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liana Manrique\Desktop\EAN\Seminario\"/>
    </mc:Choice>
  </mc:AlternateContent>
  <xr:revisionPtr revIDLastSave="0" documentId="13_ncr:1_{414275A1-8696-4141-8D6E-54C41CE6098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UIA DE CUMPLIMIENTO" sheetId="1" r:id="rId1"/>
    <sheet name="Hoja3" sheetId="3" state="hidden" r:id="rId2"/>
    <sheet name="Hoja2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4" i="1" l="1"/>
  <c r="E43" i="1"/>
  <c r="E42" i="1"/>
  <c r="E37" i="1"/>
  <c r="E36" i="1"/>
  <c r="E35" i="1"/>
  <c r="E34" i="1"/>
  <c r="E33" i="1"/>
  <c r="E32" i="1"/>
  <c r="E30" i="1"/>
  <c r="E29" i="1"/>
  <c r="E28" i="1"/>
  <c r="E27" i="1"/>
  <c r="E26" i="1"/>
  <c r="E25" i="1"/>
  <c r="E23" i="1"/>
  <c r="E22" i="1"/>
  <c r="E21" i="1"/>
  <c r="E16" i="1"/>
  <c r="E17" i="1"/>
  <c r="E18" i="1"/>
  <c r="E19" i="1"/>
  <c r="E15" i="1"/>
  <c r="E40" i="1" l="1"/>
  <c r="E39" i="1"/>
  <c r="D24" i="1"/>
  <c r="C23" i="1" s="1"/>
  <c r="D20" i="1"/>
  <c r="C19" i="1" s="1"/>
  <c r="D45" i="1"/>
  <c r="C43" i="1" s="1"/>
  <c r="D41" i="1"/>
  <c r="C39" i="1" s="1"/>
  <c r="D38" i="1"/>
  <c r="C32" i="1" s="1"/>
  <c r="D31" i="1"/>
  <c r="C30" i="1" s="1"/>
  <c r="D47" i="1" l="1"/>
  <c r="E47" i="1" s="1"/>
  <c r="C40" i="1"/>
  <c r="C44" i="1"/>
  <c r="C33" i="1"/>
  <c r="C36" i="1"/>
  <c r="C34" i="1"/>
  <c r="C42" i="1"/>
  <c r="C21" i="1"/>
  <c r="C35" i="1"/>
  <c r="C22" i="1"/>
  <c r="C37" i="1"/>
  <c r="C15" i="1"/>
  <c r="C25" i="1"/>
  <c r="C26" i="1"/>
  <c r="C27" i="1"/>
  <c r="C28" i="1"/>
  <c r="C29" i="1"/>
  <c r="C18" i="1"/>
  <c r="C16" i="1"/>
  <c r="C17" i="1"/>
</calcChain>
</file>

<file path=xl/sharedStrings.xml><?xml version="1.0" encoding="utf-8"?>
<sst xmlns="http://schemas.openxmlformats.org/spreadsheetml/2006/main" count="80" uniqueCount="54">
  <si>
    <t>CRITERIO</t>
  </si>
  <si>
    <t>DESCRIPCIÓN</t>
  </si>
  <si>
    <t>PONDERACIÓN</t>
  </si>
  <si>
    <t>PUNTAJE</t>
  </si>
  <si>
    <t>RESULTADO</t>
  </si>
  <si>
    <r>
      <t>Guía de Cumplimiento  </t>
    </r>
    <r>
      <rPr>
        <sz val="12"/>
        <rFont val="Calibri"/>
        <family val="2"/>
        <scheme val="minor"/>
      </rPr>
      <t> </t>
    </r>
  </si>
  <si>
    <t>El objetivo de esta guía es facilitar la implementación del teletrabajo conociendo el porcentaje de cumplimiento de las condiciones legales y laborales en diferentes líneas </t>
  </si>
  <si>
    <r>
      <t>1. teletrabajo </t>
    </r>
    <r>
      <rPr>
        <sz val="12"/>
        <rFont val="Calibri"/>
        <family val="2"/>
        <scheme val="minor"/>
      </rPr>
      <t> </t>
    </r>
  </si>
  <si>
    <t>¿La organización cuenta con cargos susceptibles a hacer trabajos a distancia? </t>
  </si>
  <si>
    <t>¿Sus políticas de seguridad de la información permiten acceder a los datos fuera de la organización? </t>
  </si>
  <si>
    <t>¿Verifica el acceso a gestión remota de sus teletrabajadores? </t>
  </si>
  <si>
    <t>¿Manejan herramientas tecnológicas para la comunicación entre los colaboradores como chat o video conferencias? </t>
  </si>
  <si>
    <t>¿Manejan horarios flexibles de acuerdo al cargo y responsabilidades? </t>
  </si>
  <si>
    <r>
      <t>2. Condiciones legales</t>
    </r>
    <r>
      <rPr>
        <sz val="12"/>
        <rFont val="Calibri"/>
        <family val="2"/>
        <scheme val="minor"/>
      </rPr>
      <t> </t>
    </r>
  </si>
  <si>
    <t>¿Ha informado y entregado a su ARL el acuerdo de teletrabajo? </t>
  </si>
  <si>
    <r>
      <t> ¿Usted</t>
    </r>
    <r>
      <rPr>
        <sz val="12"/>
        <rFont val="Times New Roman"/>
        <family val="1"/>
      </rPr>
      <t xml:space="preserve"> provee el mantenimiento de los equipos tecnológico de sus teletrabajadores? </t>
    </r>
  </si>
  <si>
    <t>¿Cuenta con una red de atención de urgencias en caso de presentarse un accidente o enfermedad del teletrabajador? </t>
  </si>
  <si>
    <r>
      <t>3. Condiciones laborales especiales que rigen el teletrabajo en materia de Riesgos Laborales - Programa y Política de SST:</t>
    </r>
    <r>
      <rPr>
        <sz val="12"/>
        <rFont val="Calibri"/>
        <family val="2"/>
        <scheme val="minor"/>
      </rPr>
      <t> </t>
    </r>
  </si>
  <si>
    <t>cuenta usted con una política interna de teletrabajo (recomendada, pero no exigida por la ley). </t>
  </si>
  <si>
    <t>¿Ha realizado usted inspección y diagnóstico del sitio de trabajo de sus teletrabajadores? </t>
  </si>
  <si>
    <t>¿Ha Informado y entregado copia al teletrabajador de la política de la entidad en materia de Salud y Seguridad? </t>
  </si>
  <si>
    <r>
      <t>¿</t>
    </r>
    <r>
      <rPr>
        <sz val="12"/>
        <rFont val="Calibri"/>
        <family val="2"/>
      </rPr>
      <t>el teletrabajador realiza el auto reporte de las condiciones de teletrabajo? </t>
    </r>
  </si>
  <si>
    <t>¿Ha Implementado medidas de prevención y control sobre condiciones de salud de sus teletrabajadores?  </t>
  </si>
  <si>
    <t>¿Tiene establecido un programa de pausas activas para sus teletrabajadores </t>
  </si>
  <si>
    <r>
      <t xml:space="preserve">4. Cultura y Clima Organizacional </t>
    </r>
    <r>
      <rPr>
        <sz val="12"/>
        <rFont val="Calibri"/>
        <family val="2"/>
        <scheme val="minor"/>
      </rPr>
      <t> </t>
    </r>
  </si>
  <si>
    <t>¿Desarrollo usted un programa de Gestión del Cambio para la implementación del teletrabajo? </t>
  </si>
  <si>
    <t>¿Realizan capacitaciones para el desarrollo de administración del tiempo y herramientas de comunicación? </t>
  </si>
  <si>
    <t>¿Tiene usted un plan de fortalecimiento de las competencias y valores de sus teletrabajadores? </t>
  </si>
  <si>
    <t>¿Realizan ustedes actividades de integración presencial o virtual? </t>
  </si>
  <si>
    <t>¿se realiza encuesta de clima laboral? </t>
  </si>
  <si>
    <t>¿Dentro de sus políticas organizacionales cuenta con contratación inclusiva? </t>
  </si>
  <si>
    <r>
      <t xml:space="preserve">5. Gestión del conocimiento </t>
    </r>
    <r>
      <rPr>
        <sz val="12"/>
        <rFont val="Calibri"/>
        <family val="2"/>
        <scheme val="minor"/>
      </rPr>
      <t> </t>
    </r>
  </si>
  <si>
    <t>Se realiza seguimiento y evaluación periódica  </t>
  </si>
  <si>
    <t>¿Cuenta con las herramientas tecnológicas necesarias para implementar sus programas de inducción, entrenamiento y capacitación de sus teletrabajadores?  </t>
  </si>
  <si>
    <r>
      <t>6. Indicadores de desempeño</t>
    </r>
    <r>
      <rPr>
        <sz val="12"/>
        <rFont val="Calibri"/>
        <family val="2"/>
        <scheme val="minor"/>
      </rPr>
      <t> </t>
    </r>
  </si>
  <si>
    <t>¿Es posible establecer objetivos medibles sobre las actividades laborales desempeñadas por los trabajadores? </t>
  </si>
  <si>
    <t>¿Se realiza validación de cargas laborales? </t>
  </si>
  <si>
    <t>¿Se realiza evaluación del desempeño y control de gestión por compromisos? </t>
  </si>
  <si>
    <t>Teletrabajo</t>
  </si>
  <si>
    <t>OBSERVACIONES A SU RESPUESTA</t>
  </si>
  <si>
    <t>Condiciones Legales</t>
  </si>
  <si>
    <t> ¿Usted provee el mantenimiento de los equipos tecnológico de sus teletrabajadores? </t>
  </si>
  <si>
    <t>3. Condiciones laborales especiales que rigen el teletrabajo en materia de Riesgos Laborales - Programa y Política de SST</t>
  </si>
  <si>
    <t>¿el teletrabajador realiza el auto reporte de las condiciones de teletrabajo? </t>
  </si>
  <si>
    <t>4. Cultura y Clima Organizacional  </t>
  </si>
  <si>
    <t>5. Gestión del conocimiento  </t>
  </si>
  <si>
    <t>6. Indicadores de desempeño </t>
  </si>
  <si>
    <t>MOMENTO DE CALIFICACIÓN (SELECCIONE  1 PARA CUMPLE Y 0 PARA NO CUMPLE)</t>
  </si>
  <si>
    <t>Medio</t>
  </si>
  <si>
    <t>bajo</t>
  </si>
  <si>
    <t>alto</t>
  </si>
  <si>
    <t>NIVEL DE CUMPLIMIENTO</t>
  </si>
  <si>
    <t>El objetivo de esta guía es facilitar la implementación del teletrabajo conociendo el nivel de cumplimiento de las condiciones legales y laborales en diferentes líneas y así saber en que líneas debe generar algún tipo de acción.</t>
  </si>
  <si>
    <t>¿Se realiza seguimiento y evaluación periódica?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</si>
</sst>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4" formatCode="0.0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12"/>
      <name val="Times New Roman"/>
      <family val="1"/>
    </font>
    <font>
      <sz val="12"/>
      <color rgb="FF212529"/>
      <name val="Nunito"/>
    </font>
    <font>
      <b/>
      <sz val="12"/>
      <color rgb="FF000000"/>
      <name val="Abad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1" fontId="1" fillId="3" borderId="3" xfId="0" applyNumberFormat="1" applyFont="1" applyFill="1" applyBorder="1" applyAlignment="1">
      <alignment horizontal="center" vertic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2" xfId="0" applyBorder="1"/>
    <xf numFmtId="0" fontId="0" fillId="0" borderId="2" xfId="0" applyBorder="1" applyAlignment="1">
      <alignment wrapText="1"/>
    </xf>
    <xf numFmtId="174" fontId="0" fillId="0" borderId="2" xfId="0" applyNumberFormat="1" applyBorder="1" applyAlignment="1">
      <alignment horizontal="center"/>
    </xf>
    <xf numFmtId="0" fontId="0" fillId="4" borderId="2" xfId="0" applyFill="1" applyBorder="1"/>
    <xf numFmtId="0" fontId="0" fillId="4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2" fontId="3" fillId="0" borderId="2" xfId="1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0" fontId="3" fillId="4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4" borderId="2" xfId="0" applyFont="1" applyFill="1" applyBorder="1"/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174" fontId="0" fillId="4" borderId="2" xfId="0" applyNumberForma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wrapText="1"/>
    </xf>
    <xf numFmtId="0" fontId="0" fillId="4" borderId="2" xfId="0" applyFill="1" applyBorder="1" applyAlignment="1">
      <alignment wrapText="1"/>
    </xf>
    <xf numFmtId="0" fontId="9" fillId="0" borderId="0" xfId="0" applyFont="1" applyAlignment="1">
      <alignment horizontal="center" wrapText="1"/>
    </xf>
  </cellXfs>
  <cellStyles count="2">
    <cellStyle name="Normal" xfId="0" builtinId="0"/>
    <cellStyle name="Porcentaje" xfId="1" builtinId="5"/>
  </cellStyles>
  <dxfs count="8"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66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FF0066"/>
      <color rgb="FFFF3300"/>
      <color rgb="FFDE4A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H50"/>
  <sheetViews>
    <sheetView tabSelected="1" topLeftCell="A6" workbookViewId="0">
      <selection activeCell="A7" sqref="A7:F9"/>
    </sheetView>
  </sheetViews>
  <sheetFormatPr baseColWidth="10" defaultRowHeight="14.5" x14ac:dyDescent="0.35"/>
  <cols>
    <col min="1" max="1" width="14.6328125" style="30" customWidth="1"/>
    <col min="2" max="2" width="86" customWidth="1"/>
    <col min="3" max="3" width="14.08984375" style="8" bestFit="1" customWidth="1"/>
    <col min="4" max="4" width="9.08984375" style="8" bestFit="1" customWidth="1"/>
    <col min="6" max="6" width="22.6328125" customWidth="1"/>
    <col min="7" max="7" width="22.54296875" customWidth="1"/>
  </cols>
  <sheetData>
    <row r="1" spans="1:8" hidden="1" x14ac:dyDescent="0.35">
      <c r="C1" s="8" t="s">
        <v>50</v>
      </c>
      <c r="D1" s="8">
        <v>2</v>
      </c>
      <c r="F1">
        <v>5</v>
      </c>
    </row>
    <row r="2" spans="1:8" hidden="1" x14ac:dyDescent="0.35">
      <c r="C2" s="8" t="s">
        <v>48</v>
      </c>
      <c r="D2" s="8">
        <v>1</v>
      </c>
      <c r="F2">
        <v>3</v>
      </c>
    </row>
    <row r="3" spans="1:8" ht="16.5" hidden="1" customHeight="1" x14ac:dyDescent="0.35">
      <c r="C3" s="8" t="s">
        <v>49</v>
      </c>
      <c r="D3" s="8">
        <v>0</v>
      </c>
      <c r="F3">
        <v>1</v>
      </c>
    </row>
    <row r="4" spans="1:8" ht="16.5" hidden="1" customHeight="1" thickBot="1" x14ac:dyDescent="0.4"/>
    <row r="5" spans="1:8" ht="16.5" hidden="1" customHeight="1" thickBot="1" x14ac:dyDescent="0.4"/>
    <row r="6" spans="1:8" ht="16.5" customHeight="1" x14ac:dyDescent="0.35"/>
    <row r="7" spans="1:8" ht="16.5" customHeight="1" x14ac:dyDescent="0.35">
      <c r="A7" s="42" t="s">
        <v>52</v>
      </c>
      <c r="B7" s="42"/>
      <c r="C7" s="42"/>
      <c r="D7" s="42"/>
      <c r="E7" s="42"/>
      <c r="F7" s="42"/>
    </row>
    <row r="8" spans="1:8" ht="16.5" customHeight="1" x14ac:dyDescent="0.35">
      <c r="A8" s="42"/>
      <c r="B8" s="42"/>
      <c r="C8" s="42"/>
      <c r="D8" s="42"/>
      <c r="E8" s="42"/>
      <c r="F8" s="42"/>
    </row>
    <row r="9" spans="1:8" ht="16.5" customHeight="1" x14ac:dyDescent="0.35">
      <c r="A9" s="42"/>
      <c r="B9" s="42"/>
      <c r="C9" s="42"/>
      <c r="D9" s="42"/>
      <c r="E9" s="42"/>
      <c r="F9" s="42"/>
    </row>
    <row r="11" spans="1:8" ht="15" customHeight="1" x14ac:dyDescent="0.35">
      <c r="A11" s="1" t="s">
        <v>47</v>
      </c>
      <c r="B11" s="2"/>
      <c r="C11" s="2"/>
      <c r="D11" s="2"/>
      <c r="E11" s="2"/>
      <c r="F11" s="2"/>
      <c r="G11" s="2"/>
      <c r="H11" s="2"/>
    </row>
    <row r="13" spans="1:8" ht="15" thickBot="1" x14ac:dyDescent="0.4"/>
    <row r="14" spans="1:8" ht="15" customHeight="1" x14ac:dyDescent="0.35">
      <c r="A14" s="9" t="s">
        <v>0</v>
      </c>
      <c r="B14" s="9" t="s">
        <v>1</v>
      </c>
      <c r="C14" s="9" t="s">
        <v>2</v>
      </c>
      <c r="D14" s="9" t="s">
        <v>3</v>
      </c>
      <c r="E14" s="10" t="s">
        <v>4</v>
      </c>
      <c r="F14" s="11"/>
      <c r="G14" s="10" t="s">
        <v>39</v>
      </c>
      <c r="H14" s="11"/>
    </row>
    <row r="15" spans="1:8" ht="26.5" customHeight="1" x14ac:dyDescent="0.35">
      <c r="A15" s="29" t="s">
        <v>38</v>
      </c>
      <c r="B15" s="12" t="s">
        <v>8</v>
      </c>
      <c r="C15" s="18">
        <f>D15/$D$20</f>
        <v>0.2</v>
      </c>
      <c r="D15" s="13">
        <v>1</v>
      </c>
      <c r="E15" s="14" t="str">
        <f>IF(D15=1,"CUMPLE","NO CUMPLE")</f>
        <v>CUMPLE</v>
      </c>
      <c r="F15" s="14"/>
      <c r="G15" s="14"/>
      <c r="H15" s="14"/>
    </row>
    <row r="16" spans="1:8" ht="29" customHeight="1" x14ac:dyDescent="0.35">
      <c r="A16" s="29"/>
      <c r="B16" s="12" t="s">
        <v>9</v>
      </c>
      <c r="C16" s="18">
        <f>D16/$D$20</f>
        <v>0.2</v>
      </c>
      <c r="D16" s="13">
        <v>1</v>
      </c>
      <c r="E16" s="14" t="str">
        <f t="shared" ref="E16:E19" si="0">IF(D16=1,"CUMPLE","NO CUMPLE")</f>
        <v>CUMPLE</v>
      </c>
      <c r="F16" s="14"/>
      <c r="G16" s="14"/>
      <c r="H16" s="14"/>
    </row>
    <row r="17" spans="1:8" ht="26.5" customHeight="1" x14ac:dyDescent="0.35">
      <c r="A17" s="29"/>
      <c r="B17" s="12" t="s">
        <v>10</v>
      </c>
      <c r="C17" s="18">
        <f>D17/$D$20</f>
        <v>0.2</v>
      </c>
      <c r="D17" s="13">
        <v>1</v>
      </c>
      <c r="E17" s="14" t="str">
        <f t="shared" si="0"/>
        <v>CUMPLE</v>
      </c>
      <c r="F17" s="14"/>
      <c r="G17" s="14"/>
      <c r="H17" s="14"/>
    </row>
    <row r="18" spans="1:8" ht="31.5" customHeight="1" x14ac:dyDescent="0.35">
      <c r="A18" s="29"/>
      <c r="B18" s="15" t="s">
        <v>11</v>
      </c>
      <c r="C18" s="18">
        <f>D18/$D$20</f>
        <v>0.2</v>
      </c>
      <c r="D18" s="13">
        <v>1</v>
      </c>
      <c r="E18" s="14" t="str">
        <f t="shared" si="0"/>
        <v>CUMPLE</v>
      </c>
      <c r="F18" s="14"/>
      <c r="G18" s="14"/>
      <c r="H18" s="14"/>
    </row>
    <row r="19" spans="1:8" ht="28" customHeight="1" x14ac:dyDescent="0.35">
      <c r="A19" s="29"/>
      <c r="B19" s="12" t="s">
        <v>12</v>
      </c>
      <c r="C19" s="18">
        <f>D19/$D$20</f>
        <v>0.2</v>
      </c>
      <c r="D19" s="13">
        <v>1</v>
      </c>
      <c r="E19" s="14" t="str">
        <f t="shared" si="0"/>
        <v>CUMPLE</v>
      </c>
      <c r="F19" s="14"/>
      <c r="G19" s="14"/>
      <c r="H19" s="14"/>
    </row>
    <row r="20" spans="1:8" x14ac:dyDescent="0.35">
      <c r="A20" s="37"/>
      <c r="B20" s="20"/>
      <c r="C20" s="38"/>
      <c r="D20" s="20">
        <f>SUM(D15:D19)</f>
        <v>5</v>
      </c>
      <c r="E20" s="21"/>
      <c r="F20" s="21"/>
      <c r="G20" s="14"/>
      <c r="H20" s="14"/>
    </row>
    <row r="21" spans="1:8" ht="29" customHeight="1" x14ac:dyDescent="0.35">
      <c r="A21" s="32" t="s">
        <v>40</v>
      </c>
      <c r="B21" s="16" t="s">
        <v>14</v>
      </c>
      <c r="C21" s="18">
        <f>D21/$D$24</f>
        <v>0.33333333333333331</v>
      </c>
      <c r="D21" s="13">
        <v>1</v>
      </c>
      <c r="E21" s="14" t="str">
        <f t="shared" ref="E21:E23" si="1">IF(D21=1,"CUMPLE","NO CUMPLE")</f>
        <v>CUMPLE</v>
      </c>
      <c r="F21" s="14"/>
      <c r="G21" s="14"/>
      <c r="H21" s="14"/>
    </row>
    <row r="22" spans="1:8" ht="29" customHeight="1" x14ac:dyDescent="0.35">
      <c r="A22" s="32"/>
      <c r="B22" s="16" t="s">
        <v>41</v>
      </c>
      <c r="C22" s="18">
        <f t="shared" ref="C22:C23" si="2">D22/$D$24</f>
        <v>0.33333333333333331</v>
      </c>
      <c r="D22" s="13">
        <v>1</v>
      </c>
      <c r="E22" s="14" t="str">
        <f t="shared" si="1"/>
        <v>CUMPLE</v>
      </c>
      <c r="F22" s="14"/>
      <c r="G22" s="14"/>
      <c r="H22" s="14"/>
    </row>
    <row r="23" spans="1:8" ht="28.5" customHeight="1" x14ac:dyDescent="0.35">
      <c r="A23" s="32"/>
      <c r="B23" s="17" t="s">
        <v>16</v>
      </c>
      <c r="C23" s="18">
        <f t="shared" si="2"/>
        <v>0.33333333333333331</v>
      </c>
      <c r="D23" s="13">
        <v>1</v>
      </c>
      <c r="E23" s="14" t="str">
        <f t="shared" si="1"/>
        <v>CUMPLE</v>
      </c>
      <c r="F23" s="14"/>
      <c r="G23" s="14"/>
      <c r="H23" s="14"/>
    </row>
    <row r="24" spans="1:8" x14ac:dyDescent="0.35">
      <c r="A24" s="31"/>
      <c r="B24" s="19"/>
      <c r="C24" s="20"/>
      <c r="D24" s="20">
        <f>D21+D22+D23</f>
        <v>3</v>
      </c>
      <c r="E24" s="21"/>
      <c r="F24" s="21"/>
      <c r="G24" s="14"/>
      <c r="H24" s="14"/>
    </row>
    <row r="25" spans="1:8" ht="26.5" customHeight="1" x14ac:dyDescent="0.35">
      <c r="A25" s="32" t="s">
        <v>42</v>
      </c>
      <c r="B25" s="16" t="s">
        <v>18</v>
      </c>
      <c r="C25" s="18">
        <f>D25/$D$31</f>
        <v>0.16666666666666666</v>
      </c>
      <c r="D25" s="13">
        <v>1</v>
      </c>
      <c r="E25" s="14" t="str">
        <f t="shared" ref="E25:E30" si="3">IF(D25=1,"CUMPLE","NO CUMPLE")</f>
        <v>CUMPLE</v>
      </c>
      <c r="F25" s="14"/>
      <c r="G25" s="14"/>
      <c r="H25" s="14"/>
    </row>
    <row r="26" spans="1:8" ht="28.5" customHeight="1" x14ac:dyDescent="0.35">
      <c r="A26" s="32"/>
      <c r="B26" s="16" t="s">
        <v>19</v>
      </c>
      <c r="C26" s="18">
        <f t="shared" ref="C26:C30" si="4">D26/$D$31</f>
        <v>0.16666666666666666</v>
      </c>
      <c r="D26" s="13">
        <v>1</v>
      </c>
      <c r="E26" s="14" t="str">
        <f t="shared" si="3"/>
        <v>CUMPLE</v>
      </c>
      <c r="F26" s="14"/>
      <c r="G26" s="14"/>
      <c r="H26" s="14"/>
    </row>
    <row r="27" spans="1:8" ht="30" customHeight="1" x14ac:dyDescent="0.35">
      <c r="A27" s="32"/>
      <c r="B27" s="17" t="s">
        <v>20</v>
      </c>
      <c r="C27" s="18">
        <f t="shared" si="4"/>
        <v>0.16666666666666666</v>
      </c>
      <c r="D27" s="13">
        <v>1</v>
      </c>
      <c r="E27" s="14" t="str">
        <f t="shared" si="3"/>
        <v>CUMPLE</v>
      </c>
      <c r="F27" s="14"/>
      <c r="G27" s="14"/>
      <c r="H27" s="14"/>
    </row>
    <row r="28" spans="1:8" ht="27" customHeight="1" x14ac:dyDescent="0.35">
      <c r="A28" s="32"/>
      <c r="B28" s="16" t="s">
        <v>43</v>
      </c>
      <c r="C28" s="18">
        <f t="shared" si="4"/>
        <v>0.16666666666666666</v>
      </c>
      <c r="D28" s="13">
        <v>1</v>
      </c>
      <c r="E28" s="14" t="str">
        <f t="shared" si="3"/>
        <v>CUMPLE</v>
      </c>
      <c r="F28" s="14"/>
      <c r="G28" s="14"/>
      <c r="H28" s="14"/>
    </row>
    <row r="29" spans="1:8" ht="27.5" customHeight="1" x14ac:dyDescent="0.35">
      <c r="A29" s="32"/>
      <c r="B29" s="17" t="s">
        <v>22</v>
      </c>
      <c r="C29" s="18">
        <f t="shared" si="4"/>
        <v>0.16666666666666666</v>
      </c>
      <c r="D29" s="13">
        <v>1</v>
      </c>
      <c r="E29" s="14" t="str">
        <f t="shared" si="3"/>
        <v>CUMPLE</v>
      </c>
      <c r="F29" s="14"/>
      <c r="G29" s="14"/>
      <c r="H29" s="14"/>
    </row>
    <row r="30" spans="1:8" ht="28.5" customHeight="1" x14ac:dyDescent="0.35">
      <c r="A30" s="32"/>
      <c r="B30" s="16" t="s">
        <v>23</v>
      </c>
      <c r="C30" s="18">
        <f t="shared" si="4"/>
        <v>0.16666666666666666</v>
      </c>
      <c r="D30" s="13">
        <v>1</v>
      </c>
      <c r="E30" s="14" t="str">
        <f t="shared" si="3"/>
        <v>CUMPLE</v>
      </c>
      <c r="F30" s="14"/>
      <c r="G30" s="14"/>
      <c r="H30" s="14"/>
    </row>
    <row r="31" spans="1:8" x14ac:dyDescent="0.35">
      <c r="A31" s="39"/>
      <c r="B31" s="19"/>
      <c r="C31" s="20"/>
      <c r="D31" s="20">
        <f>SUM(D25:D30)</f>
        <v>6</v>
      </c>
      <c r="E31" s="21"/>
      <c r="F31" s="21"/>
      <c r="G31" s="14"/>
      <c r="H31" s="14"/>
    </row>
    <row r="32" spans="1:8" ht="27.5" customHeight="1" x14ac:dyDescent="0.35">
      <c r="A32" s="33" t="s">
        <v>44</v>
      </c>
      <c r="B32" s="16" t="s">
        <v>25</v>
      </c>
      <c r="C32" s="18">
        <f>D32/$D$38</f>
        <v>0.16666666666666666</v>
      </c>
      <c r="D32" s="13">
        <v>1</v>
      </c>
      <c r="E32" s="14" t="str">
        <f t="shared" ref="E32:E37" si="5">IF(D32=1,"CUMPLE","NO CUMPLE")</f>
        <v>CUMPLE</v>
      </c>
      <c r="F32" s="14"/>
      <c r="G32" s="14"/>
      <c r="H32" s="14"/>
    </row>
    <row r="33" spans="1:8" ht="28" customHeight="1" x14ac:dyDescent="0.35">
      <c r="A33" s="33"/>
      <c r="B33" s="17" t="s">
        <v>26</v>
      </c>
      <c r="C33" s="18">
        <f t="shared" ref="C33:C37" si="6">D33/$D$38</f>
        <v>0.16666666666666666</v>
      </c>
      <c r="D33" s="13">
        <v>1</v>
      </c>
      <c r="E33" s="14" t="str">
        <f t="shared" si="5"/>
        <v>CUMPLE</v>
      </c>
      <c r="F33" s="14"/>
      <c r="G33" s="14"/>
      <c r="H33" s="14"/>
    </row>
    <row r="34" spans="1:8" ht="28" customHeight="1" x14ac:dyDescent="0.35">
      <c r="A34" s="33"/>
      <c r="B34" s="16" t="s">
        <v>27</v>
      </c>
      <c r="C34" s="18">
        <f t="shared" si="6"/>
        <v>0.16666666666666666</v>
      </c>
      <c r="D34" s="13">
        <v>1</v>
      </c>
      <c r="E34" s="14" t="str">
        <f t="shared" si="5"/>
        <v>CUMPLE</v>
      </c>
      <c r="F34" s="14"/>
      <c r="G34" s="14"/>
      <c r="H34" s="14"/>
    </row>
    <row r="35" spans="1:8" ht="28" customHeight="1" x14ac:dyDescent="0.35">
      <c r="A35" s="33"/>
      <c r="B35" s="16" t="s">
        <v>28</v>
      </c>
      <c r="C35" s="18">
        <f t="shared" si="6"/>
        <v>0.16666666666666666</v>
      </c>
      <c r="D35" s="13">
        <v>1</v>
      </c>
      <c r="E35" s="14" t="str">
        <f t="shared" si="5"/>
        <v>CUMPLE</v>
      </c>
      <c r="F35" s="14"/>
      <c r="G35" s="14"/>
      <c r="H35" s="14"/>
    </row>
    <row r="36" spans="1:8" ht="28" customHeight="1" x14ac:dyDescent="0.35">
      <c r="A36" s="33"/>
      <c r="B36" s="16" t="s">
        <v>29</v>
      </c>
      <c r="C36" s="18">
        <f t="shared" si="6"/>
        <v>0.16666666666666666</v>
      </c>
      <c r="D36" s="13">
        <v>1</v>
      </c>
      <c r="E36" s="14" t="str">
        <f t="shared" si="5"/>
        <v>CUMPLE</v>
      </c>
      <c r="F36" s="14"/>
      <c r="G36" s="14"/>
      <c r="H36" s="14"/>
    </row>
    <row r="37" spans="1:8" ht="29.5" customHeight="1" x14ac:dyDescent="0.35">
      <c r="A37" s="33"/>
      <c r="B37" s="16" t="s">
        <v>30</v>
      </c>
      <c r="C37" s="18">
        <f t="shared" si="6"/>
        <v>0.16666666666666666</v>
      </c>
      <c r="D37" s="13">
        <v>1</v>
      </c>
      <c r="E37" s="14" t="str">
        <f t="shared" si="5"/>
        <v>CUMPLE</v>
      </c>
      <c r="F37" s="14"/>
      <c r="G37" s="14"/>
      <c r="H37" s="14"/>
    </row>
    <row r="38" spans="1:8" x14ac:dyDescent="0.35">
      <c r="A38" s="40"/>
      <c r="B38" s="19"/>
      <c r="C38" s="20"/>
      <c r="D38" s="20">
        <f>SUM(D32:D37)</f>
        <v>6</v>
      </c>
      <c r="E38" s="21"/>
      <c r="F38" s="21"/>
      <c r="G38" s="14"/>
      <c r="H38" s="14"/>
    </row>
    <row r="39" spans="1:8" ht="29" customHeight="1" x14ac:dyDescent="0.35">
      <c r="A39" s="33" t="s">
        <v>45</v>
      </c>
      <c r="B39" s="16" t="s">
        <v>53</v>
      </c>
      <c r="C39" s="13">
        <f>D39/$D$41</f>
        <v>0.5</v>
      </c>
      <c r="D39" s="13">
        <v>1</v>
      </c>
      <c r="E39" s="14" t="str">
        <f t="shared" ref="E39:E40" si="7">IF(D39&gt;=$D$1,"CUMPLE","NO CUMPLE")</f>
        <v>NO CUMPLE</v>
      </c>
      <c r="F39" s="14"/>
      <c r="G39" s="14"/>
      <c r="H39" s="14"/>
    </row>
    <row r="40" spans="1:8" ht="28" customHeight="1" x14ac:dyDescent="0.35">
      <c r="A40" s="33"/>
      <c r="B40" s="17" t="s">
        <v>33</v>
      </c>
      <c r="C40" s="13">
        <f>D40/$D$41</f>
        <v>0.5</v>
      </c>
      <c r="D40" s="13">
        <v>1</v>
      </c>
      <c r="E40" s="14" t="str">
        <f t="shared" si="7"/>
        <v>NO CUMPLE</v>
      </c>
      <c r="F40" s="14"/>
      <c r="G40" s="14"/>
      <c r="H40" s="14"/>
    </row>
    <row r="41" spans="1:8" x14ac:dyDescent="0.35">
      <c r="A41" s="40"/>
      <c r="B41" s="41"/>
      <c r="C41" s="20"/>
      <c r="D41" s="20">
        <f>D39+D40</f>
        <v>2</v>
      </c>
      <c r="E41" s="21"/>
      <c r="F41" s="21"/>
      <c r="G41" s="14"/>
      <c r="H41" s="14"/>
    </row>
    <row r="42" spans="1:8" ht="27" customHeight="1" x14ac:dyDescent="0.35">
      <c r="A42" s="33" t="s">
        <v>46</v>
      </c>
      <c r="B42" s="17" t="s">
        <v>35</v>
      </c>
      <c r="C42" s="18">
        <f>D42/$D$45</f>
        <v>0.33333333333333331</v>
      </c>
      <c r="D42" s="13">
        <v>1</v>
      </c>
      <c r="E42" s="14" t="str">
        <f t="shared" ref="E42:E44" si="8">IF(D42=1,"CUMPLE","NO CUMPLE")</f>
        <v>CUMPLE</v>
      </c>
      <c r="F42" s="14"/>
      <c r="G42" s="14"/>
      <c r="H42" s="14"/>
    </row>
    <row r="43" spans="1:8" x14ac:dyDescent="0.35">
      <c r="A43" s="33"/>
      <c r="B43" s="16" t="s">
        <v>36</v>
      </c>
      <c r="C43" s="18">
        <f t="shared" ref="C43:C44" si="9">D43/$D$45</f>
        <v>0.33333333333333331</v>
      </c>
      <c r="D43" s="13">
        <v>1</v>
      </c>
      <c r="E43" s="14" t="str">
        <f t="shared" si="8"/>
        <v>CUMPLE</v>
      </c>
      <c r="F43" s="14"/>
      <c r="G43" s="14"/>
      <c r="H43" s="14"/>
    </row>
    <row r="44" spans="1:8" ht="31" customHeight="1" x14ac:dyDescent="0.35">
      <c r="A44" s="33"/>
      <c r="B44" s="16" t="s">
        <v>37</v>
      </c>
      <c r="C44" s="18">
        <f t="shared" si="9"/>
        <v>0.33333333333333331</v>
      </c>
      <c r="D44" s="13">
        <v>1</v>
      </c>
      <c r="E44" s="14" t="str">
        <f t="shared" si="8"/>
        <v>CUMPLE</v>
      </c>
      <c r="F44" s="14"/>
      <c r="G44" s="14"/>
      <c r="H44" s="14"/>
    </row>
    <row r="45" spans="1:8" x14ac:dyDescent="0.35">
      <c r="A45" s="34"/>
      <c r="B45" s="19"/>
      <c r="C45" s="20"/>
      <c r="D45" s="20">
        <f>SUM(D42:D44)</f>
        <v>3</v>
      </c>
      <c r="E45" s="21"/>
      <c r="F45" s="21"/>
      <c r="G45" s="14"/>
      <c r="H45" s="14"/>
    </row>
    <row r="46" spans="1:8" x14ac:dyDescent="0.35">
      <c r="D46" s="35" t="s">
        <v>3</v>
      </c>
      <c r="E46" s="36" t="s">
        <v>51</v>
      </c>
      <c r="F46" s="36"/>
    </row>
    <row r="47" spans="1:8" x14ac:dyDescent="0.35">
      <c r="B47" s="8"/>
      <c r="D47" s="22">
        <f>D20+D24+D31+D38+D41+D45</f>
        <v>25</v>
      </c>
      <c r="E47" s="23" t="str">
        <f>IF(D47&lt;=13,"NO CUMPLE",IF(D47&lt;=20,"CUMPLE PARCIALMENTE","CUMPLE"))</f>
        <v>CUMPLE</v>
      </c>
      <c r="F47" s="24"/>
    </row>
    <row r="48" spans="1:8" x14ac:dyDescent="0.35">
      <c r="D48" s="22"/>
      <c r="E48" s="25"/>
      <c r="F48" s="26"/>
    </row>
    <row r="49" spans="4:6" x14ac:dyDescent="0.35">
      <c r="D49" s="22"/>
      <c r="E49" s="25"/>
      <c r="F49" s="26"/>
    </row>
    <row r="50" spans="4:6" x14ac:dyDescent="0.35">
      <c r="D50" s="22"/>
      <c r="E50" s="27"/>
      <c r="F50" s="28"/>
    </row>
  </sheetData>
  <mergeCells count="75">
    <mergeCell ref="G45:H45"/>
    <mergeCell ref="G20:H20"/>
    <mergeCell ref="G24:H24"/>
    <mergeCell ref="G31:H31"/>
    <mergeCell ref="G38:H38"/>
    <mergeCell ref="G41:H41"/>
    <mergeCell ref="G39:H39"/>
    <mergeCell ref="G40:H40"/>
    <mergeCell ref="G42:H42"/>
    <mergeCell ref="G43:H43"/>
    <mergeCell ref="G44:H44"/>
    <mergeCell ref="G33:H33"/>
    <mergeCell ref="G34:H34"/>
    <mergeCell ref="G35:H35"/>
    <mergeCell ref="G36:H36"/>
    <mergeCell ref="G37:H37"/>
    <mergeCell ref="G27:H27"/>
    <mergeCell ref="G28:H28"/>
    <mergeCell ref="G29:H29"/>
    <mergeCell ref="G30:H30"/>
    <mergeCell ref="G32:H32"/>
    <mergeCell ref="G21:H21"/>
    <mergeCell ref="G22:H22"/>
    <mergeCell ref="G23:H23"/>
    <mergeCell ref="G25:H25"/>
    <mergeCell ref="G26:H26"/>
    <mergeCell ref="A7:F9"/>
    <mergeCell ref="G15:H15"/>
    <mergeCell ref="G16:H16"/>
    <mergeCell ref="G17:H17"/>
    <mergeCell ref="G18:H18"/>
    <mergeCell ref="E45:F45"/>
    <mergeCell ref="E47:F50"/>
    <mergeCell ref="D47:D50"/>
    <mergeCell ref="E46:F46"/>
    <mergeCell ref="E42:F42"/>
    <mergeCell ref="E20:F20"/>
    <mergeCell ref="E43:F43"/>
    <mergeCell ref="E44:F44"/>
    <mergeCell ref="E38:F38"/>
    <mergeCell ref="E41:F41"/>
    <mergeCell ref="E31:F31"/>
    <mergeCell ref="E35:F35"/>
    <mergeCell ref="E36:F36"/>
    <mergeCell ref="E37:F37"/>
    <mergeCell ref="E39:F39"/>
    <mergeCell ref="E40:F40"/>
    <mergeCell ref="A42:A44"/>
    <mergeCell ref="A25:A30"/>
    <mergeCell ref="A21:A23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2:F32"/>
    <mergeCell ref="E33:F33"/>
    <mergeCell ref="E34:F34"/>
    <mergeCell ref="A32:A37"/>
    <mergeCell ref="A39:A40"/>
    <mergeCell ref="E18:F18"/>
    <mergeCell ref="E19:F19"/>
    <mergeCell ref="G14:H14"/>
    <mergeCell ref="G19:H19"/>
    <mergeCell ref="A11:H11"/>
    <mergeCell ref="E14:F14"/>
    <mergeCell ref="E15:F15"/>
    <mergeCell ref="E16:F16"/>
    <mergeCell ref="E17:F17"/>
    <mergeCell ref="A15:A19"/>
  </mergeCells>
  <conditionalFormatting sqref="E39:F40">
    <cfRule type="colorScale" priority="47">
      <colorScale>
        <cfvo type="min"/>
        <cfvo type="max"/>
        <color rgb="FFFFEF9C"/>
        <color rgb="FF63BE7B"/>
      </colorScale>
    </cfRule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5:F19">
    <cfRule type="colorScale" priority="33">
      <colorScale>
        <cfvo type="num" val="0"/>
        <cfvo type="num" val="1"/>
        <color rgb="FFFF0066"/>
        <color rgb="FF92D050"/>
      </colorScale>
    </cfRule>
    <cfRule type="colorScale" priority="34">
      <colorScale>
        <cfvo type="min"/>
        <cfvo type="max"/>
        <color rgb="FFFF7128"/>
        <color rgb="FFFFEF9C"/>
      </colorScale>
    </cfRule>
  </conditionalFormatting>
  <conditionalFormatting sqref="D21:D23">
    <cfRule type="colorScale" priority="23">
      <colorScale>
        <cfvo type="num" val="0"/>
        <cfvo type="num" val="1"/>
        <color rgb="FFFF0066"/>
        <color rgb="FF92D050"/>
      </colorScale>
    </cfRule>
    <cfRule type="colorScale" priority="24">
      <colorScale>
        <cfvo type="min"/>
        <cfvo type="max"/>
        <color rgb="FFFF7128"/>
        <color rgb="FFFFEF9C"/>
      </colorScale>
    </cfRule>
  </conditionalFormatting>
  <conditionalFormatting sqref="D25:D30">
    <cfRule type="colorScale" priority="21">
      <colorScale>
        <cfvo type="num" val="0"/>
        <cfvo type="num" val="1"/>
        <color rgb="FFFF0066"/>
        <color rgb="FF92D050"/>
      </colorScale>
    </cfRule>
    <cfRule type="colorScale" priority="22">
      <colorScale>
        <cfvo type="min"/>
        <cfvo type="max"/>
        <color rgb="FFFF7128"/>
        <color rgb="FFFFEF9C"/>
      </colorScale>
    </cfRule>
  </conditionalFormatting>
  <conditionalFormatting sqref="D32:D37">
    <cfRule type="colorScale" priority="19">
      <colorScale>
        <cfvo type="num" val="0"/>
        <cfvo type="num" val="1"/>
        <color rgb="FFFF0066"/>
        <color rgb="FF92D050"/>
      </colorScale>
    </cfRule>
    <cfRule type="colorScale" priority="20">
      <colorScale>
        <cfvo type="min"/>
        <cfvo type="max"/>
        <color rgb="FFFF7128"/>
        <color rgb="FFFFEF9C"/>
      </colorScale>
    </cfRule>
  </conditionalFormatting>
  <conditionalFormatting sqref="D39:D40">
    <cfRule type="colorScale" priority="17">
      <colorScale>
        <cfvo type="num" val="0"/>
        <cfvo type="num" val="1"/>
        <color rgb="FFFF0066"/>
        <color rgb="FF92D050"/>
      </colorScale>
    </cfRule>
    <cfRule type="colorScale" priority="18">
      <colorScale>
        <cfvo type="min"/>
        <cfvo type="max"/>
        <color rgb="FFFF7128"/>
        <color rgb="FFFFEF9C"/>
      </colorScale>
    </cfRule>
  </conditionalFormatting>
  <conditionalFormatting sqref="D42:D44">
    <cfRule type="colorScale" priority="15">
      <colorScale>
        <cfvo type="num" val="0"/>
        <cfvo type="num" val="1"/>
        <color rgb="FFFF0066"/>
        <color rgb="FF92D050"/>
      </colorScale>
    </cfRule>
    <cfRule type="colorScale" priority="16">
      <colorScale>
        <cfvo type="min"/>
        <cfvo type="max"/>
        <color rgb="FFFF7128"/>
        <color rgb="FFFFEF9C"/>
      </colorScale>
    </cfRule>
  </conditionalFormatting>
  <conditionalFormatting sqref="D47:F50">
    <cfRule type="expression" dxfId="2" priority="9">
      <formula>$E$47="NO CUMPLE"</formula>
    </cfRule>
    <cfRule type="expression" dxfId="1" priority="10">
      <formula>$E$47="CUMPLE PARCIALMENTE"</formula>
    </cfRule>
    <cfRule type="expression" dxfId="0" priority="11">
      <formula>$E$47="CUMPLE"</formula>
    </cfRule>
  </conditionalFormatting>
  <conditionalFormatting sqref="E21:F23">
    <cfRule type="colorScale" priority="7">
      <colorScale>
        <cfvo type="num" val="0"/>
        <cfvo type="num" val="1"/>
        <color rgb="FFFF0066"/>
        <color rgb="FF92D050"/>
      </colorScale>
    </cfRule>
    <cfRule type="colorScale" priority="8">
      <colorScale>
        <cfvo type="min"/>
        <cfvo type="max"/>
        <color rgb="FFFF7128"/>
        <color rgb="FFFFEF9C"/>
      </colorScale>
    </cfRule>
  </conditionalFormatting>
  <conditionalFormatting sqref="E25:F30">
    <cfRule type="colorScale" priority="5">
      <colorScale>
        <cfvo type="num" val="0"/>
        <cfvo type="num" val="1"/>
        <color rgb="FFFF0066"/>
        <color rgb="FF92D050"/>
      </colorScale>
    </cfRule>
    <cfRule type="colorScale" priority="6">
      <colorScale>
        <cfvo type="min"/>
        <cfvo type="max"/>
        <color rgb="FFFF7128"/>
        <color rgb="FFFFEF9C"/>
      </colorScale>
    </cfRule>
  </conditionalFormatting>
  <conditionalFormatting sqref="E32:F37">
    <cfRule type="colorScale" priority="3">
      <colorScale>
        <cfvo type="num" val="0"/>
        <cfvo type="num" val="1"/>
        <color rgb="FFFF0066"/>
        <color rgb="FF92D050"/>
      </colorScale>
    </cfRule>
    <cfRule type="colorScale" priority="4">
      <colorScale>
        <cfvo type="min"/>
        <cfvo type="max"/>
        <color rgb="FFFF7128"/>
        <color rgb="FFFFEF9C"/>
      </colorScale>
    </cfRule>
  </conditionalFormatting>
  <conditionalFormatting sqref="E42:F44">
    <cfRule type="colorScale" priority="1">
      <colorScale>
        <cfvo type="num" val="0"/>
        <cfvo type="num" val="1"/>
        <color rgb="FFFF0066"/>
        <color rgb="FF92D050"/>
      </colorScale>
    </cfRule>
    <cfRule type="colorScale" priority="2">
      <colorScale>
        <cfvo type="min"/>
        <cfvo type="max"/>
        <color rgb="FFFF7128"/>
        <color rgb="FFFFEF9C"/>
      </colorScale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456887B-C79C-4228-90B6-096F6F7BE688}">
          <x14:formula1>
            <xm:f>Hoja3!$A$1:$A$2</xm:f>
          </x14:formula1>
          <xm:sqref>D20</xm:sqref>
        </x14:dataValidation>
        <x14:dataValidation type="list" allowBlank="1" showInputMessage="1" showErrorMessage="1" xr:uid="{0BA70627-3150-4958-A599-2556CB514743}">
          <x14:formula1>
            <xm:f>Hoja3!$B$2:$B$3</xm:f>
          </x14:formula1>
          <xm:sqref>D15:D19 D21:D23 D25:D30 D32:D37 D39:D40 D42:D44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BC0CE-8581-4B15-A32D-862B1463091C}">
  <dimension ref="A1:B3"/>
  <sheetViews>
    <sheetView workbookViewId="0">
      <selection activeCell="B18" sqref="B18"/>
    </sheetView>
  </sheetViews>
  <sheetFormatPr baseColWidth="10" defaultRowHeight="14.5" x14ac:dyDescent="0.35"/>
  <sheetData>
    <row r="1" spans="1:2" x14ac:dyDescent="0.35">
      <c r="A1" s="8" t="s">
        <v>50</v>
      </c>
      <c r="B1" s="8">
        <v>2</v>
      </c>
    </row>
    <row r="2" spans="1:2" x14ac:dyDescent="0.35">
      <c r="A2" s="8" t="s">
        <v>48</v>
      </c>
      <c r="B2" s="8">
        <v>1</v>
      </c>
    </row>
    <row r="3" spans="1:2" x14ac:dyDescent="0.35">
      <c r="A3" s="8" t="s">
        <v>49</v>
      </c>
      <c r="B3" s="8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2FB4F-C585-4F47-88D3-E7B3FBC30765}">
  <dimension ref="A3:A37"/>
  <sheetViews>
    <sheetView topLeftCell="A31" workbookViewId="0">
      <selection activeCell="A37" sqref="A37"/>
    </sheetView>
  </sheetViews>
  <sheetFormatPr baseColWidth="10" defaultRowHeight="32.5" customHeight="1" x14ac:dyDescent="0.35"/>
  <cols>
    <col min="1" max="1" width="79.81640625" customWidth="1"/>
  </cols>
  <sheetData>
    <row r="3" spans="1:1" ht="32.5" customHeight="1" x14ac:dyDescent="0.35">
      <c r="A3" s="3" t="s">
        <v>5</v>
      </c>
    </row>
    <row r="4" spans="1:1" ht="32.5" customHeight="1" x14ac:dyDescent="0.35">
      <c r="A4" s="4" t="s">
        <v>6</v>
      </c>
    </row>
    <row r="5" spans="1:1" ht="32.5" customHeight="1" x14ac:dyDescent="0.35">
      <c r="A5" s="3" t="s">
        <v>7</v>
      </c>
    </row>
    <row r="6" spans="1:1" ht="32.5" customHeight="1" x14ac:dyDescent="0.35">
      <c r="A6" s="4" t="s">
        <v>8</v>
      </c>
    </row>
    <row r="7" spans="1:1" ht="32.5" customHeight="1" x14ac:dyDescent="0.35">
      <c r="A7" s="4" t="s">
        <v>9</v>
      </c>
    </row>
    <row r="8" spans="1:1" ht="32.5" customHeight="1" x14ac:dyDescent="0.35">
      <c r="A8" s="4" t="s">
        <v>10</v>
      </c>
    </row>
    <row r="9" spans="1:1" ht="32.5" customHeight="1" x14ac:dyDescent="0.35">
      <c r="A9" s="4" t="s">
        <v>11</v>
      </c>
    </row>
    <row r="10" spans="1:1" ht="32.5" customHeight="1" x14ac:dyDescent="0.35">
      <c r="A10" s="4" t="s">
        <v>12</v>
      </c>
    </row>
    <row r="11" spans="1:1" ht="32.5" customHeight="1" x14ac:dyDescent="0.35">
      <c r="A11" s="4"/>
    </row>
    <row r="12" spans="1:1" ht="32.5" customHeight="1" x14ac:dyDescent="0.35">
      <c r="A12" s="3" t="s">
        <v>13</v>
      </c>
    </row>
    <row r="13" spans="1:1" ht="32.5" customHeight="1" x14ac:dyDescent="0.35">
      <c r="A13" s="5" t="s">
        <v>14</v>
      </c>
    </row>
    <row r="14" spans="1:1" ht="32.5" customHeight="1" x14ac:dyDescent="0.35">
      <c r="A14" s="5" t="s">
        <v>15</v>
      </c>
    </row>
    <row r="15" spans="1:1" ht="32.5" customHeight="1" x14ac:dyDescent="0.35">
      <c r="A15" s="6" t="s">
        <v>16</v>
      </c>
    </row>
    <row r="16" spans="1:1" ht="32.5" customHeight="1" x14ac:dyDescent="0.35">
      <c r="A16" s="6"/>
    </row>
    <row r="17" spans="1:1" ht="32.5" customHeight="1" x14ac:dyDescent="0.35">
      <c r="A17" s="3" t="s">
        <v>17</v>
      </c>
    </row>
    <row r="18" spans="1:1" ht="32.5" customHeight="1" x14ac:dyDescent="0.35">
      <c r="A18" s="5" t="s">
        <v>18</v>
      </c>
    </row>
    <row r="19" spans="1:1" ht="32.5" customHeight="1" x14ac:dyDescent="0.35">
      <c r="A19" s="5" t="s">
        <v>19</v>
      </c>
    </row>
    <row r="20" spans="1:1" ht="32.5" customHeight="1" x14ac:dyDescent="0.35">
      <c r="A20" s="5" t="s">
        <v>20</v>
      </c>
    </row>
    <row r="21" spans="1:1" ht="32.5" customHeight="1" x14ac:dyDescent="0.35">
      <c r="A21" s="7" t="s">
        <v>21</v>
      </c>
    </row>
    <row r="22" spans="1:1" ht="32.5" customHeight="1" x14ac:dyDescent="0.35">
      <c r="A22" s="5" t="s">
        <v>22</v>
      </c>
    </row>
    <row r="23" spans="1:1" ht="32.5" customHeight="1" x14ac:dyDescent="0.35">
      <c r="A23" s="5" t="s">
        <v>23</v>
      </c>
    </row>
    <row r="24" spans="1:1" ht="32.5" customHeight="1" x14ac:dyDescent="0.35">
      <c r="A24" s="3" t="s">
        <v>24</v>
      </c>
    </row>
    <row r="25" spans="1:1" ht="32.5" customHeight="1" x14ac:dyDescent="0.35">
      <c r="A25" s="5" t="s">
        <v>25</v>
      </c>
    </row>
    <row r="26" spans="1:1" ht="32.5" customHeight="1" x14ac:dyDescent="0.35">
      <c r="A26" s="5" t="s">
        <v>26</v>
      </c>
    </row>
    <row r="27" spans="1:1" ht="32.5" customHeight="1" x14ac:dyDescent="0.35">
      <c r="A27" s="5" t="s">
        <v>27</v>
      </c>
    </row>
    <row r="28" spans="1:1" ht="32.5" customHeight="1" x14ac:dyDescent="0.35">
      <c r="A28" s="5" t="s">
        <v>28</v>
      </c>
    </row>
    <row r="29" spans="1:1" ht="32.5" customHeight="1" x14ac:dyDescent="0.35">
      <c r="A29" s="5" t="s">
        <v>29</v>
      </c>
    </row>
    <row r="30" spans="1:1" ht="32.5" customHeight="1" x14ac:dyDescent="0.35">
      <c r="A30" s="5" t="s">
        <v>30</v>
      </c>
    </row>
    <row r="31" spans="1:1" ht="32.5" customHeight="1" x14ac:dyDescent="0.35">
      <c r="A31" s="3" t="s">
        <v>31</v>
      </c>
    </row>
    <row r="32" spans="1:1" ht="32.5" customHeight="1" x14ac:dyDescent="0.35">
      <c r="A32" s="5" t="s">
        <v>32</v>
      </c>
    </row>
    <row r="33" spans="1:1" ht="32.5" customHeight="1" x14ac:dyDescent="0.35">
      <c r="A33" s="5" t="s">
        <v>33</v>
      </c>
    </row>
    <row r="34" spans="1:1" ht="32.5" customHeight="1" x14ac:dyDescent="0.35">
      <c r="A34" s="3" t="s">
        <v>34</v>
      </c>
    </row>
    <row r="35" spans="1:1" ht="32.5" customHeight="1" x14ac:dyDescent="0.35">
      <c r="A35" s="5" t="s">
        <v>35</v>
      </c>
    </row>
    <row r="36" spans="1:1" ht="32.5" customHeight="1" x14ac:dyDescent="0.35">
      <c r="A36" s="5" t="s">
        <v>36</v>
      </c>
    </row>
    <row r="37" spans="1:1" ht="32.5" customHeight="1" x14ac:dyDescent="0.35">
      <c r="A37" s="5" t="s">
        <v>37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GUIA DE CUMPLIMIENTO</vt:lpstr>
      <vt:lpstr>Hoja3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Manrique</dc:creator>
  <cp:lastModifiedBy>Liliana Manrique</cp:lastModifiedBy>
  <dcterms:created xsi:type="dcterms:W3CDTF">2022-05-25T20:32:03Z</dcterms:created>
  <dcterms:modified xsi:type="dcterms:W3CDTF">2022-05-26T18:28:27Z</dcterms:modified>
</cp:coreProperties>
</file>