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showInkAnnotation="0" autoCompressPictures="0"/>
  <mc:AlternateContent xmlns:mc="http://schemas.openxmlformats.org/markup-compatibility/2006">
    <mc:Choice Requires="x15">
      <x15ac:absPath xmlns:x15ac="http://schemas.microsoft.com/office/spreadsheetml/2010/11/ac" url="C:\Users\57313\Desktop\FINAL FINAL-ENTREGAR ÀNGEL\"/>
    </mc:Choice>
  </mc:AlternateContent>
  <xr:revisionPtr revIDLastSave="0" documentId="13_ncr:1_{4C3A8E69-12B0-4764-806F-17D87A6C91A3}" xr6:coauthVersionLast="45" xr6:coauthVersionMax="45" xr10:uidLastSave="{00000000-0000-0000-0000-000000000000}"/>
  <bookViews>
    <workbookView xWindow="-110" yWindow="-110" windowWidth="19420" windowHeight="10420" tabRatio="993" firstSheet="4" activeTab="5" xr2:uid="{00000000-000D-0000-FFFF-FFFF00000000}"/>
  </bookViews>
  <sheets>
    <sheet name="INDICE" sheetId="16" r:id="rId1"/>
    <sheet name="1. MACROECONOMICOS Y SUPUESTOS" sheetId="13" r:id="rId2"/>
    <sheet name="2. CRITERIOS DE PROYECCION" sheetId="14" r:id="rId3"/>
    <sheet name="3. INVERSIONES (CAPEX)" sheetId="17" r:id="rId4"/>
    <sheet name="4. Estado situación financiera" sheetId="34" r:id="rId5"/>
    <sheet name="5. Resultados integrales" sheetId="31" r:id="rId6"/>
    <sheet name="6. Estado de flujos de efectivo" sheetId="33" r:id="rId7"/>
    <sheet name="7. Estado Cambios en el patrim" sheetId="32" r:id="rId8"/>
    <sheet name="8. INDICADORES" sheetId="12" r:id="rId9"/>
    <sheet name="CUENTAS" sheetId="30" r:id="rId10"/>
  </sheets>
  <externalReferences>
    <externalReference r:id="rId11"/>
  </externalReferences>
  <definedNames>
    <definedName name="_xlnm._FilterDatabase" localSheetId="9" hidden="1">CUENTAS!$A$1:$D$286</definedName>
    <definedName name="_xlnm.Print_Area" localSheetId="4">'4. Estado situación financiera'!$B$2:$K$81</definedName>
    <definedName name="_xlnm.Print_Area" localSheetId="5">'5. Resultados integrales'!$B$2:$K$59</definedName>
    <definedName name="_xlnm.Print_Area" localSheetId="6">'6. Estado de flujos de efectivo'!$B$2:$S$59</definedName>
    <definedName name="_xlnm.Print_Area" localSheetId="7">'7. Estado Cambios en el patrim'!$B$2:$S$47</definedName>
    <definedName name="ECP" localSheetId="4">#REF!</definedName>
    <definedName name="ECP" localSheetId="7">'7. Estado Cambios en el patrim'!$B$1</definedName>
    <definedName name="ECP">#REF!</definedName>
    <definedName name="ECPC" localSheetId="4">#REF!</definedName>
    <definedName name="ECPC">#REF!</definedName>
    <definedName name="EFE">'6. Estado de flujos de efectivo'!$B$1</definedName>
    <definedName name="ERI">'5. Resultados integrales'!$B$1</definedName>
    <definedName name="ESF">'4. Estado situación financiera'!$B$1</definedName>
    <definedName name="ExportarExcelBPMetodo2" localSheetId="4">#REF!</definedName>
    <definedName name="ExportarExcelBPMetodo2">#REF!</definedName>
    <definedName name="PBG" localSheetId="4">#REF!</definedName>
    <definedName name="PBG">#REF!</definedName>
    <definedName name="ppc" localSheetId="4">#REF!</definedName>
    <definedName name="ppc">#REF!</definedName>
    <definedName name="PR" localSheetId="4">#REF!</definedName>
    <definedName name="PR">#REF!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11" i="32" l="1"/>
  <c r="G11" i="32"/>
  <c r="I11" i="32"/>
  <c r="R35" i="33"/>
  <c r="S35" i="33"/>
  <c r="T35" i="33"/>
  <c r="U35" i="33"/>
  <c r="V35" i="33"/>
  <c r="W35" i="33"/>
  <c r="X35" i="33"/>
  <c r="Y35" i="33"/>
  <c r="Z35" i="33"/>
  <c r="R40" i="33"/>
  <c r="S40" i="33"/>
  <c r="T40" i="33"/>
  <c r="U40" i="33"/>
  <c r="V40" i="33"/>
  <c r="W40" i="33"/>
  <c r="X40" i="33"/>
  <c r="Y40" i="33"/>
  <c r="Z40" i="33"/>
  <c r="AA40" i="33"/>
  <c r="J68" i="34"/>
  <c r="L45" i="34"/>
  <c r="M45" i="34"/>
  <c r="N45" i="34"/>
  <c r="O45" i="34"/>
  <c r="P45" i="34"/>
  <c r="Q45" i="34"/>
  <c r="R45" i="34"/>
  <c r="S45" i="34"/>
  <c r="T45" i="34"/>
  <c r="U45" i="34"/>
  <c r="L53" i="34"/>
  <c r="M53" i="34"/>
  <c r="N53" i="34"/>
  <c r="O53" i="34"/>
  <c r="P53" i="34"/>
  <c r="Q53" i="34"/>
  <c r="R53" i="34"/>
  <c r="S53" i="34"/>
  <c r="T53" i="34"/>
  <c r="U53" i="34"/>
  <c r="K53" i="34"/>
  <c r="K45" i="34"/>
  <c r="I53" i="34"/>
  <c r="I45" i="34"/>
  <c r="I19" i="34"/>
  <c r="O54" i="34" l="1"/>
  <c r="N54" i="34"/>
  <c r="P54" i="34"/>
  <c r="R54" i="34"/>
  <c r="Q54" i="34"/>
  <c r="T54" i="34"/>
  <c r="L54" i="34"/>
  <c r="K54" i="34"/>
  <c r="U54" i="34"/>
  <c r="M54" i="34"/>
  <c r="S54" i="34"/>
  <c r="I54" i="34"/>
  <c r="J39" i="31"/>
  <c r="K39" i="31"/>
  <c r="L39" i="31"/>
  <c r="M39" i="31"/>
  <c r="N39" i="31"/>
  <c r="O39" i="31"/>
  <c r="P39" i="31"/>
  <c r="Q39" i="31"/>
  <c r="R39" i="31"/>
  <c r="S39" i="31"/>
  <c r="D8" i="14"/>
  <c r="D7" i="14"/>
  <c r="E7" i="14"/>
  <c r="F7" i="14"/>
  <c r="G7" i="14"/>
  <c r="H7" i="14"/>
  <c r="I7" i="14"/>
  <c r="J7" i="14"/>
  <c r="K7" i="14"/>
  <c r="L7" i="14"/>
  <c r="M7" i="14"/>
  <c r="N7" i="14"/>
  <c r="O7" i="14"/>
  <c r="C7" i="14"/>
  <c r="F6" i="14"/>
  <c r="G6" i="14"/>
  <c r="H6" i="14"/>
  <c r="I6" i="14"/>
  <c r="J6" i="14"/>
  <c r="K6" i="14"/>
  <c r="L6" i="14"/>
  <c r="M6" i="14"/>
  <c r="N6" i="14"/>
  <c r="O6" i="14"/>
  <c r="E6" i="14"/>
  <c r="F4" i="14"/>
  <c r="G4" i="14"/>
  <c r="H4" i="14"/>
  <c r="I4" i="14"/>
  <c r="J4" i="14"/>
  <c r="K4" i="14"/>
  <c r="L4" i="14"/>
  <c r="M4" i="14"/>
  <c r="N4" i="14"/>
  <c r="O4" i="14"/>
  <c r="E4" i="14"/>
  <c r="I23" i="31"/>
  <c r="J23" i="31"/>
  <c r="K23" i="31"/>
  <c r="L23" i="31"/>
  <c r="M23" i="31"/>
  <c r="N23" i="31"/>
  <c r="O23" i="31"/>
  <c r="P23" i="31"/>
  <c r="Q23" i="31"/>
  <c r="R23" i="31"/>
  <c r="S23" i="31"/>
  <c r="H23" i="31"/>
  <c r="I16" i="31"/>
  <c r="J16" i="31"/>
  <c r="K16" i="31"/>
  <c r="L16" i="31"/>
  <c r="M16" i="31"/>
  <c r="N16" i="31"/>
  <c r="O16" i="31"/>
  <c r="P16" i="31"/>
  <c r="Q16" i="31"/>
  <c r="R16" i="31"/>
  <c r="S16" i="31"/>
  <c r="H16" i="31"/>
  <c r="L57" i="33"/>
  <c r="Q40" i="33"/>
  <c r="Q35" i="33"/>
  <c r="O26" i="33"/>
  <c r="O21" i="33"/>
  <c r="M26" i="32"/>
  <c r="S26" i="32" s="1"/>
  <c r="S25" i="32"/>
  <c r="P24" i="32"/>
  <c r="G24" i="32"/>
  <c r="E24" i="32"/>
  <c r="E27" i="32" s="1"/>
  <c r="S17" i="32"/>
  <c r="S16" i="32"/>
  <c r="P15" i="32"/>
  <c r="P18" i="32" s="1"/>
  <c r="P19" i="32" s="1"/>
  <c r="K15" i="32"/>
  <c r="K18" i="32" s="1"/>
  <c r="K19" i="32" s="1"/>
  <c r="G15" i="32"/>
  <c r="G18" i="32" s="1"/>
  <c r="G19" i="32" s="1"/>
  <c r="M14" i="32"/>
  <c r="S14" i="32" s="1"/>
  <c r="H39" i="31"/>
  <c r="I39" i="31"/>
  <c r="E57" i="31"/>
  <c r="F45" i="32" s="1"/>
  <c r="B2" i="30"/>
  <c r="B3" i="30"/>
  <c r="B4"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P27" i="32" l="1"/>
  <c r="P28" i="32" s="1"/>
  <c r="O25" i="33"/>
  <c r="O40" i="33"/>
  <c r="K23" i="32"/>
  <c r="M23" i="32" s="1"/>
  <c r="S23" i="32" s="1"/>
  <c r="G27" i="32"/>
  <c r="G28" i="32" s="1"/>
  <c r="J15" i="13"/>
  <c r="K15" i="13" l="1"/>
  <c r="E5" i="14"/>
  <c r="E14" i="14" s="1"/>
  <c r="O32" i="33"/>
  <c r="K24" i="32"/>
  <c r="K27" i="32" s="1"/>
  <c r="K28" i="32" s="1"/>
  <c r="D42" i="12"/>
  <c r="E42" i="12"/>
  <c r="F42" i="12"/>
  <c r="G42" i="12"/>
  <c r="H42" i="12"/>
  <c r="I42" i="12"/>
  <c r="J42" i="12"/>
  <c r="K42" i="12"/>
  <c r="L42" i="12"/>
  <c r="M42" i="12"/>
  <c r="N42" i="12"/>
  <c r="C42" i="12"/>
  <c r="D38" i="12"/>
  <c r="E38" i="12"/>
  <c r="F38" i="12"/>
  <c r="G38" i="12"/>
  <c r="H38" i="12"/>
  <c r="I38" i="12"/>
  <c r="J38" i="12"/>
  <c r="K38" i="12"/>
  <c r="L38" i="12"/>
  <c r="M38" i="12"/>
  <c r="N38" i="12"/>
  <c r="C38" i="12"/>
  <c r="C20" i="12"/>
  <c r="C10" i="12"/>
  <c r="A9" i="12"/>
  <c r="A10" i="12"/>
  <c r="A8" i="12"/>
  <c r="C5" i="12"/>
  <c r="D6" i="12"/>
  <c r="E6" i="12"/>
  <c r="F6" i="12"/>
  <c r="G6" i="12"/>
  <c r="H6" i="12"/>
  <c r="I6" i="12"/>
  <c r="J6" i="12"/>
  <c r="K6" i="12"/>
  <c r="L6" i="12"/>
  <c r="M6" i="12"/>
  <c r="N6" i="12"/>
  <c r="C6" i="12"/>
  <c r="A5" i="12"/>
  <c r="D54" i="17"/>
  <c r="E54" i="17"/>
  <c r="F54" i="17"/>
  <c r="G54" i="17"/>
  <c r="H54" i="17"/>
  <c r="I54" i="17"/>
  <c r="J54" i="17"/>
  <c r="K54" i="17"/>
  <c r="L54" i="17"/>
  <c r="M54" i="17"/>
  <c r="N54" i="17"/>
  <c r="D55" i="17"/>
  <c r="E55" i="17"/>
  <c r="F55" i="17"/>
  <c r="G55" i="17"/>
  <c r="H55" i="17"/>
  <c r="I55" i="17"/>
  <c r="J55" i="17"/>
  <c r="K55" i="17"/>
  <c r="L55" i="17"/>
  <c r="M55" i="17"/>
  <c r="N55" i="17"/>
  <c r="C54" i="17"/>
  <c r="C55" i="17"/>
  <c r="C57" i="17"/>
  <c r="C50" i="17"/>
  <c r="D48" i="17" s="1"/>
  <c r="N47" i="17"/>
  <c r="M47" i="17"/>
  <c r="L47" i="17"/>
  <c r="K47" i="17"/>
  <c r="J47" i="17"/>
  <c r="I47" i="17"/>
  <c r="H47" i="17"/>
  <c r="G47" i="17"/>
  <c r="F47" i="17"/>
  <c r="E47" i="17"/>
  <c r="D47" i="17"/>
  <c r="C47" i="17"/>
  <c r="J40" i="17"/>
  <c r="K40" i="17"/>
  <c r="L40" i="17"/>
  <c r="M40" i="17"/>
  <c r="I40" i="17"/>
  <c r="C41" i="17"/>
  <c r="D39" i="17" s="1"/>
  <c r="N38" i="17"/>
  <c r="M38" i="17"/>
  <c r="L38" i="17"/>
  <c r="K38" i="17"/>
  <c r="J38" i="17"/>
  <c r="I38" i="17"/>
  <c r="H38" i="17"/>
  <c r="G38" i="17"/>
  <c r="F38" i="17"/>
  <c r="E38" i="17"/>
  <c r="D38" i="17"/>
  <c r="N31" i="17"/>
  <c r="N32" i="17" s="1"/>
  <c r="M31" i="17"/>
  <c r="M32" i="17" s="1"/>
  <c r="L31" i="17"/>
  <c r="L32" i="17" s="1"/>
  <c r="K31" i="17"/>
  <c r="K32" i="17" s="1"/>
  <c r="J31" i="17"/>
  <c r="J32" i="17" s="1"/>
  <c r="I31" i="17"/>
  <c r="I32" i="17" s="1"/>
  <c r="H31" i="17"/>
  <c r="H32" i="17" s="1"/>
  <c r="G31" i="17"/>
  <c r="G32" i="17" s="1"/>
  <c r="F31" i="17"/>
  <c r="F32" i="17" s="1"/>
  <c r="E31" i="17"/>
  <c r="E32" i="17" s="1"/>
  <c r="D31" i="17"/>
  <c r="D32" i="17" s="1"/>
  <c r="C31" i="17"/>
  <c r="C32" i="17" s="1"/>
  <c r="N28" i="17"/>
  <c r="M28" i="17"/>
  <c r="L28" i="17"/>
  <c r="K28" i="17"/>
  <c r="J28" i="17"/>
  <c r="I28" i="17"/>
  <c r="H28" i="17"/>
  <c r="G28" i="17"/>
  <c r="F28" i="17"/>
  <c r="E28" i="17"/>
  <c r="D28" i="17"/>
  <c r="C28" i="17"/>
  <c r="N22" i="17"/>
  <c r="M22" i="17"/>
  <c r="L22" i="17"/>
  <c r="K22" i="17"/>
  <c r="J22" i="17"/>
  <c r="I22" i="17"/>
  <c r="H22" i="17"/>
  <c r="G22" i="17"/>
  <c r="F22" i="17"/>
  <c r="E22" i="17"/>
  <c r="D22" i="17"/>
  <c r="C22" i="17"/>
  <c r="N19" i="17"/>
  <c r="M19" i="17"/>
  <c r="M56" i="17" s="1"/>
  <c r="L19" i="17"/>
  <c r="K19" i="17"/>
  <c r="J19" i="17"/>
  <c r="I19" i="17"/>
  <c r="H19" i="17"/>
  <c r="G19" i="17"/>
  <c r="F19" i="17"/>
  <c r="E19" i="17"/>
  <c r="E56" i="17" s="1"/>
  <c r="D19" i="17"/>
  <c r="C19" i="17"/>
  <c r="N14" i="17"/>
  <c r="M14" i="17"/>
  <c r="L14" i="17"/>
  <c r="K14" i="17"/>
  <c r="J14" i="17"/>
  <c r="I14" i="17"/>
  <c r="H14" i="17"/>
  <c r="G14" i="17"/>
  <c r="F14" i="17"/>
  <c r="E14" i="17"/>
  <c r="D14" i="17"/>
  <c r="C14" i="17"/>
  <c r="E37" i="14"/>
  <c r="F37" i="14" s="1"/>
  <c r="E20" i="12" s="1"/>
  <c r="P30" i="14"/>
  <c r="D27" i="14"/>
  <c r="H13" i="31" s="1"/>
  <c r="C27" i="14"/>
  <c r="K56" i="17" l="1"/>
  <c r="F40" i="17"/>
  <c r="G40" i="17"/>
  <c r="H40" i="17"/>
  <c r="E40" i="17"/>
  <c r="D40" i="17"/>
  <c r="C42" i="17"/>
  <c r="C56" i="17"/>
  <c r="L15" i="13"/>
  <c r="F5" i="14"/>
  <c r="F56" i="17"/>
  <c r="N56" i="17"/>
  <c r="I56" i="17"/>
  <c r="D56" i="17"/>
  <c r="L56" i="17"/>
  <c r="C59" i="17"/>
  <c r="D51" i="14" s="1"/>
  <c r="O14" i="33" s="1"/>
  <c r="D57" i="17"/>
  <c r="G56" i="17"/>
  <c r="H56" i="17"/>
  <c r="J56" i="17"/>
  <c r="C51" i="17"/>
  <c r="C58" i="17"/>
  <c r="C31" i="12" s="1"/>
  <c r="E49" i="17"/>
  <c r="M49" i="17"/>
  <c r="M58" i="17" s="1"/>
  <c r="M31" i="12" s="1"/>
  <c r="N58" i="17"/>
  <c r="N31" i="12" s="1"/>
  <c r="K49" i="17"/>
  <c r="K58" i="17" s="1"/>
  <c r="K31" i="12" s="1"/>
  <c r="F49" i="17"/>
  <c r="C15" i="12"/>
  <c r="D20" i="12"/>
  <c r="L49" i="17"/>
  <c r="L58" i="17" s="1"/>
  <c r="L31" i="12" s="1"/>
  <c r="J49" i="17"/>
  <c r="J58" i="17" s="1"/>
  <c r="J31" i="12" s="1"/>
  <c r="I49" i="17"/>
  <c r="I58" i="17" s="1"/>
  <c r="I31" i="12" s="1"/>
  <c r="H49" i="17"/>
  <c r="D49" i="17"/>
  <c r="D50" i="17" s="1"/>
  <c r="G49" i="17"/>
  <c r="G58" i="17" s="1"/>
  <c r="G31" i="12" s="1"/>
  <c r="I23" i="17"/>
  <c r="E33" i="17"/>
  <c r="M33" i="17"/>
  <c r="D23" i="17"/>
  <c r="L23" i="17"/>
  <c r="D33" i="17"/>
  <c r="H33" i="17"/>
  <c r="D41" i="17"/>
  <c r="E39" i="17" s="1"/>
  <c r="N42" i="17"/>
  <c r="F23" i="17"/>
  <c r="C23" i="17"/>
  <c r="C33" i="17"/>
  <c r="K33" i="17"/>
  <c r="G33" i="17"/>
  <c r="L33" i="17"/>
  <c r="F33" i="17"/>
  <c r="N33" i="17"/>
  <c r="J33" i="17"/>
  <c r="I33" i="17"/>
  <c r="E23" i="17"/>
  <c r="M23" i="17"/>
  <c r="N23" i="17"/>
  <c r="G23" i="17"/>
  <c r="K23" i="17"/>
  <c r="H23" i="17"/>
  <c r="J23" i="17"/>
  <c r="G37" i="14"/>
  <c r="F20" i="12" s="1"/>
  <c r="F13" i="14"/>
  <c r="E8" i="12" s="1"/>
  <c r="G13" i="14"/>
  <c r="F8" i="12" s="1"/>
  <c r="H13" i="14"/>
  <c r="G8" i="12" s="1"/>
  <c r="I13" i="14"/>
  <c r="H8" i="12" s="1"/>
  <c r="J13" i="14"/>
  <c r="I8" i="12" s="1"/>
  <c r="K13" i="14"/>
  <c r="J8" i="12" s="1"/>
  <c r="L13" i="14"/>
  <c r="K8" i="12" s="1"/>
  <c r="M13" i="14"/>
  <c r="L8" i="12" s="1"/>
  <c r="N13" i="14"/>
  <c r="M8" i="12" s="1"/>
  <c r="O13" i="14"/>
  <c r="N8" i="12" s="1"/>
  <c r="E13" i="14"/>
  <c r="D8" i="12" s="1"/>
  <c r="D13" i="14"/>
  <c r="C8" i="12" s="1"/>
  <c r="J15" i="14"/>
  <c r="I10" i="12" s="1"/>
  <c r="M15" i="13" l="1"/>
  <c r="G5" i="14"/>
  <c r="E58" i="17"/>
  <c r="E31" i="12" s="1"/>
  <c r="C24" i="12"/>
  <c r="H19" i="31"/>
  <c r="C60" i="17"/>
  <c r="I21" i="34" s="1"/>
  <c r="F58" i="17"/>
  <c r="F31" i="12" s="1"/>
  <c r="H58" i="17"/>
  <c r="H31" i="12" s="1"/>
  <c r="E48" i="17"/>
  <c r="E50" i="17" s="1"/>
  <c r="E51" i="17" s="1"/>
  <c r="E60" i="17" s="1"/>
  <c r="L21" i="34" s="1"/>
  <c r="D51" i="17"/>
  <c r="D60" i="17" s="1"/>
  <c r="K21" i="34" s="1"/>
  <c r="N60" i="17"/>
  <c r="D59" i="17"/>
  <c r="E51" i="14" s="1"/>
  <c r="D58" i="17"/>
  <c r="D31" i="12" s="1"/>
  <c r="O20" i="33"/>
  <c r="E41" i="17"/>
  <c r="H37" i="14"/>
  <c r="G20" i="12" s="1"/>
  <c r="N15" i="14"/>
  <c r="M10" i="12" s="1"/>
  <c r="F15" i="14"/>
  <c r="E10" i="12" s="1"/>
  <c r="I15" i="14"/>
  <c r="H10" i="12" s="1"/>
  <c r="D9" i="12"/>
  <c r="D10" i="12"/>
  <c r="H15" i="14"/>
  <c r="G10" i="12" s="1"/>
  <c r="O15" i="14"/>
  <c r="N10" i="12" s="1"/>
  <c r="G15" i="14"/>
  <c r="F10" i="12" s="1"/>
  <c r="M15" i="14"/>
  <c r="L10" i="12" s="1"/>
  <c r="G14" i="14"/>
  <c r="F9" i="12" s="1"/>
  <c r="D14" i="14"/>
  <c r="L15" i="14"/>
  <c r="K10" i="12" s="1"/>
  <c r="F14" i="14"/>
  <c r="E9" i="12" s="1"/>
  <c r="K15" i="14"/>
  <c r="J10" i="12" s="1"/>
  <c r="C17" i="14"/>
  <c r="N15" i="13" l="1"/>
  <c r="H5" i="14"/>
  <c r="H14" i="14" s="1"/>
  <c r="G9" i="12" s="1"/>
  <c r="G11" i="12" s="1"/>
  <c r="F48" i="17"/>
  <c r="F50" i="17" s="1"/>
  <c r="F51" i="17" s="1"/>
  <c r="F60" i="17" s="1"/>
  <c r="M21" i="34" s="1"/>
  <c r="M56" i="34" s="1"/>
  <c r="O31" i="33"/>
  <c r="O35" i="33" s="1"/>
  <c r="E57" i="17"/>
  <c r="AA31" i="33"/>
  <c r="AA35" i="33" s="1"/>
  <c r="U21" i="34"/>
  <c r="Q14" i="33"/>
  <c r="I19" i="31"/>
  <c r="D24" i="12"/>
  <c r="K33" i="34"/>
  <c r="K56" i="34"/>
  <c r="F39" i="17"/>
  <c r="E59" i="17"/>
  <c r="F51" i="14" s="1"/>
  <c r="I33" i="34"/>
  <c r="I34" i="34" s="1"/>
  <c r="I56" i="34"/>
  <c r="L56" i="34"/>
  <c r="L33" i="34"/>
  <c r="F11" i="12"/>
  <c r="E11" i="12"/>
  <c r="D11" i="12"/>
  <c r="D17" i="14"/>
  <c r="D48" i="14" s="1"/>
  <c r="C23" i="12" s="1"/>
  <c r="C9" i="12"/>
  <c r="C11" i="12" s="1"/>
  <c r="C22" i="12"/>
  <c r="I37" i="14"/>
  <c r="H20" i="12" s="1"/>
  <c r="G17" i="14"/>
  <c r="E17" i="14"/>
  <c r="F17" i="14"/>
  <c r="H17" i="14"/>
  <c r="H24" i="14" l="1"/>
  <c r="H23" i="14"/>
  <c r="F23" i="14"/>
  <c r="F24" i="14"/>
  <c r="E24" i="14"/>
  <c r="E23" i="14"/>
  <c r="G24" i="14"/>
  <c r="G23" i="14"/>
  <c r="F25" i="14"/>
  <c r="H25" i="14"/>
  <c r="G25" i="14"/>
  <c r="E25" i="14"/>
  <c r="H12" i="31"/>
  <c r="H14" i="31" s="1"/>
  <c r="D30" i="14"/>
  <c r="G48" i="17"/>
  <c r="G50" i="17" s="1"/>
  <c r="G51" i="17" s="1"/>
  <c r="G60" i="17" s="1"/>
  <c r="N21" i="34" s="1"/>
  <c r="N33" i="34" s="1"/>
  <c r="O15" i="13"/>
  <c r="I5" i="14"/>
  <c r="I14" i="14" s="1"/>
  <c r="M33" i="34"/>
  <c r="I63" i="34"/>
  <c r="I65" i="34" s="1"/>
  <c r="I66" i="34" s="1"/>
  <c r="I68" i="34" s="1"/>
  <c r="M11" i="32"/>
  <c r="S11" i="32" s="1"/>
  <c r="J19" i="31"/>
  <c r="R14" i="33"/>
  <c r="E24" i="12"/>
  <c r="U33" i="34"/>
  <c r="U56" i="34"/>
  <c r="F41" i="17"/>
  <c r="F57" i="17"/>
  <c r="F45" i="14"/>
  <c r="E22" i="12" s="1"/>
  <c r="J12" i="31"/>
  <c r="E45" i="14"/>
  <c r="D22" i="12" s="1"/>
  <c r="I12" i="31"/>
  <c r="H45" i="14"/>
  <c r="G22" i="12" s="1"/>
  <c r="L12" i="31"/>
  <c r="G45" i="14"/>
  <c r="F22" i="12" s="1"/>
  <c r="K12" i="31"/>
  <c r="H18" i="31"/>
  <c r="H21" i="31" s="1"/>
  <c r="H25" i="31" s="1"/>
  <c r="H28" i="31" s="1"/>
  <c r="C21" i="12"/>
  <c r="H38" i="14"/>
  <c r="H48" i="14"/>
  <c r="G23" i="12" s="1"/>
  <c r="F48" i="14"/>
  <c r="E23" i="12" s="1"/>
  <c r="F38" i="14"/>
  <c r="E48" i="14"/>
  <c r="D23" i="12" s="1"/>
  <c r="E38" i="14"/>
  <c r="G48" i="14"/>
  <c r="F23" i="12" s="1"/>
  <c r="G38" i="14"/>
  <c r="J37" i="14"/>
  <c r="I20" i="12" s="1"/>
  <c r="H41" i="14"/>
  <c r="F41" i="14"/>
  <c r="G41" i="14"/>
  <c r="E41" i="14"/>
  <c r="F18" i="14"/>
  <c r="E18" i="14"/>
  <c r="H18" i="14"/>
  <c r="G18" i="14"/>
  <c r="C39" i="12"/>
  <c r="N56" i="34" l="1"/>
  <c r="H48" i="17"/>
  <c r="H50" i="17" s="1"/>
  <c r="H51" i="17" s="1"/>
  <c r="H60" i="17" s="1"/>
  <c r="O21" i="34" s="1"/>
  <c r="H9" i="12"/>
  <c r="H11" i="12" s="1"/>
  <c r="I17" i="14"/>
  <c r="P15" i="13"/>
  <c r="J5" i="14"/>
  <c r="J14" i="14" s="1"/>
  <c r="I48" i="17"/>
  <c r="I50" i="17" s="1"/>
  <c r="I51" i="17" s="1"/>
  <c r="G39" i="17"/>
  <c r="F59" i="17"/>
  <c r="G51" i="14" s="1"/>
  <c r="O56" i="34"/>
  <c r="O33" i="34"/>
  <c r="J18" i="31"/>
  <c r="E21" i="12"/>
  <c r="L18" i="31"/>
  <c r="G21" i="12"/>
  <c r="I18" i="31"/>
  <c r="D21" i="12"/>
  <c r="K18" i="31"/>
  <c r="F21" i="12"/>
  <c r="H40" i="31"/>
  <c r="G27" i="14"/>
  <c r="K37" i="14"/>
  <c r="J20" i="12" s="1"/>
  <c r="E27" i="14"/>
  <c r="F27" i="14"/>
  <c r="H27" i="14"/>
  <c r="I23" i="14" l="1"/>
  <c r="I24" i="14"/>
  <c r="I25" i="14"/>
  <c r="J17" i="14"/>
  <c r="I9" i="12"/>
  <c r="I11" i="12" s="1"/>
  <c r="Q15" i="13"/>
  <c r="K5" i="14"/>
  <c r="K14" i="14" s="1"/>
  <c r="I38" i="14"/>
  <c r="I18" i="14"/>
  <c r="I45" i="14"/>
  <c r="H22" i="12" s="1"/>
  <c r="I48" i="14"/>
  <c r="H23" i="12" s="1"/>
  <c r="I41" i="14"/>
  <c r="M12" i="31"/>
  <c r="J48" i="17"/>
  <c r="J50" i="17" s="1"/>
  <c r="J51" i="17" s="1"/>
  <c r="J60" i="17" s="1"/>
  <c r="Q21" i="34" s="1"/>
  <c r="Q56" i="34" s="1"/>
  <c r="K19" i="31"/>
  <c r="S14" i="33"/>
  <c r="F24" i="12"/>
  <c r="G41" i="17"/>
  <c r="G57" i="17"/>
  <c r="E15" i="32"/>
  <c r="E18" i="32" s="1"/>
  <c r="E19" i="32" s="1"/>
  <c r="E28" i="32" s="1"/>
  <c r="I13" i="32"/>
  <c r="O12" i="33"/>
  <c r="O28" i="33" s="1"/>
  <c r="O42" i="33" s="1"/>
  <c r="E30" i="14"/>
  <c r="I13" i="31"/>
  <c r="I14" i="31" s="1"/>
  <c r="I21" i="31" s="1"/>
  <c r="I25" i="31" s="1"/>
  <c r="D15" i="12"/>
  <c r="G30" i="14"/>
  <c r="K13" i="31"/>
  <c r="K14" i="31" s="1"/>
  <c r="F15" i="12"/>
  <c r="H30" i="14"/>
  <c r="L13" i="31"/>
  <c r="L14" i="31" s="1"/>
  <c r="G15" i="12"/>
  <c r="F30" i="14"/>
  <c r="J13" i="31"/>
  <c r="J14" i="31" s="1"/>
  <c r="J21" i="31" s="1"/>
  <c r="J25" i="31" s="1"/>
  <c r="E15" i="12"/>
  <c r="L37" i="14"/>
  <c r="K20" i="12" s="1"/>
  <c r="J23" i="14" l="1"/>
  <c r="J24" i="14"/>
  <c r="J25" i="14"/>
  <c r="Q33" i="34"/>
  <c r="K48" i="17"/>
  <c r="K50" i="17" s="1"/>
  <c r="K51" i="17" s="1"/>
  <c r="K60" i="17" s="1"/>
  <c r="R21" i="34" s="1"/>
  <c r="R56" i="34" s="1"/>
  <c r="J9" i="12"/>
  <c r="J11" i="12" s="1"/>
  <c r="K17" i="14"/>
  <c r="I27" i="14"/>
  <c r="R15" i="13"/>
  <c r="L5" i="14"/>
  <c r="L14" i="14" s="1"/>
  <c r="M18" i="31"/>
  <c r="H21" i="12"/>
  <c r="J48" i="14"/>
  <c r="I23" i="12" s="1"/>
  <c r="J45" i="14"/>
  <c r="I22" i="12" s="1"/>
  <c r="J41" i="14"/>
  <c r="N12" i="31"/>
  <c r="J18" i="14"/>
  <c r="J38" i="14"/>
  <c r="K21" i="31"/>
  <c r="K25" i="31" s="1"/>
  <c r="K27" i="31" s="1"/>
  <c r="K28" i="31" s="1"/>
  <c r="K40" i="31" s="1"/>
  <c r="S12" i="33" s="1"/>
  <c r="S28" i="33" s="1"/>
  <c r="S42" i="33" s="1"/>
  <c r="S44" i="33" s="1"/>
  <c r="H39" i="17"/>
  <c r="G59" i="17"/>
  <c r="H51" i="14" s="1"/>
  <c r="J27" i="31"/>
  <c r="J28" i="31" s="1"/>
  <c r="J40" i="31" s="1"/>
  <c r="R12" i="33" s="1"/>
  <c r="R28" i="33" s="1"/>
  <c r="R42" i="33" s="1"/>
  <c r="R44" i="33" s="1"/>
  <c r="I27" i="31"/>
  <c r="I28" i="31" s="1"/>
  <c r="L48" i="17"/>
  <c r="L50" i="17" s="1"/>
  <c r="L51" i="17" s="1"/>
  <c r="L60" i="17" s="1"/>
  <c r="S21" i="34" s="1"/>
  <c r="M37" i="14"/>
  <c r="K23" i="14" l="1"/>
  <c r="K24" i="14"/>
  <c r="R33" i="34"/>
  <c r="K25" i="14"/>
  <c r="J27" i="14"/>
  <c r="J30" i="14" s="1"/>
  <c r="L17" i="14"/>
  <c r="K9" i="12"/>
  <c r="K11" i="12" s="1"/>
  <c r="S15" i="13"/>
  <c r="M5" i="14"/>
  <c r="M14" i="14" s="1"/>
  <c r="I21" i="12"/>
  <c r="N18" i="31"/>
  <c r="H15" i="12"/>
  <c r="M13" i="31"/>
  <c r="M14" i="31" s="1"/>
  <c r="I30" i="14"/>
  <c r="K48" i="14"/>
  <c r="J23" i="12" s="1"/>
  <c r="K45" i="14"/>
  <c r="J22" i="12" s="1"/>
  <c r="O12" i="31"/>
  <c r="K41" i="14"/>
  <c r="K18" i="14"/>
  <c r="K38" i="14"/>
  <c r="I15" i="12"/>
  <c r="L19" i="31"/>
  <c r="L21" i="31" s="1"/>
  <c r="L25" i="31" s="1"/>
  <c r="L27" i="31" s="1"/>
  <c r="L28" i="31" s="1"/>
  <c r="L40" i="31" s="1"/>
  <c r="T12" i="33" s="1"/>
  <c r="T14" i="33"/>
  <c r="G24" i="12"/>
  <c r="G25" i="12" s="1"/>
  <c r="G26" i="12" s="1"/>
  <c r="S56" i="34"/>
  <c r="S33" i="34"/>
  <c r="H41" i="17"/>
  <c r="H57" i="17"/>
  <c r="L57" i="34"/>
  <c r="L63" i="34" s="1"/>
  <c r="L65" i="34" s="1"/>
  <c r="L66" i="34" s="1"/>
  <c r="L12" i="34"/>
  <c r="L19" i="34" s="1"/>
  <c r="L34" i="34" s="1"/>
  <c r="M57" i="34"/>
  <c r="M63" i="34" s="1"/>
  <c r="M65" i="34" s="1"/>
  <c r="M66" i="34" s="1"/>
  <c r="M12" i="34"/>
  <c r="M19" i="34" s="1"/>
  <c r="M34" i="34" s="1"/>
  <c r="L20" i="12"/>
  <c r="I40" i="31"/>
  <c r="M48" i="17"/>
  <c r="N37" i="14"/>
  <c r="G43" i="12"/>
  <c r="F43" i="12"/>
  <c r="E43" i="12"/>
  <c r="D43" i="12"/>
  <c r="F25" i="12"/>
  <c r="F26" i="12" s="1"/>
  <c r="E25" i="12"/>
  <c r="E26" i="12" s="1"/>
  <c r="D25" i="12"/>
  <c r="D26" i="12" s="1"/>
  <c r="C25" i="12"/>
  <c r="G39" i="12"/>
  <c r="F39" i="12"/>
  <c r="E39" i="12"/>
  <c r="D39" i="12"/>
  <c r="C43" i="12"/>
  <c r="L24" i="14" l="1"/>
  <c r="L23" i="14"/>
  <c r="L25" i="14"/>
  <c r="L27" i="14"/>
  <c r="N13" i="31"/>
  <c r="N14" i="31" s="1"/>
  <c r="J21" i="12"/>
  <c r="O18" i="31"/>
  <c r="M17" i="14"/>
  <c r="L9" i="12"/>
  <c r="L11" i="12" s="1"/>
  <c r="K27" i="14"/>
  <c r="T15" i="13"/>
  <c r="O5" i="14" s="1"/>
  <c r="O14" i="14" s="1"/>
  <c r="N5" i="14"/>
  <c r="N14" i="14" s="1"/>
  <c r="L48" i="14"/>
  <c r="K23" i="12" s="1"/>
  <c r="P12" i="31"/>
  <c r="L41" i="14"/>
  <c r="L18" i="14"/>
  <c r="L45" i="14"/>
  <c r="K22" i="12" s="1"/>
  <c r="L38" i="14"/>
  <c r="T28" i="33"/>
  <c r="T42" i="33" s="1"/>
  <c r="T44" i="33" s="1"/>
  <c r="N57" i="34"/>
  <c r="N63" i="34" s="1"/>
  <c r="N65" i="34" s="1"/>
  <c r="N66" i="34" s="1"/>
  <c r="N12" i="34"/>
  <c r="N19" i="34" s="1"/>
  <c r="N34" i="34" s="1"/>
  <c r="I39" i="17"/>
  <c r="H59" i="17"/>
  <c r="I51" i="14" s="1"/>
  <c r="I22" i="32"/>
  <c r="Q12" i="33"/>
  <c r="Q28" i="33" s="1"/>
  <c r="Q42" i="33" s="1"/>
  <c r="Q44" i="33" s="1"/>
  <c r="O44" i="33" s="1"/>
  <c r="M68" i="34"/>
  <c r="L68" i="34"/>
  <c r="K12" i="34"/>
  <c r="K19" i="34" s="1"/>
  <c r="K34" i="34" s="1"/>
  <c r="K57" i="34"/>
  <c r="K63" i="34" s="1"/>
  <c r="K65" i="34" s="1"/>
  <c r="K66" i="34" s="1"/>
  <c r="M20" i="12"/>
  <c r="I15" i="32"/>
  <c r="I18" i="32" s="1"/>
  <c r="I19" i="32" s="1"/>
  <c r="M13" i="32"/>
  <c r="M50" i="17"/>
  <c r="M51" i="17" s="1"/>
  <c r="M60" i="17" s="1"/>
  <c r="T21" i="34" s="1"/>
  <c r="O37" i="14"/>
  <c r="M23" i="14" l="1"/>
  <c r="M24" i="14"/>
  <c r="M25" i="14"/>
  <c r="M27" i="14"/>
  <c r="M9" i="12"/>
  <c r="M11" i="12" s="1"/>
  <c r="N17" i="14"/>
  <c r="N9" i="12"/>
  <c r="N11" i="12" s="1"/>
  <c r="O17" i="14"/>
  <c r="L30" i="14"/>
  <c r="K15" i="12"/>
  <c r="P13" i="31"/>
  <c r="P14" i="31" s="1"/>
  <c r="K21" i="12"/>
  <c r="P18" i="31"/>
  <c r="M48" i="14"/>
  <c r="L23" i="12" s="1"/>
  <c r="M45" i="14"/>
  <c r="L22" i="12" s="1"/>
  <c r="Q12" i="31"/>
  <c r="M18" i="14"/>
  <c r="M41" i="14"/>
  <c r="M38" i="14"/>
  <c r="J15" i="12"/>
  <c r="O13" i="31"/>
  <c r="O14" i="31" s="1"/>
  <c r="K30" i="14"/>
  <c r="N68" i="34"/>
  <c r="I41" i="17"/>
  <c r="I57" i="17"/>
  <c r="T56" i="34"/>
  <c r="T33" i="34"/>
  <c r="M19" i="31"/>
  <c r="M21" i="31" s="1"/>
  <c r="M25" i="31" s="1"/>
  <c r="M27" i="31" s="1"/>
  <c r="M28" i="31" s="1"/>
  <c r="M40" i="31" s="1"/>
  <c r="U14" i="33"/>
  <c r="H24" i="12"/>
  <c r="M22" i="32"/>
  <c r="I24" i="32"/>
  <c r="I27" i="32" s="1"/>
  <c r="S27" i="32" s="1"/>
  <c r="K68" i="34"/>
  <c r="N20" i="12"/>
  <c r="S13" i="32"/>
  <c r="S15" i="32" s="1"/>
  <c r="S18" i="32" s="1"/>
  <c r="S19" i="32" s="1"/>
  <c r="M15" i="32"/>
  <c r="M18" i="32" s="1"/>
  <c r="M19" i="32" s="1"/>
  <c r="N48" i="17"/>
  <c r="C16" i="12"/>
  <c r="E16" i="12"/>
  <c r="D16" i="12"/>
  <c r="O24" i="14" l="1"/>
  <c r="O23" i="14"/>
  <c r="N24" i="14"/>
  <c r="N23" i="14"/>
  <c r="O25" i="14"/>
  <c r="O38" i="14"/>
  <c r="N25" i="14"/>
  <c r="L21" i="12"/>
  <c r="Q18" i="31"/>
  <c r="M30" i="14"/>
  <c r="L15" i="12"/>
  <c r="Q13" i="31"/>
  <c r="Q14" i="31" s="1"/>
  <c r="O18" i="14"/>
  <c r="O48" i="14"/>
  <c r="N23" i="12" s="1"/>
  <c r="O45" i="14"/>
  <c r="N22" i="12" s="1"/>
  <c r="O41" i="14"/>
  <c r="S12" i="31"/>
  <c r="N45" i="14"/>
  <c r="M22" i="12" s="1"/>
  <c r="R12" i="31"/>
  <c r="N41" i="14"/>
  <c r="N48" i="14"/>
  <c r="M23" i="12" s="1"/>
  <c r="N18" i="14"/>
  <c r="N38" i="14"/>
  <c r="S28" i="32"/>
  <c r="U12" i="33"/>
  <c r="U28" i="33" s="1"/>
  <c r="U42" i="33" s="1"/>
  <c r="U44" i="33" s="1"/>
  <c r="O57" i="34"/>
  <c r="O63" i="34" s="1"/>
  <c r="O65" i="34" s="1"/>
  <c r="O66" i="34" s="1"/>
  <c r="O12" i="34"/>
  <c r="O19" i="34" s="1"/>
  <c r="O34" i="34" s="1"/>
  <c r="N50" i="17"/>
  <c r="N59" i="17" s="1"/>
  <c r="O51" i="14" s="1"/>
  <c r="S19" i="31" s="1"/>
  <c r="N57" i="17"/>
  <c r="I59" i="17"/>
  <c r="J51" i="14" s="1"/>
  <c r="J39" i="17"/>
  <c r="I42" i="17"/>
  <c r="I60" i="17" s="1"/>
  <c r="P21" i="34" s="1"/>
  <c r="S22" i="32"/>
  <c r="S24" i="32" s="1"/>
  <c r="M24" i="32"/>
  <c r="M27" i="32" s="1"/>
  <c r="I28" i="32"/>
  <c r="G16" i="12"/>
  <c r="G17" i="12" s="1"/>
  <c r="C28" i="12"/>
  <c r="F16" i="12"/>
  <c r="F28" i="12" s="1"/>
  <c r="F46" i="12" s="1"/>
  <c r="F47" i="12" s="1"/>
  <c r="D28" i="12"/>
  <c r="D46" i="12" s="1"/>
  <c r="D17" i="12"/>
  <c r="E28" i="12"/>
  <c r="E46" i="12" s="1"/>
  <c r="E47" i="12" s="1"/>
  <c r="E17" i="12"/>
  <c r="N27" i="14" l="1"/>
  <c r="N30" i="14" s="1"/>
  <c r="D47" i="12"/>
  <c r="O27" i="14"/>
  <c r="M21" i="12"/>
  <c r="R18" i="31"/>
  <c r="N21" i="12"/>
  <c r="S18" i="31"/>
  <c r="M15" i="12"/>
  <c r="R13" i="31"/>
  <c r="R14" i="31" s="1"/>
  <c r="N24" i="12"/>
  <c r="P56" i="34"/>
  <c r="P33" i="34"/>
  <c r="AA14" i="33"/>
  <c r="N19" i="31"/>
  <c r="N21" i="31" s="1"/>
  <c r="N25" i="31" s="1"/>
  <c r="V14" i="33"/>
  <c r="I24" i="12"/>
  <c r="J41" i="17"/>
  <c r="J57" i="17"/>
  <c r="O68" i="34"/>
  <c r="M28" i="32"/>
  <c r="G28" i="12"/>
  <c r="F17" i="12"/>
  <c r="F34" i="12"/>
  <c r="F29" i="12"/>
  <c r="E34" i="12"/>
  <c r="E29" i="12"/>
  <c r="D34" i="12"/>
  <c r="D29" i="12"/>
  <c r="C34" i="12"/>
  <c r="C46" i="12"/>
  <c r="S13" i="31" l="1"/>
  <c r="S14" i="31" s="1"/>
  <c r="S21" i="31" s="1"/>
  <c r="S25" i="31" s="1"/>
  <c r="S27" i="31" s="1"/>
  <c r="S28" i="31" s="1"/>
  <c r="S40" i="31" s="1"/>
  <c r="N15" i="12"/>
  <c r="O30" i="14"/>
  <c r="N27" i="31"/>
  <c r="N28" i="31" s="1"/>
  <c r="N40" i="31" s="1"/>
  <c r="K39" i="17"/>
  <c r="J59" i="17"/>
  <c r="K51" i="14" s="1"/>
  <c r="G34" i="12"/>
  <c r="G35" i="12" s="1"/>
  <c r="G46" i="12"/>
  <c r="G29" i="12"/>
  <c r="H43" i="12"/>
  <c r="D35" i="12"/>
  <c r="E35" i="12"/>
  <c r="F35" i="12"/>
  <c r="G47" i="12" l="1"/>
  <c r="AA12" i="33"/>
  <c r="AA28" i="33" s="1"/>
  <c r="AA42" i="33" s="1"/>
  <c r="AA44" i="33" s="1"/>
  <c r="U12" i="34"/>
  <c r="U19" i="34" s="1"/>
  <c r="U34" i="34" s="1"/>
  <c r="U57" i="34"/>
  <c r="U63" i="34" s="1"/>
  <c r="U65" i="34" s="1"/>
  <c r="U66" i="34" s="1"/>
  <c r="V12" i="33"/>
  <c r="V28" i="33" s="1"/>
  <c r="V42" i="33" s="1"/>
  <c r="V44" i="33" s="1"/>
  <c r="P12" i="34"/>
  <c r="P19" i="34" s="1"/>
  <c r="P34" i="34" s="1"/>
  <c r="P57" i="34"/>
  <c r="P63" i="34" s="1"/>
  <c r="P65" i="34" s="1"/>
  <c r="P66" i="34" s="1"/>
  <c r="O19" i="31"/>
  <c r="O21" i="31" s="1"/>
  <c r="O25" i="31" s="1"/>
  <c r="O27" i="31" s="1"/>
  <c r="O28" i="31" s="1"/>
  <c r="O40" i="31" s="1"/>
  <c r="W14" i="33"/>
  <c r="J24" i="12"/>
  <c r="K41" i="17"/>
  <c r="K57" i="17"/>
  <c r="H16" i="12"/>
  <c r="U68" i="34" l="1"/>
  <c r="W12" i="33"/>
  <c r="W28" i="33" s="1"/>
  <c r="W42" i="33" s="1"/>
  <c r="W44" i="33" s="1"/>
  <c r="Q57" i="34"/>
  <c r="Q63" i="34" s="1"/>
  <c r="Q65" i="34" s="1"/>
  <c r="Q66" i="34" s="1"/>
  <c r="Q12" i="34"/>
  <c r="Q19" i="34" s="1"/>
  <c r="Q34" i="34" s="1"/>
  <c r="L39" i="17"/>
  <c r="K59" i="17"/>
  <c r="L51" i="14" s="1"/>
  <c r="P68" i="34"/>
  <c r="H17" i="12"/>
  <c r="H18" i="12"/>
  <c r="P19" i="31" l="1"/>
  <c r="P21" i="31" s="1"/>
  <c r="P25" i="31" s="1"/>
  <c r="P27" i="31" s="1"/>
  <c r="P28" i="31" s="1"/>
  <c r="P40" i="31" s="1"/>
  <c r="X14" i="33"/>
  <c r="K24" i="12"/>
  <c r="L41" i="17"/>
  <c r="L57" i="17"/>
  <c r="Q68" i="34"/>
  <c r="H25" i="12"/>
  <c r="M39" i="17" l="1"/>
  <c r="L59" i="17"/>
  <c r="M51" i="14" s="1"/>
  <c r="X12" i="33"/>
  <c r="X28" i="33" s="1"/>
  <c r="X42" i="33" s="1"/>
  <c r="X44" i="33" s="1"/>
  <c r="R12" i="34"/>
  <c r="R19" i="34" s="1"/>
  <c r="R34" i="34" s="1"/>
  <c r="R57" i="34"/>
  <c r="R63" i="34" s="1"/>
  <c r="R65" i="34" s="1"/>
  <c r="R66" i="34" s="1"/>
  <c r="H28" i="12"/>
  <c r="H29" i="12" s="1"/>
  <c r="H26" i="12"/>
  <c r="H39" i="12"/>
  <c r="R68" i="34" l="1"/>
  <c r="Y14" i="33"/>
  <c r="Q19" i="31"/>
  <c r="Q21" i="31" s="1"/>
  <c r="Q25" i="31" s="1"/>
  <c r="Q27" i="31" s="1"/>
  <c r="Q28" i="31" s="1"/>
  <c r="Q40" i="31" s="1"/>
  <c r="L24" i="12"/>
  <c r="M41" i="17"/>
  <c r="M59" i="17" s="1"/>
  <c r="N51" i="14" s="1"/>
  <c r="M57" i="17"/>
  <c r="H34" i="12"/>
  <c r="H46" i="12"/>
  <c r="H47" i="12" l="1"/>
  <c r="R19" i="31"/>
  <c r="R21" i="31" s="1"/>
  <c r="R25" i="31" s="1"/>
  <c r="R27" i="31" s="1"/>
  <c r="R28" i="31" s="1"/>
  <c r="R40" i="31" s="1"/>
  <c r="Z14" i="33"/>
  <c r="M24" i="12"/>
  <c r="Y12" i="33"/>
  <c r="Y28" i="33" s="1"/>
  <c r="Y42" i="33" s="1"/>
  <c r="Y44" i="33" s="1"/>
  <c r="S12" i="34"/>
  <c r="S19" i="34" s="1"/>
  <c r="S34" i="34" s="1"/>
  <c r="S57" i="34"/>
  <c r="S63" i="34" s="1"/>
  <c r="S65" i="34" s="1"/>
  <c r="S66" i="34" s="1"/>
  <c r="H35" i="12"/>
  <c r="S68" i="34" l="1"/>
  <c r="Z12" i="33"/>
  <c r="Z28" i="33" s="1"/>
  <c r="Z42" i="33" s="1"/>
  <c r="Z44" i="33" s="1"/>
  <c r="T12" i="34"/>
  <c r="T19" i="34" s="1"/>
  <c r="T34" i="34" s="1"/>
  <c r="T57" i="34"/>
  <c r="T63" i="34" s="1"/>
  <c r="T65" i="34" s="1"/>
  <c r="T66" i="34" s="1"/>
  <c r="I43" i="12"/>
  <c r="T68" i="34" l="1"/>
  <c r="I25" i="12"/>
  <c r="I26" i="12" s="1"/>
  <c r="I16" i="12" l="1"/>
  <c r="J43" i="12"/>
  <c r="I39" i="12"/>
  <c r="K43" i="12" l="1"/>
  <c r="J25" i="12"/>
  <c r="J26" i="12" s="1"/>
  <c r="I17" i="12"/>
  <c r="I28" i="12"/>
  <c r="I34" i="12" l="1"/>
  <c r="I46" i="12"/>
  <c r="J16" i="12"/>
  <c r="K25" i="12"/>
  <c r="K26" i="12" s="1"/>
  <c r="I29" i="12"/>
  <c r="L43" i="12"/>
  <c r="J39" i="12"/>
  <c r="I47" i="12" l="1"/>
  <c r="K16" i="12"/>
  <c r="K17" i="12" s="1"/>
  <c r="J17" i="12"/>
  <c r="J28" i="12"/>
  <c r="I35" i="12"/>
  <c r="K39" i="12"/>
  <c r="L25" i="12"/>
  <c r="L26" i="12" s="1"/>
  <c r="M43" i="12"/>
  <c r="J46" i="12" l="1"/>
  <c r="J34" i="12"/>
  <c r="L16" i="12"/>
  <c r="J29" i="12"/>
  <c r="M25" i="12"/>
  <c r="M26" i="12" s="1"/>
  <c r="N43" i="12"/>
  <c r="K28" i="12"/>
  <c r="L39" i="12"/>
  <c r="J47" i="12" l="1"/>
  <c r="K34" i="12"/>
  <c r="K46" i="12"/>
  <c r="K47" i="12" s="1"/>
  <c r="M16" i="12"/>
  <c r="N25" i="12"/>
  <c r="N26" i="12" s="1"/>
  <c r="M39" i="12"/>
  <c r="J35" i="12"/>
  <c r="K29" i="12"/>
  <c r="L17" i="12"/>
  <c r="L28" i="12"/>
  <c r="L46" i="12" l="1"/>
  <c r="L34" i="12"/>
  <c r="N16" i="12"/>
  <c r="K35" i="12"/>
  <c r="L29" i="12"/>
  <c r="M17" i="12"/>
  <c r="M28" i="12"/>
  <c r="N39" i="12"/>
  <c r="L47" i="12" l="1"/>
  <c r="M46" i="12"/>
  <c r="M47" i="12" s="1"/>
  <c r="M34" i="12"/>
  <c r="N17" i="12"/>
  <c r="N28" i="12"/>
  <c r="L35" i="12"/>
  <c r="M29" i="12"/>
  <c r="N46" i="12" l="1"/>
  <c r="N34" i="12"/>
  <c r="N29" i="12"/>
  <c r="M35" i="12"/>
  <c r="N47" i="12" l="1"/>
  <c r="C52" i="12"/>
  <c r="N35" i="12"/>
</calcChain>
</file>

<file path=xl/sharedStrings.xml><?xml version="1.0" encoding="utf-8"?>
<sst xmlns="http://schemas.openxmlformats.org/spreadsheetml/2006/main" count="940" uniqueCount="740">
  <si>
    <t>Proyectado</t>
  </si>
  <si>
    <t>Honorarios</t>
  </si>
  <si>
    <t>Depreciación</t>
  </si>
  <si>
    <t>Provisiones</t>
  </si>
  <si>
    <t>(+) Depreciación</t>
  </si>
  <si>
    <t>EBITDA</t>
  </si>
  <si>
    <t>Ingresos financieros</t>
  </si>
  <si>
    <t>Gastos financieros</t>
  </si>
  <si>
    <t>Check</t>
  </si>
  <si>
    <t>Total Ingreso Operacional</t>
  </si>
  <si>
    <t>Total Costo Directo</t>
  </si>
  <si>
    <t>Terrenos</t>
  </si>
  <si>
    <t>Saldo Inicial</t>
  </si>
  <si>
    <t>Construcciones y Edificaciones</t>
  </si>
  <si>
    <t>Saldo Inicial depreciación acumulada</t>
  </si>
  <si>
    <t>Saldo final depreciación acumulada</t>
  </si>
  <si>
    <t>Gasto del período</t>
  </si>
  <si>
    <t>Equipo de Transporte</t>
  </si>
  <si>
    <t>Inversiones</t>
  </si>
  <si>
    <t>Utilidad Bruta</t>
  </si>
  <si>
    <t>Total Gasto Operacional</t>
  </si>
  <si>
    <t xml:space="preserve">    Margen Bruto</t>
  </si>
  <si>
    <t xml:space="preserve">     Margen neto</t>
  </si>
  <si>
    <t>(+) Amortizaciones</t>
  </si>
  <si>
    <t>Equipo de Oficina</t>
  </si>
  <si>
    <t>Equipo de Computación y Comunicación</t>
  </si>
  <si>
    <t>Egreso No Operacional</t>
  </si>
  <si>
    <t>Total Ingreso No Operacional</t>
  </si>
  <si>
    <t>Total Egreso No Operacional</t>
  </si>
  <si>
    <t>Utilidad Neta</t>
  </si>
  <si>
    <t xml:space="preserve">    Margen EBITDA</t>
  </si>
  <si>
    <t>Utilidad Operacional</t>
  </si>
  <si>
    <t xml:space="preserve">    Margen operacional</t>
  </si>
  <si>
    <t>Gastos Operacionales</t>
  </si>
  <si>
    <t>Ingreso No Operacional</t>
  </si>
  <si>
    <t>REAL</t>
  </si>
  <si>
    <t>PROYECCIÓN</t>
  </si>
  <si>
    <t>INDICADOR</t>
  </si>
  <si>
    <t>Fuente Datos Históricos</t>
  </si>
  <si>
    <t>Banco de la República</t>
  </si>
  <si>
    <t>DTF 90 días (% anual fin de año)</t>
  </si>
  <si>
    <t>Crecimiento Poblacional</t>
  </si>
  <si>
    <t>DANE</t>
  </si>
  <si>
    <t>INGRESOS</t>
  </si>
  <si>
    <t>COSTOS</t>
  </si>
  <si>
    <t>Saldo Final</t>
  </si>
  <si>
    <t>MACROECONOMICOS</t>
  </si>
  <si>
    <t>Ingresos</t>
  </si>
  <si>
    <t>Costos</t>
  </si>
  <si>
    <t>Gastos de Viaje</t>
  </si>
  <si>
    <t>Ítem</t>
  </si>
  <si>
    <t>Inversión</t>
  </si>
  <si>
    <t>Saldo Final Inversión Terrenos</t>
  </si>
  <si>
    <t>Inversión Construcciones y Edificaciones Neto</t>
  </si>
  <si>
    <t>Inversión Equipo de Oficina Neto</t>
  </si>
  <si>
    <t>Inversión Equipo de Transporte Neto</t>
  </si>
  <si>
    <t>CONSOLIDADO INVERSIONES</t>
  </si>
  <si>
    <t>Inversiones Netas</t>
  </si>
  <si>
    <t>INVERSIONES (CAPEX)</t>
  </si>
  <si>
    <t>Inversión Equipo Computación  y Comunicación Neto</t>
  </si>
  <si>
    <t>NO OPERACIONALES</t>
  </si>
  <si>
    <t>No Operacionales</t>
  </si>
  <si>
    <t>Ingresos Financieros</t>
  </si>
  <si>
    <t>Ingresos No Operacionales</t>
  </si>
  <si>
    <t>Egresos No Operacionales</t>
  </si>
  <si>
    <t>Gastos Financieros</t>
  </si>
  <si>
    <t>-</t>
  </si>
  <si>
    <t>Volver Indice</t>
  </si>
  <si>
    <t>Capitalizaciones</t>
  </si>
  <si>
    <t>Volver Índice</t>
  </si>
  <si>
    <t>5. Estado de Resultados</t>
  </si>
  <si>
    <t>MODELO FINANCIERO</t>
  </si>
  <si>
    <t>6. Flujo de Caja</t>
  </si>
  <si>
    <t xml:space="preserve">Las inversiones se proyectan según método de reposición de activos. Se realizan las inversiones en la medida en que los activos fijos se van agotando con el fin de mantener un nivel estable. </t>
  </si>
  <si>
    <t xml:space="preserve">    % Gasto Operacional / Ingreso X</t>
  </si>
  <si>
    <t>INDICADORES</t>
  </si>
  <si>
    <t>https://www.dane.gov.co/index.php/estadisticas-por-tema/mercado-laboral/empleo-y-desempleo</t>
  </si>
  <si>
    <t>http://www.banrep.gov.co/es/indice-precios-consumidor-ipc</t>
  </si>
  <si>
    <t>Prestación de servicios en formulación y gestión de proyectos sociales</t>
  </si>
  <si>
    <t>https://www.tu-app.net/blog/monetizar-app/</t>
  </si>
  <si>
    <t>Creación y venta de aplicaciones móviles</t>
  </si>
  <si>
    <t>Creación y venta de modelos de Inteligencia Artificial</t>
  </si>
  <si>
    <t>Entidades territoriales, ESE, Escuelas o colegios públicos</t>
  </si>
  <si>
    <t xml:space="preserve">Afiliados a la APP </t>
  </si>
  <si>
    <t>Afiliados al modelo de IA</t>
  </si>
  <si>
    <t>IPC proyectado</t>
  </si>
  <si>
    <t>Precio anual</t>
  </si>
  <si>
    <t>PRESUPUESTOS ECONÓMICOS</t>
  </si>
  <si>
    <t>Financiero especialista en formulación y gestión  de proyectos sociales</t>
  </si>
  <si>
    <t>Ingeniero de sistemas experto en desarrollo de sistemas tecnológicos.</t>
  </si>
  <si>
    <t xml:space="preserve">Secretaria Contable </t>
  </si>
  <si>
    <t>Ingresos de actividades ordinarias</t>
  </si>
  <si>
    <t>Costo de ventas</t>
  </si>
  <si>
    <t>TOTAL Costo de ventas</t>
  </si>
  <si>
    <t>TOTAL Ingresos de actividades ordinarias</t>
  </si>
  <si>
    <t>Ganancia bruta</t>
  </si>
  <si>
    <t>GASTOS Y COSTOS</t>
  </si>
  <si>
    <t>Gastos por beneficios a los empleados</t>
  </si>
  <si>
    <t>Costos de publicidad</t>
  </si>
  <si>
    <t>Gastos de servicios públicos</t>
  </si>
  <si>
    <t>Servicios de internet, agua y luz</t>
  </si>
  <si>
    <t>Viaticos y gastos de desplazamiento</t>
  </si>
  <si>
    <t>5% de los ingresos</t>
  </si>
  <si>
    <t>SMMLV</t>
  </si>
  <si>
    <t>1 SMMLV + 5% anual
(+ o -  el 2% del ingreso)</t>
  </si>
  <si>
    <t>10% de los ingresos</t>
  </si>
  <si>
    <t>3% de los ingresos</t>
  </si>
  <si>
    <t>Gastos de Depreciación</t>
  </si>
  <si>
    <t>Pesos COP</t>
  </si>
  <si>
    <t>Costo ventas</t>
  </si>
  <si>
    <t>Costos y Gastos Operacionales</t>
  </si>
  <si>
    <t>Calculos Propios</t>
  </si>
  <si>
    <t>Tasa de Desempleo</t>
  </si>
  <si>
    <t>Inflación</t>
  </si>
  <si>
    <t>SUPUESTOS INTERNOS</t>
  </si>
  <si>
    <t>Presidencia de la República</t>
  </si>
  <si>
    <t>CONSULTORIA EN EQUIPO Y PROGRAMAS DE INFORMATICA</t>
  </si>
  <si>
    <t>615530</t>
  </si>
  <si>
    <t>ACTIVIDADES INMOBILIARIAS, EMPRESARIALES Y DE ALQUILER</t>
  </si>
  <si>
    <t>6155</t>
  </si>
  <si>
    <t>COSTO DE VENTAS Y DE PRESTACION DE SERVICIOS</t>
  </si>
  <si>
    <t>61</t>
  </si>
  <si>
    <t>COSTOS DE VENTAS</t>
  </si>
  <si>
    <t>6</t>
  </si>
  <si>
    <t>IMPUESTO DIFERIDO</t>
  </si>
  <si>
    <t>5410</t>
  </si>
  <si>
    <t>IMPUESTO DE RENTA Y COMPLEMENTARIOS</t>
  </si>
  <si>
    <t>540505</t>
  </si>
  <si>
    <t>5405</t>
  </si>
  <si>
    <t>54</t>
  </si>
  <si>
    <t>GASTOS NO DEDUCIBLES DE RENTA</t>
  </si>
  <si>
    <t>539596</t>
  </si>
  <si>
    <t>MULTAS, SANCIONES Y LITIGIOS</t>
  </si>
  <si>
    <t>539520</t>
  </si>
  <si>
    <t>GASTOS DIVERSOS</t>
  </si>
  <si>
    <t>5395</t>
  </si>
  <si>
    <t>IMPUESTOS ASUMIDOS</t>
  </si>
  <si>
    <t>531520</t>
  </si>
  <si>
    <t>GASTOS EXTRAORDINARIOS</t>
  </si>
  <si>
    <t>5315</t>
  </si>
  <si>
    <t>DIFERENCIA EN CAMBIO</t>
  </si>
  <si>
    <t>530525</t>
  </si>
  <si>
    <t>INTERESES</t>
  </si>
  <si>
    <t>530520</t>
  </si>
  <si>
    <t>COMISIONES</t>
  </si>
  <si>
    <t>530515</t>
  </si>
  <si>
    <t>GASTOS BANCARIOS</t>
  </si>
  <si>
    <t>530505</t>
  </si>
  <si>
    <t>FINANCIEROS</t>
  </si>
  <si>
    <t>5305</t>
  </si>
  <si>
    <t>53</t>
  </si>
  <si>
    <t>OTROS</t>
  </si>
  <si>
    <t>529595</t>
  </si>
  <si>
    <t>PEAJES</t>
  </si>
  <si>
    <t>529580</t>
  </si>
  <si>
    <t>PARQUEADEROS</t>
  </si>
  <si>
    <t>529565</t>
  </si>
  <si>
    <t>CASINO Y RESTAURANTE</t>
  </si>
  <si>
    <t>529560</t>
  </si>
  <si>
    <t>ESTAMPILLAS</t>
  </si>
  <si>
    <t>529550</t>
  </si>
  <si>
    <t>TAXIS Y BUSES</t>
  </si>
  <si>
    <t>529545</t>
  </si>
  <si>
    <t>COMBUSTIBLES Y LUBRICANTES</t>
  </si>
  <si>
    <t>529535</t>
  </si>
  <si>
    <t>GASTOS DE REPRESENTACION Y RELACIONES PUBLICAS</t>
  </si>
  <si>
    <t>529520</t>
  </si>
  <si>
    <t>LIBROS, SUSCRIPCIONES, PERIODICOS Y REVISTAS</t>
  </si>
  <si>
    <t>529510</t>
  </si>
  <si>
    <t>DIVERSOS</t>
  </si>
  <si>
    <t>5295</t>
  </si>
  <si>
    <t>PASAJES AEREOS</t>
  </si>
  <si>
    <t>525515</t>
  </si>
  <si>
    <t>ALOJAMIENTO Y MANUTENCION</t>
  </si>
  <si>
    <t>525505</t>
  </si>
  <si>
    <t>GASTOS DE VIAJE</t>
  </si>
  <si>
    <t>5255</t>
  </si>
  <si>
    <t>TRANSPORTE, FLETES Y ACARREOS</t>
  </si>
  <si>
    <t>523550</t>
  </si>
  <si>
    <t>TELEFONO</t>
  </si>
  <si>
    <t>523535</t>
  </si>
  <si>
    <t>ASISTENCIA TECNICA</t>
  </si>
  <si>
    <t>523515</t>
  </si>
  <si>
    <t>SERVICIOS</t>
  </si>
  <si>
    <t>5235</t>
  </si>
  <si>
    <t>RESPONSABILIDAD CIVIL Y EXTRACONTRACTUAL</t>
  </si>
  <si>
    <t>523060</t>
  </si>
  <si>
    <t>CUMPLIMIENTO</t>
  </si>
  <si>
    <t>523010</t>
  </si>
  <si>
    <t>SEGUROS</t>
  </si>
  <si>
    <t>5230</t>
  </si>
  <si>
    <t>ASESORIA TECNICA</t>
  </si>
  <si>
    <t>521035</t>
  </si>
  <si>
    <t>ASESORIA JURIDICA</t>
  </si>
  <si>
    <t>521025</t>
  </si>
  <si>
    <t>HONORARIOS</t>
  </si>
  <si>
    <t>5210</t>
  </si>
  <si>
    <t>520595</t>
  </si>
  <si>
    <t>SENA</t>
  </si>
  <si>
    <t>520578</t>
  </si>
  <si>
    <t>APORTES I.C.B.F.</t>
  </si>
  <si>
    <t>520575</t>
  </si>
  <si>
    <t>APORTES CAJAS DE COMPENSACION FAMILIAR</t>
  </si>
  <si>
    <t>520572</t>
  </si>
  <si>
    <t>PENSIONES</t>
  </si>
  <si>
    <t>520570</t>
  </si>
  <si>
    <t>APORTES A EPS</t>
  </si>
  <si>
    <t>520569</t>
  </si>
  <si>
    <t>APORTES A ADMINISTRADORAS DE RIESGOS PROFESIONALES A.R.P.</t>
  </si>
  <si>
    <t>520568</t>
  </si>
  <si>
    <t>PRIMAS EXTRALEGALES</t>
  </si>
  <si>
    <t>520542</t>
  </si>
  <si>
    <t>VACACIONES</t>
  </si>
  <si>
    <t>520539</t>
  </si>
  <si>
    <t>PRIMA DE SERVICIOS</t>
  </si>
  <si>
    <t>520536</t>
  </si>
  <si>
    <t>INTERESES SOBRE CESANTIAS</t>
  </si>
  <si>
    <t>520533</t>
  </si>
  <si>
    <t>CESANTIAS</t>
  </si>
  <si>
    <t>520530</t>
  </si>
  <si>
    <t>AUXILIO DE TRANSPORTE</t>
  </si>
  <si>
    <t>520527</t>
  </si>
  <si>
    <t>INCAPACIDADES</t>
  </si>
  <si>
    <t>520524</t>
  </si>
  <si>
    <t>SUELDOS</t>
  </si>
  <si>
    <t>520506</t>
  </si>
  <si>
    <t>GASTOS DE PERSONAL</t>
  </si>
  <si>
    <t>5205</t>
  </si>
  <si>
    <t>OPERACIONALES DE VENTAS</t>
  </si>
  <si>
    <t>52</t>
  </si>
  <si>
    <t>DETERIORO DE CARTERA</t>
  </si>
  <si>
    <t>519805</t>
  </si>
  <si>
    <t>DETERIORO</t>
  </si>
  <si>
    <t>5198</t>
  </si>
  <si>
    <t>519595</t>
  </si>
  <si>
    <t>AJUSTE AL PESO</t>
  </si>
  <si>
    <t>519580</t>
  </si>
  <si>
    <t>519565</t>
  </si>
  <si>
    <t>519560</t>
  </si>
  <si>
    <t>519545</t>
  </si>
  <si>
    <t>UTILES, PAPELERIA Y FOTOCOPIAS</t>
  </si>
  <si>
    <t>519530</t>
  </si>
  <si>
    <t>ELEMENTOS DE ASEO Y CAFETERIA</t>
  </si>
  <si>
    <t>519525</t>
  </si>
  <si>
    <t>5195</t>
  </si>
  <si>
    <t>EQUIPO DE COMPUTACION Y COMUNICACION</t>
  </si>
  <si>
    <t>516020</t>
  </si>
  <si>
    <t>EQUIPO DE OFICINA</t>
  </si>
  <si>
    <t>516015</t>
  </si>
  <si>
    <t>DEPRECIACIONES</t>
  </si>
  <si>
    <t>5160</t>
  </si>
  <si>
    <t>515515</t>
  </si>
  <si>
    <t>515505</t>
  </si>
  <si>
    <t>5155</t>
  </si>
  <si>
    <t>INSTALACIONES ELECTRICAS</t>
  </si>
  <si>
    <t>515005</t>
  </si>
  <si>
    <t>ADECUACION E INSTALACION</t>
  </si>
  <si>
    <t>5150</t>
  </si>
  <si>
    <t>514095</t>
  </si>
  <si>
    <t>REGISTRO MERCANTIL</t>
  </si>
  <si>
    <t>514010</t>
  </si>
  <si>
    <t>NOTARIALES</t>
  </si>
  <si>
    <t>514005</t>
  </si>
  <si>
    <t>GASTOS LEGALES</t>
  </si>
  <si>
    <t>5140</t>
  </si>
  <si>
    <t>513595</t>
  </si>
  <si>
    <t>SERVICIOS ADMINISTRATIVOS DE ARRENDAMIENTOS</t>
  </si>
  <si>
    <t>513560</t>
  </si>
  <si>
    <t>513550</t>
  </si>
  <si>
    <t>CORREO, PORTES Y TELEGRAMAS</t>
  </si>
  <si>
    <t>513540</t>
  </si>
  <si>
    <t>513535</t>
  </si>
  <si>
    <t>ENERGIA ELECTRICA</t>
  </si>
  <si>
    <t>513530</t>
  </si>
  <si>
    <t>ACUEDUCTO Y ALCANTARILLADO</t>
  </si>
  <si>
    <t>513525</t>
  </si>
  <si>
    <t>PROCESAMIENTO ELECTRONICO DE DATOS</t>
  </si>
  <si>
    <t>513520</t>
  </si>
  <si>
    <t>513515</t>
  </si>
  <si>
    <t>5135</t>
  </si>
  <si>
    <t>513010</t>
  </si>
  <si>
    <t>5130</t>
  </si>
  <si>
    <t>512095</t>
  </si>
  <si>
    <t>CONSTRUCCIONES Y EDIFICACIONES</t>
  </si>
  <si>
    <t>512010</t>
  </si>
  <si>
    <t>ARRENDAMIENTOS</t>
  </si>
  <si>
    <t>5120</t>
  </si>
  <si>
    <t>IVA DESCONTABLE - PRORRATEO</t>
  </si>
  <si>
    <t>511570</t>
  </si>
  <si>
    <t>INDUSTRIA Y COMERCIO</t>
  </si>
  <si>
    <t>511505</t>
  </si>
  <si>
    <t>IMPUESTOS</t>
  </si>
  <si>
    <t>5115</t>
  </si>
  <si>
    <t>511035</t>
  </si>
  <si>
    <t>ASESORIA FINANCIERA</t>
  </si>
  <si>
    <t>511030</t>
  </si>
  <si>
    <t>5110</t>
  </si>
  <si>
    <t>510595</t>
  </si>
  <si>
    <t>GASTOS MEDICOS Y DROGAS</t>
  </si>
  <si>
    <t>510584</t>
  </si>
  <si>
    <t>510572</t>
  </si>
  <si>
    <t>APORTES A FONDOS DE PENSIONES Y/0 CESANTIAS</t>
  </si>
  <si>
    <t>510570</t>
  </si>
  <si>
    <t>510568</t>
  </si>
  <si>
    <t>INDEMNIZACIONES LABORALES</t>
  </si>
  <si>
    <t>510560</t>
  </si>
  <si>
    <t>DOTACION Y SUMINISTRO A TRABAJADORES</t>
  </si>
  <si>
    <t>510551</t>
  </si>
  <si>
    <t>510542</t>
  </si>
  <si>
    <t>510539</t>
  </si>
  <si>
    <t>510536</t>
  </si>
  <si>
    <t>510533</t>
  </si>
  <si>
    <t>510530</t>
  </si>
  <si>
    <t>510527</t>
  </si>
  <si>
    <t>510506</t>
  </si>
  <si>
    <t>5105</t>
  </si>
  <si>
    <t>OPERACIONALES DE ADMINISTRACION</t>
  </si>
  <si>
    <t>51</t>
  </si>
  <si>
    <t>GASTOS</t>
  </si>
  <si>
    <t>5</t>
  </si>
  <si>
    <t>429581</t>
  </si>
  <si>
    <t>APROVECHAMIENTOS</t>
  </si>
  <si>
    <t>429505</t>
  </si>
  <si>
    <t>4295</t>
  </si>
  <si>
    <t>CONSTRUCCIONES Y EDIFICIOS</t>
  </si>
  <si>
    <t>422010</t>
  </si>
  <si>
    <t>4220</t>
  </si>
  <si>
    <t>421020</t>
  </si>
  <si>
    <t>421005</t>
  </si>
  <si>
    <t>4210</t>
  </si>
  <si>
    <t>42</t>
  </si>
  <si>
    <t>VENTAS RESINDIDAS O RESUELTAS</t>
  </si>
  <si>
    <t>417505</t>
  </si>
  <si>
    <t>DEVOLUCIONES, REBAJAS Y DESCUENTOS EN VENTAS (DB)</t>
  </si>
  <si>
    <t>4175</t>
  </si>
  <si>
    <t>415530</t>
  </si>
  <si>
    <t>4155</t>
  </si>
  <si>
    <t>OPERACIONALES</t>
  </si>
  <si>
    <t>41</t>
  </si>
  <si>
    <t>4</t>
  </si>
  <si>
    <t>PERDIDAS ACUMULADAS</t>
  </si>
  <si>
    <t>371005</t>
  </si>
  <si>
    <t>3710</t>
  </si>
  <si>
    <t>UTILIDADES ACUMULADAS</t>
  </si>
  <si>
    <t>370505</t>
  </si>
  <si>
    <t>UTILIDADES O EXCEDENTES ACUMULADOS</t>
  </si>
  <si>
    <t>3705</t>
  </si>
  <si>
    <t>RESULTADOS DE EJERCICIOS ANTERIORES</t>
  </si>
  <si>
    <t>37</t>
  </si>
  <si>
    <t>PERDIDA DEL EJERCICIO</t>
  </si>
  <si>
    <t>361005</t>
  </si>
  <si>
    <t>3610</t>
  </si>
  <si>
    <t>UTILIDAD DEL EJERCICIO</t>
  </si>
  <si>
    <t>360505</t>
  </si>
  <si>
    <t>3605</t>
  </si>
  <si>
    <t>RESULTADOS DEL EJERCICIO</t>
  </si>
  <si>
    <t>36</t>
  </si>
  <si>
    <t>NIIF - IMPUESTO DIFERIDO</t>
  </si>
  <si>
    <t>341605</t>
  </si>
  <si>
    <t>NIIF - AJUSTES EN PASIVO IMPTO RTA</t>
  </si>
  <si>
    <t>341604</t>
  </si>
  <si>
    <t>NIIF - AJUSTES EN PATRIMINIO</t>
  </si>
  <si>
    <t>341603</t>
  </si>
  <si>
    <t>NIIF - AJUSTES EN INVERSIONES</t>
  </si>
  <si>
    <t>341602</t>
  </si>
  <si>
    <t>NIIF - AJUSTES INTANGIBLES</t>
  </si>
  <si>
    <t>341601</t>
  </si>
  <si>
    <t>NIIF - AJUSTES POR ADOPCION</t>
  </si>
  <si>
    <t>3416</t>
  </si>
  <si>
    <t>34</t>
  </si>
  <si>
    <t>RESERVA LEGAL</t>
  </si>
  <si>
    <t>330505</t>
  </si>
  <si>
    <t>RESERVAS OBLIGATORIAS</t>
  </si>
  <si>
    <t>3305</t>
  </si>
  <si>
    <t>RESERVAS</t>
  </si>
  <si>
    <t>33</t>
  </si>
  <si>
    <t>CUOTAS O PARTES DE INTERES SOCIAL</t>
  </si>
  <si>
    <t>311505</t>
  </si>
  <si>
    <t>APORTES SOCIALES</t>
  </si>
  <si>
    <t>3115</t>
  </si>
  <si>
    <t>CAPITAL SOCIAL</t>
  </si>
  <si>
    <t>31</t>
  </si>
  <si>
    <t>PATRIMONIO</t>
  </si>
  <si>
    <t>3</t>
  </si>
  <si>
    <t>DE CLIENTES</t>
  </si>
  <si>
    <t>280505</t>
  </si>
  <si>
    <t>ANTICIPOS Y AVANCES RECIBIDOS</t>
  </si>
  <si>
    <t>2805</t>
  </si>
  <si>
    <t>OTROS PASIVOS</t>
  </si>
  <si>
    <t>28</t>
  </si>
  <si>
    <t>261020</t>
  </si>
  <si>
    <t>261015</t>
  </si>
  <si>
    <t>261010</t>
  </si>
  <si>
    <t>261005</t>
  </si>
  <si>
    <t>PARA OBLIGACIONES LABORALES</t>
  </si>
  <si>
    <t>2610</t>
  </si>
  <si>
    <t>PASIVOS ESTIMADOS Y PROVISIONES</t>
  </si>
  <si>
    <t>26</t>
  </si>
  <si>
    <t>252501</t>
  </si>
  <si>
    <t>VACACIONES CONSOLIDADAS</t>
  </si>
  <si>
    <t>2525</t>
  </si>
  <si>
    <t>252001</t>
  </si>
  <si>
    <t>2520</t>
  </si>
  <si>
    <t>251501</t>
  </si>
  <si>
    <t>2515</t>
  </si>
  <si>
    <t>LEY 50 DE 1990 Y NORMAS POSTERIORES</t>
  </si>
  <si>
    <t>251010</t>
  </si>
  <si>
    <t>CESANTIAS CONSOLIDADAS</t>
  </si>
  <si>
    <t>2510</t>
  </si>
  <si>
    <t>250501</t>
  </si>
  <si>
    <t>SALARIOS POR PAGAR</t>
  </si>
  <si>
    <t>2505</t>
  </si>
  <si>
    <t>OBLIGACIONES LABORALES</t>
  </si>
  <si>
    <t>25</t>
  </si>
  <si>
    <t>VIGENCIA FISCAL CORRIENTE</t>
  </si>
  <si>
    <t>241205</t>
  </si>
  <si>
    <t>DE INDUSTRIA Y COMERCIO</t>
  </si>
  <si>
    <t>2412</t>
  </si>
  <si>
    <t>IVA POR PAGAR</t>
  </si>
  <si>
    <t>240899</t>
  </si>
  <si>
    <t>IVA DESCONTABLE</t>
  </si>
  <si>
    <t>240802</t>
  </si>
  <si>
    <t>IVA GENERADO</t>
  </si>
  <si>
    <t>240801</t>
  </si>
  <si>
    <t>IMPUESTO SOBRE LAS VENTAS POR PAGAR</t>
  </si>
  <si>
    <t>2408</t>
  </si>
  <si>
    <t>RENTA PARA LA EQUIDAD CREE</t>
  </si>
  <si>
    <t>240420</t>
  </si>
  <si>
    <t>240405</t>
  </si>
  <si>
    <t>DE RENTA Y COMPLEMENTARIOS</t>
  </si>
  <si>
    <t>2404</t>
  </si>
  <si>
    <t>IMPUESTOS, GRAVAMENES Y TASAS</t>
  </si>
  <si>
    <t>24</t>
  </si>
  <si>
    <t>FONDOS DE CESANTIAS Y/O PENSIONES</t>
  </si>
  <si>
    <t>238030</t>
  </si>
  <si>
    <t>ACREEDORES VARIOS</t>
  </si>
  <si>
    <t>2380</t>
  </si>
  <si>
    <t>APORTES AL I.C.B.F., SENA Y CAJAS DE COMPENSACION</t>
  </si>
  <si>
    <t>237010</t>
  </si>
  <si>
    <t>APORTES  A.R.P.</t>
  </si>
  <si>
    <t>237006</t>
  </si>
  <si>
    <t>APORTES EPS</t>
  </si>
  <si>
    <t>237005</t>
  </si>
  <si>
    <t>RETENCIONES Y APORTES DE NOMINA</t>
  </si>
  <si>
    <t>2370</t>
  </si>
  <si>
    <t>RETENCION ICA POR PAGAR</t>
  </si>
  <si>
    <t>236895</t>
  </si>
  <si>
    <t>ICA RETENIDO</t>
  </si>
  <si>
    <t>236801</t>
  </si>
  <si>
    <t>IMPUESTO DE INDUSTRIA Y COMERCIO RETENIDO</t>
  </si>
  <si>
    <t>2368</t>
  </si>
  <si>
    <t>PAGO IMPUESTO AUTORRETENCION RENTA</t>
  </si>
  <si>
    <t>236596</t>
  </si>
  <si>
    <t>RETENCION EN LA FUENTE POR PAGAR</t>
  </si>
  <si>
    <t>236595</t>
  </si>
  <si>
    <t>AUTORRETENCIONES</t>
  </si>
  <si>
    <t>236575</t>
  </si>
  <si>
    <t>COMPRAS</t>
  </si>
  <si>
    <t>236540</t>
  </si>
  <si>
    <t>236530</t>
  </si>
  <si>
    <t>236525</t>
  </si>
  <si>
    <t>236515</t>
  </si>
  <si>
    <t>SALARIOS Y PAGOS LABORALES</t>
  </si>
  <si>
    <t>236505</t>
  </si>
  <si>
    <t>RETENCION EN LA FUENTE</t>
  </si>
  <si>
    <t>2365</t>
  </si>
  <si>
    <t>SOCIOS</t>
  </si>
  <si>
    <t>235510</t>
  </si>
  <si>
    <t>ACCIONISTAS</t>
  </si>
  <si>
    <t>235505</t>
  </si>
  <si>
    <t>DEUDAS CON ACCIONISTAS O SOCIOS</t>
  </si>
  <si>
    <t>2355</t>
  </si>
  <si>
    <t>233595</t>
  </si>
  <si>
    <t>233555</t>
  </si>
  <si>
    <t>SERVICIOS PUBLICOS</t>
  </si>
  <si>
    <t>233550</t>
  </si>
  <si>
    <t>233540</t>
  </si>
  <si>
    <t>SERVICIOS TECNICOS</t>
  </si>
  <si>
    <t>233530</t>
  </si>
  <si>
    <t>233525</t>
  </si>
  <si>
    <t>233515</t>
  </si>
  <si>
    <t>COSTOS Y GASTOS POR PAGAR</t>
  </si>
  <si>
    <t>2335</t>
  </si>
  <si>
    <t>COMPAÑIAS VINCULADAS</t>
  </si>
  <si>
    <t>231505</t>
  </si>
  <si>
    <t>A COMPAÑIAS VINCULADAS</t>
  </si>
  <si>
    <t>2315</t>
  </si>
  <si>
    <t>CUENTAS POR PAGAR</t>
  </si>
  <si>
    <t>23</t>
  </si>
  <si>
    <t>PROVEEDORES NACIONALES</t>
  </si>
  <si>
    <t>220501</t>
  </si>
  <si>
    <t>NACIONALES</t>
  </si>
  <si>
    <t>2205</t>
  </si>
  <si>
    <t>PROVEEDORES</t>
  </si>
  <si>
    <t>22</t>
  </si>
  <si>
    <t>ACEPTACIONES BANCARIAS</t>
  </si>
  <si>
    <t>210520</t>
  </si>
  <si>
    <t>BANCOS NACIONALES</t>
  </si>
  <si>
    <t>2105</t>
  </si>
  <si>
    <t>OBLIGACIONES FINANCIERAS</t>
  </si>
  <si>
    <t>21</t>
  </si>
  <si>
    <t>PASIVO</t>
  </si>
  <si>
    <t>2</t>
  </si>
  <si>
    <t>IMPUESTO DE RENTA DIFERIDO "DEBITOS" POR DIFERENCIAS TEMPORALES</t>
  </si>
  <si>
    <t>171076</t>
  </si>
  <si>
    <t>CARGOS DIFERIDOS</t>
  </si>
  <si>
    <t>1710</t>
  </si>
  <si>
    <t>DIFERIDOS</t>
  </si>
  <si>
    <t>17</t>
  </si>
  <si>
    <t>COMPRADO</t>
  </si>
  <si>
    <t>160505</t>
  </si>
  <si>
    <t>MARCAS</t>
  </si>
  <si>
    <t>1605</t>
  </si>
  <si>
    <t>INTANGIBLES</t>
  </si>
  <si>
    <t>16</t>
  </si>
  <si>
    <t>AJUSTES POR INFLACION</t>
  </si>
  <si>
    <t>159299</t>
  </si>
  <si>
    <t>159220</t>
  </si>
  <si>
    <t>MUEBLES Y EQUIPO DE OFICINA</t>
  </si>
  <si>
    <t>159215</t>
  </si>
  <si>
    <t>DEPRECIACION ACUMULADA</t>
  </si>
  <si>
    <t>1592</t>
  </si>
  <si>
    <t>EQUIPOS DE TELECOMUNICACIONES</t>
  </si>
  <si>
    <t>152810</t>
  </si>
  <si>
    <t>EQUIPOS DE PROCESAMIENTO DE DATOS</t>
  </si>
  <si>
    <t>152805</t>
  </si>
  <si>
    <t>1528</t>
  </si>
  <si>
    <t>152499</t>
  </si>
  <si>
    <t>EQUIPOS</t>
  </si>
  <si>
    <t>152410</t>
  </si>
  <si>
    <t>MUEBLES Y ENSERES</t>
  </si>
  <si>
    <t>152405</t>
  </si>
  <si>
    <t>1524</t>
  </si>
  <si>
    <t>151210</t>
  </si>
  <si>
    <t>MAQUINARIA Y EQUIPOS EN MONTAJE</t>
  </si>
  <si>
    <t>1512</t>
  </si>
  <si>
    <t>PROPIEDADES PLANTA Y EQUIPO</t>
  </si>
  <si>
    <t>15</t>
  </si>
  <si>
    <t>PRODUCTO</t>
  </si>
  <si>
    <t>143501</t>
  </si>
  <si>
    <t>MERCANCIAS NO FABRICADAS POR LA EMPRESA</t>
  </si>
  <si>
    <t>1435</t>
  </si>
  <si>
    <t>INVENTARIOS</t>
  </si>
  <si>
    <t>14</t>
  </si>
  <si>
    <t>CLIENTES</t>
  </si>
  <si>
    <t>139905</t>
  </si>
  <si>
    <t>PROVISIONES</t>
  </si>
  <si>
    <t>1399</t>
  </si>
  <si>
    <t>136595</t>
  </si>
  <si>
    <t>CUENTAS POR COBRAR A TRABAJADORES</t>
  </si>
  <si>
    <t>1365</t>
  </si>
  <si>
    <t>SOBRANTES EN LIQUIDACION PRIVADA DE IMPUESTOS</t>
  </si>
  <si>
    <t>135520</t>
  </si>
  <si>
    <t>135518</t>
  </si>
  <si>
    <t>IMPUESTO A LAS VENTAS RETENIDO</t>
  </si>
  <si>
    <t>135517</t>
  </si>
  <si>
    <t>135515</t>
  </si>
  <si>
    <t>ANTICIPO DE IMPUESTOS Y CONTRIBUCIONES O SALDOS A FAVOR</t>
  </si>
  <si>
    <t>1355</t>
  </si>
  <si>
    <t>133095</t>
  </si>
  <si>
    <t>ANTICIPO DE VACACIONES</t>
  </si>
  <si>
    <t>133090</t>
  </si>
  <si>
    <t>A AGENTES</t>
  </si>
  <si>
    <t>133020</t>
  </si>
  <si>
    <t>A TRABAJADORES</t>
  </si>
  <si>
    <t>133015</t>
  </si>
  <si>
    <t>A PROVEEDORES</t>
  </si>
  <si>
    <t>133005</t>
  </si>
  <si>
    <t>ANTICIPOS Y AVANCES</t>
  </si>
  <si>
    <t>1330</t>
  </si>
  <si>
    <t>SUBSIDIARIAS</t>
  </si>
  <si>
    <t>132010</t>
  </si>
  <si>
    <t>CUENTAS POR COBRAR A VINCULADOS ECONOMICOS</t>
  </si>
  <si>
    <t>1320</t>
  </si>
  <si>
    <t>ACCIONISTAS O SOCIOS</t>
  </si>
  <si>
    <t>131015</t>
  </si>
  <si>
    <t>CUENTAS CORRIENTES COMERCIALES</t>
  </si>
  <si>
    <t>1310</t>
  </si>
  <si>
    <t>DEL EXTERIOR</t>
  </si>
  <si>
    <t>130510</t>
  </si>
  <si>
    <t>130505</t>
  </si>
  <si>
    <t>1305</t>
  </si>
  <si>
    <t>DEUDORES</t>
  </si>
  <si>
    <t>13</t>
  </si>
  <si>
    <t>ACTIVIDAD INMOBILIARIA Y DE ALQUILER</t>
  </si>
  <si>
    <t>121055</t>
  </si>
  <si>
    <t>1210</t>
  </si>
  <si>
    <t>INVERSIONES</t>
  </si>
  <si>
    <t>12</t>
  </si>
  <si>
    <t>BANCOS</t>
  </si>
  <si>
    <t>112005</t>
  </si>
  <si>
    <t>CUENTAS DE AHORRO</t>
  </si>
  <si>
    <t>1120</t>
  </si>
  <si>
    <t>MONEDA NACIONAL</t>
  </si>
  <si>
    <t>111005</t>
  </si>
  <si>
    <t>1110</t>
  </si>
  <si>
    <t>CAJAS MENORES</t>
  </si>
  <si>
    <t>110510</t>
  </si>
  <si>
    <t>CAJA GENERAL</t>
  </si>
  <si>
    <t>110505</t>
  </si>
  <si>
    <t>CAJA</t>
  </si>
  <si>
    <t>1105</t>
  </si>
  <si>
    <t>DISPONIBLE</t>
  </si>
  <si>
    <t>11</t>
  </si>
  <si>
    <t>ACTIVO</t>
  </si>
  <si>
    <t>1</t>
  </si>
  <si>
    <t>NOMBRE CUENTA</t>
  </si>
  <si>
    <t>CODIGO</t>
  </si>
  <si>
    <t>NIVEL</t>
  </si>
  <si>
    <t>Contador</t>
  </si>
  <si>
    <t>Representante Legal</t>
  </si>
  <si>
    <t>Véanse las notas que acompañan a los estados financieros.</t>
  </si>
  <si>
    <t>$</t>
  </si>
  <si>
    <t>Resultado integral total del año</t>
  </si>
  <si>
    <t>Otro resultado integral del año, neto de impuestos</t>
  </si>
  <si>
    <t>Impuesto a las ganancias sobre otro resultado integral</t>
  </si>
  <si>
    <t xml:space="preserve">Ganancias actuariales por planes de beneficios definidos </t>
  </si>
  <si>
    <t xml:space="preserve">Cambio neto en el valor razonable de coberturas de flujo de efectivo </t>
  </si>
  <si>
    <t>Porción efectiva de cambios en el valor razonable de coberturas de flujo de efectivo</t>
  </si>
  <si>
    <t>Revaluación de propiedad, planta y equipo</t>
  </si>
  <si>
    <t>Pérdida neta en cobertura de inversión neta en operación extranjera</t>
  </si>
  <si>
    <t>Diferencias en conversión para operaciones extranjeras</t>
  </si>
  <si>
    <t>Otros resultados integrales:</t>
  </si>
  <si>
    <t>Ganancia procedente de actividades que continúan</t>
  </si>
  <si>
    <t>Gastos por impuesto a las ganancias</t>
  </si>
  <si>
    <t>Ganancias antes de impuestos</t>
  </si>
  <si>
    <t xml:space="preserve">Participación en las ganancias de asociadas </t>
  </si>
  <si>
    <t>Costo financiero, neto</t>
  </si>
  <si>
    <t>Resultados de actividades de la operación</t>
  </si>
  <si>
    <t>Otros ganancias (pérdidas), neto</t>
  </si>
  <si>
    <t>Otros gastos</t>
  </si>
  <si>
    <t>Gastos de administración</t>
  </si>
  <si>
    <t>Costos de distribución</t>
  </si>
  <si>
    <t>Otros ingresos</t>
  </si>
  <si>
    <t>Operaciones continuadas</t>
  </si>
  <si>
    <t>(Expresados en pesos colombianos)</t>
  </si>
  <si>
    <t>Estado de Resultados Integrales</t>
  </si>
  <si>
    <r>
      <t>Estado</t>
    </r>
    <r>
      <rPr>
        <sz val="11"/>
        <color indexed="10"/>
        <rFont val="Arial"/>
        <family val="2"/>
      </rPr>
      <t xml:space="preserve"> </t>
    </r>
    <r>
      <rPr>
        <sz val="11"/>
        <rFont val="Arial"/>
        <family val="2"/>
      </rPr>
      <t>de Cambios en el Patrimonio</t>
    </r>
  </si>
  <si>
    <t xml:space="preserve">(Expresados en pesos colombianos) </t>
  </si>
  <si>
    <t>Capital emitido</t>
  </si>
  <si>
    <t>Otras Reservas</t>
  </si>
  <si>
    <t>Ganancias acumuladas</t>
  </si>
  <si>
    <t>Efecto de Adopción por Primera Vez</t>
  </si>
  <si>
    <t>Patrimio atribuible a los propietarios de la controladora</t>
  </si>
  <si>
    <t>Participaciones no controladores</t>
  </si>
  <si>
    <t>Total patrimonio</t>
  </si>
  <si>
    <t>Resultado integral:</t>
  </si>
  <si>
    <t>Resultado del ejercicio</t>
  </si>
  <si>
    <t>Otro resultado integral</t>
  </si>
  <si>
    <t>Total resultado integral</t>
  </si>
  <si>
    <t>Dividendos decretados</t>
  </si>
  <si>
    <t>Total transacciones con los propietarios de la compañía</t>
  </si>
  <si>
    <t>Resultado del periodo</t>
  </si>
  <si>
    <t>Estados de Flujos de Efectivo</t>
  </si>
  <si>
    <t>Flujos de efectivo de las actividades de operación:</t>
  </si>
  <si>
    <t>Resultados del ejercicio</t>
  </si>
  <si>
    <t>ajustes por:</t>
  </si>
  <si>
    <t>Amortización</t>
  </si>
  <si>
    <t>Impuesto a las Ganancias</t>
  </si>
  <si>
    <t>Provisión deudores</t>
  </si>
  <si>
    <t>Cambios en activos y pasivos:</t>
  </si>
  <si>
    <t>Cuentas comerciales por cobrar y otras cuentas por cobrar</t>
  </si>
  <si>
    <t>Otros activos no financieros</t>
  </si>
  <si>
    <t>Inventarios</t>
  </si>
  <si>
    <t>Activos por impuestos corrientes</t>
  </si>
  <si>
    <t>Cuentas por pagar comerciales y otras cuentas por pagar</t>
  </si>
  <si>
    <t>Pasivos por impuestos corrientes</t>
  </si>
  <si>
    <t>Otros pasivos no financieros</t>
  </si>
  <si>
    <t>Efectivo neto provisto por (usando en) actividades de operación</t>
  </si>
  <si>
    <t>Flujos de efectivo por actividades de inversión:</t>
  </si>
  <si>
    <t>Adquisición de propiedad, planta y equipo</t>
  </si>
  <si>
    <t>Producto de la venta de equipo</t>
  </si>
  <si>
    <t>Adquisición de activos intangibles</t>
  </si>
  <si>
    <t>Efectivo neto provisto por  (usados en) las actividades de inversión</t>
  </si>
  <si>
    <t>Flujos de efectivo por actividades de financiamiento:</t>
  </si>
  <si>
    <t>Pagos de Obligaciones Financieras</t>
  </si>
  <si>
    <t>Dividendos pagados</t>
  </si>
  <si>
    <t>Efectivo neto provisto por  (usados en) actividades de financiamiento</t>
  </si>
  <si>
    <t>Variación neta del efectivo y equivalentes al efectivo</t>
  </si>
  <si>
    <t>Efectivo y equivalentes al inicio del año</t>
  </si>
  <si>
    <t>Efectivo y equivalentes al efectivo al 31 de diciembre</t>
  </si>
  <si>
    <t>SER AUDAZ S.A.S. - BIC</t>
  </si>
  <si>
    <t>N/A</t>
  </si>
  <si>
    <t>% Renta</t>
  </si>
  <si>
    <t>2. Criterios Técnicos de Proyección</t>
  </si>
  <si>
    <t>3. Inversiones (Capex)</t>
  </si>
  <si>
    <t>1. Macroeconómicos y Supuestos</t>
  </si>
  <si>
    <t>4. Estado de Situación Financiera</t>
  </si>
  <si>
    <t>7. Estado de cambios en el patrimonio</t>
  </si>
  <si>
    <t>Estado de Situación Financiera</t>
  </si>
  <si>
    <t>Activo</t>
  </si>
  <si>
    <t>Activo corriente:</t>
  </si>
  <si>
    <t>Efectivo y equivalentes al efectivo</t>
  </si>
  <si>
    <t>Otros activos financieros</t>
  </si>
  <si>
    <t>Activos biológicos</t>
  </si>
  <si>
    <t>Total activo corriente</t>
  </si>
  <si>
    <t>Activo no corriente:</t>
  </si>
  <si>
    <t>Propiedades, planta y equipo</t>
  </si>
  <si>
    <t>Plusvalía</t>
  </si>
  <si>
    <t>Activos intangibles distintos de la plusvalía</t>
  </si>
  <si>
    <t>Propiedad de inversión</t>
  </si>
  <si>
    <t>Inversiones contabilizadas utilizando el método de la participación</t>
  </si>
  <si>
    <t>Inversiones en subsidiarias, negocios conjuntos y asociadas</t>
  </si>
  <si>
    <t>Activos por impuestos diferidos</t>
  </si>
  <si>
    <t>Total activo no corriente</t>
  </si>
  <si>
    <t>Total activo</t>
  </si>
  <si>
    <t>Pasivo y Patrimonio</t>
  </si>
  <si>
    <t>Pasivo corriente:</t>
  </si>
  <si>
    <t>Otros pasivos financieros</t>
  </si>
  <si>
    <t>Total pasivo corriente</t>
  </si>
  <si>
    <t>Pasivo no corriente:</t>
  </si>
  <si>
    <t>Pasivos por impuestos diferidos</t>
  </si>
  <si>
    <t>Total pasivo no corriente</t>
  </si>
  <si>
    <t>Total pasivo</t>
  </si>
  <si>
    <t>Patrimonio</t>
  </si>
  <si>
    <t>Adopción por primera vez</t>
  </si>
  <si>
    <t>Prima de emisión</t>
  </si>
  <si>
    <t>Acciones propias en cartera</t>
  </si>
  <si>
    <t>Otras reservas</t>
  </si>
  <si>
    <t>Otras participaciones en el  patrimonio</t>
  </si>
  <si>
    <t>Total patrimonio atribuible a los propietarios de la controladora</t>
  </si>
  <si>
    <t>Participaciones no controladoras</t>
  </si>
  <si>
    <t>Total pasivo y patrimonio</t>
  </si>
  <si>
    <t>T.P. XX.XXX - T</t>
  </si>
  <si>
    <t>* Véanse las notas que acompañan a los estados financieros.</t>
  </si>
  <si>
    <t>Saldo final al 31 de diciembre de 2019</t>
  </si>
  <si>
    <t>Saldo final al 31 de diciembre de 2020</t>
  </si>
  <si>
    <t xml:space="preserve">8. Indicadores </t>
  </si>
  <si>
    <t>ÍNDICE</t>
  </si>
  <si>
    <t>Plataforma tecnólogica</t>
  </si>
  <si>
    <t>INVERSIÓN INICIAL</t>
  </si>
  <si>
    <t xml:space="preserve">Tasa </t>
  </si>
  <si>
    <t>VPN</t>
  </si>
  <si>
    <t>10% del ingreso</t>
  </si>
  <si>
    <t>15% del ingreso</t>
  </si>
  <si>
    <t>Saldo inicial al 1 de ENERO de 2019</t>
  </si>
  <si>
    <t>Balance de apertura 2020 y proyectado 2020-2030</t>
  </si>
  <si>
    <t>Proyectado 2020 - 2030</t>
  </si>
  <si>
    <t>Poyectado 2020 - 2030</t>
  </si>
  <si>
    <t>Años que termina al 31 de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</si>
</sst>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00_);_(* \(#,##0.00\);_(* &quot;-&quot;??_);_(@_)"/>
    <numFmt numFmtId="165" formatCode="&quot;$&quot;\ #,##0;[Red]\-&quot;$&quot;\ #,##0"/>
    <numFmt numFmtId="166" formatCode="_-&quot;$&quot;* #,##0_-;\-&quot;$&quot;* #,##0_-;_-&quot;$&quot;* &quot;-&quot;_-;_-@_-"/>
    <numFmt numFmtId="167" formatCode="_-&quot;$&quot;* #,##0.00_-;\-&quot;$&quot;* #,##0.00_-;_-&quot;$&quot;* &quot;-&quot;??_-;_-@_-"/>
    <numFmt numFmtId="168" formatCode="0.0%"/>
    <numFmt numFmtId="169" formatCode="0.000%"/>
    <numFmt numFmtId="170" formatCode="#,##0_ ;[Red]\-#,##0\ "/>
    <numFmt numFmtId="171" formatCode="_-* #,##0_-;\-* #,##0_-;_-* &quot;-&quot;??_-;_-@_-"/>
    <numFmt numFmtId="172" formatCode="&quot;Año&quot;\ 0"/>
    <numFmt numFmtId="173" formatCode="_-* #,##0.0_-;\-* #,##0.0_-;_-* &quot;-&quot;_-;_-@_-"/>
    <numFmt numFmtId="174" formatCode="_(&quot;C$&quot;* #,##0.00_);_(&quot;C$&quot;* \(#,##0.00\);_(&quot;C$&quot;* &quot;-&quot;??_);_(@_)"/>
    <numFmt numFmtId="175" formatCode="#,##0\ ;\(#,##0\);\-"/>
    <numFmt numFmtId="176" formatCode="_(* #,##0_);_(* \(#,##0\);_(* &quot;-&quot;??_);_(@_)"/>
  </numFmts>
  <fonts count="69"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indexed="8"/>
      <name val="MS Sans Serif"/>
    </font>
    <font>
      <b/>
      <sz val="14.3"/>
      <color indexed="8"/>
      <name val="Times New Roman"/>
      <family val="1"/>
    </font>
    <font>
      <b/>
      <sz val="14.3"/>
      <color indexed="8"/>
      <name val="Times New Roman"/>
      <family val="1"/>
    </font>
    <font>
      <b/>
      <sz val="12"/>
      <color theme="1"/>
      <name val="Calibri"/>
      <family val="2"/>
      <scheme val="minor"/>
    </font>
    <font>
      <sz val="14"/>
      <color theme="1"/>
      <name val="Arial"/>
      <family val="2"/>
    </font>
    <font>
      <sz val="12"/>
      <color theme="1"/>
      <name val="Arial"/>
      <family val="2"/>
    </font>
    <font>
      <b/>
      <sz val="20"/>
      <color rgb="FF000090"/>
      <name val="Arial"/>
      <family val="2"/>
    </font>
    <font>
      <b/>
      <sz val="20"/>
      <color theme="1" tint="4.9989318521683403E-2"/>
      <name val="Arial"/>
      <family val="2"/>
    </font>
    <font>
      <b/>
      <sz val="11"/>
      <color rgb="FFFF0000"/>
      <name val="Arial"/>
      <family val="2"/>
    </font>
    <font>
      <sz val="14"/>
      <color theme="1" tint="0.499984740745262"/>
      <name val="Arial"/>
      <family val="2"/>
    </font>
    <font>
      <sz val="14"/>
      <color theme="0" tint="-0.499984740745262"/>
      <name val="Arial"/>
      <family val="2"/>
    </font>
    <font>
      <sz val="12"/>
      <color theme="0" tint="-0.499984740745262"/>
      <name val="Arial"/>
      <family val="2"/>
    </font>
    <font>
      <b/>
      <sz val="14"/>
      <color theme="1"/>
      <name val="Arial"/>
      <family val="2"/>
    </font>
    <font>
      <b/>
      <sz val="14"/>
      <color theme="0"/>
      <name val="Arial"/>
      <family val="2"/>
    </font>
    <font>
      <sz val="10"/>
      <color theme="1"/>
      <name val="Arial"/>
      <family val="2"/>
    </font>
    <font>
      <sz val="14"/>
      <name val="Arial"/>
      <family val="2"/>
    </font>
    <font>
      <b/>
      <sz val="12"/>
      <color theme="1"/>
      <name val="Arial"/>
      <family val="2"/>
    </font>
    <font>
      <sz val="10"/>
      <color rgb="FFFF0000"/>
      <name val="Arial"/>
      <family val="2"/>
    </font>
    <font>
      <b/>
      <sz val="14"/>
      <name val="Arial"/>
      <family val="2"/>
    </font>
    <font>
      <b/>
      <sz val="10"/>
      <color theme="1"/>
      <name val="Arial"/>
      <family val="2"/>
    </font>
    <font>
      <sz val="16"/>
      <color theme="1"/>
      <name val="Arial"/>
      <family val="2"/>
    </font>
    <font>
      <b/>
      <u/>
      <sz val="14"/>
      <color theme="1"/>
      <name val="Arial"/>
      <family val="2"/>
    </font>
    <font>
      <sz val="13"/>
      <color theme="1"/>
      <name val="Arial"/>
      <family val="2"/>
    </font>
    <font>
      <b/>
      <sz val="13"/>
      <color theme="1"/>
      <name val="Arial"/>
      <family val="2"/>
    </font>
    <font>
      <b/>
      <sz val="12"/>
      <color theme="0" tint="-0.499984740745262"/>
      <name val="Arial"/>
      <family val="2"/>
    </font>
    <font>
      <b/>
      <u/>
      <sz val="16"/>
      <color theme="1"/>
      <name val="Arial"/>
      <family val="2"/>
    </font>
    <font>
      <b/>
      <sz val="16"/>
      <color theme="1"/>
      <name val="Arial"/>
      <family val="2"/>
    </font>
    <font>
      <sz val="14"/>
      <color theme="1"/>
      <name val="Calibri"/>
      <family val="2"/>
      <scheme val="minor"/>
    </font>
    <font>
      <b/>
      <sz val="18"/>
      <color theme="1"/>
      <name val="Arial"/>
      <family val="2"/>
    </font>
    <font>
      <sz val="12"/>
      <name val="Arial"/>
      <family val="2"/>
    </font>
    <font>
      <b/>
      <sz val="12"/>
      <name val="Arial"/>
      <family val="2"/>
    </font>
    <font>
      <sz val="11"/>
      <name val="Arial"/>
      <family val="2"/>
    </font>
    <font>
      <u/>
      <sz val="12"/>
      <color theme="10"/>
      <name val="Arial"/>
      <family val="2"/>
    </font>
    <font>
      <b/>
      <sz val="12"/>
      <color rgb="FF000090"/>
      <name val="Arial"/>
      <family val="2"/>
    </font>
    <font>
      <sz val="12"/>
      <color theme="0" tint="-0.34998626667073579"/>
      <name val="Arial"/>
      <family val="2"/>
    </font>
    <font>
      <sz val="10"/>
      <color rgb="FF000000"/>
      <name val="Arial"/>
      <family val="2"/>
    </font>
    <font>
      <b/>
      <sz val="13"/>
      <color theme="1"/>
      <name val="Calibri"/>
      <family val="2"/>
      <scheme val="minor"/>
    </font>
    <font>
      <sz val="18"/>
      <color theme="1"/>
      <name val="Arial"/>
      <family val="2"/>
    </font>
    <font>
      <sz val="12"/>
      <color rgb="FFFF0000"/>
      <name val="Arial"/>
      <family val="2"/>
    </font>
    <font>
      <b/>
      <sz val="11"/>
      <color theme="1"/>
      <name val="Arial"/>
      <family val="2"/>
    </font>
    <font>
      <u/>
      <sz val="12"/>
      <name val="Calibri"/>
      <family val="2"/>
      <scheme val="minor"/>
    </font>
    <font>
      <b/>
      <sz val="12"/>
      <color theme="3" tint="-0.499984740745262"/>
      <name val="Arial"/>
      <family val="2"/>
    </font>
    <font>
      <b/>
      <sz val="11"/>
      <color theme="1"/>
      <name val="Calibri"/>
      <family val="2"/>
      <scheme val="minor"/>
    </font>
    <font>
      <sz val="10"/>
      <name val="Arial"/>
      <family val="2"/>
    </font>
    <font>
      <b/>
      <u/>
      <sz val="12"/>
      <name val="Arial"/>
      <family val="2"/>
    </font>
    <font>
      <sz val="12"/>
      <color theme="0"/>
      <name val="Arial"/>
      <family val="2"/>
    </font>
    <font>
      <sz val="12"/>
      <color rgb="FFC00000"/>
      <name val="Arial"/>
      <family val="2"/>
    </font>
    <font>
      <sz val="10"/>
      <color theme="1"/>
      <name val="Calibri"/>
      <family val="2"/>
      <scheme val="minor"/>
    </font>
    <font>
      <sz val="13"/>
      <color theme="1"/>
      <name val="Calibri"/>
      <family val="2"/>
      <scheme val="minor"/>
    </font>
    <font>
      <b/>
      <sz val="11"/>
      <name val="Arial"/>
      <family val="2"/>
    </font>
    <font>
      <i/>
      <sz val="11"/>
      <name val="Arial"/>
      <family val="2"/>
    </font>
    <font>
      <sz val="11"/>
      <color indexed="10"/>
      <name val="Arial"/>
      <family val="2"/>
    </font>
    <font>
      <u/>
      <sz val="11"/>
      <name val="Arial"/>
      <family val="2"/>
    </font>
    <font>
      <sz val="11"/>
      <color rgb="FF000000"/>
      <name val="Arial"/>
      <family val="2"/>
    </font>
    <font>
      <b/>
      <sz val="11"/>
      <color rgb="FF000000"/>
      <name val="Arial"/>
      <family val="2"/>
    </font>
    <font>
      <b/>
      <u/>
      <sz val="11"/>
      <name val="Arial"/>
      <family val="2"/>
    </font>
    <font>
      <b/>
      <sz val="9"/>
      <name val="Arial"/>
      <family val="2"/>
    </font>
    <font>
      <sz val="9"/>
      <name val="Arial"/>
      <family val="2"/>
    </font>
    <font>
      <u/>
      <sz val="16"/>
      <color theme="10"/>
      <name val="Arial"/>
      <family val="2"/>
    </font>
    <font>
      <b/>
      <sz val="12"/>
      <color rgb="FFFF0000"/>
      <name val="Arial"/>
      <family val="2"/>
    </font>
    <font>
      <u/>
      <sz val="12"/>
      <color theme="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s>
  <borders count="30">
    <border>
      <left/>
      <right/>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double">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style="double">
        <color indexed="64"/>
      </left>
      <right style="double">
        <color indexed="64"/>
      </right>
      <top style="double">
        <color indexed="64"/>
      </top>
      <bottom style="double">
        <color indexed="64"/>
      </bottom>
      <diagonal/>
    </border>
    <border>
      <left style="medium">
        <color indexed="64"/>
      </left>
      <right style="thin">
        <color auto="1"/>
      </right>
      <top style="thin">
        <color auto="1"/>
      </top>
      <bottom/>
      <diagonal/>
    </border>
    <border>
      <left style="thin">
        <color auto="1"/>
      </left>
      <right style="medium">
        <color indexed="64"/>
      </right>
      <top/>
      <bottom/>
      <diagonal/>
    </border>
    <border>
      <left/>
      <right/>
      <top style="thin">
        <color auto="1"/>
      </top>
      <bottom style="double">
        <color auto="1"/>
      </bottom>
      <diagonal/>
    </border>
  </borders>
  <cellStyleXfs count="2868">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43" fontId="9" fillId="0" borderId="0" applyFont="0" applyFill="0" applyBorder="0" applyAlignment="0" applyProtection="0"/>
    <xf numFmtId="0" fontId="4" fillId="0" borderId="0"/>
    <xf numFmtId="43" fontId="4"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1" fontId="5" fillId="0" borderId="0" applyFont="0" applyFill="0" applyBorder="0" applyAlignment="0" applyProtection="0"/>
    <xf numFmtId="9" fontId="5"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 fillId="0" borderId="0"/>
    <xf numFmtId="0" fontId="4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0" fontId="51" fillId="0" borderId="0"/>
    <xf numFmtId="174" fontId="51" fillId="0" borderId="0" applyFont="0" applyFill="0" applyBorder="0" applyAlignment="0" applyProtection="0"/>
    <xf numFmtId="41" fontId="1" fillId="0" borderId="0" applyFont="0" applyFill="0" applyBorder="0" applyAlignment="0" applyProtection="0"/>
    <xf numFmtId="164" fontId="51" fillId="0" borderId="0" applyFont="0" applyFill="0" applyBorder="0" applyAlignment="0" applyProtection="0"/>
  </cellStyleXfs>
  <cellXfs count="379">
    <xf numFmtId="0" fontId="0" fillId="0" borderId="0" xfId="0"/>
    <xf numFmtId="0" fontId="12" fillId="0" borderId="0" xfId="0" applyFont="1"/>
    <xf numFmtId="0" fontId="13" fillId="0" borderId="0" xfId="0" applyFont="1"/>
    <xf numFmtId="0" fontId="18" fillId="0" borderId="0" xfId="0" applyFont="1" applyAlignment="1">
      <alignment horizontal="center" vertical="center"/>
    </xf>
    <xf numFmtId="0" fontId="12" fillId="0" borderId="0" xfId="0" applyFont="1" applyAlignment="1">
      <alignment horizontal="left" indent="1"/>
    </xf>
    <xf numFmtId="168" fontId="22" fillId="0" borderId="0" xfId="1781" applyNumberFormat="1" applyFont="1"/>
    <xf numFmtId="0" fontId="12" fillId="0" borderId="0" xfId="0" applyFont="1" applyAlignment="1">
      <alignment vertical="center"/>
    </xf>
    <xf numFmtId="0" fontId="13" fillId="0" borderId="0" xfId="0" applyFont="1" applyAlignment="1">
      <alignment vertical="center"/>
    </xf>
    <xf numFmtId="0" fontId="14" fillId="2" borderId="0" xfId="0" applyFont="1" applyFill="1" applyAlignment="1">
      <alignment vertical="center"/>
    </xf>
    <xf numFmtId="0" fontId="15" fillId="0" borderId="0" xfId="0" applyFont="1" applyAlignment="1">
      <alignment vertical="center"/>
    </xf>
    <xf numFmtId="0" fontId="16" fillId="0" borderId="0" xfId="0" applyFont="1" applyAlignment="1">
      <alignment vertical="center"/>
    </xf>
    <xf numFmtId="168" fontId="13" fillId="0" borderId="0" xfId="1781" applyNumberFormat="1" applyFont="1" applyAlignment="1">
      <alignment vertical="center"/>
    </xf>
    <xf numFmtId="0" fontId="17"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170" fontId="22" fillId="0" borderId="0" xfId="0" applyNumberFormat="1" applyFont="1" applyAlignment="1">
      <alignment vertical="center"/>
    </xf>
    <xf numFmtId="0" fontId="20" fillId="0" borderId="0" xfId="0" applyFont="1" applyAlignment="1">
      <alignment vertical="center"/>
    </xf>
    <xf numFmtId="0" fontId="23" fillId="0" borderId="0" xfId="0" applyFont="1" applyAlignment="1">
      <alignment horizontal="left" vertical="center" indent="1"/>
    </xf>
    <xf numFmtId="0" fontId="23" fillId="4" borderId="0" xfId="0" applyFont="1" applyFill="1" applyAlignment="1">
      <alignment horizontal="left" vertical="center" indent="1"/>
    </xf>
    <xf numFmtId="0" fontId="20" fillId="3" borderId="2" xfId="0" applyFont="1" applyFill="1" applyBorder="1" applyAlignment="1">
      <alignment horizontal="left" vertical="center" indent="1"/>
    </xf>
    <xf numFmtId="170" fontId="13" fillId="0" borderId="0" xfId="0" applyNumberFormat="1" applyFont="1" applyAlignment="1">
      <alignment vertical="center"/>
    </xf>
    <xf numFmtId="0" fontId="20" fillId="0" borderId="0" xfId="0" applyFont="1" applyAlignment="1">
      <alignment horizontal="left" vertical="center" indent="1"/>
    </xf>
    <xf numFmtId="3" fontId="13" fillId="0" borderId="0" xfId="0" applyNumberFormat="1" applyFont="1" applyAlignment="1">
      <alignment vertical="center"/>
    </xf>
    <xf numFmtId="0" fontId="26" fillId="0" borderId="0" xfId="0" applyFont="1" applyAlignment="1">
      <alignment vertical="center"/>
    </xf>
    <xf numFmtId="0" fontId="12" fillId="0" borderId="0" xfId="0" applyFont="1" applyAlignment="1">
      <alignment horizontal="left" vertical="center" indent="1"/>
    </xf>
    <xf numFmtId="0" fontId="20" fillId="3" borderId="3" xfId="0" applyFont="1" applyFill="1" applyBorder="1" applyAlignment="1">
      <alignment horizontal="center" vertical="center"/>
    </xf>
    <xf numFmtId="0" fontId="28" fillId="0" borderId="0" xfId="0" applyFont="1" applyAlignment="1">
      <alignment vertical="center"/>
    </xf>
    <xf numFmtId="0" fontId="20" fillId="3" borderId="7" xfId="0" applyFont="1" applyFill="1" applyBorder="1" applyAlignment="1">
      <alignment horizontal="left" vertical="center" indent="1"/>
    </xf>
    <xf numFmtId="0" fontId="20" fillId="3" borderId="1" xfId="0" applyFont="1" applyFill="1" applyBorder="1" applyAlignment="1">
      <alignment horizontal="left" vertical="center" indent="1"/>
    </xf>
    <xf numFmtId="0" fontId="24" fillId="3" borderId="1" xfId="0" applyFont="1" applyFill="1" applyBorder="1" applyAlignment="1">
      <alignment horizontal="left" vertical="center"/>
    </xf>
    <xf numFmtId="0" fontId="29" fillId="0" borderId="0" xfId="0" applyFont="1" applyAlignment="1">
      <alignment vertical="center"/>
    </xf>
    <xf numFmtId="170" fontId="31" fillId="3" borderId="2" xfId="5" applyNumberFormat="1" applyFont="1" applyFill="1" applyBorder="1" applyAlignment="1">
      <alignment vertical="center"/>
    </xf>
    <xf numFmtId="168" fontId="31" fillId="3" borderId="1" xfId="1781" applyNumberFormat="1" applyFont="1" applyFill="1" applyBorder="1" applyAlignment="1">
      <alignment vertical="center"/>
    </xf>
    <xf numFmtId="3" fontId="31" fillId="3" borderId="7" xfId="5" applyNumberFormat="1" applyFont="1" applyFill="1" applyBorder="1" applyAlignment="1">
      <alignment vertical="center"/>
    </xf>
    <xf numFmtId="168" fontId="13" fillId="0" borderId="0" xfId="1783" applyNumberFormat="1" applyFont="1" applyAlignment="1">
      <alignment vertical="center"/>
    </xf>
    <xf numFmtId="170" fontId="30" fillId="6" borderId="0" xfId="0" applyNumberFormat="1" applyFont="1" applyFill="1" applyAlignment="1">
      <alignment vertical="center"/>
    </xf>
    <xf numFmtId="0" fontId="30" fillId="6" borderId="0" xfId="0" applyFont="1" applyFill="1" applyAlignment="1">
      <alignment vertical="center"/>
    </xf>
    <xf numFmtId="0" fontId="28" fillId="0" borderId="0" xfId="0" applyFont="1"/>
    <xf numFmtId="41" fontId="13" fillId="0" borderId="7" xfId="1780" applyFont="1" applyBorder="1" applyAlignment="1">
      <alignment vertical="center"/>
    </xf>
    <xf numFmtId="41" fontId="13" fillId="0" borderId="8" xfId="1780" applyFont="1" applyBorder="1" applyAlignment="1">
      <alignment vertical="center"/>
    </xf>
    <xf numFmtId="41" fontId="13" fillId="0" borderId="12" xfId="1780" applyFont="1" applyBorder="1" applyAlignment="1">
      <alignment vertical="center"/>
    </xf>
    <xf numFmtId="41" fontId="13" fillId="0" borderId="1" xfId="1783" applyNumberFormat="1" applyFont="1" applyBorder="1" applyAlignment="1">
      <alignment vertical="center"/>
    </xf>
    <xf numFmtId="41" fontId="13" fillId="0" borderId="4" xfId="1783" applyNumberFormat="1" applyFont="1" applyBorder="1" applyAlignment="1">
      <alignment vertical="center"/>
    </xf>
    <xf numFmtId="41" fontId="13" fillId="0" borderId="0" xfId="1783" applyNumberFormat="1" applyFont="1" applyAlignment="1">
      <alignment vertical="center"/>
    </xf>
    <xf numFmtId="3" fontId="13" fillId="0" borderId="12" xfId="1783" applyNumberFormat="1" applyFont="1" applyBorder="1" applyAlignment="1">
      <alignment vertical="center"/>
    </xf>
    <xf numFmtId="3" fontId="13" fillId="0" borderId="1" xfId="1783" applyNumberFormat="1" applyFont="1" applyBorder="1" applyAlignment="1">
      <alignment vertical="center"/>
    </xf>
    <xf numFmtId="3" fontId="13" fillId="0" borderId="4" xfId="1783" applyNumberFormat="1" applyFont="1" applyBorder="1" applyAlignment="1">
      <alignment vertical="center"/>
    </xf>
    <xf numFmtId="0" fontId="24" fillId="0" borderId="6" xfId="0" applyFont="1" applyBorder="1" applyAlignment="1">
      <alignment vertical="center" wrapText="1"/>
    </xf>
    <xf numFmtId="0" fontId="13" fillId="0" borderId="9" xfId="0" applyFont="1" applyBorder="1" applyAlignment="1">
      <alignment vertical="center"/>
    </xf>
    <xf numFmtId="0" fontId="13" fillId="0" borderId="3" xfId="0" applyFont="1" applyBorder="1" applyAlignment="1">
      <alignment vertical="center"/>
    </xf>
    <xf numFmtId="0" fontId="24" fillId="0" borderId="3" xfId="0" applyFont="1" applyBorder="1" applyAlignment="1">
      <alignment vertical="center"/>
    </xf>
    <xf numFmtId="0" fontId="20" fillId="0" borderId="0" xfId="0" applyFont="1" applyAlignment="1">
      <alignment horizontal="center" vertical="center"/>
    </xf>
    <xf numFmtId="172" fontId="20" fillId="0" borderId="0" xfId="0" applyNumberFormat="1" applyFont="1" applyAlignment="1">
      <alignment horizontal="center" vertical="center"/>
    </xf>
    <xf numFmtId="0" fontId="19" fillId="0" borderId="0" xfId="0" applyFont="1" applyAlignment="1">
      <alignment horizontal="center" vertical="center"/>
    </xf>
    <xf numFmtId="0" fontId="24" fillId="0" borderId="3" xfId="0" applyFont="1" applyBorder="1" applyAlignment="1">
      <alignment vertical="center" wrapText="1"/>
    </xf>
    <xf numFmtId="0" fontId="32" fillId="0" borderId="0" xfId="0" applyFont="1" applyAlignment="1">
      <alignment horizontal="right" vertical="center"/>
    </xf>
    <xf numFmtId="41" fontId="19" fillId="0" borderId="0" xfId="1783" applyNumberFormat="1" applyFont="1" applyAlignment="1">
      <alignment vertical="center"/>
    </xf>
    <xf numFmtId="0" fontId="24" fillId="0" borderId="7" xfId="0" applyFont="1" applyBorder="1" applyAlignment="1">
      <alignment vertical="center" wrapText="1"/>
    </xf>
    <xf numFmtId="0" fontId="13" fillId="0" borderId="1" xfId="0"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vertical="center"/>
    </xf>
    <xf numFmtId="0" fontId="20" fillId="7" borderId="0" xfId="0" applyFont="1" applyFill="1" applyAlignment="1">
      <alignment horizontal="center" vertical="center"/>
    </xf>
    <xf numFmtId="3" fontId="13" fillId="0" borderId="0" xfId="0" applyNumberFormat="1" applyFont="1"/>
    <xf numFmtId="0" fontId="37" fillId="0" borderId="0" xfId="0" applyFont="1" applyAlignment="1">
      <alignment vertical="center"/>
    </xf>
    <xf numFmtId="3" fontId="37" fillId="0" borderId="0" xfId="0" applyNumberFormat="1" applyFont="1" applyAlignment="1">
      <alignment vertical="center"/>
    </xf>
    <xf numFmtId="0" fontId="28" fillId="0" borderId="6" xfId="0" applyFont="1" applyBorder="1" applyAlignment="1">
      <alignment vertical="center"/>
    </xf>
    <xf numFmtId="0" fontId="28" fillId="0" borderId="7" xfId="0" applyFont="1" applyBorder="1" applyAlignment="1">
      <alignment vertical="center"/>
    </xf>
    <xf numFmtId="0" fontId="28" fillId="0" borderId="8" xfId="0" applyFont="1" applyBorder="1" applyAlignment="1">
      <alignment vertical="center"/>
    </xf>
    <xf numFmtId="0" fontId="28" fillId="0" borderId="9" xfId="0" applyFont="1" applyBorder="1" applyAlignment="1">
      <alignment vertical="center"/>
    </xf>
    <xf numFmtId="0" fontId="28" fillId="0" borderId="12" xfId="0" applyFont="1" applyBorder="1" applyAlignment="1">
      <alignment vertical="center"/>
    </xf>
    <xf numFmtId="0" fontId="28" fillId="2" borderId="0" xfId="0" applyFont="1" applyFill="1" applyAlignment="1">
      <alignment horizontal="right" vertical="center"/>
    </xf>
    <xf numFmtId="0" fontId="28" fillId="0" borderId="3" xfId="0" applyFont="1" applyBorder="1" applyAlignment="1">
      <alignment vertical="center"/>
    </xf>
    <xf numFmtId="0" fontId="28" fillId="0" borderId="1" xfId="0" applyFont="1" applyBorder="1" applyAlignment="1">
      <alignment vertical="center"/>
    </xf>
    <xf numFmtId="0" fontId="28" fillId="0" borderId="4" xfId="0" applyFont="1" applyBorder="1" applyAlignment="1">
      <alignment vertical="center"/>
    </xf>
    <xf numFmtId="0" fontId="33" fillId="2" borderId="0" xfId="0" applyFont="1" applyFill="1" applyAlignment="1">
      <alignment vertical="center"/>
    </xf>
    <xf numFmtId="10" fontId="13" fillId="4" borderId="5" xfId="1783" applyNumberFormat="1" applyFont="1" applyFill="1" applyBorder="1" applyAlignment="1">
      <alignment vertical="center"/>
    </xf>
    <xf numFmtId="0" fontId="13" fillId="0" borderId="8" xfId="0" applyFont="1" applyBorder="1" applyAlignment="1">
      <alignment vertic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166" fontId="22" fillId="0" borderId="0" xfId="1782" applyFont="1" applyAlignment="1">
      <alignment vertical="center"/>
    </xf>
    <xf numFmtId="0" fontId="20" fillId="3" borderId="13" xfId="0" applyFont="1" applyFill="1" applyBorder="1" applyAlignment="1">
      <alignment horizontal="left" vertical="center" indent="1"/>
    </xf>
    <xf numFmtId="170" fontId="31" fillId="3" borderId="13" xfId="5" applyNumberFormat="1" applyFont="1" applyFill="1" applyBorder="1" applyAlignment="1">
      <alignment vertical="center"/>
    </xf>
    <xf numFmtId="0" fontId="20" fillId="3" borderId="0" xfId="0" applyFont="1" applyFill="1" applyAlignment="1">
      <alignment horizontal="left" vertical="center" indent="1"/>
    </xf>
    <xf numFmtId="168" fontId="31" fillId="3" borderId="0" xfId="1781" applyNumberFormat="1" applyFont="1" applyFill="1" applyAlignment="1">
      <alignment vertical="center"/>
    </xf>
    <xf numFmtId="0" fontId="24" fillId="3" borderId="0" xfId="0" applyFont="1" applyFill="1" applyAlignment="1">
      <alignment horizontal="left" vertical="center" indent="1"/>
    </xf>
    <xf numFmtId="3" fontId="31" fillId="3" borderId="13" xfId="5" applyNumberFormat="1" applyFont="1" applyFill="1" applyBorder="1" applyAlignment="1">
      <alignment vertical="center"/>
    </xf>
    <xf numFmtId="3" fontId="42" fillId="0" borderId="0" xfId="0" applyNumberFormat="1" applyFont="1" applyAlignment="1">
      <alignment vertical="center"/>
    </xf>
    <xf numFmtId="0" fontId="24" fillId="3" borderId="0" xfId="0" applyFont="1" applyFill="1" applyAlignment="1">
      <alignment horizontal="left" vertical="center"/>
    </xf>
    <xf numFmtId="43" fontId="22" fillId="0" borderId="0" xfId="2386" applyFont="1" applyAlignment="1">
      <alignment vertical="center"/>
    </xf>
    <xf numFmtId="170" fontId="22" fillId="0" borderId="0" xfId="2386" applyNumberFormat="1" applyFont="1" applyAlignment="1">
      <alignment vertical="center"/>
    </xf>
    <xf numFmtId="3" fontId="30" fillId="6" borderId="0" xfId="2386" applyNumberFormat="1" applyFont="1" applyFill="1" applyAlignment="1">
      <alignment vertical="center"/>
    </xf>
    <xf numFmtId="170" fontId="30" fillId="6" borderId="0" xfId="2386" applyNumberFormat="1" applyFont="1" applyFill="1" applyAlignment="1">
      <alignment vertical="center"/>
    </xf>
    <xf numFmtId="170" fontId="30" fillId="6" borderId="0" xfId="2385" applyNumberFormat="1" applyFont="1" applyFill="1" applyAlignment="1">
      <alignment vertical="center"/>
    </xf>
    <xf numFmtId="168" fontId="31" fillId="3" borderId="1" xfId="2385" applyNumberFormat="1" applyFont="1" applyFill="1" applyBorder="1" applyAlignment="1">
      <alignment vertical="center"/>
    </xf>
    <xf numFmtId="170" fontId="31" fillId="6" borderId="0" xfId="2386" applyNumberFormat="1" applyFont="1" applyFill="1" applyAlignment="1">
      <alignment vertical="center"/>
    </xf>
    <xf numFmtId="169" fontId="30" fillId="6" borderId="0" xfId="2385" applyNumberFormat="1" applyFont="1" applyFill="1" applyAlignment="1">
      <alignment vertical="center"/>
    </xf>
    <xf numFmtId="171" fontId="30" fillId="6" borderId="0" xfId="2386" applyNumberFormat="1" applyFont="1" applyFill="1" applyAlignment="1">
      <alignment vertical="center"/>
    </xf>
    <xf numFmtId="3" fontId="22" fillId="0" borderId="0" xfId="0" applyNumberFormat="1" applyFont="1" applyAlignment="1">
      <alignment vertical="center"/>
    </xf>
    <xf numFmtId="168" fontId="13" fillId="0" borderId="0" xfId="2385" applyNumberFormat="1" applyFont="1" applyAlignment="1">
      <alignment vertical="center"/>
    </xf>
    <xf numFmtId="3" fontId="30" fillId="0" borderId="0" xfId="2386" applyNumberFormat="1" applyFont="1" applyAlignment="1">
      <alignment vertical="center"/>
    </xf>
    <xf numFmtId="170" fontId="24" fillId="0" borderId="0" xfId="2386" applyNumberFormat="1" applyFont="1" applyAlignment="1">
      <alignment vertical="center"/>
    </xf>
    <xf numFmtId="170" fontId="30" fillId="0" borderId="0" xfId="2385" applyNumberFormat="1" applyFont="1" applyAlignment="1">
      <alignment vertical="center"/>
    </xf>
    <xf numFmtId="168" fontId="31" fillId="0" borderId="0" xfId="2385" applyNumberFormat="1" applyFont="1" applyAlignment="1">
      <alignment vertical="center"/>
    </xf>
    <xf numFmtId="3" fontId="31" fillId="0" borderId="0" xfId="2386" applyNumberFormat="1" applyFont="1" applyAlignment="1">
      <alignment vertical="center"/>
    </xf>
    <xf numFmtId="169" fontId="22" fillId="0" borderId="0" xfId="2385" applyNumberFormat="1" applyFont="1" applyAlignment="1">
      <alignment vertical="center"/>
    </xf>
    <xf numFmtId="41" fontId="22" fillId="0" borderId="0" xfId="2387" applyFont="1" applyAlignment="1">
      <alignment vertical="center"/>
    </xf>
    <xf numFmtId="168" fontId="25" fillId="0" borderId="0" xfId="2385" applyNumberFormat="1" applyFont="1" applyAlignment="1">
      <alignment vertical="center"/>
    </xf>
    <xf numFmtId="170" fontId="27" fillId="0" borderId="0" xfId="2386" applyNumberFormat="1" applyFont="1" applyAlignment="1">
      <alignment vertical="center"/>
    </xf>
    <xf numFmtId="170" fontId="13" fillId="0" borderId="0" xfId="2386" applyNumberFormat="1" applyFont="1" applyAlignment="1">
      <alignment vertical="center"/>
    </xf>
    <xf numFmtId="0" fontId="24" fillId="0" borderId="0" xfId="0" applyFont="1" applyAlignment="1">
      <alignment horizontal="left" vertical="center"/>
    </xf>
    <xf numFmtId="168" fontId="37" fillId="0" borderId="0" xfId="1783" applyNumberFormat="1" applyFont="1" applyAlignment="1">
      <alignment vertical="center"/>
    </xf>
    <xf numFmtId="0" fontId="13" fillId="0" borderId="7" xfId="0" applyFont="1" applyBorder="1" applyAlignment="1">
      <alignment vertical="center"/>
    </xf>
    <xf numFmtId="0" fontId="28" fillId="2" borderId="0" xfId="0" applyFont="1" applyFill="1" applyAlignment="1">
      <alignment vertical="center"/>
    </xf>
    <xf numFmtId="0" fontId="45" fillId="0" borderId="0" xfId="0" applyFont="1" applyAlignment="1">
      <alignment vertical="center"/>
    </xf>
    <xf numFmtId="0" fontId="36" fillId="0" borderId="7" xfId="0" applyFont="1" applyBorder="1" applyAlignment="1">
      <alignment vertical="center"/>
    </xf>
    <xf numFmtId="0" fontId="45" fillId="0" borderId="7" xfId="0" applyFont="1" applyBorder="1" applyAlignment="1">
      <alignment vertical="center"/>
    </xf>
    <xf numFmtId="0" fontId="45" fillId="0" borderId="1" xfId="0" applyFont="1" applyBorder="1" applyAlignment="1">
      <alignment vertical="center"/>
    </xf>
    <xf numFmtId="0" fontId="12" fillId="4" borderId="0" xfId="0" applyFont="1" applyFill="1" applyAlignment="1">
      <alignment vertical="center"/>
    </xf>
    <xf numFmtId="9" fontId="46" fillId="4" borderId="0" xfId="1783" applyFont="1" applyFill="1" applyAlignment="1">
      <alignment vertical="center"/>
    </xf>
    <xf numFmtId="3" fontId="47" fillId="3" borderId="13" xfId="5" applyNumberFormat="1" applyFont="1" applyFill="1" applyBorder="1" applyAlignment="1">
      <alignment vertical="center"/>
    </xf>
    <xf numFmtId="0" fontId="38" fillId="0" borderId="0" xfId="0" applyFont="1" applyAlignment="1">
      <alignment vertical="center"/>
    </xf>
    <xf numFmtId="0" fontId="37" fillId="0" borderId="5" xfId="0" applyFont="1" applyBorder="1" applyAlignment="1">
      <alignment vertical="center"/>
    </xf>
    <xf numFmtId="0" fontId="37" fillId="0" borderId="0" xfId="0" applyFont="1"/>
    <xf numFmtId="0" fontId="13" fillId="4" borderId="0" xfId="0" applyFont="1" applyFill="1"/>
    <xf numFmtId="0" fontId="13" fillId="4" borderId="0" xfId="0" applyFont="1" applyFill="1" applyAlignment="1">
      <alignment vertical="center"/>
    </xf>
    <xf numFmtId="0" fontId="13" fillId="4" borderId="5" xfId="0" applyFont="1" applyFill="1" applyBorder="1" applyAlignment="1">
      <alignment vertical="center"/>
    </xf>
    <xf numFmtId="173" fontId="13" fillId="4" borderId="0" xfId="1780" applyNumberFormat="1" applyFont="1" applyFill="1" applyAlignment="1">
      <alignment vertical="center"/>
    </xf>
    <xf numFmtId="41" fontId="13" fillId="4" borderId="0" xfId="1780" applyFont="1" applyFill="1" applyAlignment="1">
      <alignment vertical="center"/>
    </xf>
    <xf numFmtId="0" fontId="13" fillId="4" borderId="0" xfId="0" applyFont="1" applyFill="1" applyAlignment="1">
      <alignment wrapText="1"/>
    </xf>
    <xf numFmtId="0" fontId="13" fillId="4" borderId="0" xfId="0" applyFont="1" applyFill="1" applyAlignment="1">
      <alignment vertical="center" wrapText="1"/>
    </xf>
    <xf numFmtId="0" fontId="13" fillId="4" borderId="17" xfId="0" applyFont="1" applyFill="1" applyBorder="1" applyAlignment="1">
      <alignment vertical="center" wrapText="1"/>
    </xf>
    <xf numFmtId="0" fontId="6" fillId="4" borderId="17" xfId="1790" applyFill="1" applyBorder="1" applyAlignment="1">
      <alignment vertical="center" wrapText="1"/>
    </xf>
    <xf numFmtId="0" fontId="13" fillId="4" borderId="20" xfId="0" applyFont="1" applyFill="1" applyBorder="1" applyAlignment="1">
      <alignment vertical="center" wrapText="1"/>
    </xf>
    <xf numFmtId="0" fontId="40" fillId="4" borderId="17" xfId="1790" applyFont="1" applyFill="1" applyBorder="1" applyAlignment="1">
      <alignment vertical="center" wrapText="1"/>
    </xf>
    <xf numFmtId="0" fontId="41" fillId="4" borderId="0" xfId="0" applyFont="1" applyFill="1" applyAlignment="1">
      <alignment vertical="center"/>
    </xf>
    <xf numFmtId="0" fontId="24" fillId="4" borderId="0" xfId="0" applyFont="1" applyFill="1"/>
    <xf numFmtId="0" fontId="24" fillId="4" borderId="0" xfId="0" applyFont="1" applyFill="1" applyAlignment="1">
      <alignment wrapText="1"/>
    </xf>
    <xf numFmtId="0" fontId="24" fillId="4" borderId="16" xfId="0" applyFont="1" applyFill="1" applyBorder="1" applyAlignment="1">
      <alignment vertical="center"/>
    </xf>
    <xf numFmtId="0" fontId="24" fillId="4" borderId="18" xfId="0" applyFont="1" applyFill="1" applyBorder="1" applyAlignment="1">
      <alignment vertical="center"/>
    </xf>
    <xf numFmtId="0" fontId="48" fillId="4" borderId="0" xfId="1790" applyFont="1" applyFill="1" applyBorder="1" applyAlignment="1">
      <alignment horizontal="center" vertical="center" wrapText="1"/>
    </xf>
    <xf numFmtId="166" fontId="37" fillId="2" borderId="5" xfId="1782" applyFont="1" applyFill="1" applyBorder="1" applyAlignment="1">
      <alignment vertical="center"/>
    </xf>
    <xf numFmtId="166" fontId="37" fillId="2" borderId="0" xfId="1782" applyFont="1" applyFill="1" applyBorder="1" applyAlignment="1">
      <alignment vertical="center"/>
    </xf>
    <xf numFmtId="3" fontId="38" fillId="3" borderId="26" xfId="0" applyNumberFormat="1" applyFont="1" applyFill="1" applyBorder="1" applyAlignment="1">
      <alignment vertical="center"/>
    </xf>
    <xf numFmtId="10" fontId="37" fillId="0" borderId="0" xfId="1783" applyNumberFormat="1" applyFont="1" applyAlignment="1">
      <alignment vertical="center"/>
    </xf>
    <xf numFmtId="3" fontId="37" fillId="2" borderId="7" xfId="0" applyNumberFormat="1" applyFont="1" applyFill="1" applyBorder="1" applyAlignment="1">
      <alignment vertical="center"/>
    </xf>
    <xf numFmtId="3" fontId="37" fillId="2" borderId="5" xfId="0" applyNumberFormat="1" applyFont="1" applyFill="1" applyBorder="1" applyAlignment="1">
      <alignment vertical="center"/>
    </xf>
    <xf numFmtId="0" fontId="37" fillId="0" borderId="0" xfId="0" applyFont="1" applyBorder="1" applyAlignment="1">
      <alignment vertical="center"/>
    </xf>
    <xf numFmtId="0" fontId="37" fillId="8" borderId="0" xfId="0" applyFont="1" applyFill="1" applyAlignment="1">
      <alignment vertical="center"/>
    </xf>
    <xf numFmtId="0" fontId="37" fillId="8" borderId="0" xfId="0" applyFont="1" applyFill="1" applyBorder="1" applyAlignment="1">
      <alignment vertical="center"/>
    </xf>
    <xf numFmtId="3" fontId="37" fillId="8" borderId="7" xfId="0" applyNumberFormat="1" applyFont="1" applyFill="1" applyBorder="1" applyAlignment="1">
      <alignment vertical="center"/>
    </xf>
    <xf numFmtId="0" fontId="38" fillId="2" borderId="0" xfId="0" applyFont="1" applyFill="1" applyAlignment="1">
      <alignment vertical="center"/>
    </xf>
    <xf numFmtId="0" fontId="37" fillId="4" borderId="0" xfId="0" applyFont="1" applyFill="1" applyBorder="1" applyAlignment="1">
      <alignment vertical="center"/>
    </xf>
    <xf numFmtId="0" fontId="38" fillId="4" borderId="0" xfId="0" applyFont="1" applyFill="1" applyBorder="1" applyAlignment="1">
      <alignment horizontal="center" vertical="center"/>
    </xf>
    <xf numFmtId="41" fontId="37" fillId="4" borderId="0" xfId="1780" applyFont="1" applyFill="1" applyBorder="1" applyAlignment="1">
      <alignment vertical="center"/>
    </xf>
    <xf numFmtId="168" fontId="37" fillId="4" borderId="0" xfId="1783" applyNumberFormat="1" applyFont="1" applyFill="1" applyBorder="1" applyAlignment="1">
      <alignment vertical="center"/>
    </xf>
    <xf numFmtId="168" fontId="37" fillId="8" borderId="0" xfId="1783" applyNumberFormat="1" applyFont="1" applyFill="1" applyBorder="1" applyAlignment="1">
      <alignment vertical="center"/>
    </xf>
    <xf numFmtId="0" fontId="37" fillId="4" borderId="0" xfId="0" applyFont="1" applyFill="1" applyBorder="1" applyAlignment="1">
      <alignment horizontal="center" vertical="center"/>
    </xf>
    <xf numFmtId="0" fontId="52" fillId="4" borderId="0" xfId="0" applyFont="1" applyFill="1" applyBorder="1" applyAlignment="1">
      <alignment vertical="center"/>
    </xf>
    <xf numFmtId="0" fontId="38" fillId="3" borderId="5" xfId="0" applyFont="1" applyFill="1" applyBorder="1" applyAlignment="1">
      <alignment horizontal="center" vertical="center" wrapText="1"/>
    </xf>
    <xf numFmtId="0" fontId="38" fillId="3" borderId="5" xfId="0" applyFont="1" applyFill="1" applyBorder="1" applyAlignment="1">
      <alignment horizontal="center" vertical="center"/>
    </xf>
    <xf numFmtId="166" fontId="38" fillId="0" borderId="5" xfId="1782" applyFont="1" applyBorder="1" applyAlignment="1">
      <alignment vertical="center" wrapText="1"/>
    </xf>
    <xf numFmtId="166" fontId="38" fillId="0" borderId="5" xfId="1782" applyFont="1" applyBorder="1" applyAlignment="1">
      <alignment vertical="center"/>
    </xf>
    <xf numFmtId="166" fontId="38" fillId="0" borderId="0" xfId="1782" applyFont="1" applyBorder="1" applyAlignment="1">
      <alignment vertical="center"/>
    </xf>
    <xf numFmtId="0" fontId="38" fillId="3" borderId="26" xfId="0" applyFont="1" applyFill="1" applyBorder="1" applyAlignment="1">
      <alignment vertical="center"/>
    </xf>
    <xf numFmtId="0" fontId="37" fillId="4" borderId="0" xfId="0" applyFont="1" applyFill="1" applyAlignment="1">
      <alignment vertical="center"/>
    </xf>
    <xf numFmtId="168" fontId="37" fillId="0" borderId="0" xfId="0" applyNumberFormat="1" applyFont="1" applyAlignment="1">
      <alignment vertical="center"/>
    </xf>
    <xf numFmtId="0" fontId="52" fillId="0" borderId="0" xfId="0" applyFont="1" applyAlignment="1">
      <alignment vertical="center"/>
    </xf>
    <xf numFmtId="0" fontId="38" fillId="0" borderId="5" xfId="0" applyFont="1" applyBorder="1" applyAlignment="1">
      <alignment vertical="center"/>
    </xf>
    <xf numFmtId="3" fontId="37" fillId="0" borderId="0" xfId="0" applyNumberFormat="1" applyFont="1"/>
    <xf numFmtId="0" fontId="37" fillId="8" borderId="0" xfId="0" applyFont="1" applyFill="1"/>
    <xf numFmtId="0" fontId="37" fillId="5" borderId="0" xfId="0" applyFont="1" applyFill="1" applyAlignment="1">
      <alignment vertical="center"/>
    </xf>
    <xf numFmtId="0" fontId="52" fillId="0" borderId="0" xfId="0" applyFont="1"/>
    <xf numFmtId="0" fontId="38" fillId="0" borderId="4" xfId="0" applyFont="1" applyBorder="1" applyAlignment="1">
      <alignment horizontal="center" vertical="center"/>
    </xf>
    <xf numFmtId="0" fontId="38" fillId="0" borderId="5" xfId="0" applyFont="1" applyBorder="1" applyAlignment="1">
      <alignment horizontal="left" vertical="center"/>
    </xf>
    <xf numFmtId="166" fontId="37" fillId="4" borderId="0" xfId="1782" applyFont="1" applyFill="1" applyBorder="1" applyAlignment="1">
      <alignment vertical="center"/>
    </xf>
    <xf numFmtId="9" fontId="37" fillId="2" borderId="0" xfId="1783" applyFont="1" applyFill="1" applyBorder="1" applyAlignment="1">
      <alignment vertical="center"/>
    </xf>
    <xf numFmtId="166" fontId="37" fillId="2" borderId="5" xfId="1782" applyFont="1" applyFill="1" applyBorder="1" applyAlignment="1">
      <alignment vertical="center" wrapText="1"/>
    </xf>
    <xf numFmtId="3" fontId="37" fillId="2" borderId="5" xfId="0" applyNumberFormat="1" applyFont="1" applyFill="1" applyBorder="1" applyAlignment="1">
      <alignment horizontal="center" vertical="center"/>
    </xf>
    <xf numFmtId="9" fontId="53" fillId="0" borderId="0" xfId="1783" applyFont="1" applyAlignment="1">
      <alignment vertical="center"/>
    </xf>
    <xf numFmtId="0" fontId="13" fillId="0" borderId="0" xfId="0" applyFont="1" applyBorder="1" applyAlignment="1">
      <alignment vertical="center"/>
    </xf>
    <xf numFmtId="41" fontId="13" fillId="0" borderId="0" xfId="1780" applyFont="1" applyBorder="1" applyAlignment="1">
      <alignment vertical="center"/>
    </xf>
    <xf numFmtId="41" fontId="13" fillId="0" borderId="0" xfId="1783" applyNumberFormat="1" applyFont="1" applyBorder="1" applyAlignment="1">
      <alignment vertical="center"/>
    </xf>
    <xf numFmtId="3" fontId="13" fillId="0" borderId="0" xfId="1783" applyNumberFormat="1" applyFont="1" applyBorder="1" applyAlignment="1">
      <alignment vertical="center"/>
    </xf>
    <xf numFmtId="41" fontId="13" fillId="0" borderId="12" xfId="1783" applyNumberFormat="1" applyFont="1" applyBorder="1" applyAlignment="1">
      <alignment vertical="center"/>
    </xf>
    <xf numFmtId="0" fontId="54" fillId="0" borderId="9" xfId="0" applyFont="1" applyBorder="1" applyAlignment="1">
      <alignment vertical="center"/>
    </xf>
    <xf numFmtId="0" fontId="24" fillId="0" borderId="9" xfId="0" applyFont="1" applyBorder="1" applyAlignment="1">
      <alignment vertical="center"/>
    </xf>
    <xf numFmtId="41" fontId="13" fillId="0" borderId="1" xfId="1780" applyFont="1" applyBorder="1" applyAlignment="1">
      <alignment vertical="center"/>
    </xf>
    <xf numFmtId="41" fontId="13" fillId="0" borderId="4" xfId="1780" applyFont="1" applyBorder="1" applyAlignment="1">
      <alignment vertical="center"/>
    </xf>
    <xf numFmtId="0" fontId="26" fillId="4" borderId="0" xfId="0" applyFont="1" applyFill="1" applyAlignment="1">
      <alignment horizontal="left" vertical="center" indent="1"/>
    </xf>
    <xf numFmtId="3" fontId="30" fillId="4" borderId="0" xfId="5" applyNumberFormat="1" applyFont="1" applyFill="1" applyAlignment="1">
      <alignment vertical="center"/>
    </xf>
    <xf numFmtId="3" fontId="13" fillId="4" borderId="0" xfId="0" applyNumberFormat="1" applyFont="1" applyFill="1" applyAlignment="1">
      <alignment vertical="center"/>
    </xf>
    <xf numFmtId="0" fontId="20" fillId="4" borderId="0" xfId="0" applyFont="1" applyFill="1" applyAlignment="1">
      <alignment horizontal="left" vertical="center" indent="1"/>
    </xf>
    <xf numFmtId="168" fontId="31" fillId="4" borderId="1" xfId="2385" applyNumberFormat="1" applyFont="1" applyFill="1" applyBorder="1" applyAlignment="1">
      <alignment vertical="center"/>
    </xf>
    <xf numFmtId="168" fontId="31" fillId="4" borderId="0" xfId="2385" applyNumberFormat="1" applyFont="1" applyFill="1" applyAlignment="1">
      <alignment vertical="center"/>
    </xf>
    <xf numFmtId="41" fontId="22" fillId="4" borderId="0" xfId="1780" applyFont="1" applyFill="1" applyAlignment="1">
      <alignment vertical="center"/>
    </xf>
    <xf numFmtId="3" fontId="30" fillId="4" borderId="0" xfId="2386" applyNumberFormat="1" applyFont="1" applyFill="1" applyAlignment="1">
      <alignment vertical="center"/>
    </xf>
    <xf numFmtId="0" fontId="29" fillId="4" borderId="0" xfId="0" applyFont="1" applyFill="1" applyAlignment="1">
      <alignment vertical="center"/>
    </xf>
    <xf numFmtId="0" fontId="20" fillId="4" borderId="0" xfId="0" applyFont="1" applyFill="1" applyAlignment="1">
      <alignment vertical="center"/>
    </xf>
    <xf numFmtId="0" fontId="30" fillId="4" borderId="0" xfId="0" applyFont="1" applyFill="1" applyAlignment="1">
      <alignment vertical="center"/>
    </xf>
    <xf numFmtId="171" fontId="30" fillId="4" borderId="0" xfId="5" applyNumberFormat="1" applyFont="1" applyFill="1" applyAlignment="1">
      <alignment vertical="center"/>
    </xf>
    <xf numFmtId="170" fontId="13" fillId="4" borderId="0" xfId="0" applyNumberFormat="1" applyFont="1" applyFill="1" applyAlignment="1">
      <alignment vertical="center"/>
    </xf>
    <xf numFmtId="41" fontId="12" fillId="4" borderId="0" xfId="1780" applyFont="1" applyFill="1" applyAlignment="1">
      <alignment vertical="center"/>
    </xf>
    <xf numFmtId="41" fontId="30" fillId="4" borderId="0" xfId="1780" applyFont="1" applyFill="1" applyAlignment="1">
      <alignment vertical="center"/>
    </xf>
    <xf numFmtId="41" fontId="23" fillId="4" borderId="0" xfId="1780" applyFont="1" applyFill="1" applyAlignment="1">
      <alignment horizontal="left" vertical="center" indent="1"/>
    </xf>
    <xf numFmtId="41" fontId="29" fillId="4" borderId="0" xfId="1780" applyFont="1" applyFill="1" applyAlignment="1">
      <alignment vertical="center"/>
    </xf>
    <xf numFmtId="41" fontId="20" fillId="4" borderId="0" xfId="1780" applyFont="1" applyFill="1" applyAlignment="1">
      <alignment vertical="center"/>
    </xf>
    <xf numFmtId="41" fontId="25" fillId="4" borderId="0" xfId="1780" applyFont="1" applyFill="1" applyAlignment="1">
      <alignment vertical="center"/>
    </xf>
    <xf numFmtId="168" fontId="30" fillId="4" borderId="0" xfId="1783" applyNumberFormat="1" applyFont="1" applyFill="1" applyAlignment="1">
      <alignment vertical="center"/>
    </xf>
    <xf numFmtId="170" fontId="30" fillId="4" borderId="0" xfId="5" applyNumberFormat="1" applyFont="1" applyFill="1" applyAlignment="1">
      <alignment vertical="center"/>
    </xf>
    <xf numFmtId="170" fontId="22" fillId="4" borderId="0" xfId="5" applyNumberFormat="1" applyFont="1" applyFill="1" applyAlignment="1">
      <alignment vertical="center"/>
    </xf>
    <xf numFmtId="3" fontId="31" fillId="4" borderId="7" xfId="2386" applyNumberFormat="1" applyFont="1" applyFill="1" applyBorder="1" applyAlignment="1">
      <alignment vertical="center"/>
    </xf>
    <xf numFmtId="3" fontId="31" fillId="4" borderId="0" xfId="2386" applyNumberFormat="1" applyFont="1" applyFill="1" applyAlignment="1">
      <alignment vertical="center"/>
    </xf>
    <xf numFmtId="0" fontId="22" fillId="4" borderId="0" xfId="0" applyFont="1" applyFill="1" applyAlignment="1">
      <alignment vertical="center"/>
    </xf>
    <xf numFmtId="170" fontId="30" fillId="4" borderId="0" xfId="2386" applyNumberFormat="1" applyFont="1" applyFill="1" applyAlignment="1">
      <alignment vertical="center"/>
    </xf>
    <xf numFmtId="170" fontId="22" fillId="4" borderId="0" xfId="2386" applyNumberFormat="1" applyFont="1" applyFill="1" applyAlignment="1">
      <alignment vertical="center"/>
    </xf>
    <xf numFmtId="171" fontId="30" fillId="4" borderId="0" xfId="2386" applyNumberFormat="1" applyFont="1" applyFill="1" applyAlignment="1">
      <alignment vertical="center"/>
    </xf>
    <xf numFmtId="171" fontId="30" fillId="4" borderId="0" xfId="0" applyNumberFormat="1" applyFont="1" applyFill="1" applyAlignment="1">
      <alignment vertical="center"/>
    </xf>
    <xf numFmtId="0" fontId="12" fillId="4" borderId="0" xfId="0" applyFont="1" applyFill="1" applyAlignment="1">
      <alignment horizontal="left" vertical="center" indent="1"/>
    </xf>
    <xf numFmtId="170" fontId="13" fillId="4" borderId="0" xfId="5" applyNumberFormat="1" applyFont="1" applyFill="1" applyAlignment="1">
      <alignment vertical="center"/>
    </xf>
    <xf numFmtId="170" fontId="30" fillId="4" borderId="0" xfId="0" applyNumberFormat="1" applyFont="1" applyFill="1" applyAlignment="1">
      <alignment vertical="center"/>
    </xf>
    <xf numFmtId="170" fontId="22" fillId="4" borderId="0" xfId="0" applyNumberFormat="1" applyFont="1" applyFill="1" applyAlignment="1">
      <alignment vertical="center"/>
    </xf>
    <xf numFmtId="0" fontId="20" fillId="3" borderId="0" xfId="0" applyFont="1" applyFill="1" applyBorder="1" applyAlignment="1">
      <alignment horizontal="left" vertical="center" indent="1"/>
    </xf>
    <xf numFmtId="41" fontId="37" fillId="4" borderId="0" xfId="1780" applyFont="1" applyFill="1" applyBorder="1" applyAlignment="1">
      <alignment horizontal="left" vertical="center"/>
    </xf>
    <xf numFmtId="166" fontId="13" fillId="4" borderId="0" xfId="1782" applyFont="1" applyFill="1" applyAlignment="1">
      <alignment vertical="center"/>
    </xf>
    <xf numFmtId="170" fontId="30" fillId="4" borderId="0" xfId="1781" applyNumberFormat="1" applyFont="1" applyFill="1" applyAlignment="1">
      <alignment vertical="center"/>
    </xf>
    <xf numFmtId="168" fontId="13" fillId="4" borderId="0" xfId="1783" applyNumberFormat="1" applyFont="1" applyFill="1" applyAlignment="1">
      <alignment vertical="center"/>
    </xf>
    <xf numFmtId="9" fontId="13" fillId="4" borderId="0" xfId="1783" applyFont="1" applyFill="1" applyAlignment="1">
      <alignment vertical="center"/>
    </xf>
    <xf numFmtId="0" fontId="24" fillId="3" borderId="10" xfId="0" applyFont="1" applyFill="1" applyBorder="1" applyAlignment="1">
      <alignment horizontal="center" vertical="center"/>
    </xf>
    <xf numFmtId="0" fontId="24" fillId="4" borderId="5" xfId="0" applyFont="1" applyFill="1" applyBorder="1" applyAlignment="1">
      <alignment vertical="center"/>
    </xf>
    <xf numFmtId="10" fontId="13" fillId="4" borderId="5" xfId="0" applyNumberFormat="1" applyFont="1" applyFill="1" applyBorder="1" applyAlignment="1">
      <alignment horizontal="right" vertical="top" wrapText="1"/>
    </xf>
    <xf numFmtId="41" fontId="37" fillId="4" borderId="5" xfId="1780" applyFont="1" applyFill="1" applyBorder="1" applyAlignment="1">
      <alignment vertical="center"/>
    </xf>
    <xf numFmtId="168" fontId="37" fillId="4" borderId="5" xfId="1783" applyNumberFormat="1" applyFont="1" applyFill="1" applyBorder="1" applyAlignment="1">
      <alignment vertical="center"/>
    </xf>
    <xf numFmtId="166" fontId="37" fillId="4" borderId="5" xfId="1782" applyFont="1" applyFill="1" applyBorder="1" applyAlignment="1">
      <alignment vertical="center"/>
    </xf>
    <xf numFmtId="10" fontId="13" fillId="4" borderId="5" xfId="0" applyNumberFormat="1" applyFont="1" applyFill="1" applyBorder="1" applyAlignment="1">
      <alignment vertical="center"/>
    </xf>
    <xf numFmtId="0" fontId="24" fillId="4" borderId="16" xfId="0" applyFont="1" applyFill="1" applyBorder="1" applyAlignment="1">
      <alignment vertical="center" wrapText="1"/>
    </xf>
    <xf numFmtId="0" fontId="24" fillId="3" borderId="21"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8" xfId="0" applyFont="1" applyFill="1" applyBorder="1" applyAlignment="1">
      <alignment horizontal="center" vertical="center" wrapText="1"/>
    </xf>
    <xf numFmtId="41" fontId="37" fillId="4" borderId="19" xfId="1780" applyFont="1" applyFill="1" applyBorder="1" applyAlignment="1">
      <alignment vertical="center"/>
    </xf>
    <xf numFmtId="0" fontId="24" fillId="3" borderId="16" xfId="0" applyFont="1" applyFill="1" applyBorder="1" applyAlignment="1">
      <alignment horizontal="center" vertical="center"/>
    </xf>
    <xf numFmtId="41" fontId="24" fillId="4" borderId="5" xfId="1780" applyFont="1" applyFill="1" applyBorder="1" applyAlignment="1">
      <alignment vertical="center"/>
    </xf>
    <xf numFmtId="41" fontId="24" fillId="4" borderId="19" xfId="1780" applyFont="1" applyFill="1" applyBorder="1" applyAlignment="1">
      <alignment vertical="center"/>
    </xf>
    <xf numFmtId="0" fontId="1" fillId="4" borderId="0" xfId="2863" applyFill="1"/>
    <xf numFmtId="3" fontId="44" fillId="4" borderId="0" xfId="2863" applyNumberFormat="1" applyFont="1" applyFill="1"/>
    <xf numFmtId="3" fontId="11" fillId="4" borderId="0" xfId="2863" applyNumberFormat="1" applyFont="1" applyFill="1"/>
    <xf numFmtId="3" fontId="50" fillId="4" borderId="0" xfId="2863" applyNumberFormat="1" applyFont="1" applyFill="1"/>
    <xf numFmtId="3" fontId="56" fillId="4" borderId="0" xfId="2863" applyNumberFormat="1" applyFont="1" applyFill="1"/>
    <xf numFmtId="3" fontId="55" fillId="4" borderId="0" xfId="2863" applyNumberFormat="1" applyFont="1" applyFill="1"/>
    <xf numFmtId="3" fontId="1" fillId="4" borderId="0" xfId="2863" applyNumberFormat="1" applyFill="1"/>
    <xf numFmtId="0" fontId="50" fillId="4" borderId="0" xfId="2863" applyFont="1" applyFill="1"/>
    <xf numFmtId="0" fontId="39" fillId="0" borderId="0" xfId="2864" applyFont="1"/>
    <xf numFmtId="0" fontId="39" fillId="0" borderId="0" xfId="2864" applyFont="1" applyAlignment="1">
      <alignment horizontal="center"/>
    </xf>
    <xf numFmtId="0" fontId="39" fillId="0" borderId="0" xfId="2864" applyFont="1" applyAlignment="1">
      <alignment horizontal="center" vertical="top"/>
    </xf>
    <xf numFmtId="0" fontId="39" fillId="0" borderId="0" xfId="2864" applyFont="1" applyAlignment="1">
      <alignment horizontal="left" vertical="top"/>
    </xf>
    <xf numFmtId="0" fontId="57" fillId="0" borderId="0" xfId="2864" applyFont="1"/>
    <xf numFmtId="0" fontId="57" fillId="0" borderId="0" xfId="2864" applyFont="1" applyAlignment="1">
      <alignment horizontal="center"/>
    </xf>
    <xf numFmtId="174" fontId="57" fillId="0" borderId="0" xfId="2865" applyFont="1" applyAlignment="1">
      <alignment horizontal="center"/>
    </xf>
    <xf numFmtId="0" fontId="57" fillId="0" borderId="0" xfId="2864" applyFont="1" applyAlignment="1">
      <alignment horizontal="center" vertical="top"/>
    </xf>
    <xf numFmtId="0" fontId="57" fillId="0" borderId="0" xfId="2864" applyFont="1" applyAlignment="1">
      <alignment horizontal="left" vertical="top"/>
    </xf>
    <xf numFmtId="0" fontId="39" fillId="0" borderId="0" xfId="2864" applyFont="1" applyAlignment="1">
      <alignment vertical="center" wrapText="1"/>
    </xf>
    <xf numFmtId="175" fontId="39" fillId="0" borderId="0" xfId="2864" applyNumberFormat="1" applyFont="1" applyAlignment="1">
      <alignment vertical="center" wrapText="1"/>
    </xf>
    <xf numFmtId="41" fontId="39" fillId="0" borderId="0" xfId="2866" applyFont="1" applyAlignment="1">
      <alignment horizontal="justify" vertical="center"/>
    </xf>
    <xf numFmtId="0" fontId="39" fillId="0" borderId="0" xfId="2864" applyFont="1" applyAlignment="1">
      <alignment horizontal="justify" vertical="center"/>
    </xf>
    <xf numFmtId="0" fontId="58" fillId="0" borderId="0" xfId="2864" applyFont="1" applyAlignment="1">
      <alignment horizontal="justify" vertical="center"/>
    </xf>
    <xf numFmtId="175" fontId="58" fillId="0" borderId="0" xfId="2864" applyNumberFormat="1" applyFont="1" applyAlignment="1">
      <alignment horizontal="justify" vertical="center"/>
    </xf>
    <xf numFmtId="41" fontId="39" fillId="0" borderId="29" xfId="2866" applyFont="1" applyBorder="1" applyAlignment="1">
      <alignment horizontal="right" vertical="center"/>
    </xf>
    <xf numFmtId="0" fontId="39" fillId="0" borderId="0" xfId="2864" applyFont="1" applyAlignment="1">
      <alignment horizontal="right" vertical="center"/>
    </xf>
    <xf numFmtId="0" fontId="57" fillId="0" borderId="0" xfId="2864" applyFont="1" applyAlignment="1">
      <alignment vertical="center"/>
    </xf>
    <xf numFmtId="0" fontId="39" fillId="0" borderId="0" xfId="2864" applyFont="1" applyAlignment="1">
      <alignment vertical="center"/>
    </xf>
    <xf numFmtId="175" fontId="39" fillId="0" borderId="0" xfId="2864" applyNumberFormat="1" applyFont="1" applyAlignment="1">
      <alignment horizontal="right" vertical="center"/>
    </xf>
    <xf numFmtId="175" fontId="39" fillId="0" borderId="2" xfId="2866" applyNumberFormat="1" applyFont="1" applyBorder="1" applyAlignment="1">
      <alignment horizontal="right" vertical="center"/>
    </xf>
    <xf numFmtId="0" fontId="39" fillId="0" borderId="0" xfId="2864" applyFont="1" applyAlignment="1">
      <alignment horizontal="center" vertical="center"/>
    </xf>
    <xf numFmtId="175" fontId="39" fillId="0" borderId="0" xfId="2866" applyNumberFormat="1" applyFont="1" applyAlignment="1">
      <alignment horizontal="right" vertical="center"/>
    </xf>
    <xf numFmtId="175" fontId="39" fillId="0" borderId="0" xfId="2864" applyNumberFormat="1" applyFont="1"/>
    <xf numFmtId="0" fontId="58" fillId="0" borderId="0" xfId="2864" applyFont="1" applyAlignment="1">
      <alignment horizontal="right" vertical="center"/>
    </xf>
    <xf numFmtId="0" fontId="57" fillId="0" borderId="0" xfId="2864" applyFont="1" applyAlignment="1">
      <alignment horizontal="justify" vertical="center"/>
    </xf>
    <xf numFmtId="0" fontId="39" fillId="0" borderId="0" xfId="2864" applyFont="1" applyAlignment="1">
      <alignment horizontal="right"/>
    </xf>
    <xf numFmtId="0" fontId="39" fillId="0" borderId="0" xfId="2864" applyFont="1" applyAlignment="1">
      <alignment horizontal="left"/>
    </xf>
    <xf numFmtId="0" fontId="39" fillId="0" borderId="0" xfId="2864" applyFont="1" applyAlignment="1">
      <alignment horizontal="centerContinuous"/>
    </xf>
    <xf numFmtId="0" fontId="39" fillId="0" borderId="1" xfId="2864" applyFont="1" applyBorder="1" applyAlignment="1">
      <alignment horizontal="center" wrapText="1"/>
    </xf>
    <xf numFmtId="0" fontId="39" fillId="0" borderId="0" xfId="2864" applyFont="1" applyAlignment="1">
      <alignment horizontal="center" wrapText="1"/>
    </xf>
    <xf numFmtId="0" fontId="60" fillId="0" borderId="0" xfId="2864" applyFont="1" applyAlignment="1">
      <alignment horizontal="center"/>
    </xf>
    <xf numFmtId="175" fontId="39" fillId="0" borderId="0" xfId="2867" applyNumberFormat="1" applyFont="1" applyAlignment="1">
      <alignment horizontal="right"/>
    </xf>
    <xf numFmtId="175" fontId="39" fillId="0" borderId="7" xfId="2867" applyNumberFormat="1" applyFont="1" applyBorder="1" applyAlignment="1">
      <alignment horizontal="right"/>
    </xf>
    <xf numFmtId="175" fontId="39" fillId="0" borderId="2" xfId="2867" applyNumberFormat="1" applyFont="1" applyBorder="1" applyAlignment="1">
      <alignment horizontal="right"/>
    </xf>
    <xf numFmtId="175" fontId="39" fillId="0" borderId="29" xfId="2867" applyNumberFormat="1" applyFont="1" applyBorder="1" applyAlignment="1">
      <alignment horizontal="right"/>
    </xf>
    <xf numFmtId="41" fontId="39" fillId="0" borderId="0" xfId="2864" applyNumberFormat="1" applyFont="1"/>
    <xf numFmtId="0" fontId="39" fillId="0" borderId="0" xfId="2864" applyFont="1" applyAlignment="1">
      <alignment vertical="top"/>
    </xf>
    <xf numFmtId="164" fontId="39" fillId="0" borderId="0" xfId="2867" applyFont="1" applyAlignment="1">
      <alignment horizontal="right"/>
    </xf>
    <xf numFmtId="0" fontId="39" fillId="0" borderId="0" xfId="2864" applyFont="1" applyAlignment="1">
      <alignment horizontal="center" vertical="center" wrapText="1"/>
    </xf>
    <xf numFmtId="175" fontId="39" fillId="0" borderId="0" xfId="2864" applyNumberFormat="1" applyFont="1" applyAlignment="1">
      <alignment horizontal="center" vertical="center" wrapText="1"/>
    </xf>
    <xf numFmtId="175" fontId="39" fillId="0" borderId="0" xfId="2864" applyNumberFormat="1" applyFont="1" applyAlignment="1">
      <alignment horizontal="right" vertical="center" wrapText="1"/>
    </xf>
    <xf numFmtId="0" fontId="61" fillId="0" borderId="0" xfId="2864" applyFont="1" applyAlignment="1">
      <alignment vertical="center"/>
    </xf>
    <xf numFmtId="0" fontId="39" fillId="0" borderId="0" xfId="2864" applyFont="1" applyAlignment="1">
      <alignment horizontal="right" vertical="center" wrapText="1"/>
    </xf>
    <xf numFmtId="0" fontId="62" fillId="0" borderId="0" xfId="2864" applyFont="1" applyAlignment="1">
      <alignment vertical="center"/>
    </xf>
    <xf numFmtId="175" fontId="39" fillId="0" borderId="2" xfId="2864" applyNumberFormat="1" applyFont="1" applyBorder="1" applyAlignment="1">
      <alignment horizontal="right" vertical="center" wrapText="1"/>
    </xf>
    <xf numFmtId="175" fontId="39" fillId="0" borderId="29" xfId="2864" applyNumberFormat="1" applyFont="1" applyBorder="1" applyAlignment="1">
      <alignment horizontal="right" vertical="center" wrapText="1"/>
    </xf>
    <xf numFmtId="41" fontId="39" fillId="0" borderId="0" xfId="2864" applyNumberFormat="1" applyFont="1" applyAlignment="1">
      <alignment horizontal="center" vertical="center" wrapText="1"/>
    </xf>
    <xf numFmtId="41" fontId="39" fillId="0" borderId="0" xfId="2864" applyNumberFormat="1" applyFont="1" applyAlignment="1">
      <alignment vertical="center" wrapText="1"/>
    </xf>
    <xf numFmtId="0" fontId="24" fillId="4" borderId="11" xfId="0" applyFont="1" applyFill="1" applyBorder="1" applyAlignment="1">
      <alignment vertical="center"/>
    </xf>
    <xf numFmtId="0" fontId="13" fillId="4" borderId="11" xfId="0" applyFont="1" applyFill="1" applyBorder="1" applyAlignment="1">
      <alignment vertical="center"/>
    </xf>
    <xf numFmtId="10" fontId="13" fillId="4" borderId="11" xfId="0" applyNumberFormat="1" applyFont="1" applyFill="1" applyBorder="1" applyAlignment="1">
      <alignment vertical="center"/>
    </xf>
    <xf numFmtId="9" fontId="37" fillId="4" borderId="11" xfId="1783" applyFont="1" applyFill="1" applyBorder="1" applyAlignment="1">
      <alignment vertical="center"/>
    </xf>
    <xf numFmtId="0" fontId="52" fillId="3" borderId="0" xfId="0" applyFont="1" applyFill="1" applyAlignment="1">
      <alignment vertical="center"/>
    </xf>
    <xf numFmtId="0" fontId="37" fillId="3" borderId="0" xfId="0" applyFont="1" applyFill="1" applyAlignment="1">
      <alignment vertical="center"/>
    </xf>
    <xf numFmtId="175" fontId="57" fillId="3" borderId="2" xfId="2866" applyNumberFormat="1" applyFont="1" applyFill="1" applyBorder="1" applyAlignment="1">
      <alignment horizontal="right" vertical="center"/>
    </xf>
    <xf numFmtId="41" fontId="57" fillId="3" borderId="29" xfId="2866" applyFont="1" applyFill="1" applyBorder="1" applyAlignment="1">
      <alignment horizontal="right" vertical="center"/>
    </xf>
    <xf numFmtId="41" fontId="39" fillId="0" borderId="0" xfId="1780" applyFont="1" applyAlignment="1">
      <alignment horizontal="right" vertical="center"/>
    </xf>
    <xf numFmtId="41" fontId="39" fillId="0" borderId="2" xfId="1780" applyFont="1" applyBorder="1" applyAlignment="1">
      <alignment horizontal="right" vertical="center"/>
    </xf>
    <xf numFmtId="0" fontId="57" fillId="0" borderId="0" xfId="2864" applyFont="1" applyAlignment="1">
      <alignment horizontal="center" vertical="center"/>
    </xf>
    <xf numFmtId="0" fontId="58" fillId="0" borderId="0" xfId="2864" applyFont="1" applyAlignment="1">
      <alignment horizontal="center" vertical="center"/>
    </xf>
    <xf numFmtId="0" fontId="57" fillId="0" borderId="0" xfId="2864" applyFont="1" applyAlignment="1">
      <alignment horizontal="right" vertical="center" wrapText="1"/>
    </xf>
    <xf numFmtId="0" fontId="57" fillId="0" borderId="0" xfId="2864" applyFont="1" applyAlignment="1">
      <alignment horizontal="center" vertical="center" wrapText="1"/>
    </xf>
    <xf numFmtId="0" fontId="63" fillId="0" borderId="0" xfId="2864" applyFont="1" applyAlignment="1">
      <alignment horizontal="center" vertical="center"/>
    </xf>
    <xf numFmtId="0" fontId="60" fillId="0" borderId="0" xfId="2864" applyFont="1" applyAlignment="1">
      <alignment horizontal="center" vertical="center"/>
    </xf>
    <xf numFmtId="0" fontId="39" fillId="0" borderId="0" xfId="2864" applyFont="1" applyAlignment="1">
      <alignment horizontal="left" vertical="center"/>
    </xf>
    <xf numFmtId="41" fontId="39" fillId="0" borderId="0" xfId="2866" applyFont="1" applyAlignment="1">
      <alignment horizontal="right" vertical="center"/>
    </xf>
    <xf numFmtId="41" fontId="39" fillId="0" borderId="2" xfId="2866" applyFont="1" applyBorder="1" applyAlignment="1">
      <alignment horizontal="right" vertical="center"/>
    </xf>
    <xf numFmtId="0" fontId="60" fillId="0" borderId="0" xfId="2864" applyFont="1" applyAlignment="1">
      <alignment horizontal="right" vertical="center"/>
    </xf>
    <xf numFmtId="41" fontId="39" fillId="0" borderId="7" xfId="2866" applyFont="1" applyBorder="1" applyAlignment="1">
      <alignment horizontal="right" vertical="center"/>
    </xf>
    <xf numFmtId="176" fontId="39" fillId="0" borderId="0" xfId="2866" applyNumberFormat="1" applyFont="1" applyAlignment="1">
      <alignment horizontal="right" vertical="center"/>
    </xf>
    <xf numFmtId="176" fontId="39" fillId="0" borderId="0" xfId="2864" applyNumberFormat="1" applyFont="1" applyAlignment="1">
      <alignment horizontal="right" vertical="center"/>
    </xf>
    <xf numFmtId="41" fontId="39" fillId="0" borderId="0" xfId="2864" applyNumberFormat="1" applyFont="1" applyAlignment="1">
      <alignment horizontal="justify" vertical="center"/>
    </xf>
    <xf numFmtId="0" fontId="64" fillId="0" borderId="0" xfId="2864" applyFont="1" applyAlignment="1">
      <alignment horizontal="center" vertical="top"/>
    </xf>
    <xf numFmtId="174" fontId="64" fillId="0" borderId="0" xfId="2865" applyFont="1" applyAlignment="1">
      <alignment horizontal="center"/>
    </xf>
    <xf numFmtId="0" fontId="64" fillId="0" borderId="0" xfId="2864" applyFont="1"/>
    <xf numFmtId="0" fontId="64" fillId="0" borderId="0" xfId="2864" applyFont="1" applyAlignment="1">
      <alignment horizontal="center"/>
    </xf>
    <xf numFmtId="0" fontId="65" fillId="0" borderId="0" xfId="2864" applyFont="1" applyAlignment="1">
      <alignment horizontal="center" vertical="top"/>
    </xf>
    <xf numFmtId="0" fontId="65" fillId="0" borderId="0" xfId="2864" applyFont="1" applyAlignment="1">
      <alignment horizontal="center"/>
    </xf>
    <xf numFmtId="0" fontId="65" fillId="0" borderId="0" xfId="2864" applyFont="1" applyAlignment="1">
      <alignment horizontal="right"/>
    </xf>
    <xf numFmtId="0" fontId="65" fillId="0" borderId="0" xfId="2864" applyFont="1"/>
    <xf numFmtId="0" fontId="65" fillId="0" borderId="0" xfId="2864" applyFont="1" applyAlignment="1">
      <alignment horizontal="right" wrapText="1"/>
    </xf>
    <xf numFmtId="0" fontId="58" fillId="0" borderId="0" xfId="2864" applyFont="1" applyAlignment="1">
      <alignment vertical="center"/>
    </xf>
    <xf numFmtId="41" fontId="57" fillId="0" borderId="0" xfId="2864" applyNumberFormat="1" applyFont="1" applyAlignment="1">
      <alignment vertical="center"/>
    </xf>
    <xf numFmtId="0" fontId="66" fillId="0" borderId="0" xfId="1790" applyFont="1" applyAlignment="1">
      <alignment horizontal="left" vertical="center"/>
    </xf>
    <xf numFmtId="0" fontId="57" fillId="0" borderId="1" xfId="2864" applyFont="1" applyBorder="1" applyAlignment="1">
      <alignment horizontal="center" vertical="center" wrapText="1"/>
    </xf>
    <xf numFmtId="41" fontId="39" fillId="0" borderId="0" xfId="1780" applyFont="1"/>
    <xf numFmtId="0" fontId="20" fillId="0" borderId="0" xfId="0" applyFont="1"/>
    <xf numFmtId="41" fontId="67" fillId="8" borderId="0" xfId="1780" applyFont="1" applyFill="1"/>
    <xf numFmtId="9" fontId="67" fillId="8" borderId="0" xfId="0" applyNumberFormat="1" applyFont="1" applyFill="1"/>
    <xf numFmtId="0" fontId="20" fillId="0" borderId="0" xfId="0" applyFont="1" applyAlignment="1">
      <alignment horizontal="center" vertical="center"/>
    </xf>
    <xf numFmtId="0" fontId="53" fillId="4" borderId="0" xfId="0" applyFont="1" applyFill="1" applyAlignment="1">
      <alignment vertical="center"/>
    </xf>
    <xf numFmtId="41" fontId="57" fillId="3" borderId="29" xfId="1780" applyFont="1" applyFill="1" applyBorder="1" applyAlignment="1">
      <alignment horizontal="right" vertical="center"/>
    </xf>
    <xf numFmtId="165" fontId="67" fillId="8" borderId="0" xfId="0" applyNumberFormat="1" applyFont="1" applyFill="1"/>
    <xf numFmtId="0" fontId="66" fillId="2" borderId="0" xfId="1790" applyFont="1" applyFill="1" applyAlignment="1">
      <alignment horizontal="left" vertical="center"/>
    </xf>
    <xf numFmtId="0" fontId="34" fillId="2" borderId="0" xfId="0" applyFont="1" applyFill="1" applyAlignment="1">
      <alignment horizontal="center" vertical="center"/>
    </xf>
    <xf numFmtId="0" fontId="36" fillId="0" borderId="0" xfId="0" applyFont="1" applyAlignment="1">
      <alignment horizontal="center"/>
    </xf>
    <xf numFmtId="0" fontId="40" fillId="4" borderId="0" xfId="1790" applyFont="1" applyFill="1" applyAlignment="1">
      <alignment horizontal="center" vertical="center" wrapText="1"/>
    </xf>
    <xf numFmtId="0" fontId="49" fillId="3" borderId="15"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22" xfId="0" applyFont="1" applyFill="1" applyBorder="1" applyAlignment="1">
      <alignment horizontal="center" vertical="center" wrapText="1"/>
    </xf>
    <xf numFmtId="0" fontId="24" fillId="3" borderId="28" xfId="0" applyFont="1" applyFill="1" applyBorder="1" applyAlignment="1">
      <alignment horizontal="center" vertical="center" wrapText="1"/>
    </xf>
    <xf numFmtId="0" fontId="24" fillId="3" borderId="23" xfId="0" applyFont="1" applyFill="1" applyBorder="1" applyAlignment="1">
      <alignment horizontal="center" vertical="center"/>
    </xf>
    <xf numFmtId="0" fontId="24" fillId="3" borderId="24" xfId="0" applyFont="1" applyFill="1" applyBorder="1" applyAlignment="1">
      <alignment horizontal="center" vertical="center"/>
    </xf>
    <xf numFmtId="0" fontId="24" fillId="3" borderId="25" xfId="0" applyFont="1" applyFill="1" applyBorder="1" applyAlignment="1">
      <alignment horizontal="center" vertical="center"/>
    </xf>
    <xf numFmtId="0" fontId="68" fillId="4" borderId="0" xfId="1790" applyFont="1" applyFill="1" applyAlignment="1">
      <alignment horizontal="center" vertical="center" wrapText="1"/>
    </xf>
    <xf numFmtId="0" fontId="48" fillId="6" borderId="0" xfId="1790" applyFont="1" applyFill="1" applyAlignment="1">
      <alignment horizontal="center" vertical="center" wrapText="1"/>
    </xf>
    <xf numFmtId="0" fontId="48" fillId="0" borderId="0" xfId="1790" applyFont="1" applyAlignment="1">
      <alignment horizontal="center" vertical="center" wrapText="1"/>
    </xf>
    <xf numFmtId="0" fontId="38" fillId="2" borderId="5" xfId="0" applyFont="1" applyFill="1" applyBorder="1" applyAlignment="1">
      <alignment horizontal="center" vertical="center"/>
    </xf>
    <xf numFmtId="0" fontId="38" fillId="0" borderId="5" xfId="0" applyFont="1" applyBorder="1" applyAlignment="1">
      <alignment horizontal="left" vertical="center"/>
    </xf>
    <xf numFmtId="0" fontId="38" fillId="3" borderId="5" xfId="0" applyFont="1" applyFill="1" applyBorder="1" applyAlignment="1">
      <alignment horizontal="center" vertical="center"/>
    </xf>
    <xf numFmtId="0" fontId="37" fillId="4" borderId="0" xfId="0" applyFont="1" applyFill="1" applyBorder="1" applyAlignment="1">
      <alignment horizontal="left" vertical="center" wrapText="1"/>
    </xf>
    <xf numFmtId="166" fontId="37" fillId="4" borderId="0" xfId="0" applyNumberFormat="1" applyFont="1" applyFill="1" applyBorder="1" applyAlignment="1">
      <alignment horizontal="left" vertical="center"/>
    </xf>
    <xf numFmtId="0" fontId="37" fillId="4" borderId="0" xfId="0" applyFont="1" applyFill="1" applyBorder="1" applyAlignment="1">
      <alignment horizontal="left" vertical="center"/>
    </xf>
    <xf numFmtId="0" fontId="12" fillId="2" borderId="0" xfId="0" applyFont="1" applyFill="1" applyAlignment="1">
      <alignment vertical="center" wrapText="1"/>
    </xf>
    <xf numFmtId="0" fontId="35" fillId="0" borderId="0" xfId="0" applyFont="1" applyAlignment="1">
      <alignment vertical="center" wrapText="1"/>
    </xf>
    <xf numFmtId="0" fontId="6" fillId="6" borderId="0" xfId="1790" applyFill="1" applyAlignment="1">
      <alignment horizontal="center" vertical="center" wrapText="1"/>
    </xf>
    <xf numFmtId="0" fontId="6" fillId="0" borderId="0" xfId="1790" applyAlignment="1">
      <alignment horizontal="center" vertical="center" wrapText="1"/>
    </xf>
    <xf numFmtId="0" fontId="58" fillId="0" borderId="0" xfId="2864" applyFont="1" applyAlignment="1">
      <alignment horizontal="justify" vertical="center"/>
    </xf>
    <xf numFmtId="0" fontId="57" fillId="0" borderId="0" xfId="2864" applyFont="1" applyAlignment="1">
      <alignment horizontal="center"/>
    </xf>
    <xf numFmtId="0" fontId="39" fillId="0" borderId="0" xfId="2864" applyFont="1" applyAlignment="1">
      <alignment horizontal="center"/>
    </xf>
    <xf numFmtId="0" fontId="39" fillId="0" borderId="0" xfId="2864" applyFont="1" applyAlignment="1">
      <alignment horizontal="center" vertical="center"/>
    </xf>
    <xf numFmtId="0" fontId="39" fillId="0" borderId="0" xfId="2864" applyFont="1" applyAlignment="1">
      <alignment horizontal="justify" vertical="center"/>
    </xf>
    <xf numFmtId="0" fontId="19" fillId="0" borderId="1" xfId="0" applyFont="1" applyBorder="1" applyAlignment="1">
      <alignment horizontal="center" vertical="center"/>
    </xf>
    <xf numFmtId="0" fontId="20" fillId="0" borderId="0" xfId="0" applyFont="1" applyAlignment="1">
      <alignment horizontal="center" vertic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cellXfs>
  <cellStyles count="2868">
    <cellStyle name="Comma 2" xfId="2867" xr:uid="{00000000-0005-0000-0000-000000000000}"/>
    <cellStyle name="Currency 2" xfId="2865" xr:uid="{00000000-0005-0000-0000-000001000000}"/>
    <cellStyle name="Hipervínculo" xfId="1" builtinId="8" hidden="1"/>
    <cellStyle name="Hipervínculo" xfId="3"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xfId="298" builtinId="8" hidden="1"/>
    <cellStyle name="Hipervínculo" xfId="300" builtinId="8" hidden="1"/>
    <cellStyle name="Hipervínculo" xfId="302" builtinId="8" hidden="1"/>
    <cellStyle name="Hipervínculo" xfId="304" builtinId="8" hidden="1"/>
    <cellStyle name="Hipervínculo" xfId="306" builtinId="8" hidden="1"/>
    <cellStyle name="Hipervínculo" xfId="308" builtinId="8" hidden="1"/>
    <cellStyle name="Hipervínculo" xfId="310" builtinId="8" hidden="1"/>
    <cellStyle name="Hipervínculo" xfId="312" builtinId="8" hidden="1"/>
    <cellStyle name="Hipervínculo" xfId="314" builtinId="8" hidden="1"/>
    <cellStyle name="Hipervínculo" xfId="316" builtinId="8" hidden="1"/>
    <cellStyle name="Hipervínculo" xfId="318" builtinId="8" hidden="1"/>
    <cellStyle name="Hipervínculo" xfId="320" builtinId="8" hidden="1"/>
    <cellStyle name="Hipervínculo" xfId="322" builtinId="8" hidden="1"/>
    <cellStyle name="Hipervínculo" xfId="324" builtinId="8" hidden="1"/>
    <cellStyle name="Hipervínculo" xfId="326" builtinId="8" hidden="1"/>
    <cellStyle name="Hipervínculo" xfId="328" builtinId="8" hidden="1"/>
    <cellStyle name="Hipervínculo" xfId="330" builtinId="8" hidden="1"/>
    <cellStyle name="Hipervínculo" xfId="332" builtinId="8" hidden="1"/>
    <cellStyle name="Hipervínculo" xfId="334" builtinId="8" hidden="1"/>
    <cellStyle name="Hipervínculo" xfId="336" builtinId="8" hidden="1"/>
    <cellStyle name="Hipervínculo" xfId="338" builtinId="8" hidden="1"/>
    <cellStyle name="Hipervínculo" xfId="340" builtinId="8" hidden="1"/>
    <cellStyle name="Hipervínculo" xfId="342" builtinId="8" hidden="1"/>
    <cellStyle name="Hipervínculo" xfId="344" builtinId="8" hidden="1"/>
    <cellStyle name="Hipervínculo" xfId="346" builtinId="8" hidden="1"/>
    <cellStyle name="Hipervínculo" xfId="348" builtinId="8" hidden="1"/>
    <cellStyle name="Hipervínculo" xfId="350" builtinId="8" hidden="1"/>
    <cellStyle name="Hipervínculo" xfId="352" builtinId="8" hidden="1"/>
    <cellStyle name="Hipervínculo" xfId="354" builtinId="8" hidden="1"/>
    <cellStyle name="Hipervínculo" xfId="356" builtinId="8" hidden="1"/>
    <cellStyle name="Hipervínculo" xfId="358" builtinId="8" hidden="1"/>
    <cellStyle name="Hipervínculo" xfId="360" builtinId="8" hidden="1"/>
    <cellStyle name="Hipervínculo" xfId="362" builtinId="8" hidden="1"/>
    <cellStyle name="Hipervínculo" xfId="364" builtinId="8" hidden="1"/>
    <cellStyle name="Hipervínculo" xfId="366" builtinId="8" hidden="1"/>
    <cellStyle name="Hipervínculo" xfId="368" builtinId="8" hidden="1"/>
    <cellStyle name="Hipervínculo" xfId="370" builtinId="8" hidden="1"/>
    <cellStyle name="Hipervínculo" xfId="372" builtinId="8" hidden="1"/>
    <cellStyle name="Hipervínculo" xfId="374" builtinId="8" hidden="1"/>
    <cellStyle name="Hipervínculo" xfId="376" builtinId="8" hidden="1"/>
    <cellStyle name="Hipervínculo" xfId="378" builtinId="8" hidden="1"/>
    <cellStyle name="Hipervínculo" xfId="380" builtinId="8" hidden="1"/>
    <cellStyle name="Hipervínculo" xfId="382" builtinId="8" hidden="1"/>
    <cellStyle name="Hipervínculo" xfId="384" builtinId="8" hidden="1"/>
    <cellStyle name="Hipervínculo" xfId="386" builtinId="8" hidden="1"/>
    <cellStyle name="Hipervínculo" xfId="388" builtinId="8" hidden="1"/>
    <cellStyle name="Hipervínculo" xfId="390" builtinId="8" hidden="1"/>
    <cellStyle name="Hipervínculo" xfId="392" builtinId="8" hidden="1"/>
    <cellStyle name="Hipervínculo" xfId="394" builtinId="8" hidden="1"/>
    <cellStyle name="Hipervínculo" xfId="396" builtinId="8" hidden="1"/>
    <cellStyle name="Hipervínculo" xfId="398" builtinId="8" hidden="1"/>
    <cellStyle name="Hipervínculo" xfId="400" builtinId="8" hidden="1"/>
    <cellStyle name="Hipervínculo" xfId="402" builtinId="8" hidden="1"/>
    <cellStyle name="Hipervínculo" xfId="404" builtinId="8" hidden="1"/>
    <cellStyle name="Hipervínculo" xfId="406" builtinId="8" hidden="1"/>
    <cellStyle name="Hipervínculo" xfId="408" builtinId="8" hidden="1"/>
    <cellStyle name="Hipervínculo" xfId="410" builtinId="8" hidden="1"/>
    <cellStyle name="Hipervínculo" xfId="412" builtinId="8" hidden="1"/>
    <cellStyle name="Hipervínculo" xfId="414" builtinId="8" hidden="1"/>
    <cellStyle name="Hipervínculo" xfId="416" builtinId="8" hidden="1"/>
    <cellStyle name="Hipervínculo" xfId="418" builtinId="8" hidden="1"/>
    <cellStyle name="Hipervínculo" xfId="420" builtinId="8" hidden="1"/>
    <cellStyle name="Hipervínculo" xfId="422" builtinId="8" hidden="1"/>
    <cellStyle name="Hipervínculo" xfId="424" builtinId="8" hidden="1"/>
    <cellStyle name="Hipervínculo" xfId="426" builtinId="8" hidden="1"/>
    <cellStyle name="Hipervínculo" xfId="428" builtinId="8" hidden="1"/>
    <cellStyle name="Hipervínculo" xfId="430" builtinId="8" hidden="1"/>
    <cellStyle name="Hipervínculo" xfId="432" builtinId="8" hidden="1"/>
    <cellStyle name="Hipervínculo" xfId="434" builtinId="8" hidden="1"/>
    <cellStyle name="Hipervínculo" xfId="436" builtinId="8" hidden="1"/>
    <cellStyle name="Hipervínculo" xfId="438" builtinId="8" hidden="1"/>
    <cellStyle name="Hipervínculo" xfId="440" builtinId="8" hidden="1"/>
    <cellStyle name="Hipervínculo" xfId="442" builtinId="8" hidden="1"/>
    <cellStyle name="Hipervínculo" xfId="444" builtinId="8" hidden="1"/>
    <cellStyle name="Hipervínculo" xfId="446" builtinId="8" hidden="1"/>
    <cellStyle name="Hipervínculo" xfId="448" builtinId="8" hidden="1"/>
    <cellStyle name="Hipervínculo" xfId="450" builtinId="8" hidden="1"/>
    <cellStyle name="Hipervínculo" xfId="452" builtinId="8" hidden="1"/>
    <cellStyle name="Hipervínculo" xfId="454" builtinId="8" hidden="1"/>
    <cellStyle name="Hipervínculo" xfId="456" builtinId="8" hidden="1"/>
    <cellStyle name="Hipervínculo" xfId="458" builtinId="8" hidden="1"/>
    <cellStyle name="Hipervínculo" xfId="460" builtinId="8" hidden="1"/>
    <cellStyle name="Hipervínculo" xfId="462" builtinId="8" hidden="1"/>
    <cellStyle name="Hipervínculo" xfId="464" builtinId="8" hidden="1"/>
    <cellStyle name="Hipervínculo" xfId="466" builtinId="8" hidden="1"/>
    <cellStyle name="Hipervínculo" xfId="468" builtinId="8" hidden="1"/>
    <cellStyle name="Hipervínculo" xfId="470" builtinId="8" hidden="1"/>
    <cellStyle name="Hipervínculo" xfId="472" builtinId="8" hidden="1"/>
    <cellStyle name="Hipervínculo" xfId="474" builtinId="8" hidden="1"/>
    <cellStyle name="Hipervínculo" xfId="476" builtinId="8" hidden="1"/>
    <cellStyle name="Hipervínculo" xfId="478" builtinId="8" hidden="1"/>
    <cellStyle name="Hipervínculo" xfId="480" builtinId="8" hidden="1"/>
    <cellStyle name="Hipervínculo" xfId="482" builtinId="8" hidden="1"/>
    <cellStyle name="Hipervínculo" xfId="484" builtinId="8" hidden="1"/>
    <cellStyle name="Hipervínculo" xfId="486" builtinId="8" hidden="1"/>
    <cellStyle name="Hipervínculo" xfId="488" builtinId="8" hidden="1"/>
    <cellStyle name="Hipervínculo" xfId="490" builtinId="8" hidden="1"/>
    <cellStyle name="Hipervínculo" xfId="492" builtinId="8" hidden="1"/>
    <cellStyle name="Hipervínculo" xfId="494" builtinId="8" hidden="1"/>
    <cellStyle name="Hipervínculo" xfId="496" builtinId="8" hidden="1"/>
    <cellStyle name="Hipervínculo" xfId="498" builtinId="8" hidden="1"/>
    <cellStyle name="Hipervínculo" xfId="500" builtinId="8" hidden="1"/>
    <cellStyle name="Hipervínculo" xfId="502" builtinId="8" hidden="1"/>
    <cellStyle name="Hipervínculo" xfId="504" builtinId="8" hidden="1"/>
    <cellStyle name="Hipervínculo" xfId="506" builtinId="8" hidden="1"/>
    <cellStyle name="Hipervínculo" xfId="508" builtinId="8" hidden="1"/>
    <cellStyle name="Hipervínculo" xfId="510" builtinId="8" hidden="1"/>
    <cellStyle name="Hipervínculo" xfId="512" builtinId="8" hidden="1"/>
    <cellStyle name="Hipervínculo" xfId="514" builtinId="8" hidden="1"/>
    <cellStyle name="Hipervínculo" xfId="516" builtinId="8" hidden="1"/>
    <cellStyle name="Hipervínculo" xfId="518" builtinId="8" hidden="1"/>
    <cellStyle name="Hipervínculo" xfId="520" builtinId="8" hidden="1"/>
    <cellStyle name="Hipervínculo" xfId="522" builtinId="8" hidden="1"/>
    <cellStyle name="Hipervínculo" xfId="524" builtinId="8" hidden="1"/>
    <cellStyle name="Hipervínculo" xfId="526" builtinId="8" hidden="1"/>
    <cellStyle name="Hipervínculo" xfId="528" builtinId="8" hidden="1"/>
    <cellStyle name="Hipervínculo" xfId="530" builtinId="8" hidden="1"/>
    <cellStyle name="Hipervínculo" xfId="532" builtinId="8" hidden="1"/>
    <cellStyle name="Hipervínculo" xfId="534" builtinId="8" hidden="1"/>
    <cellStyle name="Hipervínculo" xfId="536" builtinId="8" hidden="1"/>
    <cellStyle name="Hipervínculo" xfId="538" builtinId="8" hidden="1"/>
    <cellStyle name="Hipervínculo" xfId="540" builtinId="8" hidden="1"/>
    <cellStyle name="Hipervínculo" xfId="542" builtinId="8" hidden="1"/>
    <cellStyle name="Hipervínculo" xfId="544" builtinId="8" hidden="1"/>
    <cellStyle name="Hipervínculo" xfId="546" builtinId="8" hidden="1"/>
    <cellStyle name="Hipervínculo" xfId="548" builtinId="8" hidden="1"/>
    <cellStyle name="Hipervínculo" xfId="550" builtinId="8" hidden="1"/>
    <cellStyle name="Hipervínculo" xfId="552" builtinId="8" hidden="1"/>
    <cellStyle name="Hipervínculo" xfId="554" builtinId="8" hidden="1"/>
    <cellStyle name="Hipervínculo" xfId="556" builtinId="8" hidden="1"/>
    <cellStyle name="Hipervínculo" xfId="558" builtinId="8" hidden="1"/>
    <cellStyle name="Hipervínculo" xfId="560" builtinId="8" hidden="1"/>
    <cellStyle name="Hipervínculo" xfId="562" builtinId="8" hidden="1"/>
    <cellStyle name="Hipervínculo" xfId="564" builtinId="8" hidden="1"/>
    <cellStyle name="Hipervínculo" xfId="566" builtinId="8" hidden="1"/>
    <cellStyle name="Hipervínculo" xfId="568" builtinId="8" hidden="1"/>
    <cellStyle name="Hipervínculo" xfId="570" builtinId="8" hidden="1"/>
    <cellStyle name="Hipervínculo" xfId="572" builtinId="8" hidden="1"/>
    <cellStyle name="Hipervínculo" xfId="574" builtinId="8" hidden="1"/>
    <cellStyle name="Hipervínculo" xfId="576" builtinId="8" hidden="1"/>
    <cellStyle name="Hipervínculo" xfId="578" builtinId="8" hidden="1"/>
    <cellStyle name="Hipervínculo" xfId="580" builtinId="8" hidden="1"/>
    <cellStyle name="Hipervínculo" xfId="582" builtinId="8" hidden="1"/>
    <cellStyle name="Hipervínculo" xfId="584" builtinId="8" hidden="1"/>
    <cellStyle name="Hipervínculo" xfId="586" builtinId="8" hidden="1"/>
    <cellStyle name="Hipervínculo" xfId="588" builtinId="8" hidden="1"/>
    <cellStyle name="Hipervínculo" xfId="590" builtinId="8" hidden="1"/>
    <cellStyle name="Hipervínculo" xfId="592" builtinId="8" hidden="1"/>
    <cellStyle name="Hipervínculo" xfId="594" builtinId="8" hidden="1"/>
    <cellStyle name="Hipervínculo" xfId="596" builtinId="8" hidden="1"/>
    <cellStyle name="Hipervínculo" xfId="598" builtinId="8" hidden="1"/>
    <cellStyle name="Hipervínculo" xfId="600" builtinId="8" hidden="1"/>
    <cellStyle name="Hipervínculo" xfId="602" builtinId="8" hidden="1"/>
    <cellStyle name="Hipervínculo" xfId="604" builtinId="8" hidden="1"/>
    <cellStyle name="Hipervínculo" xfId="606" builtinId="8" hidden="1"/>
    <cellStyle name="Hipervínculo" xfId="608" builtinId="8" hidden="1"/>
    <cellStyle name="Hipervínculo" xfId="610" builtinId="8" hidden="1"/>
    <cellStyle name="Hipervínculo" xfId="612" builtinId="8" hidden="1"/>
    <cellStyle name="Hipervínculo" xfId="614" builtinId="8" hidden="1"/>
    <cellStyle name="Hipervínculo" xfId="616" builtinId="8" hidden="1"/>
    <cellStyle name="Hipervínculo" xfId="618" builtinId="8" hidden="1"/>
    <cellStyle name="Hipervínculo" xfId="620" builtinId="8" hidden="1"/>
    <cellStyle name="Hipervínculo" xfId="622" builtinId="8" hidden="1"/>
    <cellStyle name="Hipervínculo" xfId="624" builtinId="8" hidden="1"/>
    <cellStyle name="Hipervínculo" xfId="626" builtinId="8" hidden="1"/>
    <cellStyle name="Hipervínculo" xfId="628" builtinId="8" hidden="1"/>
    <cellStyle name="Hipervínculo" xfId="630" builtinId="8" hidden="1"/>
    <cellStyle name="Hipervínculo" xfId="632" builtinId="8" hidden="1"/>
    <cellStyle name="Hipervínculo" xfId="634" builtinId="8" hidden="1"/>
    <cellStyle name="Hipervínculo" xfId="636" builtinId="8" hidden="1"/>
    <cellStyle name="Hipervínculo" xfId="638" builtinId="8" hidden="1"/>
    <cellStyle name="Hipervínculo" xfId="640" builtinId="8" hidden="1"/>
    <cellStyle name="Hipervínculo" xfId="642" builtinId="8" hidden="1"/>
    <cellStyle name="Hipervínculo" xfId="644" builtinId="8" hidden="1"/>
    <cellStyle name="Hipervínculo" xfId="646" builtinId="8" hidden="1"/>
    <cellStyle name="Hipervínculo" xfId="648" builtinId="8" hidden="1"/>
    <cellStyle name="Hipervínculo" xfId="650" builtinId="8" hidden="1"/>
    <cellStyle name="Hipervínculo" xfId="652" builtinId="8" hidden="1"/>
    <cellStyle name="Hipervínculo" xfId="654" builtinId="8" hidden="1"/>
    <cellStyle name="Hipervínculo" xfId="656" builtinId="8" hidden="1"/>
    <cellStyle name="Hipervínculo" xfId="658" builtinId="8" hidden="1"/>
    <cellStyle name="Hipervínculo" xfId="660" builtinId="8" hidden="1"/>
    <cellStyle name="Hipervínculo" xfId="662" builtinId="8" hidden="1"/>
    <cellStyle name="Hipervínculo" xfId="664" builtinId="8" hidden="1"/>
    <cellStyle name="Hipervínculo" xfId="666" builtinId="8" hidden="1"/>
    <cellStyle name="Hipervínculo" xfId="668" builtinId="8" hidden="1"/>
    <cellStyle name="Hipervínculo" xfId="670" builtinId="8" hidden="1"/>
    <cellStyle name="Hipervínculo" xfId="672" builtinId="8" hidden="1"/>
    <cellStyle name="Hipervínculo" xfId="674" builtinId="8" hidden="1"/>
    <cellStyle name="Hipervínculo" xfId="676" builtinId="8" hidden="1"/>
    <cellStyle name="Hipervínculo" xfId="678" builtinId="8" hidden="1"/>
    <cellStyle name="Hipervínculo" xfId="680" builtinId="8" hidden="1"/>
    <cellStyle name="Hipervínculo" xfId="682" builtinId="8" hidden="1"/>
    <cellStyle name="Hipervínculo" xfId="684" builtinId="8" hidden="1"/>
    <cellStyle name="Hipervínculo" xfId="686" builtinId="8" hidden="1"/>
    <cellStyle name="Hipervínculo" xfId="688" builtinId="8" hidden="1"/>
    <cellStyle name="Hipervínculo" xfId="690" builtinId="8" hidden="1"/>
    <cellStyle name="Hipervínculo" xfId="692" builtinId="8" hidden="1"/>
    <cellStyle name="Hipervínculo" xfId="694" builtinId="8" hidden="1"/>
    <cellStyle name="Hipervínculo" xfId="696" builtinId="8" hidden="1"/>
    <cellStyle name="Hipervínculo" xfId="698" builtinId="8" hidden="1"/>
    <cellStyle name="Hipervínculo" xfId="700" builtinId="8" hidden="1"/>
    <cellStyle name="Hipervínculo" xfId="702" builtinId="8" hidden="1"/>
    <cellStyle name="Hipervínculo" xfId="704" builtinId="8" hidden="1"/>
    <cellStyle name="Hipervínculo" xfId="706" builtinId="8" hidden="1"/>
    <cellStyle name="Hipervínculo" xfId="708" builtinId="8" hidden="1"/>
    <cellStyle name="Hipervínculo" xfId="710" builtinId="8" hidden="1"/>
    <cellStyle name="Hipervínculo" xfId="712" builtinId="8" hidden="1"/>
    <cellStyle name="Hipervínculo" xfId="714" builtinId="8" hidden="1"/>
    <cellStyle name="Hipervínculo" xfId="716" builtinId="8" hidden="1"/>
    <cellStyle name="Hipervínculo" xfId="718" builtinId="8" hidden="1"/>
    <cellStyle name="Hipervínculo" xfId="720" builtinId="8" hidden="1"/>
    <cellStyle name="Hipervínculo" xfId="722" builtinId="8" hidden="1"/>
    <cellStyle name="Hipervínculo" xfId="724" builtinId="8" hidden="1"/>
    <cellStyle name="Hipervínculo" xfId="726" builtinId="8" hidden="1"/>
    <cellStyle name="Hipervínculo" xfId="728" builtinId="8" hidden="1"/>
    <cellStyle name="Hipervínculo" xfId="730" builtinId="8" hidden="1"/>
    <cellStyle name="Hipervínculo" xfId="732" builtinId="8" hidden="1"/>
    <cellStyle name="Hipervínculo" xfId="734" builtinId="8" hidden="1"/>
    <cellStyle name="Hipervínculo" xfId="736" builtinId="8" hidden="1"/>
    <cellStyle name="Hipervínculo" xfId="738" builtinId="8" hidden="1"/>
    <cellStyle name="Hipervínculo" xfId="740" builtinId="8" hidden="1"/>
    <cellStyle name="Hipervínculo" xfId="742" builtinId="8" hidden="1"/>
    <cellStyle name="Hipervínculo" xfId="744" builtinId="8" hidden="1"/>
    <cellStyle name="Hipervínculo" xfId="746" builtinId="8" hidden="1"/>
    <cellStyle name="Hipervínculo" xfId="748" builtinId="8" hidden="1"/>
    <cellStyle name="Hipervínculo" xfId="750" builtinId="8" hidden="1"/>
    <cellStyle name="Hipervínculo" xfId="752" builtinId="8" hidden="1"/>
    <cellStyle name="Hipervínculo" xfId="754" builtinId="8" hidden="1"/>
    <cellStyle name="Hipervínculo" xfId="756" builtinId="8" hidden="1"/>
    <cellStyle name="Hipervínculo" xfId="758" builtinId="8" hidden="1"/>
    <cellStyle name="Hipervínculo" xfId="760" builtinId="8" hidden="1"/>
    <cellStyle name="Hipervínculo" xfId="762" builtinId="8" hidden="1"/>
    <cellStyle name="Hipervínculo" xfId="764" builtinId="8" hidden="1"/>
    <cellStyle name="Hipervínculo" xfId="766" builtinId="8" hidden="1"/>
    <cellStyle name="Hipervínculo" xfId="768" builtinId="8" hidden="1"/>
    <cellStyle name="Hipervínculo" xfId="770" builtinId="8" hidden="1"/>
    <cellStyle name="Hipervínculo" xfId="772" builtinId="8" hidden="1"/>
    <cellStyle name="Hipervínculo" xfId="774" builtinId="8" hidden="1"/>
    <cellStyle name="Hipervínculo" xfId="776" builtinId="8" hidden="1"/>
    <cellStyle name="Hipervínculo" xfId="778" builtinId="8" hidden="1"/>
    <cellStyle name="Hipervínculo" xfId="780" builtinId="8" hidden="1"/>
    <cellStyle name="Hipervínculo" xfId="782" builtinId="8" hidden="1"/>
    <cellStyle name="Hipervínculo" xfId="784" builtinId="8" hidden="1"/>
    <cellStyle name="Hipervínculo" xfId="786" builtinId="8" hidden="1"/>
    <cellStyle name="Hipervínculo" xfId="788" builtinId="8" hidden="1"/>
    <cellStyle name="Hipervínculo" xfId="790" builtinId="8" hidden="1"/>
    <cellStyle name="Hipervínculo" xfId="792" builtinId="8" hidden="1"/>
    <cellStyle name="Hipervínculo" xfId="794" builtinId="8" hidden="1"/>
    <cellStyle name="Hipervínculo" xfId="796" builtinId="8" hidden="1"/>
    <cellStyle name="Hipervínculo" xfId="798" builtinId="8" hidden="1"/>
    <cellStyle name="Hipervínculo" xfId="800" builtinId="8" hidden="1"/>
    <cellStyle name="Hipervínculo" xfId="802" builtinId="8" hidden="1"/>
    <cellStyle name="Hipervínculo" xfId="804" builtinId="8" hidden="1"/>
    <cellStyle name="Hipervínculo" xfId="806" builtinId="8" hidden="1"/>
    <cellStyle name="Hipervínculo" xfId="808" builtinId="8" hidden="1"/>
    <cellStyle name="Hipervínculo" xfId="810" builtinId="8" hidden="1"/>
    <cellStyle name="Hipervínculo" xfId="812" builtinId="8" hidden="1"/>
    <cellStyle name="Hipervínculo" xfId="814" builtinId="8" hidden="1"/>
    <cellStyle name="Hipervínculo" xfId="816" builtinId="8" hidden="1"/>
    <cellStyle name="Hipervínculo" xfId="818" builtinId="8" hidden="1"/>
    <cellStyle name="Hipervínculo" xfId="820" builtinId="8" hidden="1"/>
    <cellStyle name="Hipervínculo" xfId="822" builtinId="8" hidden="1"/>
    <cellStyle name="Hipervínculo" xfId="824" builtinId="8" hidden="1"/>
    <cellStyle name="Hipervínculo" xfId="826" builtinId="8" hidden="1"/>
    <cellStyle name="Hipervínculo" xfId="828" builtinId="8" hidden="1"/>
    <cellStyle name="Hipervínculo" xfId="830" builtinId="8" hidden="1"/>
    <cellStyle name="Hipervínculo" xfId="832" builtinId="8" hidden="1"/>
    <cellStyle name="Hipervínculo" xfId="834" builtinId="8" hidden="1"/>
    <cellStyle name="Hipervínculo" xfId="836" builtinId="8" hidden="1"/>
    <cellStyle name="Hipervínculo" xfId="838" builtinId="8" hidden="1"/>
    <cellStyle name="Hipervínculo" xfId="840" builtinId="8" hidden="1"/>
    <cellStyle name="Hipervínculo" xfId="842" builtinId="8" hidden="1"/>
    <cellStyle name="Hipervínculo" xfId="844" builtinId="8" hidden="1"/>
    <cellStyle name="Hipervínculo" xfId="846" builtinId="8" hidden="1"/>
    <cellStyle name="Hipervínculo" xfId="848" builtinId="8" hidden="1"/>
    <cellStyle name="Hipervínculo" xfId="850" builtinId="8" hidden="1"/>
    <cellStyle name="Hipervínculo" xfId="852" builtinId="8" hidden="1"/>
    <cellStyle name="Hipervínculo" xfId="854" builtinId="8" hidden="1"/>
    <cellStyle name="Hipervínculo" xfId="856" builtinId="8" hidden="1"/>
    <cellStyle name="Hipervínculo" xfId="858" builtinId="8" hidden="1"/>
    <cellStyle name="Hipervínculo" xfId="860" builtinId="8" hidden="1"/>
    <cellStyle name="Hipervínculo" xfId="862" builtinId="8" hidden="1"/>
    <cellStyle name="Hipervínculo" xfId="864" builtinId="8" hidden="1"/>
    <cellStyle name="Hipervínculo" xfId="866" builtinId="8" hidden="1"/>
    <cellStyle name="Hipervínculo" xfId="868" builtinId="8" hidden="1"/>
    <cellStyle name="Hipervínculo" xfId="870" builtinId="8" hidden="1"/>
    <cellStyle name="Hipervínculo" xfId="872" builtinId="8" hidden="1"/>
    <cellStyle name="Hipervínculo" xfId="874" builtinId="8" hidden="1"/>
    <cellStyle name="Hipervínculo" xfId="876" builtinId="8" hidden="1"/>
    <cellStyle name="Hipervínculo" xfId="878" builtinId="8" hidden="1"/>
    <cellStyle name="Hipervínculo" xfId="880" builtinId="8" hidden="1"/>
    <cellStyle name="Hipervínculo" xfId="882" builtinId="8" hidden="1"/>
    <cellStyle name="Hipervínculo" xfId="884" builtinId="8" hidden="1"/>
    <cellStyle name="Hipervínculo" xfId="886" builtinId="8" hidden="1"/>
    <cellStyle name="Hipervínculo" xfId="888" builtinId="8" hidden="1"/>
    <cellStyle name="Hipervínculo" xfId="890" builtinId="8" hidden="1"/>
    <cellStyle name="Hipervínculo" xfId="892" builtinId="8" hidden="1"/>
    <cellStyle name="Hipervínculo" xfId="894" builtinId="8" hidden="1"/>
    <cellStyle name="Hipervínculo" xfId="896" builtinId="8" hidden="1"/>
    <cellStyle name="Hipervínculo" xfId="898" builtinId="8" hidden="1"/>
    <cellStyle name="Hipervínculo" xfId="900" builtinId="8" hidden="1"/>
    <cellStyle name="Hipervínculo" xfId="902" builtinId="8" hidden="1"/>
    <cellStyle name="Hipervínculo" xfId="904" builtinId="8" hidden="1"/>
    <cellStyle name="Hipervínculo" xfId="906" builtinId="8" hidden="1"/>
    <cellStyle name="Hipervínculo" xfId="908" builtinId="8" hidden="1"/>
    <cellStyle name="Hipervínculo" xfId="910" builtinId="8" hidden="1"/>
    <cellStyle name="Hipervínculo" xfId="912" builtinId="8" hidden="1"/>
    <cellStyle name="Hipervínculo" xfId="914" builtinId="8" hidden="1"/>
    <cellStyle name="Hipervínculo" xfId="916" builtinId="8" hidden="1"/>
    <cellStyle name="Hipervínculo" xfId="918" builtinId="8" hidden="1"/>
    <cellStyle name="Hipervínculo" xfId="920" builtinId="8" hidden="1"/>
    <cellStyle name="Hipervínculo" xfId="922" builtinId="8" hidden="1"/>
    <cellStyle name="Hipervínculo" xfId="924" builtinId="8" hidden="1"/>
    <cellStyle name="Hipervínculo" xfId="926" builtinId="8" hidden="1"/>
    <cellStyle name="Hipervínculo" xfId="928" builtinId="8" hidden="1"/>
    <cellStyle name="Hipervínculo" xfId="930" builtinId="8" hidden="1"/>
    <cellStyle name="Hipervínculo" xfId="932" builtinId="8" hidden="1"/>
    <cellStyle name="Hipervínculo" xfId="934" builtinId="8" hidden="1"/>
    <cellStyle name="Hipervínculo" xfId="936" builtinId="8" hidden="1"/>
    <cellStyle name="Hipervínculo" xfId="938" builtinId="8" hidden="1"/>
    <cellStyle name="Hipervínculo" xfId="940" builtinId="8" hidden="1"/>
    <cellStyle name="Hipervínculo" xfId="942" builtinId="8" hidden="1"/>
    <cellStyle name="Hipervínculo" xfId="944" builtinId="8" hidden="1"/>
    <cellStyle name="Hipervínculo" xfId="946" builtinId="8" hidden="1"/>
    <cellStyle name="Hipervínculo" xfId="948" builtinId="8" hidden="1"/>
    <cellStyle name="Hipervínculo" xfId="950" builtinId="8" hidden="1"/>
    <cellStyle name="Hipervínculo" xfId="952" builtinId="8" hidden="1"/>
    <cellStyle name="Hipervínculo" xfId="954" builtinId="8" hidden="1"/>
    <cellStyle name="Hipervínculo" xfId="956" builtinId="8" hidden="1"/>
    <cellStyle name="Hipervínculo" xfId="958" builtinId="8" hidden="1"/>
    <cellStyle name="Hipervínculo" xfId="960" builtinId="8" hidden="1"/>
    <cellStyle name="Hipervínculo" xfId="962" builtinId="8" hidden="1"/>
    <cellStyle name="Hipervínculo" xfId="964" builtinId="8" hidden="1"/>
    <cellStyle name="Hipervínculo" xfId="966" builtinId="8" hidden="1"/>
    <cellStyle name="Hipervínculo" xfId="968" builtinId="8" hidden="1"/>
    <cellStyle name="Hipervínculo" xfId="970" builtinId="8" hidden="1"/>
    <cellStyle name="Hipervínculo" xfId="972" builtinId="8" hidden="1"/>
    <cellStyle name="Hipervínculo" xfId="974" builtinId="8" hidden="1"/>
    <cellStyle name="Hipervínculo" xfId="976" builtinId="8" hidden="1"/>
    <cellStyle name="Hipervínculo" xfId="978" builtinId="8" hidden="1"/>
    <cellStyle name="Hipervínculo" xfId="980" builtinId="8" hidden="1"/>
    <cellStyle name="Hipervínculo" xfId="982" builtinId="8" hidden="1"/>
    <cellStyle name="Hipervínculo" xfId="984" builtinId="8" hidden="1"/>
    <cellStyle name="Hipervínculo" xfId="986" builtinId="8" hidden="1"/>
    <cellStyle name="Hipervínculo" xfId="988" builtinId="8" hidden="1"/>
    <cellStyle name="Hipervínculo" xfId="990" builtinId="8" hidden="1"/>
    <cellStyle name="Hipervínculo" xfId="992" builtinId="8" hidden="1"/>
    <cellStyle name="Hipervínculo" xfId="994" builtinId="8" hidden="1"/>
    <cellStyle name="Hipervínculo" xfId="996" builtinId="8" hidden="1"/>
    <cellStyle name="Hipervínculo" xfId="998" builtinId="8" hidden="1"/>
    <cellStyle name="Hipervínculo" xfId="1000" builtinId="8" hidden="1"/>
    <cellStyle name="Hipervínculo" xfId="1002" builtinId="8" hidden="1"/>
    <cellStyle name="Hipervínculo" xfId="1004" builtinId="8" hidden="1"/>
    <cellStyle name="Hipervínculo" xfId="1006" builtinId="8" hidden="1"/>
    <cellStyle name="Hipervínculo" xfId="1008" builtinId="8" hidden="1"/>
    <cellStyle name="Hipervínculo" xfId="1010" builtinId="8" hidden="1"/>
    <cellStyle name="Hipervínculo" xfId="1012" builtinId="8" hidden="1"/>
    <cellStyle name="Hipervínculo" xfId="1014" builtinId="8" hidden="1"/>
    <cellStyle name="Hipervínculo" xfId="1016" builtinId="8" hidden="1"/>
    <cellStyle name="Hipervínculo" xfId="1018" builtinId="8" hidden="1"/>
    <cellStyle name="Hipervínculo" xfId="1020" builtinId="8" hidden="1"/>
    <cellStyle name="Hipervínculo" xfId="1022" builtinId="8" hidden="1"/>
    <cellStyle name="Hipervínculo" xfId="1024" builtinId="8" hidden="1"/>
    <cellStyle name="Hipervínculo" xfId="1026" builtinId="8" hidden="1"/>
    <cellStyle name="Hipervínculo" xfId="1028" builtinId="8" hidden="1"/>
    <cellStyle name="Hipervínculo" xfId="1030" builtinId="8" hidden="1"/>
    <cellStyle name="Hipervínculo" xfId="1032" builtinId="8" hidden="1"/>
    <cellStyle name="Hipervínculo" xfId="1034" builtinId="8" hidden="1"/>
    <cellStyle name="Hipervínculo" xfId="1036" builtinId="8" hidden="1"/>
    <cellStyle name="Hipervínculo" xfId="1038" builtinId="8" hidden="1"/>
    <cellStyle name="Hipervínculo" xfId="1040" builtinId="8" hidden="1"/>
    <cellStyle name="Hipervínculo" xfId="1042" builtinId="8" hidden="1"/>
    <cellStyle name="Hipervínculo" xfId="1044" builtinId="8" hidden="1"/>
    <cellStyle name="Hipervínculo" xfId="1046" builtinId="8" hidden="1"/>
    <cellStyle name="Hipervínculo" xfId="1048" builtinId="8" hidden="1"/>
    <cellStyle name="Hipervínculo" xfId="1050" builtinId="8" hidden="1"/>
    <cellStyle name="Hipervínculo" xfId="1052" builtinId="8" hidden="1"/>
    <cellStyle name="Hipervínculo" xfId="1054" builtinId="8" hidden="1"/>
    <cellStyle name="Hipervínculo" xfId="1056" builtinId="8" hidden="1"/>
    <cellStyle name="Hipervínculo" xfId="1058" builtinId="8" hidden="1"/>
    <cellStyle name="Hipervínculo" xfId="1060" builtinId="8" hidden="1"/>
    <cellStyle name="Hipervínculo" xfId="1105" builtinId="8" hidden="1"/>
    <cellStyle name="Hipervínculo" xfId="1107" builtinId="8" hidden="1"/>
    <cellStyle name="Hipervínculo" xfId="1109" builtinId="8" hidden="1"/>
    <cellStyle name="Hipervínculo" xfId="1111" builtinId="8" hidden="1"/>
    <cellStyle name="Hipervínculo" xfId="1113"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xfId="1261" builtinId="8" hidden="1"/>
    <cellStyle name="Hipervínculo" xfId="1263" builtinId="8" hidden="1"/>
    <cellStyle name="Hipervínculo" xfId="1265" builtinId="8" hidden="1"/>
    <cellStyle name="Hipervínculo" xfId="1267" builtinId="8" hidden="1"/>
    <cellStyle name="Hipervínculo" xfId="1269" builtinId="8" hidden="1"/>
    <cellStyle name="Hipervínculo" xfId="1271" builtinId="8" hidden="1"/>
    <cellStyle name="Hipervínculo" xfId="1273" builtinId="8" hidden="1"/>
    <cellStyle name="Hipervínculo" xfId="1275" builtinId="8" hidden="1"/>
    <cellStyle name="Hipervínculo" xfId="1277" builtinId="8" hidden="1"/>
    <cellStyle name="Hipervínculo" xfId="1279" builtinId="8" hidden="1"/>
    <cellStyle name="Hipervínculo" xfId="1281" builtinId="8" hidden="1"/>
    <cellStyle name="Hipervínculo" xfId="1283" builtinId="8" hidden="1"/>
    <cellStyle name="Hipervínculo" xfId="1285" builtinId="8" hidden="1"/>
    <cellStyle name="Hipervínculo" xfId="1287" builtinId="8" hidden="1"/>
    <cellStyle name="Hipervínculo" xfId="1289" builtinId="8" hidden="1"/>
    <cellStyle name="Hipervínculo" xfId="1291" builtinId="8" hidden="1"/>
    <cellStyle name="Hipervínculo" xfId="1293" builtinId="8" hidden="1"/>
    <cellStyle name="Hipervínculo" xfId="1295" builtinId="8" hidden="1"/>
    <cellStyle name="Hipervínculo" xfId="1297" builtinId="8" hidden="1"/>
    <cellStyle name="Hipervínculo" xfId="1299" builtinId="8" hidden="1"/>
    <cellStyle name="Hipervínculo" xfId="1301" builtinId="8" hidden="1"/>
    <cellStyle name="Hipervínculo" xfId="1303" builtinId="8" hidden="1"/>
    <cellStyle name="Hipervínculo" xfId="1305" builtinId="8" hidden="1"/>
    <cellStyle name="Hipervínculo" xfId="1307" builtinId="8" hidden="1"/>
    <cellStyle name="Hipervínculo" xfId="1309" builtinId="8" hidden="1"/>
    <cellStyle name="Hipervínculo" xfId="1311" builtinId="8" hidden="1"/>
    <cellStyle name="Hipervínculo" xfId="1313" builtinId="8" hidden="1"/>
    <cellStyle name="Hipervínculo" xfId="1315" builtinId="8" hidden="1"/>
    <cellStyle name="Hipervínculo" xfId="1317" builtinId="8" hidden="1"/>
    <cellStyle name="Hipervínculo" xfId="1319" builtinId="8" hidden="1"/>
    <cellStyle name="Hipervínculo" xfId="1321" builtinId="8" hidden="1"/>
    <cellStyle name="Hipervínculo" xfId="1323" builtinId="8" hidden="1"/>
    <cellStyle name="Hipervínculo" xfId="1325" builtinId="8" hidden="1"/>
    <cellStyle name="Hipervínculo" xfId="1327" builtinId="8" hidden="1"/>
    <cellStyle name="Hipervínculo" xfId="1329" builtinId="8" hidden="1"/>
    <cellStyle name="Hipervínculo" xfId="1331" builtinId="8" hidden="1"/>
    <cellStyle name="Hipervínculo" xfId="1333" builtinId="8" hidden="1"/>
    <cellStyle name="Hipervínculo" xfId="1335" builtinId="8" hidden="1"/>
    <cellStyle name="Hipervínculo" xfId="1337" builtinId="8" hidden="1"/>
    <cellStyle name="Hipervínculo" xfId="1339" builtinId="8" hidden="1"/>
    <cellStyle name="Hipervínculo" xfId="1341" builtinId="8" hidden="1"/>
    <cellStyle name="Hipervínculo" xfId="1343" builtinId="8" hidden="1"/>
    <cellStyle name="Hipervínculo" xfId="1409" builtinId="8" hidden="1"/>
    <cellStyle name="Hipervínculo" xfId="1411" builtinId="8" hidden="1"/>
    <cellStyle name="Hipervínculo" xfId="1413" builtinId="8" hidden="1"/>
    <cellStyle name="Hipervínculo" xfId="1415" builtinId="8" hidden="1"/>
    <cellStyle name="Hipervínculo" xfId="1417" builtinId="8" hidden="1"/>
    <cellStyle name="Hipervínculo" xfId="1419" builtinId="8" hidden="1"/>
    <cellStyle name="Hipervínculo" xfId="1421" builtinId="8" hidden="1"/>
    <cellStyle name="Hipervínculo" xfId="1423" builtinId="8" hidden="1"/>
    <cellStyle name="Hipervínculo" xfId="1425" builtinId="8" hidden="1"/>
    <cellStyle name="Hipervínculo" xfId="1427" builtinId="8" hidden="1"/>
    <cellStyle name="Hipervínculo" xfId="1429" builtinId="8" hidden="1"/>
    <cellStyle name="Hipervínculo" xfId="1431" builtinId="8" hidden="1"/>
    <cellStyle name="Hipervínculo" xfId="1433" builtinId="8" hidden="1"/>
    <cellStyle name="Hipervínculo" xfId="1435" builtinId="8" hidden="1"/>
    <cellStyle name="Hipervínculo" xfId="1437" builtinId="8" hidden="1"/>
    <cellStyle name="Hipervínculo" xfId="1439" builtinId="8" hidden="1"/>
    <cellStyle name="Hipervínculo" xfId="1441" builtinId="8" hidden="1"/>
    <cellStyle name="Hipervínculo" xfId="1443" builtinId="8" hidden="1"/>
    <cellStyle name="Hipervínculo" xfId="1445" builtinId="8" hidden="1"/>
    <cellStyle name="Hipervínculo" xfId="1447" builtinId="8" hidden="1"/>
    <cellStyle name="Hipervínculo" xfId="1449" builtinId="8" hidden="1"/>
    <cellStyle name="Hipervínculo" xfId="1451" builtinId="8" hidden="1"/>
    <cellStyle name="Hipervínculo" xfId="1453" builtinId="8" hidden="1"/>
    <cellStyle name="Hipervínculo" xfId="1455" builtinId="8" hidden="1"/>
    <cellStyle name="Hipervínculo" xfId="1457" builtinId="8" hidden="1"/>
    <cellStyle name="Hipervínculo" xfId="1459" builtinId="8" hidden="1"/>
    <cellStyle name="Hipervínculo" xfId="1461" builtinId="8" hidden="1"/>
    <cellStyle name="Hipervínculo" xfId="1463" builtinId="8" hidden="1"/>
    <cellStyle name="Hipervínculo" xfId="1465" builtinId="8" hidden="1"/>
    <cellStyle name="Hipervínculo" xfId="1467" builtinId="8" hidden="1"/>
    <cellStyle name="Hipervínculo" xfId="1469" builtinId="8" hidden="1"/>
    <cellStyle name="Hipervínculo" xfId="1471" builtinId="8" hidden="1"/>
    <cellStyle name="Hipervínculo" xfId="1473" builtinId="8" hidden="1"/>
    <cellStyle name="Hipervínculo" xfId="1475" builtinId="8" hidden="1"/>
    <cellStyle name="Hipervínculo" xfId="1477" builtinId="8" hidden="1"/>
    <cellStyle name="Hipervínculo" xfId="1479" builtinId="8" hidden="1"/>
    <cellStyle name="Hipervínculo" xfId="1481" builtinId="8" hidden="1"/>
    <cellStyle name="Hipervínculo" xfId="1483" builtinId="8" hidden="1"/>
    <cellStyle name="Hipervínculo" xfId="1485" builtinId="8" hidden="1"/>
    <cellStyle name="Hipervínculo" xfId="1487" builtinId="8" hidden="1"/>
    <cellStyle name="Hipervínculo" xfId="1489" builtinId="8" hidden="1"/>
    <cellStyle name="Hipervínculo" xfId="1491" builtinId="8" hidden="1"/>
    <cellStyle name="Hipervínculo" xfId="1493" builtinId="8" hidden="1"/>
    <cellStyle name="Hipervínculo" xfId="1495" builtinId="8" hidden="1"/>
    <cellStyle name="Hipervínculo" xfId="1497" builtinId="8" hidden="1"/>
    <cellStyle name="Hipervínculo" xfId="1499" builtinId="8" hidden="1"/>
    <cellStyle name="Hipervínculo" xfId="1501" builtinId="8" hidden="1"/>
    <cellStyle name="Hipervínculo" xfId="1503" builtinId="8" hidden="1"/>
    <cellStyle name="Hipervínculo" xfId="1505" builtinId="8" hidden="1"/>
    <cellStyle name="Hipervínculo" xfId="1507" builtinId="8" hidden="1"/>
    <cellStyle name="Hipervínculo" xfId="1509" builtinId="8" hidden="1"/>
    <cellStyle name="Hipervínculo" xfId="1511" builtinId="8" hidden="1"/>
    <cellStyle name="Hipervínculo" xfId="1513" builtinId="8" hidden="1"/>
    <cellStyle name="Hipervínculo" xfId="1515" builtinId="8" hidden="1"/>
    <cellStyle name="Hipervínculo" xfId="1517" builtinId="8" hidden="1"/>
    <cellStyle name="Hipervínculo" xfId="1519" builtinId="8" hidden="1"/>
    <cellStyle name="Hipervínculo" xfId="1521" builtinId="8" hidden="1"/>
    <cellStyle name="Hipervínculo" xfId="1523" builtinId="8" hidden="1"/>
    <cellStyle name="Hipervínculo" xfId="1525" builtinId="8" hidden="1"/>
    <cellStyle name="Hipervínculo" xfId="1527" builtinId="8" hidden="1"/>
    <cellStyle name="Hipervínculo" xfId="1529" builtinId="8" hidden="1"/>
    <cellStyle name="Hipervínculo" xfId="1531" builtinId="8" hidden="1"/>
    <cellStyle name="Hipervínculo" xfId="1533" builtinId="8" hidden="1"/>
    <cellStyle name="Hipervínculo" xfId="1535" builtinId="8" hidden="1"/>
    <cellStyle name="Hipervínculo" xfId="1537" builtinId="8" hidden="1"/>
    <cellStyle name="Hipervínculo" xfId="1539" builtinId="8" hidden="1"/>
    <cellStyle name="Hipervínculo" xfId="1541" builtinId="8" hidden="1"/>
    <cellStyle name="Hipervínculo" xfId="1543" builtinId="8" hidden="1"/>
    <cellStyle name="Hipervínculo" xfId="1545" builtinId="8" hidden="1"/>
    <cellStyle name="Hipervínculo" xfId="1547" builtinId="8" hidden="1"/>
    <cellStyle name="Hipervínculo" xfId="1549" builtinId="8" hidden="1"/>
    <cellStyle name="Hipervínculo" xfId="1551" builtinId="8" hidden="1"/>
    <cellStyle name="Hipervínculo" xfId="1553" builtinId="8" hidden="1"/>
    <cellStyle name="Hipervínculo" xfId="1555" builtinId="8" hidden="1"/>
    <cellStyle name="Hipervínculo" xfId="1557" builtinId="8" hidden="1"/>
    <cellStyle name="Hipervínculo" xfId="1559" builtinId="8" hidden="1"/>
    <cellStyle name="Hipervínculo" xfId="1561" builtinId="8" hidden="1"/>
    <cellStyle name="Hipervínculo" xfId="1563" builtinId="8" hidden="1"/>
    <cellStyle name="Hipervínculo" xfId="1565" builtinId="8" hidden="1"/>
    <cellStyle name="Hipervínculo" xfId="1567" builtinId="8" hidden="1"/>
    <cellStyle name="Hipervínculo" xfId="1569" builtinId="8" hidden="1"/>
    <cellStyle name="Hipervínculo" xfId="1571" builtinId="8" hidden="1"/>
    <cellStyle name="Hipervínculo" xfId="1573" builtinId="8" hidden="1"/>
    <cellStyle name="Hipervínculo" xfId="1575" builtinId="8" hidden="1"/>
    <cellStyle name="Hipervínculo" xfId="1577" builtinId="8" hidden="1"/>
    <cellStyle name="Hipervínculo" xfId="1579" builtinId="8" hidden="1"/>
    <cellStyle name="Hipervínculo" xfId="1581" builtinId="8" hidden="1"/>
    <cellStyle name="Hipervínculo" xfId="1583" builtinId="8" hidden="1"/>
    <cellStyle name="Hipervínculo" xfId="1585" builtinId="8" hidden="1"/>
    <cellStyle name="Hipervínculo" xfId="1587" builtinId="8" hidden="1"/>
    <cellStyle name="Hipervínculo" xfId="1589" builtinId="8" hidden="1"/>
    <cellStyle name="Hipervínculo" xfId="1591" builtinId="8" hidden="1"/>
    <cellStyle name="Hipervínculo" xfId="1593" builtinId="8" hidden="1"/>
    <cellStyle name="Hipervínculo" xfId="1595" builtinId="8" hidden="1"/>
    <cellStyle name="Hipervínculo" xfId="1597" builtinId="8" hidden="1"/>
    <cellStyle name="Hipervínculo" xfId="1599" builtinId="8" hidden="1"/>
    <cellStyle name="Hipervínculo" xfId="1601" builtinId="8" hidden="1"/>
    <cellStyle name="Hipervínculo" xfId="1603" builtinId="8" hidden="1"/>
    <cellStyle name="Hipervínculo" xfId="1605" builtinId="8" hidden="1"/>
    <cellStyle name="Hipervínculo" xfId="1607" builtinId="8" hidden="1"/>
    <cellStyle name="Hipervínculo" xfId="1609" builtinId="8" hidden="1"/>
    <cellStyle name="Hipervínculo" xfId="1611" builtinId="8" hidden="1"/>
    <cellStyle name="Hipervínculo" xfId="1613" builtinId="8" hidden="1"/>
    <cellStyle name="Hipervínculo" xfId="1615" builtinId="8" hidden="1"/>
    <cellStyle name="Hipervínculo" xfId="1617" builtinId="8" hidden="1"/>
    <cellStyle name="Hipervínculo" xfId="1619" builtinId="8" hidden="1"/>
    <cellStyle name="Hipervínculo" xfId="1621" builtinId="8" hidden="1"/>
    <cellStyle name="Hipervínculo" xfId="1623" builtinId="8" hidden="1"/>
    <cellStyle name="Hipervínculo" xfId="1625" builtinId="8" hidden="1"/>
    <cellStyle name="Hipervínculo" xfId="1627" builtinId="8" hidden="1"/>
    <cellStyle name="Hipervínculo" xfId="1629" builtinId="8" hidden="1"/>
    <cellStyle name="Hipervínculo" xfId="1631" builtinId="8" hidden="1"/>
    <cellStyle name="Hipervínculo" xfId="1633" builtinId="8" hidden="1"/>
    <cellStyle name="Hipervínculo" xfId="1635" builtinId="8" hidden="1"/>
    <cellStyle name="Hipervínculo" xfId="1637" builtinId="8" hidden="1"/>
    <cellStyle name="Hipervínculo" xfId="1639" builtinId="8" hidden="1"/>
    <cellStyle name="Hipervínculo" xfId="1641" builtinId="8" hidden="1"/>
    <cellStyle name="Hipervínculo" xfId="1643" builtinId="8" hidden="1"/>
    <cellStyle name="Hipervínculo" xfId="1645" builtinId="8" hidden="1"/>
    <cellStyle name="Hipervínculo" xfId="1647" builtinId="8" hidden="1"/>
    <cellStyle name="Hipervínculo" xfId="1649" builtinId="8" hidden="1"/>
    <cellStyle name="Hipervínculo" xfId="1651" builtinId="8" hidden="1"/>
    <cellStyle name="Hipervínculo" xfId="1653" builtinId="8" hidden="1"/>
    <cellStyle name="Hipervínculo" xfId="1655" builtinId="8" hidden="1"/>
    <cellStyle name="Hipervínculo" xfId="1657" builtinId="8" hidden="1"/>
    <cellStyle name="Hipervínculo" xfId="1659" builtinId="8" hidden="1"/>
    <cellStyle name="Hipervínculo" xfId="1661" builtinId="8" hidden="1"/>
    <cellStyle name="Hipervínculo" xfId="1663" builtinId="8" hidden="1"/>
    <cellStyle name="Hipervínculo" xfId="1665" builtinId="8" hidden="1"/>
    <cellStyle name="Hipervínculo" xfId="1667" builtinId="8" hidden="1"/>
    <cellStyle name="Hipervínculo" xfId="1669" builtinId="8" hidden="1"/>
    <cellStyle name="Hipervínculo" xfId="1671" builtinId="8" hidden="1"/>
    <cellStyle name="Hipervínculo" xfId="1673" builtinId="8" hidden="1"/>
    <cellStyle name="Hipervínculo" xfId="1675" builtinId="8" hidden="1"/>
    <cellStyle name="Hipervínculo" xfId="1677" builtinId="8" hidden="1"/>
    <cellStyle name="Hipervínculo" xfId="1679" builtinId="8" hidden="1"/>
    <cellStyle name="Hipervínculo" xfId="1681" builtinId="8" hidden="1"/>
    <cellStyle name="Hipervínculo" xfId="1683" builtinId="8" hidden="1"/>
    <cellStyle name="Hipervínculo" xfId="1685" builtinId="8" hidden="1"/>
    <cellStyle name="Hipervínculo" xfId="1687" builtinId="8" hidden="1"/>
    <cellStyle name="Hipervínculo" xfId="1689" builtinId="8" hidden="1"/>
    <cellStyle name="Hipervínculo" xfId="1691" builtinId="8" hidden="1"/>
    <cellStyle name="Hipervínculo" xfId="1693" builtinId="8" hidden="1"/>
    <cellStyle name="Hipervínculo" xfId="1695" builtinId="8" hidden="1"/>
    <cellStyle name="Hipervínculo" xfId="1697" builtinId="8" hidden="1"/>
    <cellStyle name="Hipervínculo" xfId="1699" builtinId="8" hidden="1"/>
    <cellStyle name="Hipervínculo" xfId="1701" builtinId="8" hidden="1"/>
    <cellStyle name="Hipervínculo" xfId="1703" builtinId="8" hidden="1"/>
    <cellStyle name="Hipervínculo" xfId="1705" builtinId="8" hidden="1"/>
    <cellStyle name="Hipervínculo" xfId="1707" builtinId="8" hidden="1"/>
    <cellStyle name="Hipervínculo" xfId="1709" builtinId="8" hidden="1"/>
    <cellStyle name="Hipervínculo" xfId="1711" builtinId="8" hidden="1"/>
    <cellStyle name="Hipervínculo" xfId="1713" builtinId="8" hidden="1"/>
    <cellStyle name="Hipervínculo" xfId="1715" builtinId="8" hidden="1"/>
    <cellStyle name="Hipervínculo" xfId="1717" builtinId="8" hidden="1"/>
    <cellStyle name="Hipervínculo" xfId="1719" builtinId="8" hidden="1"/>
    <cellStyle name="Hipervínculo" xfId="1721" builtinId="8" hidden="1"/>
    <cellStyle name="Hipervínculo" xfId="1723" builtinId="8" hidden="1"/>
    <cellStyle name="Hipervínculo" xfId="1725" builtinId="8" hidden="1"/>
    <cellStyle name="Hipervínculo" xfId="1727" builtinId="8" hidden="1"/>
    <cellStyle name="Hipervínculo" xfId="1729" builtinId="8" hidden="1"/>
    <cellStyle name="Hipervínculo" xfId="1731" builtinId="8" hidden="1"/>
    <cellStyle name="Hipervínculo" xfId="1733" builtinId="8" hidden="1"/>
    <cellStyle name="Hipervínculo" xfId="1735" builtinId="8" hidden="1"/>
    <cellStyle name="Hipervínculo" xfId="1737" builtinId="8" hidden="1"/>
    <cellStyle name="Hipervínculo" xfId="1739" builtinId="8" hidden="1"/>
    <cellStyle name="Hipervínculo" xfId="1741" builtinId="8" hidden="1"/>
    <cellStyle name="Hipervínculo" xfId="1743" builtinId="8" hidden="1"/>
    <cellStyle name="Hipervínculo" xfId="1745" builtinId="8" hidden="1"/>
    <cellStyle name="Hipervínculo" xfId="1747" builtinId="8" hidden="1"/>
    <cellStyle name="Hipervínculo" xfId="1749" builtinId="8" hidden="1"/>
    <cellStyle name="Hipervínculo" xfId="1751" builtinId="8" hidden="1"/>
    <cellStyle name="Hipervínculo" xfId="1753" builtinId="8" hidden="1"/>
    <cellStyle name="Hipervínculo" xfId="1755" builtinId="8" hidden="1"/>
    <cellStyle name="Hipervínculo" xfId="1757" builtinId="8" hidden="1"/>
    <cellStyle name="Hipervínculo" xfId="1759" builtinId="8" hidden="1"/>
    <cellStyle name="Hipervínculo" xfId="1761" builtinId="8" hidden="1"/>
    <cellStyle name="Hipervínculo" xfId="1763" builtinId="8" hidden="1"/>
    <cellStyle name="Hipervínculo" xfId="1765" builtinId="8" hidden="1"/>
    <cellStyle name="Hipervínculo" xfId="1767" builtinId="8" hidden="1"/>
    <cellStyle name="Hipervínculo" xfId="1769" builtinId="8" hidden="1"/>
    <cellStyle name="Hipervínculo" xfId="1771" builtinId="8" hidden="1"/>
    <cellStyle name="Hipervínculo" xfId="1784" builtinId="8" hidden="1"/>
    <cellStyle name="Hipervínculo" xfId="1786" builtinId="8" hidden="1"/>
    <cellStyle name="Hipervínculo" xfId="1788" builtinId="8" hidden="1"/>
    <cellStyle name="Hipervínculo" xfId="1790" builtinId="8"/>
    <cellStyle name="Hipervínculo visitado" xfId="2" builtinId="9" hidden="1"/>
    <cellStyle name="Hipervínculo visitado" xfId="4"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Hipervínculo visitado" xfId="299" builtinId="9" hidden="1"/>
    <cellStyle name="Hipervínculo visitado" xfId="301" builtinId="9" hidden="1"/>
    <cellStyle name="Hipervínculo visitado" xfId="303" builtinId="9" hidden="1"/>
    <cellStyle name="Hipervínculo visitado" xfId="305" builtinId="9" hidden="1"/>
    <cellStyle name="Hipervínculo visitado" xfId="307" builtinId="9" hidden="1"/>
    <cellStyle name="Hipervínculo visitado" xfId="309" builtinId="9" hidden="1"/>
    <cellStyle name="Hipervínculo visitado" xfId="311" builtinId="9" hidden="1"/>
    <cellStyle name="Hipervínculo visitado" xfId="313" builtinId="9" hidden="1"/>
    <cellStyle name="Hipervínculo visitado" xfId="315" builtinId="9" hidden="1"/>
    <cellStyle name="Hipervínculo visitado" xfId="317" builtinId="9" hidden="1"/>
    <cellStyle name="Hipervínculo visitado" xfId="319" builtinId="9" hidden="1"/>
    <cellStyle name="Hipervínculo visitado" xfId="321" builtinId="9" hidden="1"/>
    <cellStyle name="Hipervínculo visitado" xfId="323" builtinId="9" hidden="1"/>
    <cellStyle name="Hipervínculo visitado" xfId="325" builtinId="9" hidden="1"/>
    <cellStyle name="Hipervínculo visitado" xfId="327" builtinId="9" hidden="1"/>
    <cellStyle name="Hipervínculo visitado" xfId="329" builtinId="9" hidden="1"/>
    <cellStyle name="Hipervínculo visitado" xfId="331" builtinId="9" hidden="1"/>
    <cellStyle name="Hipervínculo visitado" xfId="333" builtinId="9" hidden="1"/>
    <cellStyle name="Hipervínculo visitado" xfId="335" builtinId="9" hidden="1"/>
    <cellStyle name="Hipervínculo visitado" xfId="337" builtinId="9" hidden="1"/>
    <cellStyle name="Hipervínculo visitado" xfId="339" builtinId="9" hidden="1"/>
    <cellStyle name="Hipervínculo visitado" xfId="341" builtinId="9" hidden="1"/>
    <cellStyle name="Hipervínculo visitado" xfId="343" builtinId="9" hidden="1"/>
    <cellStyle name="Hipervínculo visitado" xfId="345" builtinId="9" hidden="1"/>
    <cellStyle name="Hipervínculo visitado" xfId="347" builtinId="9" hidden="1"/>
    <cellStyle name="Hipervínculo visitado" xfId="349" builtinId="9" hidden="1"/>
    <cellStyle name="Hipervínculo visitado" xfId="351" builtinId="9" hidden="1"/>
    <cellStyle name="Hipervínculo visitado" xfId="353" builtinId="9" hidden="1"/>
    <cellStyle name="Hipervínculo visitado" xfId="355" builtinId="9" hidden="1"/>
    <cellStyle name="Hipervínculo visitado" xfId="357" builtinId="9" hidden="1"/>
    <cellStyle name="Hipervínculo visitado" xfId="359" builtinId="9" hidden="1"/>
    <cellStyle name="Hipervínculo visitado" xfId="361" builtinId="9" hidden="1"/>
    <cellStyle name="Hipervínculo visitado" xfId="363" builtinId="9" hidden="1"/>
    <cellStyle name="Hipervínculo visitado" xfId="365" builtinId="9" hidden="1"/>
    <cellStyle name="Hipervínculo visitado" xfId="367" builtinId="9" hidden="1"/>
    <cellStyle name="Hipervínculo visitado" xfId="369" builtinId="9" hidden="1"/>
    <cellStyle name="Hipervínculo visitado" xfId="371" builtinId="9" hidden="1"/>
    <cellStyle name="Hipervínculo visitado" xfId="373" builtinId="9" hidden="1"/>
    <cellStyle name="Hipervínculo visitado" xfId="375" builtinId="9" hidden="1"/>
    <cellStyle name="Hipervínculo visitado" xfId="377" builtinId="9" hidden="1"/>
    <cellStyle name="Hipervínculo visitado" xfId="379" builtinId="9" hidden="1"/>
    <cellStyle name="Hipervínculo visitado" xfId="381" builtinId="9" hidden="1"/>
    <cellStyle name="Hipervínculo visitado" xfId="383" builtinId="9" hidden="1"/>
    <cellStyle name="Hipervínculo visitado" xfId="385" builtinId="9" hidden="1"/>
    <cellStyle name="Hipervínculo visitado" xfId="387" builtinId="9" hidden="1"/>
    <cellStyle name="Hipervínculo visitado" xfId="389" builtinId="9" hidden="1"/>
    <cellStyle name="Hipervínculo visitado" xfId="391" builtinId="9" hidden="1"/>
    <cellStyle name="Hipervínculo visitado" xfId="393" builtinId="9" hidden="1"/>
    <cellStyle name="Hipervínculo visitado" xfId="395" builtinId="9" hidden="1"/>
    <cellStyle name="Hipervínculo visitado" xfId="397" builtinId="9" hidden="1"/>
    <cellStyle name="Hipervínculo visitado" xfId="399" builtinId="9" hidden="1"/>
    <cellStyle name="Hipervínculo visitado" xfId="401" builtinId="9" hidden="1"/>
    <cellStyle name="Hipervínculo visitado" xfId="403" builtinId="9" hidden="1"/>
    <cellStyle name="Hipervínculo visitado" xfId="405" builtinId="9" hidden="1"/>
    <cellStyle name="Hipervínculo visitado" xfId="407" builtinId="9" hidden="1"/>
    <cellStyle name="Hipervínculo visitado" xfId="409" builtinId="9" hidden="1"/>
    <cellStyle name="Hipervínculo visitado" xfId="411" builtinId="9" hidden="1"/>
    <cellStyle name="Hipervínculo visitado" xfId="413" builtinId="9" hidden="1"/>
    <cellStyle name="Hipervínculo visitado" xfId="415" builtinId="9" hidden="1"/>
    <cellStyle name="Hipervínculo visitado" xfId="417" builtinId="9" hidden="1"/>
    <cellStyle name="Hipervínculo visitado" xfId="419" builtinId="9" hidden="1"/>
    <cellStyle name="Hipervínculo visitado" xfId="421" builtinId="9" hidden="1"/>
    <cellStyle name="Hipervínculo visitado" xfId="423" builtinId="9" hidden="1"/>
    <cellStyle name="Hipervínculo visitado" xfId="425" builtinId="9" hidden="1"/>
    <cellStyle name="Hipervínculo visitado" xfId="427" builtinId="9" hidden="1"/>
    <cellStyle name="Hipervínculo visitado" xfId="429" builtinId="9" hidden="1"/>
    <cellStyle name="Hipervínculo visitado" xfId="431" builtinId="9" hidden="1"/>
    <cellStyle name="Hipervínculo visitado" xfId="433" builtinId="9" hidden="1"/>
    <cellStyle name="Hipervínculo visitado" xfId="435" builtinId="9" hidden="1"/>
    <cellStyle name="Hipervínculo visitado" xfId="437" builtinId="9" hidden="1"/>
    <cellStyle name="Hipervínculo visitado" xfId="439" builtinId="9" hidden="1"/>
    <cellStyle name="Hipervínculo visitado" xfId="441" builtinId="9" hidden="1"/>
    <cellStyle name="Hipervínculo visitado" xfId="443" builtinId="9" hidden="1"/>
    <cellStyle name="Hipervínculo visitado" xfId="445" builtinId="9" hidden="1"/>
    <cellStyle name="Hipervínculo visitado" xfId="447" builtinId="9" hidden="1"/>
    <cellStyle name="Hipervínculo visitado" xfId="449" builtinId="9" hidden="1"/>
    <cellStyle name="Hipervínculo visitado" xfId="451" builtinId="9" hidden="1"/>
    <cellStyle name="Hipervínculo visitado" xfId="453" builtinId="9" hidden="1"/>
    <cellStyle name="Hipervínculo visitado" xfId="455" builtinId="9" hidden="1"/>
    <cellStyle name="Hipervínculo visitado" xfId="457" builtinId="9" hidden="1"/>
    <cellStyle name="Hipervínculo visitado" xfId="459" builtinId="9" hidden="1"/>
    <cellStyle name="Hipervínculo visitado" xfId="461" builtinId="9" hidden="1"/>
    <cellStyle name="Hipervínculo visitado" xfId="463" builtinId="9" hidden="1"/>
    <cellStyle name="Hipervínculo visitado" xfId="465" builtinId="9" hidden="1"/>
    <cellStyle name="Hipervínculo visitado" xfId="467" builtinId="9" hidden="1"/>
    <cellStyle name="Hipervínculo visitado" xfId="469" builtinId="9" hidden="1"/>
    <cellStyle name="Hipervínculo visitado" xfId="471" builtinId="9" hidden="1"/>
    <cellStyle name="Hipervínculo visitado" xfId="473" builtinId="9" hidden="1"/>
    <cellStyle name="Hipervínculo visitado" xfId="475" builtinId="9" hidden="1"/>
    <cellStyle name="Hipervínculo visitado" xfId="477" builtinId="9" hidden="1"/>
    <cellStyle name="Hipervínculo visitado" xfId="479" builtinId="9" hidden="1"/>
    <cellStyle name="Hipervínculo visitado" xfId="481" builtinId="9" hidden="1"/>
    <cellStyle name="Hipervínculo visitado" xfId="483" builtinId="9" hidden="1"/>
    <cellStyle name="Hipervínculo visitado" xfId="485" builtinId="9" hidden="1"/>
    <cellStyle name="Hipervínculo visitado" xfId="487" builtinId="9" hidden="1"/>
    <cellStyle name="Hipervínculo visitado" xfId="489" builtinId="9" hidden="1"/>
    <cellStyle name="Hipervínculo visitado" xfId="491" builtinId="9" hidden="1"/>
    <cellStyle name="Hipervínculo visitado" xfId="493" builtinId="9" hidden="1"/>
    <cellStyle name="Hipervínculo visitado" xfId="495" builtinId="9" hidden="1"/>
    <cellStyle name="Hipervínculo visitado" xfId="497" builtinId="9" hidden="1"/>
    <cellStyle name="Hipervínculo visitado" xfId="499" builtinId="9" hidden="1"/>
    <cellStyle name="Hipervínculo visitado" xfId="501" builtinId="9" hidden="1"/>
    <cellStyle name="Hipervínculo visitado" xfId="503" builtinId="9" hidden="1"/>
    <cellStyle name="Hipervínculo visitado" xfId="505" builtinId="9" hidden="1"/>
    <cellStyle name="Hipervínculo visitado" xfId="507" builtinId="9" hidden="1"/>
    <cellStyle name="Hipervínculo visitado" xfId="509" builtinId="9" hidden="1"/>
    <cellStyle name="Hipervínculo visitado" xfId="511" builtinId="9" hidden="1"/>
    <cellStyle name="Hipervínculo visitado" xfId="513" builtinId="9" hidden="1"/>
    <cellStyle name="Hipervínculo visitado" xfId="515" builtinId="9" hidden="1"/>
    <cellStyle name="Hipervínculo visitado" xfId="517" builtinId="9" hidden="1"/>
    <cellStyle name="Hipervínculo visitado" xfId="519" builtinId="9" hidden="1"/>
    <cellStyle name="Hipervínculo visitado" xfId="521" builtinId="9" hidden="1"/>
    <cellStyle name="Hipervínculo visitado" xfId="523" builtinId="9" hidden="1"/>
    <cellStyle name="Hipervínculo visitado" xfId="525" builtinId="9" hidden="1"/>
    <cellStyle name="Hipervínculo visitado" xfId="527" builtinId="9" hidden="1"/>
    <cellStyle name="Hipervínculo visitado" xfId="529" builtinId="9" hidden="1"/>
    <cellStyle name="Hipervínculo visitado" xfId="531" builtinId="9" hidden="1"/>
    <cellStyle name="Hipervínculo visitado" xfId="533" builtinId="9" hidden="1"/>
    <cellStyle name="Hipervínculo visitado" xfId="535" builtinId="9" hidden="1"/>
    <cellStyle name="Hipervínculo visitado" xfId="537" builtinId="9" hidden="1"/>
    <cellStyle name="Hipervínculo visitado" xfId="539" builtinId="9" hidden="1"/>
    <cellStyle name="Hipervínculo visitado" xfId="541" builtinId="9" hidden="1"/>
    <cellStyle name="Hipervínculo visitado" xfId="543" builtinId="9" hidden="1"/>
    <cellStyle name="Hipervínculo visitado" xfId="545" builtinId="9" hidden="1"/>
    <cellStyle name="Hipervínculo visitado" xfId="547" builtinId="9" hidden="1"/>
    <cellStyle name="Hipervínculo visitado" xfId="549" builtinId="9" hidden="1"/>
    <cellStyle name="Hipervínculo visitado" xfId="551" builtinId="9" hidden="1"/>
    <cellStyle name="Hipervínculo visitado" xfId="553" builtinId="9" hidden="1"/>
    <cellStyle name="Hipervínculo visitado" xfId="555" builtinId="9" hidden="1"/>
    <cellStyle name="Hipervínculo visitado" xfId="557" builtinId="9" hidden="1"/>
    <cellStyle name="Hipervínculo visitado" xfId="559" builtinId="9" hidden="1"/>
    <cellStyle name="Hipervínculo visitado" xfId="561" builtinId="9" hidden="1"/>
    <cellStyle name="Hipervínculo visitado" xfId="563" builtinId="9" hidden="1"/>
    <cellStyle name="Hipervínculo visitado" xfId="565" builtinId="9" hidden="1"/>
    <cellStyle name="Hipervínculo visitado" xfId="567" builtinId="9" hidden="1"/>
    <cellStyle name="Hipervínculo visitado" xfId="569" builtinId="9" hidden="1"/>
    <cellStyle name="Hipervínculo visitado" xfId="571" builtinId="9" hidden="1"/>
    <cellStyle name="Hipervínculo visitado" xfId="573" builtinId="9" hidden="1"/>
    <cellStyle name="Hipervínculo visitado" xfId="575" builtinId="9" hidden="1"/>
    <cellStyle name="Hipervínculo visitado" xfId="577" builtinId="9" hidden="1"/>
    <cellStyle name="Hipervínculo visitado" xfId="579" builtinId="9" hidden="1"/>
    <cellStyle name="Hipervínculo visitado" xfId="581" builtinId="9" hidden="1"/>
    <cellStyle name="Hipervínculo visitado" xfId="583" builtinId="9" hidden="1"/>
    <cellStyle name="Hipervínculo visitado" xfId="585" builtinId="9" hidden="1"/>
    <cellStyle name="Hipervínculo visitado" xfId="587" builtinId="9" hidden="1"/>
    <cellStyle name="Hipervínculo visitado" xfId="589" builtinId="9" hidden="1"/>
    <cellStyle name="Hipervínculo visitado" xfId="591" builtinId="9" hidden="1"/>
    <cellStyle name="Hipervínculo visitado" xfId="593" builtinId="9" hidden="1"/>
    <cellStyle name="Hipervínculo visitado" xfId="595" builtinId="9" hidden="1"/>
    <cellStyle name="Hipervínculo visitado" xfId="597" builtinId="9" hidden="1"/>
    <cellStyle name="Hipervínculo visitado" xfId="599" builtinId="9" hidden="1"/>
    <cellStyle name="Hipervínculo visitado" xfId="601" builtinId="9" hidden="1"/>
    <cellStyle name="Hipervínculo visitado" xfId="603" builtinId="9" hidden="1"/>
    <cellStyle name="Hipervínculo visitado" xfId="605" builtinId="9" hidden="1"/>
    <cellStyle name="Hipervínculo visitado" xfId="607" builtinId="9" hidden="1"/>
    <cellStyle name="Hipervínculo visitado" xfId="609" builtinId="9" hidden="1"/>
    <cellStyle name="Hipervínculo visitado" xfId="611" builtinId="9" hidden="1"/>
    <cellStyle name="Hipervínculo visitado" xfId="613" builtinId="9" hidden="1"/>
    <cellStyle name="Hipervínculo visitado" xfId="615" builtinId="9" hidden="1"/>
    <cellStyle name="Hipervínculo visitado" xfId="617" builtinId="9" hidden="1"/>
    <cellStyle name="Hipervínculo visitado" xfId="619" builtinId="9" hidden="1"/>
    <cellStyle name="Hipervínculo visitado" xfId="621" builtinId="9" hidden="1"/>
    <cellStyle name="Hipervínculo visitado" xfId="623" builtinId="9" hidden="1"/>
    <cellStyle name="Hipervínculo visitado" xfId="625" builtinId="9" hidden="1"/>
    <cellStyle name="Hipervínculo visitado" xfId="627" builtinId="9" hidden="1"/>
    <cellStyle name="Hipervínculo visitado" xfId="629" builtinId="9" hidden="1"/>
    <cellStyle name="Hipervínculo visitado" xfId="631" builtinId="9" hidden="1"/>
    <cellStyle name="Hipervínculo visitado" xfId="633" builtinId="9" hidden="1"/>
    <cellStyle name="Hipervínculo visitado" xfId="635" builtinId="9" hidden="1"/>
    <cellStyle name="Hipervínculo visitado" xfId="637" builtinId="9" hidden="1"/>
    <cellStyle name="Hipervínculo visitado" xfId="639" builtinId="9" hidden="1"/>
    <cellStyle name="Hipervínculo visitado" xfId="641" builtinId="9" hidden="1"/>
    <cellStyle name="Hipervínculo visitado" xfId="643" builtinId="9" hidden="1"/>
    <cellStyle name="Hipervínculo visitado" xfId="645" builtinId="9" hidden="1"/>
    <cellStyle name="Hipervínculo visitado" xfId="647" builtinId="9" hidden="1"/>
    <cellStyle name="Hipervínculo visitado" xfId="649" builtinId="9" hidden="1"/>
    <cellStyle name="Hipervínculo visitado" xfId="651" builtinId="9" hidden="1"/>
    <cellStyle name="Hipervínculo visitado" xfId="653" builtinId="9" hidden="1"/>
    <cellStyle name="Hipervínculo visitado" xfId="655" builtinId="9" hidden="1"/>
    <cellStyle name="Hipervínculo visitado" xfId="657" builtinId="9" hidden="1"/>
    <cellStyle name="Hipervínculo visitado" xfId="659" builtinId="9" hidden="1"/>
    <cellStyle name="Hipervínculo visitado" xfId="661" builtinId="9" hidden="1"/>
    <cellStyle name="Hipervínculo visitado" xfId="663" builtinId="9" hidden="1"/>
    <cellStyle name="Hipervínculo visitado" xfId="665" builtinId="9" hidden="1"/>
    <cellStyle name="Hipervínculo visitado" xfId="667" builtinId="9" hidden="1"/>
    <cellStyle name="Hipervínculo visitado" xfId="669" builtinId="9" hidden="1"/>
    <cellStyle name="Hipervínculo visitado" xfId="671" builtinId="9" hidden="1"/>
    <cellStyle name="Hipervínculo visitado" xfId="673" builtinId="9" hidden="1"/>
    <cellStyle name="Hipervínculo visitado" xfId="675" builtinId="9" hidden="1"/>
    <cellStyle name="Hipervínculo visitado" xfId="677" builtinId="9" hidden="1"/>
    <cellStyle name="Hipervínculo visitado" xfId="679" builtinId="9" hidden="1"/>
    <cellStyle name="Hipervínculo visitado" xfId="681" builtinId="9" hidden="1"/>
    <cellStyle name="Hipervínculo visitado" xfId="683" builtinId="9" hidden="1"/>
    <cellStyle name="Hipervínculo visitado" xfId="685" builtinId="9" hidden="1"/>
    <cellStyle name="Hipervínculo visitado" xfId="687" builtinId="9" hidden="1"/>
    <cellStyle name="Hipervínculo visitado" xfId="689" builtinId="9" hidden="1"/>
    <cellStyle name="Hipervínculo visitado" xfId="691" builtinId="9" hidden="1"/>
    <cellStyle name="Hipervínculo visitado" xfId="693" builtinId="9" hidden="1"/>
    <cellStyle name="Hipervínculo visitado" xfId="695" builtinId="9" hidden="1"/>
    <cellStyle name="Hipervínculo visitado" xfId="697" builtinId="9" hidden="1"/>
    <cellStyle name="Hipervínculo visitado" xfId="699" builtinId="9" hidden="1"/>
    <cellStyle name="Hipervínculo visitado" xfId="701" builtinId="9" hidden="1"/>
    <cellStyle name="Hipervínculo visitado" xfId="703" builtinId="9" hidden="1"/>
    <cellStyle name="Hipervínculo visitado" xfId="705" builtinId="9" hidden="1"/>
    <cellStyle name="Hipervínculo visitado" xfId="707" builtinId="9" hidden="1"/>
    <cellStyle name="Hipervínculo visitado" xfId="709" builtinId="9" hidden="1"/>
    <cellStyle name="Hipervínculo visitado" xfId="711" builtinId="9" hidden="1"/>
    <cellStyle name="Hipervínculo visitado" xfId="713" builtinId="9" hidden="1"/>
    <cellStyle name="Hipervínculo visitado" xfId="715" builtinId="9" hidden="1"/>
    <cellStyle name="Hipervínculo visitado" xfId="717" builtinId="9" hidden="1"/>
    <cellStyle name="Hipervínculo visitado" xfId="719" builtinId="9" hidden="1"/>
    <cellStyle name="Hipervínculo visitado" xfId="721" builtinId="9" hidden="1"/>
    <cellStyle name="Hipervínculo visitado" xfId="723" builtinId="9" hidden="1"/>
    <cellStyle name="Hipervínculo visitado" xfId="725" builtinId="9" hidden="1"/>
    <cellStyle name="Hipervínculo visitado" xfId="727" builtinId="9" hidden="1"/>
    <cellStyle name="Hipervínculo visitado" xfId="729" builtinId="9" hidden="1"/>
    <cellStyle name="Hipervínculo visitado" xfId="731" builtinId="9" hidden="1"/>
    <cellStyle name="Hipervínculo visitado" xfId="733" builtinId="9" hidden="1"/>
    <cellStyle name="Hipervínculo visitado" xfId="735" builtinId="9" hidden="1"/>
    <cellStyle name="Hipervínculo visitado" xfId="737" builtinId="9" hidden="1"/>
    <cellStyle name="Hipervínculo visitado" xfId="739" builtinId="9" hidden="1"/>
    <cellStyle name="Hipervínculo visitado" xfId="741" builtinId="9" hidden="1"/>
    <cellStyle name="Hipervínculo visitado" xfId="743" builtinId="9" hidden="1"/>
    <cellStyle name="Hipervínculo visitado" xfId="745" builtinId="9" hidden="1"/>
    <cellStyle name="Hipervínculo visitado" xfId="747" builtinId="9" hidden="1"/>
    <cellStyle name="Hipervínculo visitado" xfId="749" builtinId="9" hidden="1"/>
    <cellStyle name="Hipervínculo visitado" xfId="751" builtinId="9" hidden="1"/>
    <cellStyle name="Hipervínculo visitado" xfId="753" builtinId="9" hidden="1"/>
    <cellStyle name="Hipervínculo visitado" xfId="755" builtinId="9" hidden="1"/>
    <cellStyle name="Hipervínculo visitado" xfId="757" builtinId="9" hidden="1"/>
    <cellStyle name="Hipervínculo visitado" xfId="759" builtinId="9" hidden="1"/>
    <cellStyle name="Hipervínculo visitado" xfId="761" builtinId="9" hidden="1"/>
    <cellStyle name="Hipervínculo visitado" xfId="763" builtinId="9" hidden="1"/>
    <cellStyle name="Hipervínculo visitado" xfId="765" builtinId="9" hidden="1"/>
    <cellStyle name="Hipervínculo visitado" xfId="767" builtinId="9" hidden="1"/>
    <cellStyle name="Hipervínculo visitado" xfId="769" builtinId="9" hidden="1"/>
    <cellStyle name="Hipervínculo visitado" xfId="771" builtinId="9" hidden="1"/>
    <cellStyle name="Hipervínculo visitado" xfId="773" builtinId="9" hidden="1"/>
    <cellStyle name="Hipervínculo visitado" xfId="775" builtinId="9" hidden="1"/>
    <cellStyle name="Hipervínculo visitado" xfId="777" builtinId="9" hidden="1"/>
    <cellStyle name="Hipervínculo visitado" xfId="779" builtinId="9" hidden="1"/>
    <cellStyle name="Hipervínculo visitado" xfId="781" builtinId="9" hidden="1"/>
    <cellStyle name="Hipervínculo visitado" xfId="783" builtinId="9" hidden="1"/>
    <cellStyle name="Hipervínculo visitado" xfId="785" builtinId="9" hidden="1"/>
    <cellStyle name="Hipervínculo visitado" xfId="787" builtinId="9" hidden="1"/>
    <cellStyle name="Hipervínculo visitado" xfId="789" builtinId="9" hidden="1"/>
    <cellStyle name="Hipervínculo visitado" xfId="791" builtinId="9" hidden="1"/>
    <cellStyle name="Hipervínculo visitado" xfId="793" builtinId="9" hidden="1"/>
    <cellStyle name="Hipervínculo visitado" xfId="795" builtinId="9" hidden="1"/>
    <cellStyle name="Hipervínculo visitado" xfId="797" builtinId="9" hidden="1"/>
    <cellStyle name="Hipervínculo visitado" xfId="799" builtinId="9" hidden="1"/>
    <cellStyle name="Hipervínculo visitado" xfId="801" builtinId="9" hidden="1"/>
    <cellStyle name="Hipervínculo visitado" xfId="803" builtinId="9" hidden="1"/>
    <cellStyle name="Hipervínculo visitado" xfId="805" builtinId="9" hidden="1"/>
    <cellStyle name="Hipervínculo visitado" xfId="807" builtinId="9" hidden="1"/>
    <cellStyle name="Hipervínculo visitado" xfId="809" builtinId="9" hidden="1"/>
    <cellStyle name="Hipervínculo visitado" xfId="811" builtinId="9" hidden="1"/>
    <cellStyle name="Hipervínculo visitado" xfId="813" builtinId="9" hidden="1"/>
    <cellStyle name="Hipervínculo visitado" xfId="815" builtinId="9" hidden="1"/>
    <cellStyle name="Hipervínculo visitado" xfId="817" builtinId="9" hidden="1"/>
    <cellStyle name="Hipervínculo visitado" xfId="819" builtinId="9" hidden="1"/>
    <cellStyle name="Hipervínculo visitado" xfId="821" builtinId="9" hidden="1"/>
    <cellStyle name="Hipervínculo visitado" xfId="823" builtinId="9" hidden="1"/>
    <cellStyle name="Hipervínculo visitado" xfId="825" builtinId="9" hidden="1"/>
    <cellStyle name="Hipervínculo visitado" xfId="827" builtinId="9" hidden="1"/>
    <cellStyle name="Hipervínculo visitado" xfId="829" builtinId="9" hidden="1"/>
    <cellStyle name="Hipervínculo visitado" xfId="831" builtinId="9" hidden="1"/>
    <cellStyle name="Hipervínculo visitado" xfId="833" builtinId="9" hidden="1"/>
    <cellStyle name="Hipervínculo visitado" xfId="835" builtinId="9" hidden="1"/>
    <cellStyle name="Hipervínculo visitado" xfId="837" builtinId="9" hidden="1"/>
    <cellStyle name="Hipervínculo visitado" xfId="839" builtinId="9" hidden="1"/>
    <cellStyle name="Hipervínculo visitado" xfId="841" builtinId="9" hidden="1"/>
    <cellStyle name="Hipervínculo visitado" xfId="843" builtinId="9" hidden="1"/>
    <cellStyle name="Hipervínculo visitado" xfId="845" builtinId="9" hidden="1"/>
    <cellStyle name="Hipervínculo visitado" xfId="847" builtinId="9" hidden="1"/>
    <cellStyle name="Hipervínculo visitado" xfId="849" builtinId="9" hidden="1"/>
    <cellStyle name="Hipervínculo visitado" xfId="851" builtinId="9" hidden="1"/>
    <cellStyle name="Hipervínculo visitado" xfId="853" builtinId="9" hidden="1"/>
    <cellStyle name="Hipervínculo visitado" xfId="855" builtinId="9" hidden="1"/>
    <cellStyle name="Hipervínculo visitado" xfId="857" builtinId="9" hidden="1"/>
    <cellStyle name="Hipervínculo visitado" xfId="859" builtinId="9" hidden="1"/>
    <cellStyle name="Hipervínculo visitado" xfId="861" builtinId="9" hidden="1"/>
    <cellStyle name="Hipervínculo visitado" xfId="863" builtinId="9" hidden="1"/>
    <cellStyle name="Hipervínculo visitado" xfId="865" builtinId="9" hidden="1"/>
    <cellStyle name="Hipervínculo visitado" xfId="867" builtinId="9" hidden="1"/>
    <cellStyle name="Hipervínculo visitado" xfId="869" builtinId="9" hidden="1"/>
    <cellStyle name="Hipervínculo visitado" xfId="871" builtinId="9" hidden="1"/>
    <cellStyle name="Hipervínculo visitado" xfId="873" builtinId="9" hidden="1"/>
    <cellStyle name="Hipervínculo visitado" xfId="875" builtinId="9" hidden="1"/>
    <cellStyle name="Hipervínculo visitado" xfId="877" builtinId="9" hidden="1"/>
    <cellStyle name="Hipervínculo visitado" xfId="879" builtinId="9" hidden="1"/>
    <cellStyle name="Hipervínculo visitado" xfId="881" builtinId="9" hidden="1"/>
    <cellStyle name="Hipervínculo visitado" xfId="883" builtinId="9" hidden="1"/>
    <cellStyle name="Hipervínculo visitado" xfId="885" builtinId="9" hidden="1"/>
    <cellStyle name="Hipervínculo visitado" xfId="887" builtinId="9" hidden="1"/>
    <cellStyle name="Hipervínculo visitado" xfId="889" builtinId="9" hidden="1"/>
    <cellStyle name="Hipervínculo visitado" xfId="891" builtinId="9" hidden="1"/>
    <cellStyle name="Hipervínculo visitado" xfId="893" builtinId="9" hidden="1"/>
    <cellStyle name="Hipervínculo visitado" xfId="895" builtinId="9" hidden="1"/>
    <cellStyle name="Hipervínculo visitado" xfId="897" builtinId="9" hidden="1"/>
    <cellStyle name="Hipervínculo visitado" xfId="899" builtinId="9" hidden="1"/>
    <cellStyle name="Hipervínculo visitado" xfId="901" builtinId="9" hidden="1"/>
    <cellStyle name="Hipervínculo visitado" xfId="903" builtinId="9" hidden="1"/>
    <cellStyle name="Hipervínculo visitado" xfId="905" builtinId="9" hidden="1"/>
    <cellStyle name="Hipervínculo visitado" xfId="907" builtinId="9" hidden="1"/>
    <cellStyle name="Hipervínculo visitado" xfId="909" builtinId="9" hidden="1"/>
    <cellStyle name="Hipervínculo visitado" xfId="911" builtinId="9" hidden="1"/>
    <cellStyle name="Hipervínculo visitado" xfId="913" builtinId="9" hidden="1"/>
    <cellStyle name="Hipervínculo visitado" xfId="915" builtinId="9" hidden="1"/>
    <cellStyle name="Hipervínculo visitado" xfId="917" builtinId="9" hidden="1"/>
    <cellStyle name="Hipervínculo visitado" xfId="919" builtinId="9" hidden="1"/>
    <cellStyle name="Hipervínculo visitado" xfId="921" builtinId="9" hidden="1"/>
    <cellStyle name="Hipervínculo visitado" xfId="923" builtinId="9" hidden="1"/>
    <cellStyle name="Hipervínculo visitado" xfId="925" builtinId="9" hidden="1"/>
    <cellStyle name="Hipervínculo visitado" xfId="927" builtinId="9" hidden="1"/>
    <cellStyle name="Hipervínculo visitado" xfId="929" builtinId="9" hidden="1"/>
    <cellStyle name="Hipervínculo visitado" xfId="931" builtinId="9" hidden="1"/>
    <cellStyle name="Hipervínculo visitado" xfId="933" builtinId="9" hidden="1"/>
    <cellStyle name="Hipervínculo visitado" xfId="935" builtinId="9" hidden="1"/>
    <cellStyle name="Hipervínculo visitado" xfId="937" builtinId="9" hidden="1"/>
    <cellStyle name="Hipervínculo visitado" xfId="939" builtinId="9" hidden="1"/>
    <cellStyle name="Hipervínculo visitado" xfId="941" builtinId="9" hidden="1"/>
    <cellStyle name="Hipervínculo visitado" xfId="943" builtinId="9" hidden="1"/>
    <cellStyle name="Hipervínculo visitado" xfId="945" builtinId="9" hidden="1"/>
    <cellStyle name="Hipervínculo visitado" xfId="947" builtinId="9" hidden="1"/>
    <cellStyle name="Hipervínculo visitado" xfId="949" builtinId="9" hidden="1"/>
    <cellStyle name="Hipervínculo visitado" xfId="951" builtinId="9" hidden="1"/>
    <cellStyle name="Hipervínculo visitado" xfId="953" builtinId="9" hidden="1"/>
    <cellStyle name="Hipervínculo visitado" xfId="955" builtinId="9" hidden="1"/>
    <cellStyle name="Hipervínculo visitado" xfId="957" builtinId="9" hidden="1"/>
    <cellStyle name="Hipervínculo visitado" xfId="959" builtinId="9" hidden="1"/>
    <cellStyle name="Hipervínculo visitado" xfId="961" builtinId="9" hidden="1"/>
    <cellStyle name="Hipervínculo visitado" xfId="963" builtinId="9" hidden="1"/>
    <cellStyle name="Hipervínculo visitado" xfId="965" builtinId="9" hidden="1"/>
    <cellStyle name="Hipervínculo visitado" xfId="967" builtinId="9" hidden="1"/>
    <cellStyle name="Hipervínculo visitado" xfId="969" builtinId="9" hidden="1"/>
    <cellStyle name="Hipervínculo visitado" xfId="971" builtinId="9" hidden="1"/>
    <cellStyle name="Hipervínculo visitado" xfId="973" builtinId="9" hidden="1"/>
    <cellStyle name="Hipervínculo visitado" xfId="975" builtinId="9" hidden="1"/>
    <cellStyle name="Hipervínculo visitado" xfId="977" builtinId="9" hidden="1"/>
    <cellStyle name="Hipervínculo visitado" xfId="979" builtinId="9" hidden="1"/>
    <cellStyle name="Hipervínculo visitado" xfId="981" builtinId="9" hidden="1"/>
    <cellStyle name="Hipervínculo visitado" xfId="983" builtinId="9" hidden="1"/>
    <cellStyle name="Hipervínculo visitado" xfId="985" builtinId="9" hidden="1"/>
    <cellStyle name="Hipervínculo visitado" xfId="987" builtinId="9" hidden="1"/>
    <cellStyle name="Hipervínculo visitado" xfId="989" builtinId="9" hidden="1"/>
    <cellStyle name="Hipervínculo visitado" xfId="991" builtinId="9" hidden="1"/>
    <cellStyle name="Hipervínculo visitado" xfId="993" builtinId="9" hidden="1"/>
    <cellStyle name="Hipervínculo visitado" xfId="995" builtinId="9" hidden="1"/>
    <cellStyle name="Hipervínculo visitado" xfId="997" builtinId="9" hidden="1"/>
    <cellStyle name="Hipervínculo visitado" xfId="999" builtinId="9" hidden="1"/>
    <cellStyle name="Hipervínculo visitado" xfId="1001" builtinId="9" hidden="1"/>
    <cellStyle name="Hipervínculo visitado" xfId="1003" builtinId="9" hidden="1"/>
    <cellStyle name="Hipervínculo visitado" xfId="1005" builtinId="9" hidden="1"/>
    <cellStyle name="Hipervínculo visitado" xfId="1007" builtinId="9" hidden="1"/>
    <cellStyle name="Hipervínculo visitado" xfId="1009" builtinId="9" hidden="1"/>
    <cellStyle name="Hipervínculo visitado" xfId="1011" builtinId="9" hidden="1"/>
    <cellStyle name="Hipervínculo visitado" xfId="1013" builtinId="9" hidden="1"/>
    <cellStyle name="Hipervínculo visitado" xfId="1015" builtinId="9" hidden="1"/>
    <cellStyle name="Hipervínculo visitado" xfId="1017" builtinId="9" hidden="1"/>
    <cellStyle name="Hipervínculo visitado" xfId="1019" builtinId="9" hidden="1"/>
    <cellStyle name="Hipervínculo visitado" xfId="1021" builtinId="9" hidden="1"/>
    <cellStyle name="Hipervínculo visitado" xfId="1023" builtinId="9" hidden="1"/>
    <cellStyle name="Hipervínculo visitado" xfId="1025" builtinId="9" hidden="1"/>
    <cellStyle name="Hipervínculo visitado" xfId="1027" builtinId="9" hidden="1"/>
    <cellStyle name="Hipervínculo visitado" xfId="1029" builtinId="9" hidden="1"/>
    <cellStyle name="Hipervínculo visitado" xfId="1031" builtinId="9" hidden="1"/>
    <cellStyle name="Hipervínculo visitado" xfId="1033" builtinId="9" hidden="1"/>
    <cellStyle name="Hipervínculo visitado" xfId="1035" builtinId="9" hidden="1"/>
    <cellStyle name="Hipervínculo visitado" xfId="1037" builtinId="9" hidden="1"/>
    <cellStyle name="Hipervínculo visitado" xfId="1039" builtinId="9" hidden="1"/>
    <cellStyle name="Hipervínculo visitado" xfId="1041" builtinId="9" hidden="1"/>
    <cellStyle name="Hipervínculo visitado" xfId="1043" builtinId="9" hidden="1"/>
    <cellStyle name="Hipervínculo visitado" xfId="1045" builtinId="9" hidden="1"/>
    <cellStyle name="Hipervínculo visitado" xfId="1047" builtinId="9" hidden="1"/>
    <cellStyle name="Hipervínculo visitado" xfId="1049" builtinId="9" hidden="1"/>
    <cellStyle name="Hipervínculo visitado" xfId="1051" builtinId="9" hidden="1"/>
    <cellStyle name="Hipervínculo visitado" xfId="1053" builtinId="9" hidden="1"/>
    <cellStyle name="Hipervínculo visitado" xfId="1055" builtinId="9" hidden="1"/>
    <cellStyle name="Hipervínculo visitado" xfId="1057" builtinId="9" hidden="1"/>
    <cellStyle name="Hipervínculo visitado" xfId="1059" builtinId="9" hidden="1"/>
    <cellStyle name="Hipervínculo visitado" xfId="1061" builtinId="9" hidden="1"/>
    <cellStyle name="Hipervínculo visitado" xfId="1062" builtinId="9" hidden="1"/>
    <cellStyle name="Hipervínculo visitado" xfId="1063" builtinId="9" hidden="1"/>
    <cellStyle name="Hipervínculo visitado" xfId="1064" builtinId="9" hidden="1"/>
    <cellStyle name="Hipervínculo visitado" xfId="1065" builtinId="9" hidden="1"/>
    <cellStyle name="Hipervínculo visitado" xfId="1066" builtinId="9" hidden="1"/>
    <cellStyle name="Hipervínculo visitado" xfId="1067" builtinId="9" hidden="1"/>
    <cellStyle name="Hipervínculo visitado" xfId="1068" builtinId="9" hidden="1"/>
    <cellStyle name="Hipervínculo visitado" xfId="1069" builtinId="9" hidden="1"/>
    <cellStyle name="Hipervínculo visitado" xfId="1070" builtinId="9" hidden="1"/>
    <cellStyle name="Hipervínculo visitado" xfId="1071" builtinId="9" hidden="1"/>
    <cellStyle name="Hipervínculo visitado" xfId="1072" builtinId="9" hidden="1"/>
    <cellStyle name="Hipervínculo visitado" xfId="1073" builtinId="9" hidden="1"/>
    <cellStyle name="Hipervínculo visitado" xfId="1074" builtinId="9" hidden="1"/>
    <cellStyle name="Hipervínculo visitado" xfId="1075" builtinId="9" hidden="1"/>
    <cellStyle name="Hipervínculo visitado" xfId="1076" builtinId="9" hidden="1"/>
    <cellStyle name="Hipervínculo visitado" xfId="1077" builtinId="9" hidden="1"/>
    <cellStyle name="Hipervínculo visitado" xfId="1078" builtinId="9" hidden="1"/>
    <cellStyle name="Hipervínculo visitado" xfId="1079" builtinId="9" hidden="1"/>
    <cellStyle name="Hipervínculo visitado" xfId="1080" builtinId="9" hidden="1"/>
    <cellStyle name="Hipervínculo visitado" xfId="1081" builtinId="9" hidden="1"/>
    <cellStyle name="Hipervínculo visitado" xfId="1082" builtinId="9" hidden="1"/>
    <cellStyle name="Hipervínculo visitado" xfId="1083" builtinId="9" hidden="1"/>
    <cellStyle name="Hipervínculo visitado" xfId="1084" builtinId="9" hidden="1"/>
    <cellStyle name="Hipervínculo visitado" xfId="1085" builtinId="9" hidden="1"/>
    <cellStyle name="Hipervínculo visitado" xfId="1086" builtinId="9" hidden="1"/>
    <cellStyle name="Hipervínculo visitado" xfId="1087" builtinId="9" hidden="1"/>
    <cellStyle name="Hipervínculo visitado" xfId="1088" builtinId="9" hidden="1"/>
    <cellStyle name="Hipervínculo visitado" xfId="1089" builtinId="9" hidden="1"/>
    <cellStyle name="Hipervínculo visitado" xfId="1090" builtinId="9" hidden="1"/>
    <cellStyle name="Hipervínculo visitado" xfId="1091" builtinId="9" hidden="1"/>
    <cellStyle name="Hipervínculo visitado" xfId="1092" builtinId="9" hidden="1"/>
    <cellStyle name="Hipervínculo visitado" xfId="1093" builtinId="9" hidden="1"/>
    <cellStyle name="Hipervínculo visitado" xfId="1094" builtinId="9" hidden="1"/>
    <cellStyle name="Hipervínculo visitado" xfId="1095" builtinId="9" hidden="1"/>
    <cellStyle name="Hipervínculo visitado" xfId="1096" builtinId="9" hidden="1"/>
    <cellStyle name="Hipervínculo visitado" xfId="1097" builtinId="9" hidden="1"/>
    <cellStyle name="Hipervínculo visitado" xfId="1098" builtinId="9" hidden="1"/>
    <cellStyle name="Hipervínculo visitado" xfId="1099" builtinId="9" hidden="1"/>
    <cellStyle name="Hipervínculo visitado" xfId="1100" builtinId="9" hidden="1"/>
    <cellStyle name="Hipervínculo visitado" xfId="1101" builtinId="9" hidden="1"/>
    <cellStyle name="Hipervínculo visitado" xfId="1102" builtinId="9" hidden="1"/>
    <cellStyle name="Hipervínculo visitado" xfId="1103" builtinId="9" hidden="1"/>
    <cellStyle name="Hipervínculo visitado" xfId="1104" builtinId="9" hidden="1"/>
    <cellStyle name="Hipervínculo visitado" xfId="1106" builtinId="9" hidden="1"/>
    <cellStyle name="Hipervínculo visitado" xfId="1108" builtinId="9" hidden="1"/>
    <cellStyle name="Hipervínculo visitado" xfId="1110" builtinId="9" hidden="1"/>
    <cellStyle name="Hipervínculo visitado" xfId="1112" builtinId="9" hidden="1"/>
    <cellStyle name="Hipervínculo visitado" xfId="1114"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Hipervínculo visitado" xfId="1262" builtinId="9" hidden="1"/>
    <cellStyle name="Hipervínculo visitado" xfId="1264" builtinId="9" hidden="1"/>
    <cellStyle name="Hipervínculo visitado" xfId="1266" builtinId="9" hidden="1"/>
    <cellStyle name="Hipervínculo visitado" xfId="1268" builtinId="9" hidden="1"/>
    <cellStyle name="Hipervínculo visitado" xfId="1270" builtinId="9" hidden="1"/>
    <cellStyle name="Hipervínculo visitado" xfId="1272" builtinId="9" hidden="1"/>
    <cellStyle name="Hipervínculo visitado" xfId="1274" builtinId="9" hidden="1"/>
    <cellStyle name="Hipervínculo visitado" xfId="1276" builtinId="9" hidden="1"/>
    <cellStyle name="Hipervínculo visitado" xfId="1278" builtinId="9" hidden="1"/>
    <cellStyle name="Hipervínculo visitado" xfId="1280" builtinId="9" hidden="1"/>
    <cellStyle name="Hipervínculo visitado" xfId="1282" builtinId="9" hidden="1"/>
    <cellStyle name="Hipervínculo visitado" xfId="1284" builtinId="9" hidden="1"/>
    <cellStyle name="Hipervínculo visitado" xfId="1286" builtinId="9" hidden="1"/>
    <cellStyle name="Hipervínculo visitado" xfId="1288" builtinId="9" hidden="1"/>
    <cellStyle name="Hipervínculo visitado" xfId="1290" builtinId="9" hidden="1"/>
    <cellStyle name="Hipervínculo visitado" xfId="1292" builtinId="9" hidden="1"/>
    <cellStyle name="Hipervínculo visitado" xfId="1294" builtinId="9" hidden="1"/>
    <cellStyle name="Hipervínculo visitado" xfId="1296" builtinId="9" hidden="1"/>
    <cellStyle name="Hipervínculo visitado" xfId="1298" builtinId="9" hidden="1"/>
    <cellStyle name="Hipervínculo visitado" xfId="1300" builtinId="9" hidden="1"/>
    <cellStyle name="Hipervínculo visitado" xfId="1302" builtinId="9" hidden="1"/>
    <cellStyle name="Hipervínculo visitado" xfId="1304" builtinId="9" hidden="1"/>
    <cellStyle name="Hipervínculo visitado" xfId="1306" builtinId="9" hidden="1"/>
    <cellStyle name="Hipervínculo visitado" xfId="1308" builtinId="9" hidden="1"/>
    <cellStyle name="Hipervínculo visitado" xfId="1310" builtinId="9" hidden="1"/>
    <cellStyle name="Hipervínculo visitado" xfId="1312" builtinId="9" hidden="1"/>
    <cellStyle name="Hipervínculo visitado" xfId="1314" builtinId="9" hidden="1"/>
    <cellStyle name="Hipervínculo visitado" xfId="1316" builtinId="9" hidden="1"/>
    <cellStyle name="Hipervínculo visitado" xfId="1318" builtinId="9" hidden="1"/>
    <cellStyle name="Hipervínculo visitado" xfId="1320" builtinId="9" hidden="1"/>
    <cellStyle name="Hipervínculo visitado" xfId="1322" builtinId="9" hidden="1"/>
    <cellStyle name="Hipervínculo visitado" xfId="1324" builtinId="9" hidden="1"/>
    <cellStyle name="Hipervínculo visitado" xfId="1326" builtinId="9" hidden="1"/>
    <cellStyle name="Hipervínculo visitado" xfId="1328" builtinId="9" hidden="1"/>
    <cellStyle name="Hipervínculo visitado" xfId="1330" builtinId="9" hidden="1"/>
    <cellStyle name="Hipervínculo visitado" xfId="1332" builtinId="9" hidden="1"/>
    <cellStyle name="Hipervínculo visitado" xfId="1334" builtinId="9" hidden="1"/>
    <cellStyle name="Hipervínculo visitado" xfId="1336" builtinId="9" hidden="1"/>
    <cellStyle name="Hipervínculo visitado" xfId="1338" builtinId="9" hidden="1"/>
    <cellStyle name="Hipervínculo visitado" xfId="1340" builtinId="9" hidden="1"/>
    <cellStyle name="Hipervínculo visitado" xfId="1342" builtinId="9" hidden="1"/>
    <cellStyle name="Hipervínculo visitado" xfId="1344" builtinId="9" hidden="1"/>
    <cellStyle name="Hipervínculo visitado" xfId="1345" builtinId="9" hidden="1"/>
    <cellStyle name="Hipervínculo visitado" xfId="1346" builtinId="9" hidden="1"/>
    <cellStyle name="Hipervínculo visitado" xfId="1347" builtinId="9" hidden="1"/>
    <cellStyle name="Hipervínculo visitado" xfId="1348" builtinId="9" hidden="1"/>
    <cellStyle name="Hipervínculo visitado" xfId="1349" builtinId="9" hidden="1"/>
    <cellStyle name="Hipervínculo visitado" xfId="1350" builtinId="9" hidden="1"/>
    <cellStyle name="Hipervínculo visitado" xfId="1351" builtinId="9" hidden="1"/>
    <cellStyle name="Hipervínculo visitado" xfId="1352" builtinId="9" hidden="1"/>
    <cellStyle name="Hipervínculo visitado" xfId="1353" builtinId="9" hidden="1"/>
    <cellStyle name="Hipervínculo visitado" xfId="1354" builtinId="9" hidden="1"/>
    <cellStyle name="Hipervínculo visitado" xfId="1355" builtinId="9" hidden="1"/>
    <cellStyle name="Hipervínculo visitado" xfId="1356" builtinId="9" hidden="1"/>
    <cellStyle name="Hipervínculo visitado" xfId="1357" builtinId="9" hidden="1"/>
    <cellStyle name="Hipervínculo visitado" xfId="1358" builtinId="9" hidden="1"/>
    <cellStyle name="Hipervínculo visitado" xfId="1359" builtinId="9" hidden="1"/>
    <cellStyle name="Hipervínculo visitado" xfId="1360" builtinId="9" hidden="1"/>
    <cellStyle name="Hipervínculo visitado" xfId="1361" builtinId="9" hidden="1"/>
    <cellStyle name="Hipervínculo visitado" xfId="1362" builtinId="9" hidden="1"/>
    <cellStyle name="Hipervínculo visitado" xfId="1363" builtinId="9" hidden="1"/>
    <cellStyle name="Hipervínculo visitado" xfId="1364" builtinId="9" hidden="1"/>
    <cellStyle name="Hipervínculo visitado" xfId="1365" builtinId="9" hidden="1"/>
    <cellStyle name="Hipervínculo visitado" xfId="1366" builtinId="9" hidden="1"/>
    <cellStyle name="Hipervínculo visitado" xfId="1367" builtinId="9" hidden="1"/>
    <cellStyle name="Hipervínculo visitado" xfId="1368" builtinId="9" hidden="1"/>
    <cellStyle name="Hipervínculo visitado" xfId="1369" builtinId="9" hidden="1"/>
    <cellStyle name="Hipervínculo visitado" xfId="1370" builtinId="9" hidden="1"/>
    <cellStyle name="Hipervínculo visitado" xfId="1371" builtinId="9" hidden="1"/>
    <cellStyle name="Hipervínculo visitado" xfId="1372" builtinId="9" hidden="1"/>
    <cellStyle name="Hipervínculo visitado" xfId="1373" builtinId="9" hidden="1"/>
    <cellStyle name="Hipervínculo visitado" xfId="1374" builtinId="9" hidden="1"/>
    <cellStyle name="Hipervínculo visitado" xfId="1375" builtinId="9" hidden="1"/>
    <cellStyle name="Hipervínculo visitado" xfId="1376" builtinId="9" hidden="1"/>
    <cellStyle name="Hipervínculo visitado" xfId="1377" builtinId="9" hidden="1"/>
    <cellStyle name="Hipervínculo visitado" xfId="1378" builtinId="9" hidden="1"/>
    <cellStyle name="Hipervínculo visitado" xfId="1379" builtinId="9" hidden="1"/>
    <cellStyle name="Hipervínculo visitado" xfId="1380" builtinId="9" hidden="1"/>
    <cellStyle name="Hipervínculo visitado" xfId="1381" builtinId="9" hidden="1"/>
    <cellStyle name="Hipervínculo visitado" xfId="1382" builtinId="9" hidden="1"/>
    <cellStyle name="Hipervínculo visitado" xfId="1383" builtinId="9" hidden="1"/>
    <cellStyle name="Hipervínculo visitado" xfId="1384" builtinId="9" hidden="1"/>
    <cellStyle name="Hipervínculo visitado" xfId="1385" builtinId="9" hidden="1"/>
    <cellStyle name="Hipervínculo visitado" xfId="1386" builtinId="9" hidden="1"/>
    <cellStyle name="Hipervínculo visitado" xfId="1387" builtinId="9" hidden="1"/>
    <cellStyle name="Hipervínculo visitado" xfId="1388" builtinId="9" hidden="1"/>
    <cellStyle name="Hipervínculo visitado" xfId="1389" builtinId="9" hidden="1"/>
    <cellStyle name="Hipervínculo visitado" xfId="1390" builtinId="9" hidden="1"/>
    <cellStyle name="Hipervínculo visitado" xfId="1391" builtinId="9" hidden="1"/>
    <cellStyle name="Hipervínculo visitado" xfId="1392" builtinId="9" hidden="1"/>
    <cellStyle name="Hipervínculo visitado" xfId="1393" builtinId="9" hidden="1"/>
    <cellStyle name="Hipervínculo visitado" xfId="1394" builtinId="9" hidden="1"/>
    <cellStyle name="Hipervínculo visitado" xfId="1395" builtinId="9" hidden="1"/>
    <cellStyle name="Hipervínculo visitado" xfId="1396" builtinId="9" hidden="1"/>
    <cellStyle name="Hipervínculo visitado" xfId="1397" builtinId="9" hidden="1"/>
    <cellStyle name="Hipervínculo visitado" xfId="1398" builtinId="9" hidden="1"/>
    <cellStyle name="Hipervínculo visitado" xfId="1399" builtinId="9" hidden="1"/>
    <cellStyle name="Hipervínculo visitado" xfId="1400" builtinId="9" hidden="1"/>
    <cellStyle name="Hipervínculo visitado" xfId="1401" builtinId="9" hidden="1"/>
    <cellStyle name="Hipervínculo visitado" xfId="1402" builtinId="9" hidden="1"/>
    <cellStyle name="Hipervínculo visitado" xfId="1403" builtinId="9" hidden="1"/>
    <cellStyle name="Hipervínculo visitado" xfId="1404" builtinId="9" hidden="1"/>
    <cellStyle name="Hipervínculo visitado" xfId="1405" builtinId="9" hidden="1"/>
    <cellStyle name="Hipervínculo visitado" xfId="1406" builtinId="9" hidden="1"/>
    <cellStyle name="Hipervínculo visitado" xfId="1407" builtinId="9" hidden="1"/>
    <cellStyle name="Hipervínculo visitado" xfId="1408" builtinId="9" hidden="1"/>
    <cellStyle name="Hipervínculo visitado" xfId="1410" builtinId="9" hidden="1"/>
    <cellStyle name="Hipervínculo visitado" xfId="1412" builtinId="9" hidden="1"/>
    <cellStyle name="Hipervínculo visitado" xfId="1414" builtinId="9" hidden="1"/>
    <cellStyle name="Hipervínculo visitado" xfId="1416" builtinId="9" hidden="1"/>
    <cellStyle name="Hipervínculo visitado" xfId="1418" builtinId="9" hidden="1"/>
    <cellStyle name="Hipervínculo visitado" xfId="1420" builtinId="9" hidden="1"/>
    <cellStyle name="Hipervínculo visitado" xfId="1422" builtinId="9" hidden="1"/>
    <cellStyle name="Hipervínculo visitado" xfId="1424" builtinId="9" hidden="1"/>
    <cellStyle name="Hipervínculo visitado" xfId="1426" builtinId="9" hidden="1"/>
    <cellStyle name="Hipervínculo visitado" xfId="1428" builtinId="9" hidden="1"/>
    <cellStyle name="Hipervínculo visitado" xfId="1430" builtinId="9" hidden="1"/>
    <cellStyle name="Hipervínculo visitado" xfId="1432" builtinId="9" hidden="1"/>
    <cellStyle name="Hipervínculo visitado" xfId="1434" builtinId="9" hidden="1"/>
    <cellStyle name="Hipervínculo visitado" xfId="1436" builtinId="9" hidden="1"/>
    <cellStyle name="Hipervínculo visitado" xfId="1438" builtinId="9" hidden="1"/>
    <cellStyle name="Hipervínculo visitado" xfId="1440" builtinId="9" hidden="1"/>
    <cellStyle name="Hipervínculo visitado" xfId="1442" builtinId="9" hidden="1"/>
    <cellStyle name="Hipervínculo visitado" xfId="1444" builtinId="9" hidden="1"/>
    <cellStyle name="Hipervínculo visitado" xfId="1446" builtinId="9" hidden="1"/>
    <cellStyle name="Hipervínculo visitado" xfId="1448" builtinId="9" hidden="1"/>
    <cellStyle name="Hipervínculo visitado" xfId="1450" builtinId="9" hidden="1"/>
    <cellStyle name="Hipervínculo visitado" xfId="1452" builtinId="9" hidden="1"/>
    <cellStyle name="Hipervínculo visitado" xfId="1454" builtinId="9" hidden="1"/>
    <cellStyle name="Hipervínculo visitado" xfId="1456" builtinId="9" hidden="1"/>
    <cellStyle name="Hipervínculo visitado" xfId="1458" builtinId="9" hidden="1"/>
    <cellStyle name="Hipervínculo visitado" xfId="1460" builtinId="9" hidden="1"/>
    <cellStyle name="Hipervínculo visitado" xfId="1462" builtinId="9" hidden="1"/>
    <cellStyle name="Hipervínculo visitado" xfId="1464" builtinId="9" hidden="1"/>
    <cellStyle name="Hipervínculo visitado" xfId="1466" builtinId="9" hidden="1"/>
    <cellStyle name="Hipervínculo visitado" xfId="1468" builtinId="9" hidden="1"/>
    <cellStyle name="Hipervínculo visitado" xfId="1470" builtinId="9" hidden="1"/>
    <cellStyle name="Hipervínculo visitado" xfId="1472" builtinId="9" hidden="1"/>
    <cellStyle name="Hipervínculo visitado" xfId="1474" builtinId="9" hidden="1"/>
    <cellStyle name="Hipervínculo visitado" xfId="1476" builtinId="9" hidden="1"/>
    <cellStyle name="Hipervínculo visitado" xfId="1478" builtinId="9" hidden="1"/>
    <cellStyle name="Hipervínculo visitado" xfId="1480" builtinId="9" hidden="1"/>
    <cellStyle name="Hipervínculo visitado" xfId="1482" builtinId="9" hidden="1"/>
    <cellStyle name="Hipervínculo visitado" xfId="1484" builtinId="9" hidden="1"/>
    <cellStyle name="Hipervínculo visitado" xfId="1486" builtinId="9" hidden="1"/>
    <cellStyle name="Hipervínculo visitado" xfId="1488" builtinId="9" hidden="1"/>
    <cellStyle name="Hipervínculo visitado" xfId="1490" builtinId="9" hidden="1"/>
    <cellStyle name="Hipervínculo visitado" xfId="1492" builtinId="9" hidden="1"/>
    <cellStyle name="Hipervínculo visitado" xfId="1494" builtinId="9" hidden="1"/>
    <cellStyle name="Hipervínculo visitado" xfId="1496" builtinId="9" hidden="1"/>
    <cellStyle name="Hipervínculo visitado" xfId="1498" builtinId="9" hidden="1"/>
    <cellStyle name="Hipervínculo visitado" xfId="1500" builtinId="9" hidden="1"/>
    <cellStyle name="Hipervínculo visitado" xfId="1502" builtinId="9" hidden="1"/>
    <cellStyle name="Hipervínculo visitado" xfId="1504" builtinId="9" hidden="1"/>
    <cellStyle name="Hipervínculo visitado" xfId="1506" builtinId="9" hidden="1"/>
    <cellStyle name="Hipervínculo visitado" xfId="1508" builtinId="9" hidden="1"/>
    <cellStyle name="Hipervínculo visitado" xfId="1510" builtinId="9" hidden="1"/>
    <cellStyle name="Hipervínculo visitado" xfId="1512" builtinId="9" hidden="1"/>
    <cellStyle name="Hipervínculo visitado" xfId="1514" builtinId="9" hidden="1"/>
    <cellStyle name="Hipervínculo visitado" xfId="1516" builtinId="9" hidden="1"/>
    <cellStyle name="Hipervínculo visitado" xfId="1518" builtinId="9" hidden="1"/>
    <cellStyle name="Hipervínculo visitado" xfId="1520" builtinId="9" hidden="1"/>
    <cellStyle name="Hipervínculo visitado" xfId="1522" builtinId="9" hidden="1"/>
    <cellStyle name="Hipervínculo visitado" xfId="1524" builtinId="9" hidden="1"/>
    <cellStyle name="Hipervínculo visitado" xfId="1526" builtinId="9" hidden="1"/>
    <cellStyle name="Hipervínculo visitado" xfId="1528" builtinId="9" hidden="1"/>
    <cellStyle name="Hipervínculo visitado" xfId="1530" builtinId="9" hidden="1"/>
    <cellStyle name="Hipervínculo visitado" xfId="1532" builtinId="9" hidden="1"/>
    <cellStyle name="Hipervínculo visitado" xfId="1534" builtinId="9" hidden="1"/>
    <cellStyle name="Hipervínculo visitado" xfId="1536" builtinId="9" hidden="1"/>
    <cellStyle name="Hipervínculo visitado" xfId="1538" builtinId="9" hidden="1"/>
    <cellStyle name="Hipervínculo visitado" xfId="1540" builtinId="9" hidden="1"/>
    <cellStyle name="Hipervínculo visitado" xfId="1542" builtinId="9" hidden="1"/>
    <cellStyle name="Hipervínculo visitado" xfId="1544" builtinId="9" hidden="1"/>
    <cellStyle name="Hipervínculo visitado" xfId="1546" builtinId="9" hidden="1"/>
    <cellStyle name="Hipervínculo visitado" xfId="1548" builtinId="9" hidden="1"/>
    <cellStyle name="Hipervínculo visitado" xfId="1550" builtinId="9" hidden="1"/>
    <cellStyle name="Hipervínculo visitado" xfId="1552" builtinId="9" hidden="1"/>
    <cellStyle name="Hipervínculo visitado" xfId="1554" builtinId="9" hidden="1"/>
    <cellStyle name="Hipervínculo visitado" xfId="1556" builtinId="9" hidden="1"/>
    <cellStyle name="Hipervínculo visitado" xfId="1558" builtinId="9" hidden="1"/>
    <cellStyle name="Hipervínculo visitado" xfId="1560" builtinId="9" hidden="1"/>
    <cellStyle name="Hipervínculo visitado" xfId="1562" builtinId="9" hidden="1"/>
    <cellStyle name="Hipervínculo visitado" xfId="1564" builtinId="9" hidden="1"/>
    <cellStyle name="Hipervínculo visitado" xfId="1566" builtinId="9" hidden="1"/>
    <cellStyle name="Hipervínculo visitado" xfId="1568" builtinId="9" hidden="1"/>
    <cellStyle name="Hipervínculo visitado" xfId="1570" builtinId="9" hidden="1"/>
    <cellStyle name="Hipervínculo visitado" xfId="1572" builtinId="9" hidden="1"/>
    <cellStyle name="Hipervínculo visitado" xfId="1574" builtinId="9" hidden="1"/>
    <cellStyle name="Hipervínculo visitado" xfId="1576" builtinId="9" hidden="1"/>
    <cellStyle name="Hipervínculo visitado" xfId="1578" builtinId="9" hidden="1"/>
    <cellStyle name="Hipervínculo visitado" xfId="1580" builtinId="9" hidden="1"/>
    <cellStyle name="Hipervínculo visitado" xfId="1582" builtinId="9" hidden="1"/>
    <cellStyle name="Hipervínculo visitado" xfId="1584" builtinId="9" hidden="1"/>
    <cellStyle name="Hipervínculo visitado" xfId="1586" builtinId="9" hidden="1"/>
    <cellStyle name="Hipervínculo visitado" xfId="1588" builtinId="9" hidden="1"/>
    <cellStyle name="Hipervínculo visitado" xfId="1590" builtinId="9" hidden="1"/>
    <cellStyle name="Hipervínculo visitado" xfId="1592" builtinId="9" hidden="1"/>
    <cellStyle name="Hipervínculo visitado" xfId="1594" builtinId="9" hidden="1"/>
    <cellStyle name="Hipervínculo visitado" xfId="1596" builtinId="9" hidden="1"/>
    <cellStyle name="Hipervínculo visitado" xfId="1598" builtinId="9" hidden="1"/>
    <cellStyle name="Hipervínculo visitado" xfId="1600" builtinId="9" hidden="1"/>
    <cellStyle name="Hipervínculo visitado" xfId="1602" builtinId="9" hidden="1"/>
    <cellStyle name="Hipervínculo visitado" xfId="1604" builtinId="9" hidden="1"/>
    <cellStyle name="Hipervínculo visitado" xfId="1606" builtinId="9" hidden="1"/>
    <cellStyle name="Hipervínculo visitado" xfId="1608" builtinId="9" hidden="1"/>
    <cellStyle name="Hipervínculo visitado" xfId="1610" builtinId="9" hidden="1"/>
    <cellStyle name="Hipervínculo visitado" xfId="1612" builtinId="9" hidden="1"/>
    <cellStyle name="Hipervínculo visitado" xfId="1614" builtinId="9" hidden="1"/>
    <cellStyle name="Hipervínculo visitado" xfId="1616" builtinId="9" hidden="1"/>
    <cellStyle name="Hipervínculo visitado" xfId="1618" builtinId="9" hidden="1"/>
    <cellStyle name="Hipervínculo visitado" xfId="1620" builtinId="9" hidden="1"/>
    <cellStyle name="Hipervínculo visitado" xfId="1622" builtinId="9" hidden="1"/>
    <cellStyle name="Hipervínculo visitado" xfId="1624" builtinId="9" hidden="1"/>
    <cellStyle name="Hipervínculo visitado" xfId="1626" builtinId="9" hidden="1"/>
    <cellStyle name="Hipervínculo visitado" xfId="1628" builtinId="9" hidden="1"/>
    <cellStyle name="Hipervínculo visitado" xfId="1630" builtinId="9" hidden="1"/>
    <cellStyle name="Hipervínculo visitado" xfId="1632" builtinId="9" hidden="1"/>
    <cellStyle name="Hipervínculo visitado" xfId="1634" builtinId="9" hidden="1"/>
    <cellStyle name="Hipervínculo visitado" xfId="1636" builtinId="9" hidden="1"/>
    <cellStyle name="Hipervínculo visitado" xfId="1638" builtinId="9" hidden="1"/>
    <cellStyle name="Hipervínculo visitado" xfId="1640" builtinId="9" hidden="1"/>
    <cellStyle name="Hipervínculo visitado" xfId="1642" builtinId="9" hidden="1"/>
    <cellStyle name="Hipervínculo visitado" xfId="1644" builtinId="9" hidden="1"/>
    <cellStyle name="Hipervínculo visitado" xfId="1646" builtinId="9" hidden="1"/>
    <cellStyle name="Hipervínculo visitado" xfId="1648" builtinId="9" hidden="1"/>
    <cellStyle name="Hipervínculo visitado" xfId="1650" builtinId="9" hidden="1"/>
    <cellStyle name="Hipervínculo visitado" xfId="1652" builtinId="9" hidden="1"/>
    <cellStyle name="Hipervínculo visitado" xfId="1654" builtinId="9" hidden="1"/>
    <cellStyle name="Hipervínculo visitado" xfId="1656" builtinId="9" hidden="1"/>
    <cellStyle name="Hipervínculo visitado" xfId="1658" builtinId="9" hidden="1"/>
    <cellStyle name="Hipervínculo visitado" xfId="1660" builtinId="9" hidden="1"/>
    <cellStyle name="Hipervínculo visitado" xfId="1662" builtinId="9" hidden="1"/>
    <cellStyle name="Hipervínculo visitado" xfId="1664" builtinId="9" hidden="1"/>
    <cellStyle name="Hipervínculo visitado" xfId="1666" builtinId="9" hidden="1"/>
    <cellStyle name="Hipervínculo visitado" xfId="1668" builtinId="9" hidden="1"/>
    <cellStyle name="Hipervínculo visitado" xfId="1670" builtinId="9" hidden="1"/>
    <cellStyle name="Hipervínculo visitado" xfId="1672" builtinId="9" hidden="1"/>
    <cellStyle name="Hipervínculo visitado" xfId="1674" builtinId="9" hidden="1"/>
    <cellStyle name="Hipervínculo visitado" xfId="1676" builtinId="9" hidden="1"/>
    <cellStyle name="Hipervínculo visitado" xfId="1678" builtinId="9" hidden="1"/>
    <cellStyle name="Hipervínculo visitado" xfId="1680" builtinId="9" hidden="1"/>
    <cellStyle name="Hipervínculo visitado" xfId="1682" builtinId="9" hidden="1"/>
    <cellStyle name="Hipervínculo visitado" xfId="1684" builtinId="9" hidden="1"/>
    <cellStyle name="Hipervínculo visitado" xfId="1686" builtinId="9" hidden="1"/>
    <cellStyle name="Hipervínculo visitado" xfId="1688" builtinId="9" hidden="1"/>
    <cellStyle name="Hipervínculo visitado" xfId="1690" builtinId="9" hidden="1"/>
    <cellStyle name="Hipervínculo visitado" xfId="1692" builtinId="9" hidden="1"/>
    <cellStyle name="Hipervínculo visitado" xfId="1694" builtinId="9" hidden="1"/>
    <cellStyle name="Hipervínculo visitado" xfId="1696" builtinId="9" hidden="1"/>
    <cellStyle name="Hipervínculo visitado" xfId="1698" builtinId="9" hidden="1"/>
    <cellStyle name="Hipervínculo visitado" xfId="1700" builtinId="9" hidden="1"/>
    <cellStyle name="Hipervínculo visitado" xfId="1702" builtinId="9" hidden="1"/>
    <cellStyle name="Hipervínculo visitado" xfId="1704" builtinId="9" hidden="1"/>
    <cellStyle name="Hipervínculo visitado" xfId="1706" builtinId="9" hidden="1"/>
    <cellStyle name="Hipervínculo visitado" xfId="1708" builtinId="9" hidden="1"/>
    <cellStyle name="Hipervínculo visitado" xfId="1710" builtinId="9" hidden="1"/>
    <cellStyle name="Hipervínculo visitado" xfId="1712" builtinId="9" hidden="1"/>
    <cellStyle name="Hipervínculo visitado" xfId="1714" builtinId="9" hidden="1"/>
    <cellStyle name="Hipervínculo visitado" xfId="1716" builtinId="9" hidden="1"/>
    <cellStyle name="Hipervínculo visitado" xfId="1718" builtinId="9" hidden="1"/>
    <cellStyle name="Hipervínculo visitado" xfId="1720" builtinId="9" hidden="1"/>
    <cellStyle name="Hipervínculo visitado" xfId="1722" builtinId="9" hidden="1"/>
    <cellStyle name="Hipervínculo visitado" xfId="1724" builtinId="9" hidden="1"/>
    <cellStyle name="Hipervínculo visitado" xfId="1726" builtinId="9" hidden="1"/>
    <cellStyle name="Hipervínculo visitado" xfId="1728" builtinId="9" hidden="1"/>
    <cellStyle name="Hipervínculo visitado" xfId="1730" builtinId="9" hidden="1"/>
    <cellStyle name="Hipervínculo visitado" xfId="1732" builtinId="9" hidden="1"/>
    <cellStyle name="Hipervínculo visitado" xfId="1734" builtinId="9" hidden="1"/>
    <cellStyle name="Hipervínculo visitado" xfId="1736" builtinId="9" hidden="1"/>
    <cellStyle name="Hipervínculo visitado" xfId="1738" builtinId="9" hidden="1"/>
    <cellStyle name="Hipervínculo visitado" xfId="1740" builtinId="9" hidden="1"/>
    <cellStyle name="Hipervínculo visitado" xfId="1742" builtinId="9" hidden="1"/>
    <cellStyle name="Hipervínculo visitado" xfId="1744" builtinId="9" hidden="1"/>
    <cellStyle name="Hipervínculo visitado" xfId="1746" builtinId="9" hidden="1"/>
    <cellStyle name="Hipervínculo visitado" xfId="1748" builtinId="9" hidden="1"/>
    <cellStyle name="Hipervínculo visitado" xfId="1750" builtinId="9" hidden="1"/>
    <cellStyle name="Hipervínculo visitado" xfId="1752" builtinId="9" hidden="1"/>
    <cellStyle name="Hipervínculo visitado" xfId="1754" builtinId="9" hidden="1"/>
    <cellStyle name="Hipervínculo visitado" xfId="1756" builtinId="9" hidden="1"/>
    <cellStyle name="Hipervínculo visitado" xfId="1758" builtinId="9" hidden="1"/>
    <cellStyle name="Hipervínculo visitado" xfId="1760" builtinId="9" hidden="1"/>
    <cellStyle name="Hipervínculo visitado" xfId="1762" builtinId="9" hidden="1"/>
    <cellStyle name="Hipervínculo visitado" xfId="1764" builtinId="9" hidden="1"/>
    <cellStyle name="Hipervínculo visitado" xfId="1766" builtinId="9" hidden="1"/>
    <cellStyle name="Hipervínculo visitado" xfId="1768" builtinId="9" hidden="1"/>
    <cellStyle name="Hipervínculo visitado" xfId="1770" builtinId="9" hidden="1"/>
    <cellStyle name="Hipervínculo visitado" xfId="1772" builtinId="9" hidden="1"/>
    <cellStyle name="Hipervínculo visitado" xfId="1785" builtinId="9" hidden="1"/>
    <cellStyle name="Hipervínculo visitado" xfId="1787" builtinId="9" hidden="1"/>
    <cellStyle name="Hipervínculo visitado" xfId="1789" builtinId="9" hidden="1"/>
    <cellStyle name="Hipervínculo visitado" xfId="1791" builtinId="9" hidden="1"/>
    <cellStyle name="Hipervínculo visitado" xfId="1792" builtinId="9" hidden="1"/>
    <cellStyle name="Hipervínculo visitado" xfId="1793" builtinId="9" hidden="1"/>
    <cellStyle name="Hipervínculo visitado" xfId="1794" builtinId="9" hidden="1"/>
    <cellStyle name="Hipervínculo visitado" xfId="1795" builtinId="9" hidden="1"/>
    <cellStyle name="Hipervínculo visitado" xfId="1796" builtinId="9" hidden="1"/>
    <cellStyle name="Hipervínculo visitado" xfId="1797" builtinId="9" hidden="1"/>
    <cellStyle name="Hipervínculo visitado" xfId="1798" builtinId="9" hidden="1"/>
    <cellStyle name="Hipervínculo visitado" xfId="1799" builtinId="9" hidden="1"/>
    <cellStyle name="Hipervínculo visitado" xfId="1800" builtinId="9" hidden="1"/>
    <cellStyle name="Hipervínculo visitado" xfId="1801" builtinId="9" hidden="1"/>
    <cellStyle name="Hipervínculo visitado" xfId="1802" builtinId="9" hidden="1"/>
    <cellStyle name="Hipervínculo visitado" xfId="1803" builtinId="9" hidden="1"/>
    <cellStyle name="Hipervínculo visitado" xfId="1804" builtinId="9" hidden="1"/>
    <cellStyle name="Hipervínculo visitado" xfId="1805" builtinId="9" hidden="1"/>
    <cellStyle name="Hipervínculo visitado" xfId="1806" builtinId="9" hidden="1"/>
    <cellStyle name="Hipervínculo visitado" xfId="1807" builtinId="9" hidden="1"/>
    <cellStyle name="Hipervínculo visitado" xfId="1808" builtinId="9" hidden="1"/>
    <cellStyle name="Hipervínculo visitado" xfId="1809" builtinId="9" hidden="1"/>
    <cellStyle name="Hipervínculo visitado" xfId="1810" builtinId="9" hidden="1"/>
    <cellStyle name="Hipervínculo visitado" xfId="1811" builtinId="9" hidden="1"/>
    <cellStyle name="Hipervínculo visitado" xfId="1812" builtinId="9" hidden="1"/>
    <cellStyle name="Hipervínculo visitado" xfId="1813" builtinId="9" hidden="1"/>
    <cellStyle name="Hipervínculo visitado" xfId="1814" builtinId="9" hidden="1"/>
    <cellStyle name="Hipervínculo visitado" xfId="1815" builtinId="9" hidden="1"/>
    <cellStyle name="Hipervínculo visitado" xfId="1816" builtinId="9" hidden="1"/>
    <cellStyle name="Hipervínculo visitado" xfId="1817" builtinId="9" hidden="1"/>
    <cellStyle name="Hipervínculo visitado" xfId="1818" builtinId="9" hidden="1"/>
    <cellStyle name="Hipervínculo visitado" xfId="1819" builtinId="9" hidden="1"/>
    <cellStyle name="Hipervínculo visitado" xfId="1820" builtinId="9" hidden="1"/>
    <cellStyle name="Hipervínculo visitado" xfId="1821" builtinId="9" hidden="1"/>
    <cellStyle name="Hipervínculo visitado" xfId="1822" builtinId="9" hidden="1"/>
    <cellStyle name="Hipervínculo visitado" xfId="1823" builtinId="9" hidden="1"/>
    <cellStyle name="Hipervínculo visitado" xfId="1824" builtinId="9" hidden="1"/>
    <cellStyle name="Hipervínculo visitado" xfId="1825" builtinId="9" hidden="1"/>
    <cellStyle name="Hipervínculo visitado" xfId="1826" builtinId="9" hidden="1"/>
    <cellStyle name="Hipervínculo visitado" xfId="1827" builtinId="9" hidden="1"/>
    <cellStyle name="Hipervínculo visitado" xfId="1828" builtinId="9" hidden="1"/>
    <cellStyle name="Hipervínculo visitado" xfId="1829" builtinId="9" hidden="1"/>
    <cellStyle name="Hipervínculo visitado" xfId="1830" builtinId="9" hidden="1"/>
    <cellStyle name="Hipervínculo visitado" xfId="1831" builtinId="9" hidden="1"/>
    <cellStyle name="Hipervínculo visitado" xfId="1832" builtinId="9" hidden="1"/>
    <cellStyle name="Hipervínculo visitado" xfId="1833" builtinId="9" hidden="1"/>
    <cellStyle name="Hipervínculo visitado" xfId="1834" builtinId="9" hidden="1"/>
    <cellStyle name="Hipervínculo visitado" xfId="1835" builtinId="9" hidden="1"/>
    <cellStyle name="Hipervínculo visitado" xfId="1836" builtinId="9" hidden="1"/>
    <cellStyle name="Hipervínculo visitado" xfId="1837" builtinId="9" hidden="1"/>
    <cellStyle name="Hipervínculo visitado" xfId="1838" builtinId="9" hidden="1"/>
    <cellStyle name="Hipervínculo visitado" xfId="1839" builtinId="9" hidden="1"/>
    <cellStyle name="Hipervínculo visitado" xfId="1840" builtinId="9" hidden="1"/>
    <cellStyle name="Hipervínculo visitado" xfId="1841" builtinId="9" hidden="1"/>
    <cellStyle name="Hipervínculo visitado" xfId="1842" builtinId="9" hidden="1"/>
    <cellStyle name="Hipervínculo visitado" xfId="1843" builtinId="9" hidden="1"/>
    <cellStyle name="Hipervínculo visitado" xfId="1844" builtinId="9" hidden="1"/>
    <cellStyle name="Hipervínculo visitado" xfId="1845" builtinId="9" hidden="1"/>
    <cellStyle name="Hipervínculo visitado" xfId="1846" builtinId="9" hidden="1"/>
    <cellStyle name="Hipervínculo visitado" xfId="1847" builtinId="9" hidden="1"/>
    <cellStyle name="Hipervínculo visitado" xfId="1848" builtinId="9" hidden="1"/>
    <cellStyle name="Hipervínculo visitado" xfId="1849" builtinId="9" hidden="1"/>
    <cellStyle name="Hipervínculo visitado" xfId="1850" builtinId="9" hidden="1"/>
    <cellStyle name="Hipervínculo visitado" xfId="1851" builtinId="9" hidden="1"/>
    <cellStyle name="Hipervínculo visitado" xfId="1852" builtinId="9" hidden="1"/>
    <cellStyle name="Hipervínculo visitado" xfId="1853" builtinId="9" hidden="1"/>
    <cellStyle name="Hipervínculo visitado" xfId="1854" builtinId="9" hidden="1"/>
    <cellStyle name="Hipervínculo visitado" xfId="1855" builtinId="9" hidden="1"/>
    <cellStyle name="Hipervínculo visitado" xfId="1856" builtinId="9" hidden="1"/>
    <cellStyle name="Hipervínculo visitado" xfId="1857" builtinId="9" hidden="1"/>
    <cellStyle name="Hipervínculo visitado" xfId="1858" builtinId="9" hidden="1"/>
    <cellStyle name="Hipervínculo visitado" xfId="1859" builtinId="9" hidden="1"/>
    <cellStyle name="Hipervínculo visitado" xfId="1860" builtinId="9" hidden="1"/>
    <cellStyle name="Hipervínculo visitado" xfId="1861" builtinId="9" hidden="1"/>
    <cellStyle name="Hipervínculo visitado" xfId="1862" builtinId="9" hidden="1"/>
    <cellStyle name="Hipervínculo visitado" xfId="1863" builtinId="9" hidden="1"/>
    <cellStyle name="Hipervínculo visitado" xfId="1864" builtinId="9" hidden="1"/>
    <cellStyle name="Hipervínculo visitado" xfId="1865" builtinId="9" hidden="1"/>
    <cellStyle name="Hipervínculo visitado" xfId="1866" builtinId="9" hidden="1"/>
    <cellStyle name="Hipervínculo visitado" xfId="1867" builtinId="9" hidden="1"/>
    <cellStyle name="Hipervínculo visitado" xfId="1868" builtinId="9" hidden="1"/>
    <cellStyle name="Hipervínculo visitado" xfId="1869" builtinId="9" hidden="1"/>
    <cellStyle name="Hipervínculo visitado" xfId="1870" builtinId="9" hidden="1"/>
    <cellStyle name="Hipervínculo visitado" xfId="1871" builtinId="9" hidden="1"/>
    <cellStyle name="Hipervínculo visitado" xfId="1872" builtinId="9" hidden="1"/>
    <cellStyle name="Hipervínculo visitado" xfId="1873" builtinId="9" hidden="1"/>
    <cellStyle name="Hipervínculo visitado" xfId="1874" builtinId="9" hidden="1"/>
    <cellStyle name="Hipervínculo visitado" xfId="1875" builtinId="9" hidden="1"/>
    <cellStyle name="Hipervínculo visitado" xfId="1876" builtinId="9" hidden="1"/>
    <cellStyle name="Hipervínculo visitado" xfId="1877" builtinId="9" hidden="1"/>
    <cellStyle name="Hipervínculo visitado" xfId="1878" builtinId="9" hidden="1"/>
    <cellStyle name="Hipervínculo visitado" xfId="1879" builtinId="9" hidden="1"/>
    <cellStyle name="Hipervínculo visitado" xfId="1880" builtinId="9" hidden="1"/>
    <cellStyle name="Hipervínculo visitado" xfId="1881" builtinId="9" hidden="1"/>
    <cellStyle name="Hipervínculo visitado" xfId="1882" builtinId="9" hidden="1"/>
    <cellStyle name="Hipervínculo visitado" xfId="1883" builtinId="9" hidden="1"/>
    <cellStyle name="Hipervínculo visitado" xfId="1884" builtinId="9" hidden="1"/>
    <cellStyle name="Hipervínculo visitado" xfId="1885" builtinId="9" hidden="1"/>
    <cellStyle name="Hipervínculo visitado" xfId="1886" builtinId="9" hidden="1"/>
    <cellStyle name="Hipervínculo visitado" xfId="1887" builtinId="9" hidden="1"/>
    <cellStyle name="Hipervínculo visitado" xfId="1888" builtinId="9" hidden="1"/>
    <cellStyle name="Hipervínculo visitado" xfId="1889" builtinId="9" hidden="1"/>
    <cellStyle name="Hipervínculo visitado" xfId="1890" builtinId="9" hidden="1"/>
    <cellStyle name="Hipervínculo visitado" xfId="1891" builtinId="9" hidden="1"/>
    <cellStyle name="Hipervínculo visitado" xfId="1892" builtinId="9" hidden="1"/>
    <cellStyle name="Hipervínculo visitado" xfId="1893" builtinId="9" hidden="1"/>
    <cellStyle name="Hipervínculo visitado" xfId="1894" builtinId="9" hidden="1"/>
    <cellStyle name="Hipervínculo visitado" xfId="1895" builtinId="9" hidden="1"/>
    <cellStyle name="Hipervínculo visitado" xfId="1896" builtinId="9" hidden="1"/>
    <cellStyle name="Hipervínculo visitado" xfId="1897" builtinId="9" hidden="1"/>
    <cellStyle name="Hipervínculo visitado" xfId="1898" builtinId="9" hidden="1"/>
    <cellStyle name="Hipervínculo visitado" xfId="1899" builtinId="9" hidden="1"/>
    <cellStyle name="Hipervínculo visitado" xfId="1900" builtinId="9" hidden="1"/>
    <cellStyle name="Hipervínculo visitado" xfId="1901" builtinId="9" hidden="1"/>
    <cellStyle name="Hipervínculo visitado" xfId="1902" builtinId="9" hidden="1"/>
    <cellStyle name="Hipervínculo visitado" xfId="1903" builtinId="9" hidden="1"/>
    <cellStyle name="Hipervínculo visitado" xfId="1904" builtinId="9" hidden="1"/>
    <cellStyle name="Hipervínculo visitado" xfId="1905" builtinId="9" hidden="1"/>
    <cellStyle name="Hipervínculo visitado" xfId="1906" builtinId="9" hidden="1"/>
    <cellStyle name="Hipervínculo visitado" xfId="1907" builtinId="9" hidden="1"/>
    <cellStyle name="Hipervínculo visitado" xfId="1908" builtinId="9" hidden="1"/>
    <cellStyle name="Hipervínculo visitado" xfId="1909" builtinId="9" hidden="1"/>
    <cellStyle name="Hipervínculo visitado" xfId="1910" builtinId="9" hidden="1"/>
    <cellStyle name="Hipervínculo visitado" xfId="1911" builtinId="9" hidden="1"/>
    <cellStyle name="Hipervínculo visitado" xfId="1912" builtinId="9" hidden="1"/>
    <cellStyle name="Hipervínculo visitado" xfId="1913" builtinId="9" hidden="1"/>
    <cellStyle name="Hipervínculo visitado" xfId="1914" builtinId="9" hidden="1"/>
    <cellStyle name="Hipervínculo visitado" xfId="1915" builtinId="9" hidden="1"/>
    <cellStyle name="Hipervínculo visitado" xfId="1916" builtinId="9" hidden="1"/>
    <cellStyle name="Hipervínculo visitado" xfId="1917" builtinId="9" hidden="1"/>
    <cellStyle name="Hipervínculo visitado" xfId="1918" builtinId="9" hidden="1"/>
    <cellStyle name="Hipervínculo visitado" xfId="1919" builtinId="9" hidden="1"/>
    <cellStyle name="Hipervínculo visitado" xfId="1920" builtinId="9" hidden="1"/>
    <cellStyle name="Hipervínculo visitado" xfId="1921" builtinId="9" hidden="1"/>
    <cellStyle name="Hipervínculo visitado" xfId="1922" builtinId="9" hidden="1"/>
    <cellStyle name="Hipervínculo visitado" xfId="1923" builtinId="9" hidden="1"/>
    <cellStyle name="Hipervínculo visitado" xfId="1924" builtinId="9" hidden="1"/>
    <cellStyle name="Hipervínculo visitado" xfId="1925" builtinId="9" hidden="1"/>
    <cellStyle name="Hipervínculo visitado" xfId="1926" builtinId="9" hidden="1"/>
    <cellStyle name="Hipervínculo visitado" xfId="1927" builtinId="9" hidden="1"/>
    <cellStyle name="Hipervínculo visitado" xfId="1928" builtinId="9" hidden="1"/>
    <cellStyle name="Hipervínculo visitado" xfId="1929" builtinId="9" hidden="1"/>
    <cellStyle name="Hipervínculo visitado" xfId="1930" builtinId="9" hidden="1"/>
    <cellStyle name="Hipervínculo visitado" xfId="1931" builtinId="9" hidden="1"/>
    <cellStyle name="Hipervínculo visitado" xfId="1932" builtinId="9" hidden="1"/>
    <cellStyle name="Hipervínculo visitado" xfId="1933" builtinId="9" hidden="1"/>
    <cellStyle name="Hipervínculo visitado" xfId="1934" builtinId="9" hidden="1"/>
    <cellStyle name="Hipervínculo visitado" xfId="1935" builtinId="9" hidden="1"/>
    <cellStyle name="Hipervínculo visitado" xfId="1936" builtinId="9" hidden="1"/>
    <cellStyle name="Hipervínculo visitado" xfId="1937" builtinId="9" hidden="1"/>
    <cellStyle name="Hipervínculo visitado" xfId="1938" builtinId="9" hidden="1"/>
    <cellStyle name="Hipervínculo visitado" xfId="1939" builtinId="9" hidden="1"/>
    <cellStyle name="Hipervínculo visitado" xfId="1940" builtinId="9" hidden="1"/>
    <cellStyle name="Hipervínculo visitado" xfId="1941" builtinId="9" hidden="1"/>
    <cellStyle name="Hipervínculo visitado" xfId="1942" builtinId="9" hidden="1"/>
    <cellStyle name="Hipervínculo visitado" xfId="1943" builtinId="9" hidden="1"/>
    <cellStyle name="Hipervínculo visitado" xfId="1944" builtinId="9" hidden="1"/>
    <cellStyle name="Hipervínculo visitado" xfId="1945" builtinId="9" hidden="1"/>
    <cellStyle name="Hipervínculo visitado" xfId="1946" builtinId="9" hidden="1"/>
    <cellStyle name="Hipervínculo visitado" xfId="1947" builtinId="9" hidden="1"/>
    <cellStyle name="Hipervínculo visitado" xfId="1948" builtinId="9" hidden="1"/>
    <cellStyle name="Hipervínculo visitado" xfId="1949" builtinId="9" hidden="1"/>
    <cellStyle name="Hipervínculo visitado" xfId="1950" builtinId="9" hidden="1"/>
    <cellStyle name="Hipervínculo visitado" xfId="1951" builtinId="9" hidden="1"/>
    <cellStyle name="Hipervínculo visitado" xfId="1952" builtinId="9" hidden="1"/>
    <cellStyle name="Hipervínculo visitado" xfId="1953" builtinId="9" hidden="1"/>
    <cellStyle name="Hipervínculo visitado" xfId="1954" builtinId="9" hidden="1"/>
    <cellStyle name="Hipervínculo visitado" xfId="1955" builtinId="9" hidden="1"/>
    <cellStyle name="Hipervínculo visitado" xfId="1956" builtinId="9" hidden="1"/>
    <cellStyle name="Hipervínculo visitado" xfId="1957" builtinId="9" hidden="1"/>
    <cellStyle name="Hipervínculo visitado" xfId="1958" builtinId="9" hidden="1"/>
    <cellStyle name="Hipervínculo visitado" xfId="1959" builtinId="9" hidden="1"/>
    <cellStyle name="Hipervínculo visitado" xfId="1960" builtinId="9" hidden="1"/>
    <cellStyle name="Hipervínculo visitado" xfId="1961" builtinId="9" hidden="1"/>
    <cellStyle name="Hipervínculo visitado" xfId="1962" builtinId="9" hidden="1"/>
    <cellStyle name="Hipervínculo visitado" xfId="1963" builtinId="9" hidden="1"/>
    <cellStyle name="Hipervínculo visitado" xfId="1964" builtinId="9" hidden="1"/>
    <cellStyle name="Hipervínculo visitado" xfId="1965" builtinId="9" hidden="1"/>
    <cellStyle name="Hipervínculo visitado" xfId="1966" builtinId="9" hidden="1"/>
    <cellStyle name="Hipervínculo visitado" xfId="1967" builtinId="9" hidden="1"/>
    <cellStyle name="Hipervínculo visitado" xfId="1968" builtinId="9" hidden="1"/>
    <cellStyle name="Hipervínculo visitado" xfId="1969" builtinId="9" hidden="1"/>
    <cellStyle name="Hipervínculo visitado" xfId="1970" builtinId="9" hidden="1"/>
    <cellStyle name="Hipervínculo visitado" xfId="1971" builtinId="9" hidden="1"/>
    <cellStyle name="Hipervínculo visitado" xfId="1972" builtinId="9" hidden="1"/>
    <cellStyle name="Hipervínculo visitado" xfId="1973" builtinId="9" hidden="1"/>
    <cellStyle name="Hipervínculo visitado" xfId="1974" builtinId="9" hidden="1"/>
    <cellStyle name="Hipervínculo visitado" xfId="1975" builtinId="9" hidden="1"/>
    <cellStyle name="Hipervínculo visitado" xfId="1976" builtinId="9" hidden="1"/>
    <cellStyle name="Hipervínculo visitado" xfId="1977" builtinId="9" hidden="1"/>
    <cellStyle name="Hipervínculo visitado" xfId="1978" builtinId="9" hidden="1"/>
    <cellStyle name="Hipervínculo visitado" xfId="1979" builtinId="9" hidden="1"/>
    <cellStyle name="Hipervínculo visitado" xfId="1980" builtinId="9" hidden="1"/>
    <cellStyle name="Hipervínculo visitado" xfId="1981" builtinId="9" hidden="1"/>
    <cellStyle name="Hipervínculo visitado" xfId="1982" builtinId="9" hidden="1"/>
    <cellStyle name="Hipervínculo visitado" xfId="1983" builtinId="9" hidden="1"/>
    <cellStyle name="Hipervínculo visitado" xfId="1984" builtinId="9" hidden="1"/>
    <cellStyle name="Hipervínculo visitado" xfId="1985" builtinId="9" hidden="1"/>
    <cellStyle name="Hipervínculo visitado" xfId="1986" builtinId="9" hidden="1"/>
    <cellStyle name="Hipervínculo visitado" xfId="1987" builtinId="9" hidden="1"/>
    <cellStyle name="Hipervínculo visitado" xfId="1988" builtinId="9" hidden="1"/>
    <cellStyle name="Hipervínculo visitado" xfId="1989" builtinId="9" hidden="1"/>
    <cellStyle name="Hipervínculo visitado" xfId="1990" builtinId="9" hidden="1"/>
    <cellStyle name="Hipervínculo visitado" xfId="1991" builtinId="9" hidden="1"/>
    <cellStyle name="Hipervínculo visitado" xfId="1992" builtinId="9" hidden="1"/>
    <cellStyle name="Hipervínculo visitado" xfId="1993" builtinId="9" hidden="1"/>
    <cellStyle name="Hipervínculo visitado" xfId="1994" builtinId="9" hidden="1"/>
    <cellStyle name="Hipervínculo visitado" xfId="1995" builtinId="9" hidden="1"/>
    <cellStyle name="Hipervínculo visitado" xfId="1996" builtinId="9" hidden="1"/>
    <cellStyle name="Hipervínculo visitado" xfId="1997" builtinId="9" hidden="1"/>
    <cellStyle name="Hipervínculo visitado" xfId="1998" builtinId="9" hidden="1"/>
    <cellStyle name="Hipervínculo visitado" xfId="1999" builtinId="9" hidden="1"/>
    <cellStyle name="Hipervínculo visitado" xfId="2000" builtinId="9" hidden="1"/>
    <cellStyle name="Hipervínculo visitado" xfId="2001" builtinId="9" hidden="1"/>
    <cellStyle name="Hipervínculo visitado" xfId="2002" builtinId="9" hidden="1"/>
    <cellStyle name="Hipervínculo visitado" xfId="2003" builtinId="9" hidden="1"/>
    <cellStyle name="Hipervínculo visitado" xfId="2004" builtinId="9" hidden="1"/>
    <cellStyle name="Hipervínculo visitado" xfId="2005" builtinId="9" hidden="1"/>
    <cellStyle name="Hipervínculo visitado" xfId="2006" builtinId="9" hidden="1"/>
    <cellStyle name="Hipervínculo visitado" xfId="2007" builtinId="9" hidden="1"/>
    <cellStyle name="Hipervínculo visitado" xfId="2008" builtinId="9" hidden="1"/>
    <cellStyle name="Hipervínculo visitado" xfId="2009" builtinId="9" hidden="1"/>
    <cellStyle name="Hipervínculo visitado" xfId="2010" builtinId="9" hidden="1"/>
    <cellStyle name="Hipervínculo visitado" xfId="2011" builtinId="9" hidden="1"/>
    <cellStyle name="Hipervínculo visitado" xfId="2012" builtinId="9" hidden="1"/>
    <cellStyle name="Hipervínculo visitado" xfId="2013" builtinId="9" hidden="1"/>
    <cellStyle name="Hipervínculo visitado" xfId="2014" builtinId="9" hidden="1"/>
    <cellStyle name="Hipervínculo visitado" xfId="2015" builtinId="9" hidden="1"/>
    <cellStyle name="Hipervínculo visitado" xfId="2016" builtinId="9" hidden="1"/>
    <cellStyle name="Hipervínculo visitado" xfId="2017" builtinId="9" hidden="1"/>
    <cellStyle name="Hipervínculo visitado" xfId="2018" builtinId="9" hidden="1"/>
    <cellStyle name="Hipervínculo visitado" xfId="2019" builtinId="9" hidden="1"/>
    <cellStyle name="Hipervínculo visitado" xfId="2020" builtinId="9" hidden="1"/>
    <cellStyle name="Hipervínculo visitado" xfId="2021" builtinId="9" hidden="1"/>
    <cellStyle name="Hipervínculo visitado" xfId="2022" builtinId="9" hidden="1"/>
    <cellStyle name="Hipervínculo visitado" xfId="2023" builtinId="9" hidden="1"/>
    <cellStyle name="Hipervínculo visitado" xfId="2024" builtinId="9" hidden="1"/>
    <cellStyle name="Hipervínculo visitado" xfId="2025" builtinId="9" hidden="1"/>
    <cellStyle name="Hipervínculo visitado" xfId="2026" builtinId="9" hidden="1"/>
    <cellStyle name="Hipervínculo visitado" xfId="2027" builtinId="9" hidden="1"/>
    <cellStyle name="Hipervínculo visitado" xfId="2028" builtinId="9" hidden="1"/>
    <cellStyle name="Hipervínculo visitado" xfId="2029" builtinId="9" hidden="1"/>
    <cellStyle name="Hipervínculo visitado" xfId="2030" builtinId="9" hidden="1"/>
    <cellStyle name="Hipervínculo visitado" xfId="2031" builtinId="9" hidden="1"/>
    <cellStyle name="Hipervínculo visitado" xfId="2032" builtinId="9" hidden="1"/>
    <cellStyle name="Hipervínculo visitado" xfId="2033" builtinId="9" hidden="1"/>
    <cellStyle name="Hipervínculo visitado" xfId="2034" builtinId="9" hidden="1"/>
    <cellStyle name="Hipervínculo visitado" xfId="2035" builtinId="9" hidden="1"/>
    <cellStyle name="Hipervínculo visitado" xfId="2036" builtinId="9" hidden="1"/>
    <cellStyle name="Hipervínculo visitado" xfId="2037" builtinId="9" hidden="1"/>
    <cellStyle name="Hipervínculo visitado" xfId="2038" builtinId="9" hidden="1"/>
    <cellStyle name="Hipervínculo visitado" xfId="2039" builtinId="9" hidden="1"/>
    <cellStyle name="Hipervínculo visitado" xfId="2040" builtinId="9" hidden="1"/>
    <cellStyle name="Hipervínculo visitado" xfId="2041" builtinId="9" hidden="1"/>
    <cellStyle name="Hipervínculo visitado" xfId="2042" builtinId="9" hidden="1"/>
    <cellStyle name="Hipervínculo visitado" xfId="2043" builtinId="9" hidden="1"/>
    <cellStyle name="Hipervínculo visitado" xfId="2044" builtinId="9" hidden="1"/>
    <cellStyle name="Hipervínculo visitado" xfId="2045" builtinId="9" hidden="1"/>
    <cellStyle name="Hipervínculo visitado" xfId="2046" builtinId="9" hidden="1"/>
    <cellStyle name="Hipervínculo visitado" xfId="2047" builtinId="9" hidden="1"/>
    <cellStyle name="Hipervínculo visitado" xfId="2048" builtinId="9" hidden="1"/>
    <cellStyle name="Hipervínculo visitado" xfId="2049" builtinId="9" hidden="1"/>
    <cellStyle name="Hipervínculo visitado" xfId="2050" builtinId="9" hidden="1"/>
    <cellStyle name="Hipervínculo visitado" xfId="2051" builtinId="9" hidden="1"/>
    <cellStyle name="Hipervínculo visitado" xfId="2052" builtinId="9" hidden="1"/>
    <cellStyle name="Hipervínculo visitado" xfId="2053" builtinId="9" hidden="1"/>
    <cellStyle name="Hipervínculo visitado" xfId="2054" builtinId="9" hidden="1"/>
    <cellStyle name="Hipervínculo visitado" xfId="2055" builtinId="9" hidden="1"/>
    <cellStyle name="Hipervínculo visitado" xfId="2056" builtinId="9" hidden="1"/>
    <cellStyle name="Hipervínculo visitado" xfId="2057" builtinId="9" hidden="1"/>
    <cellStyle name="Hipervínculo visitado" xfId="2058" builtinId="9" hidden="1"/>
    <cellStyle name="Hipervínculo visitado" xfId="2059" builtinId="9" hidden="1"/>
    <cellStyle name="Hipervínculo visitado" xfId="2060" builtinId="9" hidden="1"/>
    <cellStyle name="Hipervínculo visitado" xfId="2061" builtinId="9" hidden="1"/>
    <cellStyle name="Hipervínculo visitado" xfId="2062" builtinId="9" hidden="1"/>
    <cellStyle name="Hipervínculo visitado" xfId="2063" builtinId="9" hidden="1"/>
    <cellStyle name="Hipervínculo visitado" xfId="2064" builtinId="9" hidden="1"/>
    <cellStyle name="Hipervínculo visitado" xfId="2065" builtinId="9" hidden="1"/>
    <cellStyle name="Hipervínculo visitado" xfId="2066" builtinId="9" hidden="1"/>
    <cellStyle name="Hipervínculo visitado" xfId="2067" builtinId="9" hidden="1"/>
    <cellStyle name="Hipervínculo visitado" xfId="2068" builtinId="9" hidden="1"/>
    <cellStyle name="Hipervínculo visitado" xfId="2069" builtinId="9" hidden="1"/>
    <cellStyle name="Hipervínculo visitado" xfId="2070" builtinId="9" hidden="1"/>
    <cellStyle name="Hipervínculo visitado" xfId="2071" builtinId="9" hidden="1"/>
    <cellStyle name="Hipervínculo visitado" xfId="2072" builtinId="9" hidden="1"/>
    <cellStyle name="Hipervínculo visitado" xfId="2073" builtinId="9" hidden="1"/>
    <cellStyle name="Hipervínculo visitado" xfId="2074" builtinId="9" hidden="1"/>
    <cellStyle name="Hipervínculo visitado" xfId="2075" builtinId="9" hidden="1"/>
    <cellStyle name="Hipervínculo visitado" xfId="2076" builtinId="9" hidden="1"/>
    <cellStyle name="Hipervínculo visitado" xfId="2077" builtinId="9" hidden="1"/>
    <cellStyle name="Hipervínculo visitado" xfId="2078" builtinId="9" hidden="1"/>
    <cellStyle name="Hipervínculo visitado" xfId="2079" builtinId="9" hidden="1"/>
    <cellStyle name="Hipervínculo visitado" xfId="2080" builtinId="9" hidden="1"/>
    <cellStyle name="Hipervínculo visitado" xfId="2081" builtinId="9" hidden="1"/>
    <cellStyle name="Hipervínculo visitado" xfId="2082" builtinId="9" hidden="1"/>
    <cellStyle name="Hipervínculo visitado" xfId="2083" builtinId="9" hidden="1"/>
    <cellStyle name="Hipervínculo visitado" xfId="2084" builtinId="9" hidden="1"/>
    <cellStyle name="Hipervínculo visitado" xfId="2085" builtinId="9" hidden="1"/>
    <cellStyle name="Hipervínculo visitado" xfId="2086" builtinId="9" hidden="1"/>
    <cellStyle name="Hipervínculo visitado" xfId="2087" builtinId="9" hidden="1"/>
    <cellStyle name="Hipervínculo visitado" xfId="2088" builtinId="9" hidden="1"/>
    <cellStyle name="Hipervínculo visitado" xfId="2089" builtinId="9" hidden="1"/>
    <cellStyle name="Hipervínculo visitado" xfId="2090" builtinId="9" hidden="1"/>
    <cellStyle name="Hipervínculo visitado" xfId="2091" builtinId="9" hidden="1"/>
    <cellStyle name="Hipervínculo visitado" xfId="2092" builtinId="9" hidden="1"/>
    <cellStyle name="Hipervínculo visitado" xfId="2093" builtinId="9" hidden="1"/>
    <cellStyle name="Hipervínculo visitado" xfId="2094" builtinId="9" hidden="1"/>
    <cellStyle name="Hipervínculo visitado" xfId="2095" builtinId="9" hidden="1"/>
    <cellStyle name="Hipervínculo visitado" xfId="2096" builtinId="9" hidden="1"/>
    <cellStyle name="Hipervínculo visitado" xfId="2097" builtinId="9" hidden="1"/>
    <cellStyle name="Hipervínculo visitado" xfId="2098" builtinId="9" hidden="1"/>
    <cellStyle name="Hipervínculo visitado" xfId="2099" builtinId="9" hidden="1"/>
    <cellStyle name="Hipervínculo visitado" xfId="2100" builtinId="9" hidden="1"/>
    <cellStyle name="Hipervínculo visitado" xfId="2101" builtinId="9" hidden="1"/>
    <cellStyle name="Hipervínculo visitado" xfId="2102" builtinId="9" hidden="1"/>
    <cellStyle name="Hipervínculo visitado" xfId="2103" builtinId="9" hidden="1"/>
    <cellStyle name="Hipervínculo visitado" xfId="2104" builtinId="9" hidden="1"/>
    <cellStyle name="Hipervínculo visitado" xfId="2105" builtinId="9" hidden="1"/>
    <cellStyle name="Hipervínculo visitado" xfId="2106" builtinId="9" hidden="1"/>
    <cellStyle name="Hipervínculo visitado" xfId="2107" builtinId="9" hidden="1"/>
    <cellStyle name="Hipervínculo visitado" xfId="2108" builtinId="9" hidden="1"/>
    <cellStyle name="Hipervínculo visitado" xfId="2109" builtinId="9" hidden="1"/>
    <cellStyle name="Hipervínculo visitado" xfId="2110" builtinId="9" hidden="1"/>
    <cellStyle name="Hipervínculo visitado" xfId="2111" builtinId="9" hidden="1"/>
    <cellStyle name="Hipervínculo visitado" xfId="2112" builtinId="9" hidden="1"/>
    <cellStyle name="Hipervínculo visitado" xfId="2113" builtinId="9" hidden="1"/>
    <cellStyle name="Hipervínculo visitado" xfId="2114" builtinId="9" hidden="1"/>
    <cellStyle name="Hipervínculo visitado" xfId="2115" builtinId="9" hidden="1"/>
    <cellStyle name="Hipervínculo visitado" xfId="2116" builtinId="9" hidden="1"/>
    <cellStyle name="Hipervínculo visitado" xfId="2117" builtinId="9" hidden="1"/>
    <cellStyle name="Hipervínculo visitado" xfId="2118" builtinId="9" hidden="1"/>
    <cellStyle name="Hipervínculo visitado" xfId="2119" builtinId="9" hidden="1"/>
    <cellStyle name="Hipervínculo visitado" xfId="2120" builtinId="9" hidden="1"/>
    <cellStyle name="Hipervínculo visitado" xfId="2121" builtinId="9" hidden="1"/>
    <cellStyle name="Hipervínculo visitado" xfId="2122" builtinId="9" hidden="1"/>
    <cellStyle name="Hipervínculo visitado" xfId="2123" builtinId="9" hidden="1"/>
    <cellStyle name="Hipervínculo visitado" xfId="2124" builtinId="9" hidden="1"/>
    <cellStyle name="Hipervínculo visitado" xfId="2125" builtinId="9" hidden="1"/>
    <cellStyle name="Hipervínculo visitado" xfId="2126" builtinId="9" hidden="1"/>
    <cellStyle name="Hipervínculo visitado" xfId="2127" builtinId="9" hidden="1"/>
    <cellStyle name="Hipervínculo visitado" xfId="2128" builtinId="9" hidden="1"/>
    <cellStyle name="Hipervínculo visitado" xfId="2129" builtinId="9" hidden="1"/>
    <cellStyle name="Hipervínculo visitado" xfId="2130" builtinId="9" hidden="1"/>
    <cellStyle name="Hipervínculo visitado" xfId="2131" builtinId="9" hidden="1"/>
    <cellStyle name="Hipervínculo visitado" xfId="2132" builtinId="9" hidden="1"/>
    <cellStyle name="Hipervínculo visitado" xfId="2133" builtinId="9" hidden="1"/>
    <cellStyle name="Hipervínculo visitado" xfId="2134" builtinId="9" hidden="1"/>
    <cellStyle name="Hipervínculo visitado" xfId="2135" builtinId="9" hidden="1"/>
    <cellStyle name="Hipervínculo visitado" xfId="2136" builtinId="9" hidden="1"/>
    <cellStyle name="Hipervínculo visitado" xfId="2137" builtinId="9" hidden="1"/>
    <cellStyle name="Hipervínculo visitado" xfId="2138" builtinId="9" hidden="1"/>
    <cellStyle name="Hipervínculo visitado" xfId="2139" builtinId="9" hidden="1"/>
    <cellStyle name="Hipervínculo visitado" xfId="2140" builtinId="9" hidden="1"/>
    <cellStyle name="Hipervínculo visitado" xfId="2141" builtinId="9" hidden="1"/>
    <cellStyle name="Hipervínculo visitado" xfId="2142" builtinId="9" hidden="1"/>
    <cellStyle name="Hipervínculo visitado" xfId="2143" builtinId="9" hidden="1"/>
    <cellStyle name="Hipervínculo visitado" xfId="2144" builtinId="9" hidden="1"/>
    <cellStyle name="Hipervínculo visitado" xfId="2145" builtinId="9" hidden="1"/>
    <cellStyle name="Hipervínculo visitado" xfId="2146" builtinId="9" hidden="1"/>
    <cellStyle name="Hipervínculo visitado" xfId="2147" builtinId="9" hidden="1"/>
    <cellStyle name="Hipervínculo visitado" xfId="2148" builtinId="9" hidden="1"/>
    <cellStyle name="Hipervínculo visitado" xfId="2149" builtinId="9" hidden="1"/>
    <cellStyle name="Hipervínculo visitado" xfId="2150" builtinId="9" hidden="1"/>
    <cellStyle name="Hipervínculo visitado" xfId="2151" builtinId="9" hidden="1"/>
    <cellStyle name="Hipervínculo visitado" xfId="2152" builtinId="9" hidden="1"/>
    <cellStyle name="Hipervínculo visitado" xfId="2153" builtinId="9" hidden="1"/>
    <cellStyle name="Hipervínculo visitado" xfId="2154" builtinId="9" hidden="1"/>
    <cellStyle name="Hipervínculo visitado" xfId="2155" builtinId="9" hidden="1"/>
    <cellStyle name="Hipervínculo visitado" xfId="2156" builtinId="9" hidden="1"/>
    <cellStyle name="Hipervínculo visitado" xfId="2157" builtinId="9" hidden="1"/>
    <cellStyle name="Hipervínculo visitado" xfId="2158" builtinId="9" hidden="1"/>
    <cellStyle name="Hipervínculo visitado" xfId="2159" builtinId="9" hidden="1"/>
    <cellStyle name="Hipervínculo visitado" xfId="2160" builtinId="9" hidden="1"/>
    <cellStyle name="Hipervínculo visitado" xfId="2161" builtinId="9" hidden="1"/>
    <cellStyle name="Hipervínculo visitado" xfId="2162" builtinId="9" hidden="1"/>
    <cellStyle name="Hipervínculo visitado" xfId="2163" builtinId="9" hidden="1"/>
    <cellStyle name="Hipervínculo visitado" xfId="2164" builtinId="9" hidden="1"/>
    <cellStyle name="Hipervínculo visitado" xfId="2165" builtinId="9" hidden="1"/>
    <cellStyle name="Hipervínculo visitado" xfId="2166" builtinId="9" hidden="1"/>
    <cellStyle name="Hipervínculo visitado" xfId="2167" builtinId="9" hidden="1"/>
    <cellStyle name="Hipervínculo visitado" xfId="2168" builtinId="9" hidden="1"/>
    <cellStyle name="Hipervínculo visitado" xfId="2169" builtinId="9" hidden="1"/>
    <cellStyle name="Hipervínculo visitado" xfId="2170" builtinId="9" hidden="1"/>
    <cellStyle name="Hipervínculo visitado" xfId="2171" builtinId="9" hidden="1"/>
    <cellStyle name="Hipervínculo visitado" xfId="2172" builtinId="9" hidden="1"/>
    <cellStyle name="Hipervínculo visitado" xfId="2173" builtinId="9" hidden="1"/>
    <cellStyle name="Hipervínculo visitado" xfId="2174" builtinId="9" hidden="1"/>
    <cellStyle name="Hipervínculo visitado" xfId="2175" builtinId="9" hidden="1"/>
    <cellStyle name="Hipervínculo visitado" xfId="2176" builtinId="9" hidden="1"/>
    <cellStyle name="Hipervínculo visitado" xfId="2177" builtinId="9" hidden="1"/>
    <cellStyle name="Hipervínculo visitado" xfId="2178" builtinId="9" hidden="1"/>
    <cellStyle name="Hipervínculo visitado" xfId="2179" builtinId="9" hidden="1"/>
    <cellStyle name="Hipervínculo visitado" xfId="2180" builtinId="9" hidden="1"/>
    <cellStyle name="Hipervínculo visitado" xfId="2181" builtinId="9" hidden="1"/>
    <cellStyle name="Hipervínculo visitado" xfId="2182" builtinId="9" hidden="1"/>
    <cellStyle name="Hipervínculo visitado" xfId="2183" builtinId="9" hidden="1"/>
    <cellStyle name="Hipervínculo visitado" xfId="2184" builtinId="9" hidden="1"/>
    <cellStyle name="Hipervínculo visitado" xfId="2185" builtinId="9" hidden="1"/>
    <cellStyle name="Hipervínculo visitado" xfId="2186" builtinId="9" hidden="1"/>
    <cellStyle name="Hipervínculo visitado" xfId="2187" builtinId="9" hidden="1"/>
    <cellStyle name="Hipervínculo visitado" xfId="2188" builtinId="9" hidden="1"/>
    <cellStyle name="Hipervínculo visitado" xfId="2189" builtinId="9" hidden="1"/>
    <cellStyle name="Hipervínculo visitado" xfId="2190" builtinId="9" hidden="1"/>
    <cellStyle name="Hipervínculo visitado" xfId="2191" builtinId="9" hidden="1"/>
    <cellStyle name="Hipervínculo visitado" xfId="2192" builtinId="9" hidden="1"/>
    <cellStyle name="Hipervínculo visitado" xfId="2193" builtinId="9" hidden="1"/>
    <cellStyle name="Hipervínculo visitado" xfId="2194" builtinId="9" hidden="1"/>
    <cellStyle name="Hipervínculo visitado" xfId="2195" builtinId="9" hidden="1"/>
    <cellStyle name="Hipervínculo visitado" xfId="2196" builtinId="9" hidden="1"/>
    <cellStyle name="Hipervínculo visitado" xfId="2197" builtinId="9" hidden="1"/>
    <cellStyle name="Hipervínculo visitado" xfId="2198" builtinId="9" hidden="1"/>
    <cellStyle name="Hipervínculo visitado" xfId="2199" builtinId="9" hidden="1"/>
    <cellStyle name="Hipervínculo visitado" xfId="2200" builtinId="9" hidden="1"/>
    <cellStyle name="Hipervínculo visitado" xfId="2201" builtinId="9" hidden="1"/>
    <cellStyle name="Hipervínculo visitado" xfId="2202" builtinId="9" hidden="1"/>
    <cellStyle name="Hipervínculo visitado" xfId="2203" builtinId="9" hidden="1"/>
    <cellStyle name="Hipervínculo visitado" xfId="2204" builtinId="9" hidden="1"/>
    <cellStyle name="Hipervínculo visitado" xfId="2205" builtinId="9" hidden="1"/>
    <cellStyle name="Hipervínculo visitado" xfId="2206" builtinId="9" hidden="1"/>
    <cellStyle name="Hipervínculo visitado" xfId="2207" builtinId="9" hidden="1"/>
    <cellStyle name="Hipervínculo visitado" xfId="2208" builtinId="9" hidden="1"/>
    <cellStyle name="Hipervínculo visitado" xfId="2209" builtinId="9" hidden="1"/>
    <cellStyle name="Hipervínculo visitado" xfId="2210" builtinId="9" hidden="1"/>
    <cellStyle name="Hipervínculo visitado" xfId="2211" builtinId="9" hidden="1"/>
    <cellStyle name="Hipervínculo visitado" xfId="2212" builtinId="9" hidden="1"/>
    <cellStyle name="Hipervínculo visitado" xfId="2213" builtinId="9" hidden="1"/>
    <cellStyle name="Hipervínculo visitado" xfId="2214" builtinId="9" hidden="1"/>
    <cellStyle name="Hipervínculo visitado" xfId="2215" builtinId="9" hidden="1"/>
    <cellStyle name="Hipervínculo visitado" xfId="2216" builtinId="9" hidden="1"/>
    <cellStyle name="Hipervínculo visitado" xfId="2217" builtinId="9" hidden="1"/>
    <cellStyle name="Hipervínculo visitado" xfId="2218" builtinId="9" hidden="1"/>
    <cellStyle name="Hipervínculo visitado" xfId="2219" builtinId="9" hidden="1"/>
    <cellStyle name="Hipervínculo visitado" xfId="2220" builtinId="9" hidden="1"/>
    <cellStyle name="Hipervínculo visitado" xfId="2221" builtinId="9" hidden="1"/>
    <cellStyle name="Hipervínculo visitado" xfId="2222" builtinId="9" hidden="1"/>
    <cellStyle name="Hipervínculo visitado" xfId="2223" builtinId="9" hidden="1"/>
    <cellStyle name="Hipervínculo visitado" xfId="2224" builtinId="9" hidden="1"/>
    <cellStyle name="Hipervínculo visitado" xfId="2225" builtinId="9" hidden="1"/>
    <cellStyle name="Hipervínculo visitado" xfId="2226" builtinId="9" hidden="1"/>
    <cellStyle name="Hipervínculo visitado" xfId="2227" builtinId="9" hidden="1"/>
    <cellStyle name="Hipervínculo visitado" xfId="2228" builtinId="9" hidden="1"/>
    <cellStyle name="Hipervínculo visitado" xfId="2229" builtinId="9" hidden="1"/>
    <cellStyle name="Hipervínculo visitado" xfId="2230" builtinId="9" hidden="1"/>
    <cellStyle name="Hipervínculo visitado" xfId="2231" builtinId="9" hidden="1"/>
    <cellStyle name="Hipervínculo visitado" xfId="2232" builtinId="9" hidden="1"/>
    <cellStyle name="Hipervínculo visitado" xfId="2233" builtinId="9" hidden="1"/>
    <cellStyle name="Hipervínculo visitado" xfId="2234" builtinId="9" hidden="1"/>
    <cellStyle name="Hipervínculo visitado" xfId="2235" builtinId="9" hidden="1"/>
    <cellStyle name="Hipervínculo visitado" xfId="2236" builtinId="9" hidden="1"/>
    <cellStyle name="Hipervínculo visitado" xfId="2237" builtinId="9" hidden="1"/>
    <cellStyle name="Hipervínculo visitado" xfId="2238" builtinId="9" hidden="1"/>
    <cellStyle name="Hipervínculo visitado" xfId="2239" builtinId="9" hidden="1"/>
    <cellStyle name="Hipervínculo visitado" xfId="2240" builtinId="9" hidden="1"/>
    <cellStyle name="Hipervínculo visitado" xfId="2241" builtinId="9" hidden="1"/>
    <cellStyle name="Hipervínculo visitado" xfId="2242" builtinId="9" hidden="1"/>
    <cellStyle name="Hipervínculo visitado" xfId="2243" builtinId="9" hidden="1"/>
    <cellStyle name="Hipervínculo visitado" xfId="2244" builtinId="9" hidden="1"/>
    <cellStyle name="Hipervínculo visitado" xfId="2245" builtinId="9" hidden="1"/>
    <cellStyle name="Hipervínculo visitado" xfId="2246" builtinId="9" hidden="1"/>
    <cellStyle name="Hipervínculo visitado" xfId="2247" builtinId="9" hidden="1"/>
    <cellStyle name="Hipervínculo visitado" xfId="2248" builtinId="9" hidden="1"/>
    <cellStyle name="Hipervínculo visitado" xfId="2249" builtinId="9" hidden="1"/>
    <cellStyle name="Hipervínculo visitado" xfId="2250" builtinId="9" hidden="1"/>
    <cellStyle name="Hipervínculo visitado" xfId="2251" builtinId="9" hidden="1"/>
    <cellStyle name="Hipervínculo visitado" xfId="2252" builtinId="9" hidden="1"/>
    <cellStyle name="Hipervínculo visitado" xfId="2253" builtinId="9" hidden="1"/>
    <cellStyle name="Hipervínculo visitado" xfId="2254" builtinId="9" hidden="1"/>
    <cellStyle name="Hipervínculo visitado" xfId="2255" builtinId="9" hidden="1"/>
    <cellStyle name="Hipervínculo visitado" xfId="2256" builtinId="9" hidden="1"/>
    <cellStyle name="Hipervínculo visitado" xfId="2257" builtinId="9" hidden="1"/>
    <cellStyle name="Hipervínculo visitado" xfId="2258" builtinId="9" hidden="1"/>
    <cellStyle name="Hipervínculo visitado" xfId="2259" builtinId="9" hidden="1"/>
    <cellStyle name="Hipervínculo visitado" xfId="2260" builtinId="9" hidden="1"/>
    <cellStyle name="Hipervínculo visitado" xfId="2261" builtinId="9" hidden="1"/>
    <cellStyle name="Hipervínculo visitado" xfId="2262" builtinId="9" hidden="1"/>
    <cellStyle name="Hipervínculo visitado" xfId="2263" builtinId="9" hidden="1"/>
    <cellStyle name="Hipervínculo visitado" xfId="2264" builtinId="9" hidden="1"/>
    <cellStyle name="Hipervínculo visitado" xfId="2265" builtinId="9" hidden="1"/>
    <cellStyle name="Hipervínculo visitado" xfId="2266" builtinId="9" hidden="1"/>
    <cellStyle name="Hipervínculo visitado" xfId="2267" builtinId="9" hidden="1"/>
    <cellStyle name="Hipervínculo visitado" xfId="2268" builtinId="9" hidden="1"/>
    <cellStyle name="Hipervínculo visitado" xfId="2269" builtinId="9" hidden="1"/>
    <cellStyle name="Hipervínculo visitado" xfId="2270" builtinId="9" hidden="1"/>
    <cellStyle name="Hipervínculo visitado" xfId="2271" builtinId="9" hidden="1"/>
    <cellStyle name="Hipervínculo visitado" xfId="2272" builtinId="9" hidden="1"/>
    <cellStyle name="Hipervínculo visitado" xfId="2273" builtinId="9" hidden="1"/>
    <cellStyle name="Hipervínculo visitado" xfId="2274" builtinId="9" hidden="1"/>
    <cellStyle name="Hipervínculo visitado" xfId="2275" builtinId="9" hidden="1"/>
    <cellStyle name="Hipervínculo visitado" xfId="2276" builtinId="9" hidden="1"/>
    <cellStyle name="Hipervínculo visitado" xfId="2277" builtinId="9" hidden="1"/>
    <cellStyle name="Hipervínculo visitado" xfId="2278" builtinId="9" hidden="1"/>
    <cellStyle name="Hipervínculo visitado" xfId="2279" builtinId="9" hidden="1"/>
    <cellStyle name="Hipervínculo visitado" xfId="2280" builtinId="9" hidden="1"/>
    <cellStyle name="Hipervínculo visitado" xfId="2281" builtinId="9" hidden="1"/>
    <cellStyle name="Hipervínculo visitado" xfId="2282" builtinId="9" hidden="1"/>
    <cellStyle name="Hipervínculo visitado" xfId="2283" builtinId="9" hidden="1"/>
    <cellStyle name="Hipervínculo visitado" xfId="2284" builtinId="9" hidden="1"/>
    <cellStyle name="Hipervínculo visitado" xfId="2285" builtinId="9" hidden="1"/>
    <cellStyle name="Hipervínculo visitado" xfId="2286" builtinId="9" hidden="1"/>
    <cellStyle name="Hipervínculo visitado" xfId="2287" builtinId="9" hidden="1"/>
    <cellStyle name="Hipervínculo visitado" xfId="2288" builtinId="9" hidden="1"/>
    <cellStyle name="Hipervínculo visitado" xfId="2289" builtinId="9" hidden="1"/>
    <cellStyle name="Hipervínculo visitado" xfId="2290" builtinId="9" hidden="1"/>
    <cellStyle name="Hipervínculo visitado" xfId="2291" builtinId="9" hidden="1"/>
    <cellStyle name="Hipervínculo visitado" xfId="2292" builtinId="9" hidden="1"/>
    <cellStyle name="Hipervínculo visitado" xfId="2293" builtinId="9" hidden="1"/>
    <cellStyle name="Hipervínculo visitado" xfId="2294" builtinId="9" hidden="1"/>
    <cellStyle name="Hipervínculo visitado" xfId="2295" builtinId="9" hidden="1"/>
    <cellStyle name="Hipervínculo visitado" xfId="2296" builtinId="9" hidden="1"/>
    <cellStyle name="Hipervínculo visitado" xfId="2297" builtinId="9" hidden="1"/>
    <cellStyle name="Hipervínculo visitado" xfId="2298" builtinId="9" hidden="1"/>
    <cellStyle name="Hipervínculo visitado" xfId="2299" builtinId="9" hidden="1"/>
    <cellStyle name="Hipervínculo visitado" xfId="2300" builtinId="9" hidden="1"/>
    <cellStyle name="Hipervínculo visitado" xfId="2301" builtinId="9" hidden="1"/>
    <cellStyle name="Hipervínculo visitado" xfId="2302" builtinId="9" hidden="1"/>
    <cellStyle name="Hipervínculo visitado" xfId="2303" builtinId="9" hidden="1"/>
    <cellStyle name="Hipervínculo visitado" xfId="2304" builtinId="9" hidden="1"/>
    <cellStyle name="Hipervínculo visitado" xfId="2305" builtinId="9" hidden="1"/>
    <cellStyle name="Hipervínculo visitado" xfId="2306" builtinId="9" hidden="1"/>
    <cellStyle name="Hipervínculo visitado" xfId="2307" builtinId="9" hidden="1"/>
    <cellStyle name="Hipervínculo visitado" xfId="2308" builtinId="9" hidden="1"/>
    <cellStyle name="Hipervínculo visitado" xfId="2309" builtinId="9" hidden="1"/>
    <cellStyle name="Hipervínculo visitado" xfId="2310" builtinId="9" hidden="1"/>
    <cellStyle name="Hipervínculo visitado" xfId="2311" builtinId="9" hidden="1"/>
    <cellStyle name="Hipervínculo visitado" xfId="2312" builtinId="9" hidden="1"/>
    <cellStyle name="Hipervínculo visitado" xfId="2313" builtinId="9" hidden="1"/>
    <cellStyle name="Hipervínculo visitado" xfId="2314" builtinId="9" hidden="1"/>
    <cellStyle name="Hipervínculo visitado" xfId="2315" builtinId="9" hidden="1"/>
    <cellStyle name="Hipervínculo visitado" xfId="2316" builtinId="9" hidden="1"/>
    <cellStyle name="Hipervínculo visitado" xfId="2317" builtinId="9" hidden="1"/>
    <cellStyle name="Hipervínculo visitado" xfId="2318" builtinId="9" hidden="1"/>
    <cellStyle name="Hipervínculo visitado" xfId="2319" builtinId="9" hidden="1"/>
    <cellStyle name="Hipervínculo visitado" xfId="2320" builtinId="9" hidden="1"/>
    <cellStyle name="Hipervínculo visitado" xfId="2321" builtinId="9" hidden="1"/>
    <cellStyle name="Hipervínculo visitado" xfId="2322" builtinId="9" hidden="1"/>
    <cellStyle name="Hipervínculo visitado" xfId="2323" builtinId="9" hidden="1"/>
    <cellStyle name="Hipervínculo visitado" xfId="2324" builtinId="9" hidden="1"/>
    <cellStyle name="Hipervínculo visitado" xfId="2325" builtinId="9" hidden="1"/>
    <cellStyle name="Hipervínculo visitado" xfId="2326" builtinId="9" hidden="1"/>
    <cellStyle name="Hipervínculo visitado" xfId="2327" builtinId="9" hidden="1"/>
    <cellStyle name="Hipervínculo visitado" xfId="2328" builtinId="9" hidden="1"/>
    <cellStyle name="Hipervínculo visitado" xfId="2329" builtinId="9" hidden="1"/>
    <cellStyle name="Hipervínculo visitado" xfId="2330" builtinId="9" hidden="1"/>
    <cellStyle name="Hipervínculo visitado" xfId="2331" builtinId="9" hidden="1"/>
    <cellStyle name="Hipervínculo visitado" xfId="2332" builtinId="9" hidden="1"/>
    <cellStyle name="Hipervínculo visitado" xfId="2333" builtinId="9" hidden="1"/>
    <cellStyle name="Hipervínculo visitado" xfId="2334" builtinId="9" hidden="1"/>
    <cellStyle name="Hipervínculo visitado" xfId="2335" builtinId="9" hidden="1"/>
    <cellStyle name="Hipervínculo visitado" xfId="2336" builtinId="9" hidden="1"/>
    <cellStyle name="Hipervínculo visitado" xfId="2337" builtinId="9" hidden="1"/>
    <cellStyle name="Hipervínculo visitado" xfId="2338" builtinId="9" hidden="1"/>
    <cellStyle name="Hipervínculo visitado" xfId="2339" builtinId="9" hidden="1"/>
    <cellStyle name="Hipervínculo visitado" xfId="2340" builtinId="9" hidden="1"/>
    <cellStyle name="Hipervínculo visitado" xfId="2341" builtinId="9" hidden="1"/>
    <cellStyle name="Hipervínculo visitado" xfId="2342" builtinId="9" hidden="1"/>
    <cellStyle name="Hipervínculo visitado" xfId="2343" builtinId="9" hidden="1"/>
    <cellStyle name="Hipervínculo visitado" xfId="2344" builtinId="9" hidden="1"/>
    <cellStyle name="Hipervínculo visitado" xfId="2345" builtinId="9" hidden="1"/>
    <cellStyle name="Hipervínculo visitado" xfId="2346" builtinId="9" hidden="1"/>
    <cellStyle name="Hipervínculo visitado" xfId="2347" builtinId="9" hidden="1"/>
    <cellStyle name="Hipervínculo visitado" xfId="2348" builtinId="9" hidden="1"/>
    <cellStyle name="Hipervínculo visitado" xfId="2349" builtinId="9" hidden="1"/>
    <cellStyle name="Hipervínculo visitado" xfId="2350" builtinId="9" hidden="1"/>
    <cellStyle name="Hipervínculo visitado" xfId="2351" builtinId="9" hidden="1"/>
    <cellStyle name="Hipervínculo visitado" xfId="2352" builtinId="9" hidden="1"/>
    <cellStyle name="Hipervínculo visitado" xfId="2353" builtinId="9" hidden="1"/>
    <cellStyle name="Hipervínculo visitado" xfId="2354" builtinId="9" hidden="1"/>
    <cellStyle name="Hipervínculo visitado" xfId="2355" builtinId="9" hidden="1"/>
    <cellStyle name="Hipervínculo visitado" xfId="2356" builtinId="9" hidden="1"/>
    <cellStyle name="Hipervínculo visitado" xfId="2357" builtinId="9" hidden="1"/>
    <cellStyle name="Hipervínculo visitado" xfId="2358" builtinId="9" hidden="1"/>
    <cellStyle name="Hipervínculo visitado" xfId="2359" builtinId="9" hidden="1"/>
    <cellStyle name="Hipervínculo visitado" xfId="2360" builtinId="9" hidden="1"/>
    <cellStyle name="Hipervínculo visitado" xfId="2361" builtinId="9" hidden="1"/>
    <cellStyle name="Hipervínculo visitado" xfId="2362" builtinId="9" hidden="1"/>
    <cellStyle name="Hipervínculo visitado" xfId="2363" builtinId="9" hidden="1"/>
    <cellStyle name="Hipervínculo visitado" xfId="2364" builtinId="9" hidden="1"/>
    <cellStyle name="Hipervínculo visitado" xfId="2365" builtinId="9" hidden="1"/>
    <cellStyle name="Hipervínculo visitado" xfId="2366" builtinId="9" hidden="1"/>
    <cellStyle name="Hipervínculo visitado" xfId="2367" builtinId="9" hidden="1"/>
    <cellStyle name="Hipervínculo visitado" xfId="2368" builtinId="9" hidden="1"/>
    <cellStyle name="Hipervínculo visitado" xfId="2369" builtinId="9" hidden="1"/>
    <cellStyle name="Hipervínculo visitado" xfId="2370" builtinId="9" hidden="1"/>
    <cellStyle name="Hipervínculo visitado" xfId="2371" builtinId="9" hidden="1"/>
    <cellStyle name="Hipervínculo visitado" xfId="2372" builtinId="9" hidden="1"/>
    <cellStyle name="Hipervínculo visitado" xfId="2373" builtinId="9" hidden="1"/>
    <cellStyle name="Hipervínculo visitado" xfId="2374" builtinId="9" hidden="1"/>
    <cellStyle name="Hipervínculo visitado" xfId="2375" builtinId="9" hidden="1"/>
    <cellStyle name="Hipervínculo visitado" xfId="2376" builtinId="9" hidden="1"/>
    <cellStyle name="Hipervínculo visitado" xfId="2377" builtinId="9" hidden="1"/>
    <cellStyle name="Hipervínculo visitado" xfId="2378" builtinId="9" hidden="1"/>
    <cellStyle name="Hipervínculo visitado" xfId="2379" builtinId="9" hidden="1"/>
    <cellStyle name="Hipervínculo visitado" xfId="2380" builtinId="9" hidden="1"/>
    <cellStyle name="Hipervínculo visitado" xfId="2381" builtinId="9" hidden="1"/>
    <cellStyle name="Hipervínculo visitado" xfId="2382" builtinId="9" hidden="1"/>
    <cellStyle name="Hipervínculo visitado" xfId="2383" builtinId="9" hidden="1"/>
    <cellStyle name="Hipervínculo visitado" xfId="2384" builtinId="9" hidden="1"/>
    <cellStyle name="Hipervínculo visitado" xfId="2388" builtinId="9" hidden="1"/>
    <cellStyle name="Hipervínculo visitado" xfId="2389" builtinId="9" hidden="1"/>
    <cellStyle name="Hipervínculo visitado" xfId="2390" builtinId="9" hidden="1"/>
    <cellStyle name="Hipervínculo visitado" xfId="2391" builtinId="9" hidden="1"/>
    <cellStyle name="Hipervínculo visitado" xfId="2392" builtinId="9" hidden="1"/>
    <cellStyle name="Hipervínculo visitado" xfId="2393" builtinId="9" hidden="1"/>
    <cellStyle name="Hipervínculo visitado" xfId="2394" builtinId="9" hidden="1"/>
    <cellStyle name="Hipervínculo visitado" xfId="2395" builtinId="9" hidden="1"/>
    <cellStyle name="Hipervínculo visitado" xfId="2396" builtinId="9" hidden="1"/>
    <cellStyle name="Hipervínculo visitado" xfId="2397" builtinId="9" hidden="1"/>
    <cellStyle name="Hipervínculo visitado" xfId="2398" builtinId="9" hidden="1"/>
    <cellStyle name="Hipervínculo visitado" xfId="2399" builtinId="9" hidden="1"/>
    <cellStyle name="Hipervínculo visitado" xfId="2400" builtinId="9" hidden="1"/>
    <cellStyle name="Hipervínculo visitado" xfId="2401" builtinId="9" hidden="1"/>
    <cellStyle name="Hipervínculo visitado" xfId="2402" builtinId="9" hidden="1"/>
    <cellStyle name="Hipervínculo visitado" xfId="2403" builtinId="9" hidden="1"/>
    <cellStyle name="Hipervínculo visitado" xfId="2404" builtinId="9" hidden="1"/>
    <cellStyle name="Hipervínculo visitado" xfId="2405" builtinId="9" hidden="1"/>
    <cellStyle name="Hipervínculo visitado" xfId="2406" builtinId="9" hidden="1"/>
    <cellStyle name="Hipervínculo visitado" xfId="2407" builtinId="9" hidden="1"/>
    <cellStyle name="Hipervínculo visitado" xfId="2408" builtinId="9" hidden="1"/>
    <cellStyle name="Hipervínculo visitado" xfId="2409" builtinId="9" hidden="1"/>
    <cellStyle name="Hipervínculo visitado" xfId="2410" builtinId="9" hidden="1"/>
    <cellStyle name="Hipervínculo visitado" xfId="2411" builtinId="9" hidden="1"/>
    <cellStyle name="Hipervínculo visitado" xfId="2412" builtinId="9" hidden="1"/>
    <cellStyle name="Hipervínculo visitado" xfId="2413" builtinId="9" hidden="1"/>
    <cellStyle name="Hipervínculo visitado" xfId="2414" builtinId="9" hidden="1"/>
    <cellStyle name="Hipervínculo visitado" xfId="2415" builtinId="9" hidden="1"/>
    <cellStyle name="Hipervínculo visitado" xfId="2416" builtinId="9" hidden="1"/>
    <cellStyle name="Hipervínculo visitado" xfId="2417" builtinId="9" hidden="1"/>
    <cellStyle name="Hipervínculo visitado" xfId="2418" builtinId="9" hidden="1"/>
    <cellStyle name="Hipervínculo visitado" xfId="2419" builtinId="9" hidden="1"/>
    <cellStyle name="Hipervínculo visitado" xfId="2420" builtinId="9" hidden="1"/>
    <cellStyle name="Hipervínculo visitado" xfId="2421" builtinId="9" hidden="1"/>
    <cellStyle name="Hipervínculo visitado" xfId="2422" builtinId="9" hidden="1"/>
    <cellStyle name="Hipervínculo visitado" xfId="2423" builtinId="9" hidden="1"/>
    <cellStyle name="Hipervínculo visitado" xfId="2424" builtinId="9" hidden="1"/>
    <cellStyle name="Hipervínculo visitado" xfId="2425" builtinId="9" hidden="1"/>
    <cellStyle name="Hipervínculo visitado" xfId="2426" builtinId="9" hidden="1"/>
    <cellStyle name="Hipervínculo visitado" xfId="2427" builtinId="9" hidden="1"/>
    <cellStyle name="Hipervínculo visitado" xfId="2428" builtinId="9" hidden="1"/>
    <cellStyle name="Hipervínculo visitado" xfId="2429" builtinId="9" hidden="1"/>
    <cellStyle name="Hipervínculo visitado" xfId="2430" builtinId="9" hidden="1"/>
    <cellStyle name="Hipervínculo visitado" xfId="2431" builtinId="9" hidden="1"/>
    <cellStyle name="Hipervínculo visitado" xfId="2432" builtinId="9" hidden="1"/>
    <cellStyle name="Hipervínculo visitado" xfId="2433" builtinId="9" hidden="1"/>
    <cellStyle name="Hipervínculo visitado" xfId="2434" builtinId="9" hidden="1"/>
    <cellStyle name="Hipervínculo visitado" xfId="2435" builtinId="9" hidden="1"/>
    <cellStyle name="Hipervínculo visitado" xfId="2436" builtinId="9" hidden="1"/>
    <cellStyle name="Hipervínculo visitado" xfId="2437" builtinId="9" hidden="1"/>
    <cellStyle name="Hipervínculo visitado" xfId="2438" builtinId="9" hidden="1"/>
    <cellStyle name="Hipervínculo visitado" xfId="2439" builtinId="9" hidden="1"/>
    <cellStyle name="Hipervínculo visitado" xfId="2440" builtinId="9" hidden="1"/>
    <cellStyle name="Hipervínculo visitado" xfId="2441" builtinId="9" hidden="1"/>
    <cellStyle name="Hipervínculo visitado" xfId="2442" builtinId="9" hidden="1"/>
    <cellStyle name="Hipervínculo visitado" xfId="2443" builtinId="9" hidden="1"/>
    <cellStyle name="Hipervínculo visitado" xfId="2444" builtinId="9" hidden="1"/>
    <cellStyle name="Hipervínculo visitado" xfId="2445" builtinId="9" hidden="1"/>
    <cellStyle name="Hipervínculo visitado" xfId="2446" builtinId="9" hidden="1"/>
    <cellStyle name="Hipervínculo visitado" xfId="2447" builtinId="9" hidden="1"/>
    <cellStyle name="Hipervínculo visitado" xfId="2448" builtinId="9" hidden="1"/>
    <cellStyle name="Hipervínculo visitado" xfId="2449" builtinId="9" hidden="1"/>
    <cellStyle name="Hipervínculo visitado" xfId="2450" builtinId="9" hidden="1"/>
    <cellStyle name="Hipervínculo visitado" xfId="2451" builtinId="9" hidden="1"/>
    <cellStyle name="Hipervínculo visitado" xfId="2452" builtinId="9" hidden="1"/>
    <cellStyle name="Hipervínculo visitado" xfId="2453" builtinId="9" hidden="1"/>
    <cellStyle name="Hipervínculo visitado" xfId="2454" builtinId="9" hidden="1"/>
    <cellStyle name="Hipervínculo visitado" xfId="2455" builtinId="9" hidden="1"/>
    <cellStyle name="Hipervínculo visitado" xfId="2456" builtinId="9" hidden="1"/>
    <cellStyle name="Hipervínculo visitado" xfId="2457" builtinId="9" hidden="1"/>
    <cellStyle name="Hipervínculo visitado" xfId="2458" builtinId="9" hidden="1"/>
    <cellStyle name="Hipervínculo visitado" xfId="2459" builtinId="9" hidden="1"/>
    <cellStyle name="Hipervínculo visitado" xfId="2460" builtinId="9" hidden="1"/>
    <cellStyle name="Hipervínculo visitado" xfId="2461" builtinId="9" hidden="1"/>
    <cellStyle name="Hipervínculo visitado" xfId="2462" builtinId="9" hidden="1"/>
    <cellStyle name="Hipervínculo visitado" xfId="2463" builtinId="9" hidden="1"/>
    <cellStyle name="Hipervínculo visitado" xfId="2464" builtinId="9" hidden="1"/>
    <cellStyle name="Hipervínculo visitado" xfId="2465" builtinId="9" hidden="1"/>
    <cellStyle name="Hipervínculo visitado" xfId="2466" builtinId="9" hidden="1"/>
    <cellStyle name="Hipervínculo visitado" xfId="2467" builtinId="9" hidden="1"/>
    <cellStyle name="Hipervínculo visitado" xfId="2468" builtinId="9" hidden="1"/>
    <cellStyle name="Hipervínculo visitado" xfId="2469" builtinId="9" hidden="1"/>
    <cellStyle name="Hipervínculo visitado" xfId="2470" builtinId="9" hidden="1"/>
    <cellStyle name="Hipervínculo visitado" xfId="2471" builtinId="9" hidden="1"/>
    <cellStyle name="Hipervínculo visitado" xfId="2472" builtinId="9" hidden="1"/>
    <cellStyle name="Hipervínculo visitado" xfId="2473" builtinId="9" hidden="1"/>
    <cellStyle name="Hipervínculo visitado" xfId="2474" builtinId="9" hidden="1"/>
    <cellStyle name="Hipervínculo visitado" xfId="2475" builtinId="9" hidden="1"/>
    <cellStyle name="Hipervínculo visitado" xfId="2476" builtinId="9" hidden="1"/>
    <cellStyle name="Hipervínculo visitado" xfId="2477" builtinId="9" hidden="1"/>
    <cellStyle name="Hipervínculo visitado" xfId="2478" builtinId="9" hidden="1"/>
    <cellStyle name="Hipervínculo visitado" xfId="2479" builtinId="9" hidden="1"/>
    <cellStyle name="Hipervínculo visitado" xfId="2480" builtinId="9" hidden="1"/>
    <cellStyle name="Hipervínculo visitado" xfId="2481" builtinId="9" hidden="1"/>
    <cellStyle name="Hipervínculo visitado" xfId="2482" builtinId="9" hidden="1"/>
    <cellStyle name="Hipervínculo visitado" xfId="2483" builtinId="9" hidden="1"/>
    <cellStyle name="Hipervínculo visitado" xfId="2484" builtinId="9" hidden="1"/>
    <cellStyle name="Hipervínculo visitado" xfId="2485" builtinId="9" hidden="1"/>
    <cellStyle name="Hipervínculo visitado" xfId="2486" builtinId="9" hidden="1"/>
    <cellStyle name="Hipervínculo visitado" xfId="2487" builtinId="9" hidden="1"/>
    <cellStyle name="Hipervínculo visitado" xfId="2488" builtinId="9" hidden="1"/>
    <cellStyle name="Hipervínculo visitado" xfId="2489" builtinId="9" hidden="1"/>
    <cellStyle name="Hipervínculo visitado" xfId="2490" builtinId="9" hidden="1"/>
    <cellStyle name="Hipervínculo visitado" xfId="2491" builtinId="9" hidden="1"/>
    <cellStyle name="Hipervínculo visitado" xfId="2492" builtinId="9" hidden="1"/>
    <cellStyle name="Hipervínculo visitado" xfId="2493" builtinId="9" hidden="1"/>
    <cellStyle name="Hipervínculo visitado" xfId="2494" builtinId="9" hidden="1"/>
    <cellStyle name="Hipervínculo visitado" xfId="2495" builtinId="9" hidden="1"/>
    <cellStyle name="Hipervínculo visitado" xfId="2496" builtinId="9" hidden="1"/>
    <cellStyle name="Hipervínculo visitado" xfId="2497" builtinId="9" hidden="1"/>
    <cellStyle name="Hipervínculo visitado" xfId="2498" builtinId="9" hidden="1"/>
    <cellStyle name="Hipervínculo visitado" xfId="2499" builtinId="9" hidden="1"/>
    <cellStyle name="Hipervínculo visitado" xfId="2500" builtinId="9" hidden="1"/>
    <cellStyle name="Hipervínculo visitado" xfId="2501" builtinId="9" hidden="1"/>
    <cellStyle name="Hipervínculo visitado" xfId="2502" builtinId="9" hidden="1"/>
    <cellStyle name="Hipervínculo visitado" xfId="2503" builtinId="9" hidden="1"/>
    <cellStyle name="Hipervínculo visitado" xfId="2504" builtinId="9" hidden="1"/>
    <cellStyle name="Hipervínculo visitado" xfId="2505" builtinId="9" hidden="1"/>
    <cellStyle name="Hipervínculo visitado" xfId="2506" builtinId="9" hidden="1"/>
    <cellStyle name="Hipervínculo visitado" xfId="2507" builtinId="9" hidden="1"/>
    <cellStyle name="Hipervínculo visitado" xfId="2508" builtinId="9" hidden="1"/>
    <cellStyle name="Hipervínculo visitado" xfId="2509" builtinId="9" hidden="1"/>
    <cellStyle name="Hipervínculo visitado" xfId="2510" builtinId="9" hidden="1"/>
    <cellStyle name="Hipervínculo visitado" xfId="2511" builtinId="9" hidden="1"/>
    <cellStyle name="Hipervínculo visitado" xfId="2512" builtinId="9" hidden="1"/>
    <cellStyle name="Hipervínculo visitado" xfId="2513" builtinId="9" hidden="1"/>
    <cellStyle name="Hipervínculo visitado" xfId="2514" builtinId="9" hidden="1"/>
    <cellStyle name="Hipervínculo visitado" xfId="2515" builtinId="9" hidden="1"/>
    <cellStyle name="Hipervínculo visitado" xfId="2516" builtinId="9" hidden="1"/>
    <cellStyle name="Hipervínculo visitado" xfId="2517" builtinId="9" hidden="1"/>
    <cellStyle name="Hipervínculo visitado" xfId="2518" builtinId="9" hidden="1"/>
    <cellStyle name="Hipervínculo visitado" xfId="2519" builtinId="9" hidden="1"/>
    <cellStyle name="Hipervínculo visitado" xfId="2520" builtinId="9" hidden="1"/>
    <cellStyle name="Hipervínculo visitado" xfId="2521" builtinId="9" hidden="1"/>
    <cellStyle name="Hipervínculo visitado" xfId="2522" builtinId="9" hidden="1"/>
    <cellStyle name="Hipervínculo visitado" xfId="2523" builtinId="9" hidden="1"/>
    <cellStyle name="Hipervínculo visitado" xfId="2524" builtinId="9" hidden="1"/>
    <cellStyle name="Hipervínculo visitado" xfId="2525" builtinId="9" hidden="1"/>
    <cellStyle name="Hipervínculo visitado" xfId="2526" builtinId="9" hidden="1"/>
    <cellStyle name="Hipervínculo visitado" xfId="2527" builtinId="9" hidden="1"/>
    <cellStyle name="Hipervínculo visitado" xfId="2528" builtinId="9" hidden="1"/>
    <cellStyle name="Hipervínculo visitado" xfId="2529" builtinId="9" hidden="1"/>
    <cellStyle name="Hipervínculo visitado" xfId="2530" builtinId="9" hidden="1"/>
    <cellStyle name="Hipervínculo visitado" xfId="2531" builtinId="9" hidden="1"/>
    <cellStyle name="Hipervínculo visitado" xfId="2532" builtinId="9" hidden="1"/>
    <cellStyle name="Hipervínculo visitado" xfId="2533" builtinId="9" hidden="1"/>
    <cellStyle name="Hipervínculo visitado" xfId="2534" builtinId="9" hidden="1"/>
    <cellStyle name="Hipervínculo visitado" xfId="2535" builtinId="9" hidden="1"/>
    <cellStyle name="Hipervínculo visitado" xfId="2536" builtinId="9" hidden="1"/>
    <cellStyle name="Hipervínculo visitado" xfId="2537" builtinId="9" hidden="1"/>
    <cellStyle name="Hipervínculo visitado" xfId="2538" builtinId="9" hidden="1"/>
    <cellStyle name="Hipervínculo visitado" xfId="2539" builtinId="9" hidden="1"/>
    <cellStyle name="Hipervínculo visitado" xfId="2540" builtinId="9" hidden="1"/>
    <cellStyle name="Hipervínculo visitado" xfId="2541" builtinId="9" hidden="1"/>
    <cellStyle name="Hipervínculo visitado" xfId="2542" builtinId="9" hidden="1"/>
    <cellStyle name="Hipervínculo visitado" xfId="2543" builtinId="9" hidden="1"/>
    <cellStyle name="Hipervínculo visitado" xfId="2544" builtinId="9" hidden="1"/>
    <cellStyle name="Hipervínculo visitado" xfId="2545" builtinId="9" hidden="1"/>
    <cellStyle name="Hipervínculo visitado" xfId="2546" builtinId="9" hidden="1"/>
    <cellStyle name="Hipervínculo visitado" xfId="2547" builtinId="9" hidden="1"/>
    <cellStyle name="Hipervínculo visitado" xfId="2548" builtinId="9" hidden="1"/>
    <cellStyle name="Hipervínculo visitado" xfId="2549" builtinId="9" hidden="1"/>
    <cellStyle name="Hipervínculo visitado" xfId="2550" builtinId="9" hidden="1"/>
    <cellStyle name="Hipervínculo visitado" xfId="2551" builtinId="9" hidden="1"/>
    <cellStyle name="Hipervínculo visitado" xfId="2552" builtinId="9" hidden="1"/>
    <cellStyle name="Hipervínculo visitado" xfId="2553" builtinId="9" hidden="1"/>
    <cellStyle name="Hipervínculo visitado" xfId="2554" builtinId="9" hidden="1"/>
    <cellStyle name="Hipervínculo visitado" xfId="2555" builtinId="9" hidden="1"/>
    <cellStyle name="Hipervínculo visitado" xfId="2556" builtinId="9" hidden="1"/>
    <cellStyle name="Hipervínculo visitado" xfId="2557" builtinId="9" hidden="1"/>
    <cellStyle name="Hipervínculo visitado" xfId="2558" builtinId="9" hidden="1"/>
    <cellStyle name="Hipervínculo visitado" xfId="2559" builtinId="9" hidden="1"/>
    <cellStyle name="Hipervínculo visitado" xfId="2560" builtinId="9" hidden="1"/>
    <cellStyle name="Hipervínculo visitado" xfId="2561" builtinId="9" hidden="1"/>
    <cellStyle name="Hipervínculo visitado" xfId="2562" builtinId="9" hidden="1"/>
    <cellStyle name="Hipervínculo visitado" xfId="2563" builtinId="9" hidden="1"/>
    <cellStyle name="Hipervínculo visitado" xfId="2564" builtinId="9" hidden="1"/>
    <cellStyle name="Hipervínculo visitado" xfId="2565" builtinId="9" hidden="1"/>
    <cellStyle name="Hipervínculo visitado" xfId="2566" builtinId="9" hidden="1"/>
    <cellStyle name="Hipervínculo visitado" xfId="2567" builtinId="9" hidden="1"/>
    <cellStyle name="Hipervínculo visitado" xfId="2568" builtinId="9" hidden="1"/>
    <cellStyle name="Hipervínculo visitado" xfId="2569" builtinId="9" hidden="1"/>
    <cellStyle name="Hipervínculo visitado" xfId="2570" builtinId="9" hidden="1"/>
    <cellStyle name="Hipervínculo visitado" xfId="2571" builtinId="9" hidden="1"/>
    <cellStyle name="Hipervínculo visitado" xfId="2572" builtinId="9" hidden="1"/>
    <cellStyle name="Hipervínculo visitado" xfId="2573" builtinId="9" hidden="1"/>
    <cellStyle name="Hipervínculo visitado" xfId="2574" builtinId="9" hidden="1"/>
    <cellStyle name="Hipervínculo visitado" xfId="2575" builtinId="9" hidden="1"/>
    <cellStyle name="Hipervínculo visitado" xfId="2576" builtinId="9" hidden="1"/>
    <cellStyle name="Hipervínculo visitado" xfId="2577" builtinId="9" hidden="1"/>
    <cellStyle name="Hipervínculo visitado" xfId="2578" builtinId="9" hidden="1"/>
    <cellStyle name="Hipervínculo visitado" xfId="2579" builtinId="9" hidden="1"/>
    <cellStyle name="Hipervínculo visitado" xfId="2580" builtinId="9" hidden="1"/>
    <cellStyle name="Hipervínculo visitado" xfId="2581" builtinId="9" hidden="1"/>
    <cellStyle name="Hipervínculo visitado" xfId="2582" builtinId="9" hidden="1"/>
    <cellStyle name="Hipervínculo visitado" xfId="2583" builtinId="9" hidden="1"/>
    <cellStyle name="Hipervínculo visitado" xfId="2584" builtinId="9" hidden="1"/>
    <cellStyle name="Hipervínculo visitado" xfId="2585" builtinId="9" hidden="1"/>
    <cellStyle name="Hipervínculo visitado" xfId="2586" builtinId="9" hidden="1"/>
    <cellStyle name="Hipervínculo visitado" xfId="2587" builtinId="9" hidden="1"/>
    <cellStyle name="Hipervínculo visitado" xfId="2588" builtinId="9" hidden="1"/>
    <cellStyle name="Hipervínculo visitado" xfId="2589" builtinId="9" hidden="1"/>
    <cellStyle name="Hipervínculo visitado" xfId="2590" builtinId="9" hidden="1"/>
    <cellStyle name="Hipervínculo visitado" xfId="2591" builtinId="9" hidden="1"/>
    <cellStyle name="Hipervínculo visitado" xfId="2592" builtinId="9" hidden="1"/>
    <cellStyle name="Hipervínculo visitado" xfId="2593" builtinId="9" hidden="1"/>
    <cellStyle name="Hipervínculo visitado" xfId="2594" builtinId="9" hidden="1"/>
    <cellStyle name="Hipervínculo visitado" xfId="2595" builtinId="9" hidden="1"/>
    <cellStyle name="Hipervínculo visitado" xfId="2596" builtinId="9" hidden="1"/>
    <cellStyle name="Hipervínculo visitado" xfId="2597" builtinId="9" hidden="1"/>
    <cellStyle name="Hipervínculo visitado" xfId="2598" builtinId="9" hidden="1"/>
    <cellStyle name="Hipervínculo visitado" xfId="2599" builtinId="9" hidden="1"/>
    <cellStyle name="Hipervínculo visitado" xfId="2600" builtinId="9" hidden="1"/>
    <cellStyle name="Hipervínculo visitado" xfId="2601" builtinId="9" hidden="1"/>
    <cellStyle name="Hipervínculo visitado" xfId="2602" builtinId="9" hidden="1"/>
    <cellStyle name="Hipervínculo visitado" xfId="2603" builtinId="9" hidden="1"/>
    <cellStyle name="Hipervínculo visitado" xfId="2604" builtinId="9" hidden="1"/>
    <cellStyle name="Hipervínculo visitado" xfId="2605" builtinId="9" hidden="1"/>
    <cellStyle name="Hipervínculo visitado" xfId="2606" builtinId="9" hidden="1"/>
    <cellStyle name="Hipervínculo visitado" xfId="2607" builtinId="9" hidden="1"/>
    <cellStyle name="Hipervínculo visitado" xfId="2608" builtinId="9" hidden="1"/>
    <cellStyle name="Hipervínculo visitado" xfId="2609" builtinId="9" hidden="1"/>
    <cellStyle name="Hipervínculo visitado" xfId="2610" builtinId="9" hidden="1"/>
    <cellStyle name="Hipervínculo visitado" xfId="2611" builtinId="9" hidden="1"/>
    <cellStyle name="Hipervínculo visitado" xfId="2612" builtinId="9" hidden="1"/>
    <cellStyle name="Hipervínculo visitado" xfId="2613" builtinId="9" hidden="1"/>
    <cellStyle name="Hipervínculo visitado" xfId="2614" builtinId="9" hidden="1"/>
    <cellStyle name="Hipervínculo visitado" xfId="2615" builtinId="9" hidden="1"/>
    <cellStyle name="Hipervínculo visitado" xfId="2616" builtinId="9" hidden="1"/>
    <cellStyle name="Hipervínculo visitado" xfId="2617" builtinId="9" hidden="1"/>
    <cellStyle name="Hipervínculo visitado" xfId="2618" builtinId="9" hidden="1"/>
    <cellStyle name="Hipervínculo visitado" xfId="2619" builtinId="9" hidden="1"/>
    <cellStyle name="Hipervínculo visitado" xfId="2620" builtinId="9" hidden="1"/>
    <cellStyle name="Hipervínculo visitado" xfId="2623" builtinId="9" hidden="1"/>
    <cellStyle name="Hipervínculo visitado" xfId="2624" builtinId="9" hidden="1"/>
    <cellStyle name="Hipervínculo visitado" xfId="2625" builtinId="9" hidden="1"/>
    <cellStyle name="Hipervínculo visitado" xfId="2626" builtinId="9" hidden="1"/>
    <cellStyle name="Hipervínculo visitado" xfId="2627" builtinId="9" hidden="1"/>
    <cellStyle name="Hipervínculo visitado" xfId="2628" builtinId="9" hidden="1"/>
    <cellStyle name="Hipervínculo visitado" xfId="2629" builtinId="9" hidden="1"/>
    <cellStyle name="Hipervínculo visitado" xfId="2630" builtinId="9" hidden="1"/>
    <cellStyle name="Hipervínculo visitado" xfId="2631" builtinId="9" hidden="1"/>
    <cellStyle name="Hipervínculo visitado" xfId="2632" builtinId="9" hidden="1"/>
    <cellStyle name="Hipervínculo visitado" xfId="2633" builtinId="9" hidden="1"/>
    <cellStyle name="Hipervínculo visitado" xfId="2634" builtinId="9" hidden="1"/>
    <cellStyle name="Hipervínculo visitado" xfId="2635" builtinId="9" hidden="1"/>
    <cellStyle name="Hipervínculo visitado" xfId="2636" builtinId="9" hidden="1"/>
    <cellStyle name="Hipervínculo visitado" xfId="2637" builtinId="9" hidden="1"/>
    <cellStyle name="Hipervínculo visitado" xfId="2638" builtinId="9" hidden="1"/>
    <cellStyle name="Hipervínculo visitado" xfId="2639" builtinId="9" hidden="1"/>
    <cellStyle name="Hipervínculo visitado" xfId="2640" builtinId="9" hidden="1"/>
    <cellStyle name="Hipervínculo visitado" xfId="2641" builtinId="9" hidden="1"/>
    <cellStyle name="Hipervínculo visitado" xfId="2642" builtinId="9" hidden="1"/>
    <cellStyle name="Hipervínculo visitado" xfId="2643" builtinId="9" hidden="1"/>
    <cellStyle name="Hipervínculo visitado" xfId="2644" builtinId="9" hidden="1"/>
    <cellStyle name="Hipervínculo visitado" xfId="2645" builtinId="9" hidden="1"/>
    <cellStyle name="Hipervínculo visitado" xfId="2646" builtinId="9" hidden="1"/>
    <cellStyle name="Hipervínculo visitado" xfId="2647" builtinId="9" hidden="1"/>
    <cellStyle name="Hipervínculo visitado" xfId="2648" builtinId="9" hidden="1"/>
    <cellStyle name="Hipervínculo visitado" xfId="2649" builtinId="9" hidden="1"/>
    <cellStyle name="Hipervínculo visitado" xfId="2650" builtinId="9" hidden="1"/>
    <cellStyle name="Hipervínculo visitado" xfId="2651" builtinId="9" hidden="1"/>
    <cellStyle name="Hipervínculo visitado" xfId="2652" builtinId="9" hidden="1"/>
    <cellStyle name="Hipervínculo visitado" xfId="2653" builtinId="9" hidden="1"/>
    <cellStyle name="Hipervínculo visitado" xfId="2654" builtinId="9" hidden="1"/>
    <cellStyle name="Hipervínculo visitado" xfId="2655" builtinId="9" hidden="1"/>
    <cellStyle name="Hipervínculo visitado" xfId="2656" builtinId="9" hidden="1"/>
    <cellStyle name="Hipervínculo visitado" xfId="2657" builtinId="9" hidden="1"/>
    <cellStyle name="Hipervínculo visitado" xfId="2658" builtinId="9" hidden="1"/>
    <cellStyle name="Hipervínculo visitado" xfId="2659" builtinId="9" hidden="1"/>
    <cellStyle name="Hipervínculo visitado" xfId="2660" builtinId="9" hidden="1"/>
    <cellStyle name="Hipervínculo visitado" xfId="2661" builtinId="9" hidden="1"/>
    <cellStyle name="Hipervínculo visitado" xfId="2662" builtinId="9" hidden="1"/>
    <cellStyle name="Hipervínculo visitado" xfId="2663" builtinId="9" hidden="1"/>
    <cellStyle name="Hipervínculo visitado" xfId="2664" builtinId="9" hidden="1"/>
    <cellStyle name="Hipervínculo visitado" xfId="2665" builtinId="9" hidden="1"/>
    <cellStyle name="Hipervínculo visitado" xfId="2666" builtinId="9" hidden="1"/>
    <cellStyle name="Hipervínculo visitado" xfId="2667" builtinId="9" hidden="1"/>
    <cellStyle name="Hipervínculo visitado" xfId="2668" builtinId="9" hidden="1"/>
    <cellStyle name="Hipervínculo visitado" xfId="2669" builtinId="9" hidden="1"/>
    <cellStyle name="Hipervínculo visitado" xfId="2670" builtinId="9" hidden="1"/>
    <cellStyle name="Hipervínculo visitado" xfId="2671" builtinId="9" hidden="1"/>
    <cellStyle name="Hipervínculo visitado" xfId="2672" builtinId="9" hidden="1"/>
    <cellStyle name="Hipervínculo visitado" xfId="2673" builtinId="9" hidden="1"/>
    <cellStyle name="Hipervínculo visitado" xfId="2674" builtinId="9" hidden="1"/>
    <cellStyle name="Hipervínculo visitado" xfId="2675" builtinId="9" hidden="1"/>
    <cellStyle name="Hipervínculo visitado" xfId="2676" builtinId="9" hidden="1"/>
    <cellStyle name="Hipervínculo visitado" xfId="2677" builtinId="9" hidden="1"/>
    <cellStyle name="Hipervínculo visitado" xfId="2678" builtinId="9" hidden="1"/>
    <cellStyle name="Hipervínculo visitado" xfId="2679" builtinId="9" hidden="1"/>
    <cellStyle name="Hipervínculo visitado" xfId="2680" builtinId="9" hidden="1"/>
    <cellStyle name="Hipervínculo visitado" xfId="2681" builtinId="9" hidden="1"/>
    <cellStyle name="Hipervínculo visitado" xfId="2682" builtinId="9" hidden="1"/>
    <cellStyle name="Hipervínculo visitado" xfId="2683" builtinId="9" hidden="1"/>
    <cellStyle name="Hipervínculo visitado" xfId="2684" builtinId="9" hidden="1"/>
    <cellStyle name="Hipervínculo visitado" xfId="2685" builtinId="9" hidden="1"/>
    <cellStyle name="Hipervínculo visitado" xfId="2686" builtinId="9" hidden="1"/>
    <cellStyle name="Hipervínculo visitado" xfId="2687" builtinId="9" hidden="1"/>
    <cellStyle name="Hipervínculo visitado" xfId="2688" builtinId="9" hidden="1"/>
    <cellStyle name="Hipervínculo visitado" xfId="2689" builtinId="9" hidden="1"/>
    <cellStyle name="Hipervínculo visitado" xfId="2690" builtinId="9" hidden="1"/>
    <cellStyle name="Hipervínculo visitado" xfId="2691" builtinId="9" hidden="1"/>
    <cellStyle name="Hipervínculo visitado" xfId="2692" builtinId="9" hidden="1"/>
    <cellStyle name="Hipervínculo visitado" xfId="2693" builtinId="9" hidden="1"/>
    <cellStyle name="Hipervínculo visitado" xfId="2694" builtinId="9" hidden="1"/>
    <cellStyle name="Hipervínculo visitado" xfId="2695" builtinId="9" hidden="1"/>
    <cellStyle name="Hipervínculo visitado" xfId="2696" builtinId="9" hidden="1"/>
    <cellStyle name="Hipervínculo visitado" xfId="2697" builtinId="9" hidden="1"/>
    <cellStyle name="Hipervínculo visitado" xfId="2698" builtinId="9" hidden="1"/>
    <cellStyle name="Hipervínculo visitado" xfId="2699" builtinId="9" hidden="1"/>
    <cellStyle name="Hipervínculo visitado" xfId="2700" builtinId="9" hidden="1"/>
    <cellStyle name="Hipervínculo visitado" xfId="2701" builtinId="9" hidden="1"/>
    <cellStyle name="Hipervínculo visitado" xfId="2702" builtinId="9" hidden="1"/>
    <cellStyle name="Hipervínculo visitado" xfId="2703" builtinId="9" hidden="1"/>
    <cellStyle name="Hipervínculo visitado" xfId="2704" builtinId="9" hidden="1"/>
    <cellStyle name="Hipervínculo visitado" xfId="2705" builtinId="9" hidden="1"/>
    <cellStyle name="Hipervínculo visitado" xfId="2706" builtinId="9" hidden="1"/>
    <cellStyle name="Hipervínculo visitado" xfId="2707" builtinId="9" hidden="1"/>
    <cellStyle name="Hipervínculo visitado" xfId="2708" builtinId="9" hidden="1"/>
    <cellStyle name="Hipervínculo visitado" xfId="2709" builtinId="9" hidden="1"/>
    <cellStyle name="Hipervínculo visitado" xfId="2710" builtinId="9" hidden="1"/>
    <cellStyle name="Hipervínculo visitado" xfId="2711" builtinId="9" hidden="1"/>
    <cellStyle name="Hipervínculo visitado" xfId="2712" builtinId="9" hidden="1"/>
    <cellStyle name="Hipervínculo visitado" xfId="2713" builtinId="9" hidden="1"/>
    <cellStyle name="Hipervínculo visitado" xfId="2714" builtinId="9" hidden="1"/>
    <cellStyle name="Hipervínculo visitado" xfId="2715" builtinId="9" hidden="1"/>
    <cellStyle name="Hipervínculo visitado" xfId="2716" builtinId="9" hidden="1"/>
    <cellStyle name="Hipervínculo visitado" xfId="2717" builtinId="9" hidden="1"/>
    <cellStyle name="Hipervínculo visitado" xfId="2718" builtinId="9" hidden="1"/>
    <cellStyle name="Hipervínculo visitado" xfId="2719" builtinId="9" hidden="1"/>
    <cellStyle name="Hipervínculo visitado" xfId="2720" builtinId="9" hidden="1"/>
    <cellStyle name="Hipervínculo visitado" xfId="2721" builtinId="9" hidden="1"/>
    <cellStyle name="Hipervínculo visitado" xfId="2722" builtinId="9" hidden="1"/>
    <cellStyle name="Hipervínculo visitado" xfId="2723" builtinId="9" hidden="1"/>
    <cellStyle name="Hipervínculo visitado" xfId="2724" builtinId="9" hidden="1"/>
    <cellStyle name="Hipervínculo visitado" xfId="2725" builtinId="9" hidden="1"/>
    <cellStyle name="Hipervínculo visitado" xfId="2726" builtinId="9" hidden="1"/>
    <cellStyle name="Hipervínculo visitado" xfId="2727" builtinId="9" hidden="1"/>
    <cellStyle name="Hipervínculo visitado" xfId="2728" builtinId="9" hidden="1"/>
    <cellStyle name="Hipervínculo visitado" xfId="2729" builtinId="9" hidden="1"/>
    <cellStyle name="Hipervínculo visitado" xfId="2730" builtinId="9" hidden="1"/>
    <cellStyle name="Hipervínculo visitado" xfId="2731" builtinId="9" hidden="1"/>
    <cellStyle name="Hipervínculo visitado" xfId="2732" builtinId="9" hidden="1"/>
    <cellStyle name="Hipervínculo visitado" xfId="2733" builtinId="9" hidden="1"/>
    <cellStyle name="Hipervínculo visitado" xfId="2734" builtinId="9" hidden="1"/>
    <cellStyle name="Hipervínculo visitado" xfId="2735" builtinId="9" hidden="1"/>
    <cellStyle name="Hipervínculo visitado" xfId="2736" builtinId="9" hidden="1"/>
    <cellStyle name="Hipervínculo visitado" xfId="2737" builtinId="9" hidden="1"/>
    <cellStyle name="Hipervínculo visitado" xfId="2738" builtinId="9" hidden="1"/>
    <cellStyle name="Hipervínculo visitado" xfId="2739" builtinId="9" hidden="1"/>
    <cellStyle name="Hipervínculo visitado" xfId="2740" builtinId="9" hidden="1"/>
    <cellStyle name="Hipervínculo visitado" xfId="2741" builtinId="9" hidden="1"/>
    <cellStyle name="Hipervínculo visitado" xfId="2742" builtinId="9" hidden="1"/>
    <cellStyle name="Hipervínculo visitado" xfId="2743" builtinId="9" hidden="1"/>
    <cellStyle name="Hipervínculo visitado" xfId="2744" builtinId="9" hidden="1"/>
    <cellStyle name="Hipervínculo visitado" xfId="2745" builtinId="9" hidden="1"/>
    <cellStyle name="Hipervínculo visitado" xfId="2746" builtinId="9" hidden="1"/>
    <cellStyle name="Hipervínculo visitado" xfId="2747" builtinId="9" hidden="1"/>
    <cellStyle name="Hipervínculo visitado" xfId="2748" builtinId="9" hidden="1"/>
    <cellStyle name="Hipervínculo visitado" xfId="2749" builtinId="9" hidden="1"/>
    <cellStyle name="Hipervínculo visitado" xfId="2750" builtinId="9" hidden="1"/>
    <cellStyle name="Hipervínculo visitado" xfId="2751" builtinId="9" hidden="1"/>
    <cellStyle name="Hipervínculo visitado" xfId="2752" builtinId="9" hidden="1"/>
    <cellStyle name="Hipervínculo visitado" xfId="2753" builtinId="9" hidden="1"/>
    <cellStyle name="Hipervínculo visitado" xfId="2754" builtinId="9" hidden="1"/>
    <cellStyle name="Hipervínculo visitado" xfId="2755" builtinId="9" hidden="1"/>
    <cellStyle name="Hipervínculo visitado" xfId="2756" builtinId="9" hidden="1"/>
    <cellStyle name="Hipervínculo visitado" xfId="2757" builtinId="9" hidden="1"/>
    <cellStyle name="Hipervínculo visitado" xfId="2758" builtinId="9" hidden="1"/>
    <cellStyle name="Hipervínculo visitado" xfId="2759" builtinId="9" hidden="1"/>
    <cellStyle name="Hipervínculo visitado" xfId="2760" builtinId="9" hidden="1"/>
    <cellStyle name="Hipervínculo visitado" xfId="2761" builtinId="9" hidden="1"/>
    <cellStyle name="Hipervínculo visitado" xfId="2762" builtinId="9" hidden="1"/>
    <cellStyle name="Hipervínculo visitado" xfId="2763" builtinId="9" hidden="1"/>
    <cellStyle name="Hipervínculo visitado" xfId="2764" builtinId="9" hidden="1"/>
    <cellStyle name="Hipervínculo visitado" xfId="2765" builtinId="9" hidden="1"/>
    <cellStyle name="Hipervínculo visitado" xfId="2766" builtinId="9" hidden="1"/>
    <cellStyle name="Hipervínculo visitado" xfId="2767" builtinId="9" hidden="1"/>
    <cellStyle name="Hipervínculo visitado" xfId="2768" builtinId="9" hidden="1"/>
    <cellStyle name="Hipervínculo visitado" xfId="2769" builtinId="9" hidden="1"/>
    <cellStyle name="Hipervínculo visitado" xfId="2770" builtinId="9" hidden="1"/>
    <cellStyle name="Hipervínculo visitado" xfId="2771" builtinId="9" hidden="1"/>
    <cellStyle name="Hipervínculo visitado" xfId="2772" builtinId="9" hidden="1"/>
    <cellStyle name="Hipervínculo visitado" xfId="2773" builtinId="9" hidden="1"/>
    <cellStyle name="Hipervínculo visitado" xfId="2774" builtinId="9" hidden="1"/>
    <cellStyle name="Hipervínculo visitado" xfId="2775" builtinId="9" hidden="1"/>
    <cellStyle name="Hipervínculo visitado" xfId="2776" builtinId="9" hidden="1"/>
    <cellStyle name="Hipervínculo visitado" xfId="2777" builtinId="9" hidden="1"/>
    <cellStyle name="Hipervínculo visitado" xfId="2778" builtinId="9" hidden="1"/>
    <cellStyle name="Hipervínculo visitado" xfId="2779" builtinId="9" hidden="1"/>
    <cellStyle name="Hipervínculo visitado" xfId="2780" builtinId="9" hidden="1"/>
    <cellStyle name="Hipervínculo visitado" xfId="2781" builtinId="9" hidden="1"/>
    <cellStyle name="Hipervínculo visitado" xfId="2782" builtinId="9" hidden="1"/>
    <cellStyle name="Hipervínculo visitado" xfId="2783" builtinId="9" hidden="1"/>
    <cellStyle name="Hipervínculo visitado" xfId="2784" builtinId="9" hidden="1"/>
    <cellStyle name="Hipervínculo visitado" xfId="2785" builtinId="9" hidden="1"/>
    <cellStyle name="Hipervínculo visitado" xfId="2786" builtinId="9" hidden="1"/>
    <cellStyle name="Hipervínculo visitado" xfId="2787" builtinId="9" hidden="1"/>
    <cellStyle name="Hipervínculo visitado" xfId="2788" builtinId="9" hidden="1"/>
    <cellStyle name="Hipervínculo visitado" xfId="2789" builtinId="9" hidden="1"/>
    <cellStyle name="Hipervínculo visitado" xfId="2790" builtinId="9" hidden="1"/>
    <cellStyle name="Hipervínculo visitado" xfId="2791" builtinId="9" hidden="1"/>
    <cellStyle name="Hipervínculo visitado" xfId="2792" builtinId="9" hidden="1"/>
    <cellStyle name="Hipervínculo visitado" xfId="2793" builtinId="9" hidden="1"/>
    <cellStyle name="Hipervínculo visitado" xfId="2794" builtinId="9" hidden="1"/>
    <cellStyle name="Hipervínculo visitado" xfId="2795" builtinId="9" hidden="1"/>
    <cellStyle name="Hipervínculo visitado" xfId="2796" builtinId="9" hidden="1"/>
    <cellStyle name="Hipervínculo visitado" xfId="2797" builtinId="9" hidden="1"/>
    <cellStyle name="Hipervínculo visitado" xfId="2798" builtinId="9" hidden="1"/>
    <cellStyle name="Hipervínculo visitado" xfId="2799" builtinId="9" hidden="1"/>
    <cellStyle name="Hipervínculo visitado" xfId="2800" builtinId="9" hidden="1"/>
    <cellStyle name="Hipervínculo visitado" xfId="2801" builtinId="9" hidden="1"/>
    <cellStyle name="Hipervínculo visitado" xfId="2802" builtinId="9" hidden="1"/>
    <cellStyle name="Hipervínculo visitado" xfId="2803" builtinId="9" hidden="1"/>
    <cellStyle name="Hipervínculo visitado" xfId="2804" builtinId="9" hidden="1"/>
    <cellStyle name="Hipervínculo visitado" xfId="2805" builtinId="9" hidden="1"/>
    <cellStyle name="Hipervínculo visitado" xfId="2806" builtinId="9" hidden="1"/>
    <cellStyle name="Hipervínculo visitado" xfId="2807" builtinId="9" hidden="1"/>
    <cellStyle name="Hipervínculo visitado" xfId="2808" builtinId="9" hidden="1"/>
    <cellStyle name="Hipervínculo visitado" xfId="2809" builtinId="9" hidden="1"/>
    <cellStyle name="Hipervínculo visitado" xfId="2810" builtinId="9" hidden="1"/>
    <cellStyle name="Hipervínculo visitado" xfId="2811" builtinId="9" hidden="1"/>
    <cellStyle name="Hipervínculo visitado" xfId="2812" builtinId="9" hidden="1"/>
    <cellStyle name="Hipervínculo visitado" xfId="2813" builtinId="9" hidden="1"/>
    <cellStyle name="Hipervínculo visitado" xfId="2814" builtinId="9" hidden="1"/>
    <cellStyle name="Hipervínculo visitado" xfId="2815" builtinId="9" hidden="1"/>
    <cellStyle name="Hipervínculo visitado" xfId="2816" builtinId="9" hidden="1"/>
    <cellStyle name="Hipervínculo visitado" xfId="2817" builtinId="9" hidden="1"/>
    <cellStyle name="Hipervínculo visitado" xfId="2818" builtinId="9" hidden="1"/>
    <cellStyle name="Hipervínculo visitado" xfId="2819" builtinId="9" hidden="1"/>
    <cellStyle name="Hipervínculo visitado" xfId="2820" builtinId="9" hidden="1"/>
    <cellStyle name="Hipervínculo visitado" xfId="2821" builtinId="9" hidden="1"/>
    <cellStyle name="Hipervínculo visitado" xfId="2822" builtinId="9" hidden="1"/>
    <cellStyle name="Hipervínculo visitado" xfId="2823" builtinId="9" hidden="1"/>
    <cellStyle name="Hipervínculo visitado" xfId="2824" builtinId="9" hidden="1"/>
    <cellStyle name="Hipervínculo visitado" xfId="2825" builtinId="9" hidden="1"/>
    <cellStyle name="Hipervínculo visitado" xfId="2826" builtinId="9" hidden="1"/>
    <cellStyle name="Hipervínculo visitado" xfId="2827" builtinId="9" hidden="1"/>
    <cellStyle name="Hipervínculo visitado" xfId="2828" builtinId="9" hidden="1"/>
    <cellStyle name="Hipervínculo visitado" xfId="2829" builtinId="9" hidden="1"/>
    <cellStyle name="Hipervínculo visitado" xfId="2830" builtinId="9" hidden="1"/>
    <cellStyle name="Hipervínculo visitado" xfId="2831" builtinId="9" hidden="1"/>
    <cellStyle name="Hipervínculo visitado" xfId="2832" builtinId="9" hidden="1"/>
    <cellStyle name="Hipervínculo visitado" xfId="2833" builtinId="9" hidden="1"/>
    <cellStyle name="Hipervínculo visitado" xfId="2834" builtinId="9" hidden="1"/>
    <cellStyle name="Hipervínculo visitado" xfId="2835" builtinId="9" hidden="1"/>
    <cellStyle name="Hipervínculo visitado" xfId="2836" builtinId="9" hidden="1"/>
    <cellStyle name="Hipervínculo visitado" xfId="2837" builtinId="9" hidden="1"/>
    <cellStyle name="Hipervínculo visitado" xfId="2838" builtinId="9" hidden="1"/>
    <cellStyle name="Hipervínculo visitado" xfId="2839" builtinId="9" hidden="1"/>
    <cellStyle name="Hipervínculo visitado" xfId="2840" builtinId="9" hidden="1"/>
    <cellStyle name="Hipervínculo visitado" xfId="2841" builtinId="9" hidden="1"/>
    <cellStyle name="Hipervínculo visitado" xfId="2842" builtinId="9" hidden="1"/>
    <cellStyle name="Hipervínculo visitado" xfId="2843" builtinId="9" hidden="1"/>
    <cellStyle name="Hipervínculo visitado" xfId="2844" builtinId="9" hidden="1"/>
    <cellStyle name="Hipervínculo visitado" xfId="2845" builtinId="9" hidden="1"/>
    <cellStyle name="Hipervínculo visitado" xfId="2846" builtinId="9" hidden="1"/>
    <cellStyle name="Hipervínculo visitado" xfId="2847" builtinId="9" hidden="1"/>
    <cellStyle name="Hipervínculo visitado" xfId="2848" builtinId="9" hidden="1"/>
    <cellStyle name="Hipervínculo visitado" xfId="2849" builtinId="9" hidden="1"/>
    <cellStyle name="Hipervínculo visitado" xfId="2850" builtinId="9" hidden="1"/>
    <cellStyle name="Hipervínculo visitado" xfId="2851" builtinId="9" hidden="1"/>
    <cellStyle name="Hipervínculo visitado" xfId="2852" builtinId="9" hidden="1"/>
    <cellStyle name="Hipervínculo visitado" xfId="2853" builtinId="9" hidden="1"/>
    <cellStyle name="Hipervínculo visitado" xfId="2854" builtinId="9" hidden="1"/>
    <cellStyle name="Hipervínculo visitado" xfId="2855" builtinId="9" hidden="1"/>
    <cellStyle name="Hipervínculo visitado" xfId="2856" builtinId="9" hidden="1"/>
    <cellStyle name="Hipervínculo visitado" xfId="2857" builtinId="9" hidden="1"/>
    <cellStyle name="Hipervínculo visitado" xfId="2858" builtinId="9" hidden="1"/>
    <cellStyle name="Hipervínculo visitado" xfId="2859" builtinId="9" hidden="1"/>
    <cellStyle name="Hipervínculo visitado" xfId="2860" builtinId="9" hidden="1"/>
    <cellStyle name="Hipervínculo visitado" xfId="2861" builtinId="9" hidden="1"/>
    <cellStyle name="Hipervínculo visitado" xfId="2862" builtinId="9" hidden="1"/>
    <cellStyle name="Millares" xfId="5" builtinId="3"/>
    <cellStyle name="Millares [0]" xfId="1780" builtinId="6"/>
    <cellStyle name="Millares [0] 2" xfId="2387" xr:uid="{00000000-0005-0000-0000-0000210B0000}"/>
    <cellStyle name="Millares [0] 3" xfId="2866" xr:uid="{00000000-0005-0000-0000-0000220B0000}"/>
    <cellStyle name="Millares 2" xfId="1776" xr:uid="{00000000-0005-0000-0000-0000230B0000}"/>
    <cellStyle name="Millares 3" xfId="1774" xr:uid="{00000000-0005-0000-0000-0000240B0000}"/>
    <cellStyle name="Millares 4" xfId="1779" xr:uid="{00000000-0005-0000-0000-0000250B0000}"/>
    <cellStyle name="Millares 5" xfId="2386" xr:uid="{00000000-0005-0000-0000-0000260B0000}"/>
    <cellStyle name="Moneda [0]" xfId="1782" builtinId="7"/>
    <cellStyle name="Moneda 2" xfId="1777" xr:uid="{00000000-0005-0000-0000-0000280B0000}"/>
    <cellStyle name="Moneda 3" xfId="1778" xr:uid="{00000000-0005-0000-0000-0000290B0000}"/>
    <cellStyle name="Normal" xfId="0" builtinId="0"/>
    <cellStyle name="Normal 1362" xfId="2621" xr:uid="{00000000-0005-0000-0000-00002B0B0000}"/>
    <cellStyle name="Normal 2" xfId="1773" xr:uid="{00000000-0005-0000-0000-00002C0B0000}"/>
    <cellStyle name="Normal 2 2" xfId="1775" xr:uid="{00000000-0005-0000-0000-00002D0B0000}"/>
    <cellStyle name="Normal 2 3" xfId="2864" xr:uid="{00000000-0005-0000-0000-00002E0B0000}"/>
    <cellStyle name="Normal 2 4 19" xfId="2622" xr:uid="{00000000-0005-0000-0000-00002F0B0000}"/>
    <cellStyle name="Normal 3" xfId="2863" xr:uid="{00000000-0005-0000-0000-0000300B0000}"/>
    <cellStyle name="Porcentaje" xfId="1783" builtinId="5"/>
    <cellStyle name="Porcentaje 2" xfId="1781" xr:uid="{00000000-0005-0000-0000-0000320B0000}"/>
    <cellStyle name="Porcentaje 2 2" xfId="2385" xr:uid="{00000000-0005-0000-0000-0000330B0000}"/>
  </cellStyles>
  <dxfs count="0"/>
  <tableStyles count="0" defaultTableStyle="TableStyleMedium9" defaultPivotStyle="PivotStyleMedium4"/>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os\4.%20LA%20SALLE\CURSO%20NIIF\Estados%20Financieros\Ejercicio%20Estados%20Financieros%2020_jun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de Prueba"/>
      <sheetName val="Estado de situación financiera"/>
      <sheetName val="Resultados integrales"/>
      <sheetName val="Estado Cambios en el patrim"/>
      <sheetName val="Estado de flujos de efectivo"/>
      <sheetName val="Hoja de trabajo de flujos 2018"/>
      <sheetName val="Exposición riesgo de credito"/>
      <sheetName val="Exposición tipo de cliente"/>
      <sheetName val="Antigüedad deudores"/>
      <sheetName val="Movimiento provisión deudores"/>
      <sheetName val="Calificación de riesgos"/>
      <sheetName val="Vencimiento pasivos no derivado"/>
      <sheetName val="Riesgo de moneda"/>
      <sheetName val="Riesgo tasa de interés"/>
      <sheetName val="Análisis de sensibilidad"/>
      <sheetName val="Administración de capital"/>
      <sheetName val="Valores razonables"/>
      <sheetName val="Activos y pasivos financieros"/>
      <sheetName val="Efectivo y equivalentes"/>
      <sheetName val="Deudores comerciales"/>
      <sheetName val="Impuestos Corrientes"/>
      <sheetName val="Otros activos financieros"/>
      <sheetName val="Inventarios"/>
      <sheetName val="Inversiones"/>
      <sheetName val="Propiedad, planta y equipo"/>
      <sheetName val="Intangibles"/>
      <sheetName val="Activos biologicos"/>
      <sheetName val="Impuesto diferido"/>
      <sheetName val="Prestamos bancarios"/>
      <sheetName val="Detalle de Pasivos Financieros"/>
      <sheetName val="CXP comerciales"/>
      <sheetName val="Beneficios a empleados"/>
      <sheetName val="Movimiento provisiones"/>
      <sheetName val="Reservas"/>
      <sheetName val="Ingresos por actividades"/>
      <sheetName val="Costo de ventas"/>
      <sheetName val="Otros ingresos (egresos)"/>
      <sheetName val="Ingresos y gastos financieros"/>
      <sheetName val="Gastos "/>
      <sheetName val="Arrendamientos operativos"/>
      <sheetName val="Partes relacionadas 1"/>
      <sheetName val="Partes relacionadas 2"/>
      <sheetName val="Gastos por impuesto"/>
      <sheetName val="Conciliación impuesto de renta "/>
      <sheetName val="Conciliación ESF - PCGA"/>
      <sheetName val="Conciliación ER - PCGA"/>
      <sheetName val="Conciliación patrimonio vs"/>
      <sheetName val="Conciliación de la utilidad"/>
    </sheetNames>
    <sheetDataSet>
      <sheetData sheetId="0"/>
      <sheetData sheetId="1">
        <row r="82">
          <cell r="F82" t="str">
            <v>T.P. XX.XXX - T</v>
          </cell>
        </row>
      </sheetData>
      <sheetData sheetId="2"/>
      <sheetData sheetId="3"/>
      <sheetData sheetId="4"/>
      <sheetData sheetId="5">
        <row r="11">
          <cell r="K11">
            <v>0</v>
          </cell>
        </row>
        <row r="12">
          <cell r="K12">
            <v>0</v>
          </cell>
        </row>
        <row r="24">
          <cell r="K24">
            <v>0</v>
          </cell>
        </row>
        <row r="32">
          <cell r="K32">
            <v>0</v>
          </cell>
        </row>
        <row r="33">
          <cell r="K33">
            <v>0</v>
          </cell>
        </row>
        <row r="35">
          <cell r="K35">
            <v>0</v>
          </cell>
        </row>
        <row r="37">
          <cell r="K37">
            <v>0</v>
          </cell>
        </row>
        <row r="64">
          <cell r="H64">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tu-app.net/blog/monetizar-app/" TargetMode="External"/><Relationship Id="rId2" Type="http://schemas.openxmlformats.org/officeDocument/2006/relationships/hyperlink" Target="http://www.banrep.gov.co/es/indice-precios-consumidor-ipc" TargetMode="External"/><Relationship Id="rId1" Type="http://schemas.openxmlformats.org/officeDocument/2006/relationships/hyperlink" Target="https://www.dane.gov.co/index.php/estadisticas-por-tema/mercado-laboral/empleo-y-desempleo"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59"/>
  <sheetViews>
    <sheetView showGridLines="0" topLeftCell="A13" zoomScaleNormal="100" workbookViewId="0">
      <selection activeCell="D7" sqref="D7:I7"/>
    </sheetView>
  </sheetViews>
  <sheetFormatPr baseColWidth="10" defaultColWidth="10.75" defaultRowHeight="20" x14ac:dyDescent="0.4"/>
  <cols>
    <col min="1" max="1" width="10.75" style="37"/>
    <col min="2" max="2" width="6" style="37" customWidth="1"/>
    <col min="3" max="3" width="10.25" style="37" customWidth="1"/>
    <col min="4" max="4" width="19" style="37" customWidth="1"/>
    <col min="5" max="9" width="10.75" style="37"/>
    <col min="10" max="10" width="6.25" style="37" customWidth="1"/>
    <col min="11" max="16384" width="10.75" style="37"/>
  </cols>
  <sheetData>
    <row r="2" spans="2:11" ht="23" x14ac:dyDescent="0.5">
      <c r="B2" s="347" t="s">
        <v>71</v>
      </c>
      <c r="C2" s="347"/>
      <c r="D2" s="347"/>
      <c r="E2" s="347"/>
      <c r="F2" s="347"/>
      <c r="G2" s="347"/>
      <c r="H2" s="347"/>
      <c r="I2" s="347"/>
      <c r="J2" s="347"/>
      <c r="K2" s="347"/>
    </row>
    <row r="4" spans="2:11" s="26" customFormat="1" ht="31.9" customHeight="1" x14ac:dyDescent="0.35">
      <c r="B4" s="346" t="s">
        <v>728</v>
      </c>
      <c r="C4" s="346"/>
      <c r="D4" s="346"/>
      <c r="E4" s="346"/>
      <c r="F4" s="346"/>
      <c r="G4" s="346"/>
      <c r="H4" s="346"/>
      <c r="I4" s="346"/>
      <c r="J4" s="346"/>
      <c r="K4" s="346"/>
    </row>
    <row r="5" spans="2:11" s="26" customFormat="1" ht="25.9" customHeight="1" x14ac:dyDescent="0.35">
      <c r="D5" s="114"/>
      <c r="E5" s="114"/>
      <c r="F5" s="114"/>
      <c r="G5" s="114"/>
      <c r="H5" s="114"/>
      <c r="I5" s="114"/>
    </row>
    <row r="6" spans="2:11" s="26" customFormat="1" ht="10.9" customHeight="1" x14ac:dyDescent="0.35">
      <c r="B6" s="65"/>
      <c r="C6" s="66"/>
      <c r="D6" s="115"/>
      <c r="E6" s="116"/>
      <c r="F6" s="116"/>
      <c r="G6" s="116"/>
      <c r="H6" s="116"/>
      <c r="I6" s="116"/>
      <c r="J6" s="66"/>
      <c r="K6" s="67"/>
    </row>
    <row r="7" spans="2:11" s="26" customFormat="1" ht="57" customHeight="1" x14ac:dyDescent="0.35">
      <c r="B7" s="68"/>
      <c r="C7" s="70" t="s">
        <v>66</v>
      </c>
      <c r="D7" s="345" t="s">
        <v>686</v>
      </c>
      <c r="E7" s="345"/>
      <c r="F7" s="345"/>
      <c r="G7" s="345"/>
      <c r="H7" s="345"/>
      <c r="I7" s="345"/>
      <c r="K7" s="69"/>
    </row>
    <row r="8" spans="2:11" s="26" customFormat="1" ht="13.9" customHeight="1" x14ac:dyDescent="0.35">
      <c r="B8" s="68"/>
      <c r="K8" s="69"/>
    </row>
    <row r="9" spans="2:11" s="26" customFormat="1" ht="25.9" customHeight="1" x14ac:dyDescent="0.35">
      <c r="B9" s="68"/>
      <c r="C9" s="113"/>
      <c r="D9" s="345" t="s">
        <v>684</v>
      </c>
      <c r="E9" s="345"/>
      <c r="F9" s="345"/>
      <c r="G9" s="345"/>
      <c r="H9" s="113"/>
      <c r="I9" s="113"/>
      <c r="K9" s="69"/>
    </row>
    <row r="10" spans="2:11" s="26" customFormat="1" ht="25.9" customHeight="1" x14ac:dyDescent="0.35">
      <c r="B10" s="68"/>
      <c r="C10" s="70" t="s">
        <v>66</v>
      </c>
      <c r="D10" s="345" t="s">
        <v>47</v>
      </c>
      <c r="E10" s="345"/>
      <c r="F10" s="345"/>
      <c r="G10" s="345"/>
      <c r="H10" s="345"/>
      <c r="I10" s="345"/>
      <c r="K10" s="69"/>
    </row>
    <row r="11" spans="2:11" s="26" customFormat="1" ht="25.9" customHeight="1" x14ac:dyDescent="0.35">
      <c r="B11" s="68"/>
      <c r="C11" s="70" t="s">
        <v>66</v>
      </c>
      <c r="D11" s="345" t="s">
        <v>48</v>
      </c>
      <c r="E11" s="345"/>
      <c r="F11" s="345"/>
      <c r="G11" s="345"/>
      <c r="H11" s="345"/>
      <c r="I11" s="345"/>
      <c r="K11" s="69"/>
    </row>
    <row r="12" spans="2:11" s="26" customFormat="1" ht="25.9" customHeight="1" x14ac:dyDescent="0.35">
      <c r="B12" s="68"/>
      <c r="C12" s="70" t="s">
        <v>66</v>
      </c>
      <c r="D12" s="345" t="s">
        <v>33</v>
      </c>
      <c r="E12" s="345"/>
      <c r="F12" s="345"/>
      <c r="G12" s="345"/>
      <c r="H12" s="345"/>
      <c r="I12" s="345"/>
      <c r="K12" s="69"/>
    </row>
    <row r="13" spans="2:11" s="26" customFormat="1" ht="25.9" customHeight="1" x14ac:dyDescent="0.35">
      <c r="B13" s="68"/>
      <c r="C13" s="70" t="s">
        <v>66</v>
      </c>
      <c r="D13" s="345" t="s">
        <v>61</v>
      </c>
      <c r="E13" s="345"/>
      <c r="F13" s="345"/>
      <c r="G13" s="345"/>
      <c r="H13" s="345"/>
      <c r="I13" s="345"/>
      <c r="K13" s="69"/>
    </row>
    <row r="14" spans="2:11" s="26" customFormat="1" ht="9" customHeight="1" x14ac:dyDescent="0.35">
      <c r="B14" s="68"/>
      <c r="E14" s="335"/>
      <c r="F14" s="335"/>
      <c r="G14" s="335"/>
      <c r="K14" s="69"/>
    </row>
    <row r="15" spans="2:11" s="26" customFormat="1" ht="57" customHeight="1" x14ac:dyDescent="0.35">
      <c r="B15" s="68"/>
      <c r="C15" s="70" t="s">
        <v>66</v>
      </c>
      <c r="D15" s="345" t="s">
        <v>685</v>
      </c>
      <c r="E15" s="345"/>
      <c r="F15" s="345"/>
      <c r="G15" s="345"/>
      <c r="H15" s="345"/>
      <c r="I15" s="345"/>
      <c r="K15" s="69"/>
    </row>
    <row r="16" spans="2:11" s="26" customFormat="1" ht="9" customHeight="1" x14ac:dyDescent="0.35">
      <c r="B16" s="68"/>
      <c r="D16" s="335"/>
      <c r="E16" s="335"/>
      <c r="F16" s="335"/>
      <c r="K16" s="69"/>
    </row>
    <row r="17" spans="2:11" s="26" customFormat="1" ht="57" customHeight="1" x14ac:dyDescent="0.35">
      <c r="B17" s="68"/>
      <c r="C17" s="70" t="s">
        <v>66</v>
      </c>
      <c r="D17" s="345" t="s">
        <v>687</v>
      </c>
      <c r="E17" s="345"/>
      <c r="F17" s="345"/>
      <c r="G17" s="345"/>
      <c r="H17" s="345"/>
      <c r="I17" s="345"/>
      <c r="K17" s="69"/>
    </row>
    <row r="18" spans="2:11" s="26" customFormat="1" ht="9" customHeight="1" x14ac:dyDescent="0.35">
      <c r="B18" s="68"/>
      <c r="D18" s="335"/>
      <c r="E18" s="335"/>
      <c r="F18" s="335"/>
      <c r="K18" s="69"/>
    </row>
    <row r="19" spans="2:11" s="26" customFormat="1" ht="57" customHeight="1" x14ac:dyDescent="0.35">
      <c r="B19" s="68"/>
      <c r="C19" s="70" t="s">
        <v>66</v>
      </c>
      <c r="D19" s="345" t="s">
        <v>70</v>
      </c>
      <c r="E19" s="345"/>
      <c r="F19" s="345"/>
      <c r="G19" s="345"/>
      <c r="H19" s="345"/>
      <c r="I19" s="345"/>
      <c r="K19" s="69"/>
    </row>
    <row r="20" spans="2:11" s="26" customFormat="1" ht="9" customHeight="1" x14ac:dyDescent="0.35">
      <c r="B20" s="68"/>
      <c r="K20" s="69"/>
    </row>
    <row r="21" spans="2:11" s="26" customFormat="1" ht="57" customHeight="1" x14ac:dyDescent="0.35">
      <c r="B21" s="68"/>
      <c r="C21" s="70" t="s">
        <v>66</v>
      </c>
      <c r="D21" s="345" t="s">
        <v>72</v>
      </c>
      <c r="E21" s="345"/>
      <c r="F21" s="345"/>
      <c r="G21" s="345"/>
      <c r="H21" s="345"/>
      <c r="I21" s="345"/>
      <c r="K21" s="69"/>
    </row>
    <row r="22" spans="2:11" s="26" customFormat="1" ht="9" customHeight="1" x14ac:dyDescent="0.35">
      <c r="B22" s="68"/>
      <c r="K22" s="69"/>
    </row>
    <row r="23" spans="2:11" s="26" customFormat="1" ht="57" customHeight="1" x14ac:dyDescent="0.35">
      <c r="B23" s="68"/>
      <c r="C23" s="70" t="s">
        <v>66</v>
      </c>
      <c r="D23" s="345" t="s">
        <v>688</v>
      </c>
      <c r="E23" s="345"/>
      <c r="F23" s="345"/>
      <c r="G23" s="345"/>
      <c r="H23" s="345"/>
      <c r="I23" s="345"/>
      <c r="K23" s="69"/>
    </row>
    <row r="24" spans="2:11" s="26" customFormat="1" ht="9" customHeight="1" x14ac:dyDescent="0.35">
      <c r="B24" s="68"/>
      <c r="K24" s="69"/>
    </row>
    <row r="25" spans="2:11" s="26" customFormat="1" ht="57" customHeight="1" x14ac:dyDescent="0.35">
      <c r="B25" s="68"/>
      <c r="C25" s="70" t="s">
        <v>66</v>
      </c>
      <c r="D25" s="345" t="s">
        <v>727</v>
      </c>
      <c r="E25" s="345"/>
      <c r="F25" s="345"/>
      <c r="G25" s="345"/>
      <c r="H25" s="345"/>
      <c r="I25" s="345"/>
      <c r="K25" s="69"/>
    </row>
    <row r="26" spans="2:11" s="26" customFormat="1" ht="9" customHeight="1" x14ac:dyDescent="0.35">
      <c r="B26" s="68"/>
      <c r="K26" s="69"/>
    </row>
    <row r="27" spans="2:11" s="26" customFormat="1" ht="9" customHeight="1" x14ac:dyDescent="0.35">
      <c r="B27" s="68"/>
      <c r="D27" s="114"/>
      <c r="E27" s="114"/>
      <c r="F27" s="114"/>
      <c r="G27" s="114"/>
      <c r="H27" s="114"/>
      <c r="I27" s="114"/>
      <c r="K27" s="69"/>
    </row>
    <row r="28" spans="2:11" s="26" customFormat="1" ht="13.15" customHeight="1" x14ac:dyDescent="0.35">
      <c r="B28" s="71"/>
      <c r="C28" s="72"/>
      <c r="D28" s="117"/>
      <c r="E28" s="117"/>
      <c r="F28" s="117"/>
      <c r="G28" s="117"/>
      <c r="H28" s="117"/>
      <c r="I28" s="117"/>
      <c r="J28" s="72"/>
      <c r="K28" s="73"/>
    </row>
    <row r="29" spans="2:11" s="26" customFormat="1" ht="25.9" customHeight="1" x14ac:dyDescent="0.35"/>
    <row r="30" spans="2:11" s="26" customFormat="1" ht="25.9" customHeight="1" x14ac:dyDescent="0.35"/>
    <row r="31" spans="2:11" s="26" customFormat="1" ht="25.9" customHeight="1" x14ac:dyDescent="0.35"/>
    <row r="32" spans="2:11" s="26" customFormat="1" ht="25.9" customHeight="1" x14ac:dyDescent="0.35"/>
    <row r="33" s="26" customFormat="1" ht="25.9" customHeight="1" x14ac:dyDescent="0.35"/>
    <row r="34" s="26" customFormat="1" ht="25.9" customHeight="1" x14ac:dyDescent="0.35"/>
    <row r="35" s="26" customFormat="1" ht="25.9" customHeight="1" x14ac:dyDescent="0.35"/>
    <row r="36" s="26" customFormat="1" ht="25.9" customHeight="1" x14ac:dyDescent="0.35"/>
    <row r="37" s="26" customFormat="1" ht="25.9" customHeight="1" x14ac:dyDescent="0.35"/>
    <row r="38" s="26" customFormat="1" ht="25.9" customHeight="1" x14ac:dyDescent="0.35"/>
    <row r="39" s="26" customFormat="1" ht="25.9" customHeight="1" x14ac:dyDescent="0.35"/>
    <row r="40" s="26" customFormat="1" ht="25.9" customHeight="1" x14ac:dyDescent="0.35"/>
    <row r="41" s="26" customFormat="1" ht="25.9" customHeight="1" x14ac:dyDescent="0.35"/>
    <row r="42" s="26" customFormat="1" ht="25.9" customHeight="1" x14ac:dyDescent="0.35"/>
    <row r="43" s="26" customFormat="1" ht="25.9" customHeight="1" x14ac:dyDescent="0.35"/>
    <row r="44" s="26" customFormat="1" ht="25.9" customHeight="1" x14ac:dyDescent="0.35"/>
    <row r="45" s="26" customFormat="1" ht="25.9" customHeight="1" x14ac:dyDescent="0.35"/>
    <row r="46" s="26" customFormat="1" ht="25.9" customHeight="1" x14ac:dyDescent="0.35"/>
    <row r="47" s="26" customFormat="1" ht="25.9" customHeight="1" x14ac:dyDescent="0.35"/>
    <row r="48" s="26" customFormat="1" ht="25.9" customHeight="1" x14ac:dyDescent="0.35"/>
    <row r="49" s="26" customFormat="1" ht="25.9" customHeight="1" x14ac:dyDescent="0.35"/>
    <row r="50" s="26" customFormat="1" ht="25.9" customHeight="1" x14ac:dyDescent="0.35"/>
    <row r="51" s="26" customFormat="1" ht="25.9" customHeight="1" x14ac:dyDescent="0.35"/>
    <row r="52" s="26" customFormat="1" ht="25.9" customHeight="1" x14ac:dyDescent="0.35"/>
    <row r="53" s="26" customFormat="1" ht="25.9" customHeight="1" x14ac:dyDescent="0.35"/>
    <row r="54" s="26" customFormat="1" ht="25.9" customHeight="1" x14ac:dyDescent="0.35"/>
    <row r="55" s="26" customFormat="1" ht="25.9" customHeight="1" x14ac:dyDescent="0.35"/>
    <row r="56" s="26" customFormat="1" ht="25.9" customHeight="1" x14ac:dyDescent="0.35"/>
    <row r="57" s="26" customFormat="1" ht="25.9" customHeight="1" x14ac:dyDescent="0.35"/>
    <row r="58" s="26" customFormat="1" ht="25.9" customHeight="1" x14ac:dyDescent="0.35"/>
    <row r="59" s="26" customFormat="1" ht="25.9" customHeight="1" x14ac:dyDescent="0.35"/>
  </sheetData>
  <mergeCells count="14">
    <mergeCell ref="D25:I25"/>
    <mergeCell ref="B4:K4"/>
    <mergeCell ref="B2:K2"/>
    <mergeCell ref="D9:G9"/>
    <mergeCell ref="D10:I10"/>
    <mergeCell ref="D11:I11"/>
    <mergeCell ref="D12:I12"/>
    <mergeCell ref="D13:I13"/>
    <mergeCell ref="D15:I15"/>
    <mergeCell ref="D19:I19"/>
    <mergeCell ref="D7:I7"/>
    <mergeCell ref="D17:I17"/>
    <mergeCell ref="D23:I23"/>
    <mergeCell ref="D21:I21"/>
  </mergeCells>
  <hyperlinks>
    <hyperlink ref="D10" location="'3. CRITERIOS DE PROYECCION'!A1" display="Ingresos" xr:uid="{00000000-0004-0000-0000-000000000000}"/>
    <hyperlink ref="D11" location="'3. CRITERIOS DE PROYECCION'!A80" display="Costos" xr:uid="{00000000-0004-0000-0000-000001000000}"/>
    <hyperlink ref="D12" location="'3. CRITERIOS DE PROYECCION'!A161" display="Gastos Operacionales" xr:uid="{00000000-0004-0000-0000-000002000000}"/>
    <hyperlink ref="D19" location="'5. ESTADO DE RESULTADOS'!A1" display="5. Estado de Resultados" xr:uid="{00000000-0004-0000-0000-000003000000}"/>
    <hyperlink ref="D15" location="'4. INVERSIONES (CAPEX)'!A1" display="4. Inversiones (Capex)" xr:uid="{00000000-0004-0000-0000-000004000000}"/>
    <hyperlink ref="D13" location="'3. CRITERIOS DE PROYECCION'!A320" display="No Operacionales" xr:uid="{00000000-0004-0000-0000-000005000000}"/>
    <hyperlink ref="D21" location="'7. FLUJO DE CAJA'!A1" display="7. Flujo de Caja" xr:uid="{00000000-0004-0000-0000-000006000000}"/>
    <hyperlink ref="E21" location="'7. FLUJO DE CAJA'!A1" display="'7. FLUJO DE CAJA'!A1" xr:uid="{00000000-0004-0000-0000-000007000000}"/>
    <hyperlink ref="F21" location="'7. FLUJO DE CAJA'!A1" display="'7. FLUJO DE CAJA'!A1" xr:uid="{00000000-0004-0000-0000-000008000000}"/>
    <hyperlink ref="G21" location="'7. FLUJO DE CAJA'!A1" display="'7. FLUJO DE CAJA'!A1" xr:uid="{00000000-0004-0000-0000-000009000000}"/>
    <hyperlink ref="H21" location="'7. FLUJO DE CAJA'!A1" display="'7. FLUJO DE CAJA'!A1" xr:uid="{00000000-0004-0000-0000-00000A000000}"/>
    <hyperlink ref="I21" location="'7. FLUJO DE CAJA'!A1" display="'7. FLUJO DE CAJA'!A1" xr:uid="{00000000-0004-0000-0000-00000B000000}"/>
    <hyperlink ref="E10" location="'3. CRITERIOS DE PROYECCION'!A1" display="'3. CRITERIOS DE PROYECCION'!A1" xr:uid="{00000000-0004-0000-0000-00000C000000}"/>
    <hyperlink ref="F10" location="'3. CRITERIOS DE PROYECCION'!A1" display="'3. CRITERIOS DE PROYECCION'!A1" xr:uid="{00000000-0004-0000-0000-00000D000000}"/>
    <hyperlink ref="G10" location="'3. CRITERIOS DE PROYECCION'!A1" display="'3. CRITERIOS DE PROYECCION'!A1" xr:uid="{00000000-0004-0000-0000-00000E000000}"/>
    <hyperlink ref="H10" location="'3. CRITERIOS DE PROYECCION'!A1" display="'3. CRITERIOS DE PROYECCION'!A1" xr:uid="{00000000-0004-0000-0000-00000F000000}"/>
    <hyperlink ref="I10" location="'3. CRITERIOS DE PROYECCION'!A1" display="'3. CRITERIOS DE PROYECCION'!A1" xr:uid="{00000000-0004-0000-0000-000010000000}"/>
    <hyperlink ref="E12" location="'3. CRITERIOS DE PROYECCION'!A161" display="'3. CRITERIOS DE PROYECCION'!A161" xr:uid="{00000000-0004-0000-0000-000011000000}"/>
    <hyperlink ref="F12" location="'3. CRITERIOS DE PROYECCION'!A161" display="'3. CRITERIOS DE PROYECCION'!A161" xr:uid="{00000000-0004-0000-0000-000012000000}"/>
    <hyperlink ref="G12" location="'3. CRITERIOS DE PROYECCION'!A161" display="'3. CRITERIOS DE PROYECCION'!A161" xr:uid="{00000000-0004-0000-0000-000013000000}"/>
    <hyperlink ref="H12" location="'3. CRITERIOS DE PROYECCION'!A161" display="'3. CRITERIOS DE PROYECCION'!A161" xr:uid="{00000000-0004-0000-0000-000014000000}"/>
    <hyperlink ref="I12" location="'3. CRITERIOS DE PROYECCION'!A161" display="'3. CRITERIOS DE PROYECCION'!A161" xr:uid="{00000000-0004-0000-0000-000015000000}"/>
    <hyperlink ref="E13" location="'3. CRITERIOS DE PROYECCION'!A320" display="'3. CRITERIOS DE PROYECCION'!A320" xr:uid="{00000000-0004-0000-0000-000016000000}"/>
    <hyperlink ref="F13" location="'3. CRITERIOS DE PROYECCION'!A320" display="'3. CRITERIOS DE PROYECCION'!A320" xr:uid="{00000000-0004-0000-0000-000017000000}"/>
    <hyperlink ref="G13" location="'3. CRITERIOS DE PROYECCION'!A320" display="'3. CRITERIOS DE PROYECCION'!A320" xr:uid="{00000000-0004-0000-0000-000018000000}"/>
    <hyperlink ref="H13" location="'3. CRITERIOS DE PROYECCION'!A320" display="'3. CRITERIOS DE PROYECCION'!A320" xr:uid="{00000000-0004-0000-0000-000019000000}"/>
    <hyperlink ref="I13" location="'3. CRITERIOS DE PROYECCION'!A320" display="'3. CRITERIOS DE PROYECCION'!A320" xr:uid="{00000000-0004-0000-0000-00001A000000}"/>
    <hyperlink ref="D7" location="'2. MACROECONOMICOS'!A1" display="2. Macroeconómicos " xr:uid="{00000000-0004-0000-0000-00001B000000}"/>
    <hyperlink ref="E7" location="'2. MACROECONOMICOS'!A1" display="'2. MACROECONOMICOS'!A1" xr:uid="{00000000-0004-0000-0000-00001C000000}"/>
    <hyperlink ref="F7" location="'2. MACROECONOMICOS'!A1" display="'2. MACROECONOMICOS'!A1" xr:uid="{00000000-0004-0000-0000-00001D000000}"/>
    <hyperlink ref="G7" location="'2. MACROECONOMICOS'!A1" display="'2. MACROECONOMICOS'!A1" xr:uid="{00000000-0004-0000-0000-00001E000000}"/>
    <hyperlink ref="H7" location="'2. MACROECONOMICOS'!A1" display="'2. MACROECONOMICOS'!A1" xr:uid="{00000000-0004-0000-0000-00001F000000}"/>
    <hyperlink ref="I7" location="'2. MACROECONOMICOS'!A1" display="'2. MACROECONOMICOS'!A1" xr:uid="{00000000-0004-0000-0000-000020000000}"/>
    <hyperlink ref="E11" location="'3. CRITERIOS DE PROYECCION'!A80" display="'3. CRITERIOS DE PROYECCION'!A80" xr:uid="{00000000-0004-0000-0000-000021000000}"/>
    <hyperlink ref="F11" location="'3. CRITERIOS DE PROYECCION'!A80" display="'3. CRITERIOS DE PROYECCION'!A80" xr:uid="{00000000-0004-0000-0000-000022000000}"/>
    <hyperlink ref="G11" location="'3. CRITERIOS DE PROYECCION'!A80" display="'3. CRITERIOS DE PROYECCION'!A80" xr:uid="{00000000-0004-0000-0000-000023000000}"/>
    <hyperlink ref="H11" location="'3. CRITERIOS DE PROYECCION'!A80" display="'3. CRITERIOS DE PROYECCION'!A80" xr:uid="{00000000-0004-0000-0000-000024000000}"/>
    <hyperlink ref="I11" location="'3. CRITERIOS DE PROYECCION'!A80" display="'3. CRITERIOS DE PROYECCION'!A80" xr:uid="{00000000-0004-0000-0000-000025000000}"/>
    <hyperlink ref="D23" location="'10. PLAN DE CAPITALIZACION'!A1" display="10. Balance Postcapitalización" xr:uid="{00000000-0004-0000-0000-000026000000}"/>
    <hyperlink ref="E23" location="'10. PLAN DE CAPITALIZACION'!A1" display="'10. PLAN DE CAPITALIZACION'!A1" xr:uid="{00000000-0004-0000-0000-000027000000}"/>
    <hyperlink ref="F23" location="'10. PLAN DE CAPITALIZACION'!A1" display="'10. PLAN DE CAPITALIZACION'!A1" xr:uid="{00000000-0004-0000-0000-000028000000}"/>
    <hyperlink ref="G23" location="'10. PLAN DE CAPITALIZACION'!A1" display="'10. PLAN DE CAPITALIZACION'!A1" xr:uid="{00000000-0004-0000-0000-000029000000}"/>
    <hyperlink ref="H23" location="'10. PLAN DE CAPITALIZACION'!A1" display="'10. PLAN DE CAPITALIZACION'!A1" xr:uid="{00000000-0004-0000-0000-00002A000000}"/>
    <hyperlink ref="I23" location="'10. PLAN DE CAPITALIZACION'!A1" display="'10. PLAN DE CAPITALIZACION'!A1" xr:uid="{00000000-0004-0000-0000-00002B000000}"/>
    <hyperlink ref="D9" location="'3. CRITERIOS DE PROYECCION'!A1" display="3. Criterios Técnicos de Proyección" xr:uid="{00000000-0004-0000-0000-00002C000000}"/>
    <hyperlink ref="E9" location="'3. CRITERIOS DE PROYECCION'!A1" display="'3. CRITERIOS DE PROYECCION'!A1" xr:uid="{00000000-0004-0000-0000-00002D000000}"/>
    <hyperlink ref="F9" location="'3. CRITERIOS DE PROYECCION'!A1" display="'3. CRITERIOS DE PROYECCION'!A1" xr:uid="{00000000-0004-0000-0000-00002E000000}"/>
    <hyperlink ref="G9" location="'3. CRITERIOS DE PROYECCION'!A1" display="'3. CRITERIOS DE PROYECCION'!A1" xr:uid="{00000000-0004-0000-0000-00002F000000}"/>
    <hyperlink ref="E15" location="'4. INVERSIONES (CAPEX)'!A1" display="'4. INVERSIONES (CAPEX)'!A1" xr:uid="{00000000-0004-0000-0000-000030000000}"/>
    <hyperlink ref="F15" location="'4. INVERSIONES (CAPEX)'!A1" display="'4. INVERSIONES (CAPEX)'!A1" xr:uid="{00000000-0004-0000-0000-000031000000}"/>
    <hyperlink ref="G15" location="'4. INVERSIONES (CAPEX)'!A1" display="'4. INVERSIONES (CAPEX)'!A1" xr:uid="{00000000-0004-0000-0000-000032000000}"/>
    <hyperlink ref="H15" location="'4. INVERSIONES (CAPEX)'!A1" display="'4. INVERSIONES (CAPEX)'!A1" xr:uid="{00000000-0004-0000-0000-000033000000}"/>
    <hyperlink ref="I15" location="'4. INVERSIONES (CAPEX)'!A1" display="'4. INVERSIONES (CAPEX)'!A1" xr:uid="{00000000-0004-0000-0000-000034000000}"/>
    <hyperlink ref="E19" location="'5. ESTADO DE RESULTADOS'!A1" display="'5. ESTADO DE RESULTADOS'!A1" xr:uid="{00000000-0004-0000-0000-000035000000}"/>
    <hyperlink ref="F19" location="'5. ESTADO DE RESULTADOS'!A1" display="'5. ESTADO DE RESULTADOS'!A1" xr:uid="{00000000-0004-0000-0000-000036000000}"/>
    <hyperlink ref="G19" location="'5. ESTADO DE RESULTADOS'!A1" display="'5. ESTADO DE RESULTADOS'!A1" xr:uid="{00000000-0004-0000-0000-000037000000}"/>
    <hyperlink ref="H19" location="'5. ESTADO DE RESULTADOS'!A1" display="'5. ESTADO DE RESULTADOS'!A1" xr:uid="{00000000-0004-0000-0000-000038000000}"/>
    <hyperlink ref="I19" location="'5. ESTADO DE RESULTADOS'!A1" display="'5. ESTADO DE RESULTADOS'!A1" xr:uid="{00000000-0004-0000-0000-000039000000}"/>
    <hyperlink ref="D17" location="'5. ESTADO DE RESULTADOS'!A1" display="5. Estado de Resultados" xr:uid="{00000000-0004-0000-0000-00003A000000}"/>
    <hyperlink ref="E17" location="'5. ESTADO DE RESULTADOS'!A1" display="'5. ESTADO DE RESULTADOS'!A1" xr:uid="{00000000-0004-0000-0000-00003B000000}"/>
    <hyperlink ref="F17" location="'5. ESTADO DE RESULTADOS'!A1" display="'5. ESTADO DE RESULTADOS'!A1" xr:uid="{00000000-0004-0000-0000-00003C000000}"/>
    <hyperlink ref="G17" location="'5. ESTADO DE RESULTADOS'!A1" display="'5. ESTADO DE RESULTADOS'!A1" xr:uid="{00000000-0004-0000-0000-00003D000000}"/>
    <hyperlink ref="H17" location="'5. ESTADO DE RESULTADOS'!A1" display="'5. ESTADO DE RESULTADOS'!A1" xr:uid="{00000000-0004-0000-0000-00003E000000}"/>
    <hyperlink ref="I17" location="'5. ESTADO DE RESULTADOS'!A1" display="'5. ESTADO DE RESULTADOS'!A1" xr:uid="{00000000-0004-0000-0000-00003F000000}"/>
    <hyperlink ref="D7:I7" location="'1. MACROECONOMICOS Y SUPUESTOS'!A1" display="1. Macroeconómicos y Supuestos" xr:uid="{00000000-0004-0000-0000-000040000000}"/>
    <hyperlink ref="D9:G9" location="'2. CRITERIOS DE PROYECCION'!A1" display="2. Criterios Técnicos de Proyección" xr:uid="{00000000-0004-0000-0000-000041000000}"/>
    <hyperlink ref="D10:I13" location="'2. CRITERIOS DE PROYECCION'!A1" display="Ingresos" xr:uid="{00000000-0004-0000-0000-000042000000}"/>
    <hyperlink ref="D15:I15" location="'3. INVERSIONES (CAPEX)'!A1" display="3. Inversiones (Capex)" xr:uid="{00000000-0004-0000-0000-000043000000}"/>
    <hyperlink ref="D17:I17" location="'4. Estado situación financiera'!A1" display="4. Estado de Situación Financiera" xr:uid="{00000000-0004-0000-0000-000044000000}"/>
    <hyperlink ref="D19:I19" location="'5. Resultados integrales'!A1" display="5. Estado de Resultados" xr:uid="{00000000-0004-0000-0000-000045000000}"/>
    <hyperlink ref="D21:I21" location="'6. Estado de flujos de efectivo'!A1" display="6. Flujo de Caja" xr:uid="{00000000-0004-0000-0000-000046000000}"/>
    <hyperlink ref="D23:I23" location="'7. Estado Cambios en el patrim'!A1" display="7. Estado de cambios en el patrimonio" xr:uid="{00000000-0004-0000-0000-000047000000}"/>
    <hyperlink ref="D25" location="'10. PLAN DE CAPITALIZACION'!A1" display="10. Balance Postcapitalización" xr:uid="{00000000-0004-0000-0000-000048000000}"/>
    <hyperlink ref="E25" location="'10. PLAN DE CAPITALIZACION'!A1" display="'10. PLAN DE CAPITALIZACION'!A1" xr:uid="{00000000-0004-0000-0000-000049000000}"/>
    <hyperlink ref="F25" location="'10. PLAN DE CAPITALIZACION'!A1" display="'10. PLAN DE CAPITALIZACION'!A1" xr:uid="{00000000-0004-0000-0000-00004A000000}"/>
    <hyperlink ref="G25" location="'10. PLAN DE CAPITALIZACION'!A1" display="'10. PLAN DE CAPITALIZACION'!A1" xr:uid="{00000000-0004-0000-0000-00004B000000}"/>
    <hyperlink ref="H25" location="'10. PLAN DE CAPITALIZACION'!A1" display="'10. PLAN DE CAPITALIZACION'!A1" xr:uid="{00000000-0004-0000-0000-00004C000000}"/>
    <hyperlink ref="I25" location="'10. PLAN DE CAPITALIZACION'!A1" display="'10. PLAN DE CAPITALIZACION'!A1" xr:uid="{00000000-0004-0000-0000-00004D000000}"/>
    <hyperlink ref="D25:I25" location="'8. INDICADORES'!A1" display="8. Indicadores " xr:uid="{00000000-0004-0000-0000-00004E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286"/>
  <sheetViews>
    <sheetView topLeftCell="B106" zoomScale="130" zoomScaleNormal="130" zoomScalePageLayoutView="130" workbookViewId="0">
      <selection activeCell="D164" sqref="D164"/>
    </sheetView>
  </sheetViews>
  <sheetFormatPr baseColWidth="10" defaultColWidth="9.5" defaultRowHeight="14.5" x14ac:dyDescent="0.35"/>
  <cols>
    <col min="1" max="1" width="3.25" style="243" customWidth="1"/>
    <col min="2" max="2" width="7.08203125" style="243" customWidth="1"/>
    <col min="3" max="3" width="10.83203125" style="243" customWidth="1"/>
    <col min="4" max="4" width="50" style="243" customWidth="1"/>
    <col min="5" max="5" width="9.5" style="243"/>
    <col min="6" max="6" width="10.33203125" style="243" bestFit="1" customWidth="1"/>
    <col min="7" max="16384" width="9.5" style="243"/>
  </cols>
  <sheetData>
    <row r="1" spans="2:4" x14ac:dyDescent="0.35">
      <c r="B1" s="250" t="s">
        <v>608</v>
      </c>
      <c r="C1" s="250" t="s">
        <v>607</v>
      </c>
      <c r="D1" s="250" t="s">
        <v>606</v>
      </c>
    </row>
    <row r="2" spans="2:4" ht="17" x14ac:dyDescent="0.4">
      <c r="B2" s="244">
        <f t="shared" ref="B2:B65" si="0">LEN(C2)</f>
        <v>1</v>
      </c>
      <c r="C2" s="244" t="s">
        <v>605</v>
      </c>
      <c r="D2" s="244" t="s">
        <v>604</v>
      </c>
    </row>
    <row r="3" spans="2:4" ht="17" x14ac:dyDescent="0.4">
      <c r="B3" s="244">
        <f t="shared" si="0"/>
        <v>2</v>
      </c>
      <c r="C3" s="245" t="s">
        <v>603</v>
      </c>
      <c r="D3" s="245" t="s">
        <v>602</v>
      </c>
    </row>
    <row r="4" spans="2:4" ht="17" x14ac:dyDescent="0.4">
      <c r="B4" s="244">
        <f t="shared" si="0"/>
        <v>4</v>
      </c>
      <c r="C4" s="246" t="s">
        <v>601</v>
      </c>
      <c r="D4" s="246" t="s">
        <v>600</v>
      </c>
    </row>
    <row r="5" spans="2:4" ht="17" x14ac:dyDescent="0.4">
      <c r="B5" s="247">
        <f t="shared" si="0"/>
        <v>6</v>
      </c>
      <c r="C5" s="248" t="s">
        <v>599</v>
      </c>
      <c r="D5" s="248" t="s">
        <v>598</v>
      </c>
    </row>
    <row r="6" spans="2:4" ht="17" x14ac:dyDescent="0.4">
      <c r="B6" s="247">
        <f t="shared" si="0"/>
        <v>6</v>
      </c>
      <c r="C6" s="248" t="s">
        <v>597</v>
      </c>
      <c r="D6" s="248" t="s">
        <v>596</v>
      </c>
    </row>
    <row r="7" spans="2:4" ht="17" x14ac:dyDescent="0.4">
      <c r="B7" s="244">
        <f t="shared" si="0"/>
        <v>4</v>
      </c>
      <c r="C7" s="246" t="s">
        <v>595</v>
      </c>
      <c r="D7" s="246" t="s">
        <v>589</v>
      </c>
    </row>
    <row r="8" spans="2:4" ht="17" x14ac:dyDescent="0.4">
      <c r="B8" s="247">
        <f t="shared" si="0"/>
        <v>6</v>
      </c>
      <c r="C8" s="248" t="s">
        <v>594</v>
      </c>
      <c r="D8" s="248" t="s">
        <v>593</v>
      </c>
    </row>
    <row r="9" spans="2:4" ht="17" x14ac:dyDescent="0.4">
      <c r="B9" s="244">
        <f t="shared" si="0"/>
        <v>4</v>
      </c>
      <c r="C9" s="246" t="s">
        <v>592</v>
      </c>
      <c r="D9" s="246" t="s">
        <v>591</v>
      </c>
    </row>
    <row r="10" spans="2:4" ht="17" x14ac:dyDescent="0.4">
      <c r="B10" s="247">
        <f t="shared" si="0"/>
        <v>6</v>
      </c>
      <c r="C10" s="248" t="s">
        <v>590</v>
      </c>
      <c r="D10" s="248" t="s">
        <v>589</v>
      </c>
    </row>
    <row r="11" spans="2:4" ht="17" x14ac:dyDescent="0.4">
      <c r="B11" s="244">
        <f t="shared" si="0"/>
        <v>2</v>
      </c>
      <c r="C11" s="245" t="s">
        <v>588</v>
      </c>
      <c r="D11" s="245" t="s">
        <v>587</v>
      </c>
    </row>
    <row r="12" spans="2:4" ht="17" x14ac:dyDescent="0.4">
      <c r="B12" s="244">
        <f t="shared" si="0"/>
        <v>4</v>
      </c>
      <c r="C12" s="246" t="s">
        <v>586</v>
      </c>
      <c r="D12" s="246" t="s">
        <v>376</v>
      </c>
    </row>
    <row r="13" spans="2:4" ht="17" x14ac:dyDescent="0.4">
      <c r="B13" s="247">
        <f t="shared" si="0"/>
        <v>6</v>
      </c>
      <c r="C13" s="248" t="s">
        <v>585</v>
      </c>
      <c r="D13" s="248" t="s">
        <v>584</v>
      </c>
    </row>
    <row r="14" spans="2:4" ht="17" x14ac:dyDescent="0.4">
      <c r="B14" s="244">
        <f t="shared" si="0"/>
        <v>2</v>
      </c>
      <c r="C14" s="245" t="s">
        <v>583</v>
      </c>
      <c r="D14" s="245" t="s">
        <v>582</v>
      </c>
    </row>
    <row r="15" spans="2:4" ht="17" x14ac:dyDescent="0.4">
      <c r="B15" s="244">
        <f t="shared" si="0"/>
        <v>4</v>
      </c>
      <c r="C15" s="246" t="s">
        <v>581</v>
      </c>
      <c r="D15" s="246" t="s">
        <v>544</v>
      </c>
    </row>
    <row r="16" spans="2:4" ht="17" x14ac:dyDescent="0.4">
      <c r="B16" s="247">
        <f t="shared" si="0"/>
        <v>6</v>
      </c>
      <c r="C16" s="248" t="s">
        <v>580</v>
      </c>
      <c r="D16" s="248" t="s">
        <v>491</v>
      </c>
    </row>
    <row r="17" spans="2:4" ht="17" x14ac:dyDescent="0.4">
      <c r="B17" s="247">
        <f t="shared" si="0"/>
        <v>6</v>
      </c>
      <c r="C17" s="248" t="s">
        <v>579</v>
      </c>
      <c r="D17" s="248" t="s">
        <v>578</v>
      </c>
    </row>
    <row r="18" spans="2:4" ht="17" x14ac:dyDescent="0.4">
      <c r="B18" s="244">
        <f t="shared" si="0"/>
        <v>4</v>
      </c>
      <c r="C18" s="246" t="s">
        <v>577</v>
      </c>
      <c r="D18" s="246" t="s">
        <v>576</v>
      </c>
    </row>
    <row r="19" spans="2:4" ht="17" x14ac:dyDescent="0.4">
      <c r="B19" s="247">
        <f t="shared" si="0"/>
        <v>6</v>
      </c>
      <c r="C19" s="248" t="s">
        <v>575</v>
      </c>
      <c r="D19" s="248" t="s">
        <v>574</v>
      </c>
    </row>
    <row r="20" spans="2:4" ht="17" x14ac:dyDescent="0.4">
      <c r="B20" s="244">
        <f t="shared" si="0"/>
        <v>4</v>
      </c>
      <c r="C20" s="246" t="s">
        <v>573</v>
      </c>
      <c r="D20" s="246" t="s">
        <v>572</v>
      </c>
    </row>
    <row r="21" spans="2:4" ht="17" x14ac:dyDescent="0.4">
      <c r="B21" s="247">
        <f t="shared" si="0"/>
        <v>6</v>
      </c>
      <c r="C21" s="248" t="s">
        <v>571</v>
      </c>
      <c r="D21" s="248" t="s">
        <v>570</v>
      </c>
    </row>
    <row r="22" spans="2:4" ht="17" x14ac:dyDescent="0.4">
      <c r="B22" s="244">
        <f t="shared" si="0"/>
        <v>4</v>
      </c>
      <c r="C22" s="246" t="s">
        <v>569</v>
      </c>
      <c r="D22" s="246" t="s">
        <v>568</v>
      </c>
    </row>
    <row r="23" spans="2:4" ht="17" x14ac:dyDescent="0.4">
      <c r="B23" s="247">
        <f t="shared" si="0"/>
        <v>6</v>
      </c>
      <c r="C23" s="248" t="s">
        <v>567</v>
      </c>
      <c r="D23" s="248" t="s">
        <v>566</v>
      </c>
    </row>
    <row r="24" spans="2:4" ht="17" x14ac:dyDescent="0.4">
      <c r="B24" s="247">
        <f t="shared" si="0"/>
        <v>6</v>
      </c>
      <c r="C24" s="248" t="s">
        <v>565</v>
      </c>
      <c r="D24" s="248" t="s">
        <v>564</v>
      </c>
    </row>
    <row r="25" spans="2:4" ht="17" x14ac:dyDescent="0.4">
      <c r="B25" s="247">
        <f t="shared" si="0"/>
        <v>6</v>
      </c>
      <c r="C25" s="248" t="s">
        <v>563</v>
      </c>
      <c r="D25" s="248" t="s">
        <v>562</v>
      </c>
    </row>
    <row r="26" spans="2:4" ht="17" x14ac:dyDescent="0.4">
      <c r="B26" s="247">
        <f t="shared" si="0"/>
        <v>6</v>
      </c>
      <c r="C26" s="248" t="s">
        <v>561</v>
      </c>
      <c r="D26" s="248" t="s">
        <v>560</v>
      </c>
    </row>
    <row r="27" spans="2:4" ht="17" x14ac:dyDescent="0.4">
      <c r="B27" s="247">
        <f t="shared" si="0"/>
        <v>6</v>
      </c>
      <c r="C27" s="248" t="s">
        <v>559</v>
      </c>
      <c r="D27" s="248" t="s">
        <v>151</v>
      </c>
    </row>
    <row r="28" spans="2:4" ht="17" x14ac:dyDescent="0.4">
      <c r="B28" s="244">
        <f t="shared" si="0"/>
        <v>4</v>
      </c>
      <c r="C28" s="246" t="s">
        <v>558</v>
      </c>
      <c r="D28" s="246" t="s">
        <v>557</v>
      </c>
    </row>
    <row r="29" spans="2:4" ht="17" x14ac:dyDescent="0.4">
      <c r="B29" s="247">
        <f t="shared" si="0"/>
        <v>6</v>
      </c>
      <c r="C29" s="248" t="s">
        <v>556</v>
      </c>
      <c r="D29" s="248" t="s">
        <v>464</v>
      </c>
    </row>
    <row r="30" spans="2:4" ht="17" x14ac:dyDescent="0.4">
      <c r="B30" s="247">
        <f t="shared" si="0"/>
        <v>6</v>
      </c>
      <c r="C30" s="248" t="s">
        <v>555</v>
      </c>
      <c r="D30" s="248" t="s">
        <v>554</v>
      </c>
    </row>
    <row r="31" spans="2:4" ht="17" x14ac:dyDescent="0.4">
      <c r="B31" s="247">
        <f t="shared" si="0"/>
        <v>6</v>
      </c>
      <c r="C31" s="248" t="s">
        <v>553</v>
      </c>
      <c r="D31" s="248" t="s">
        <v>449</v>
      </c>
    </row>
    <row r="32" spans="2:4" ht="17" x14ac:dyDescent="0.4">
      <c r="B32" s="247">
        <f t="shared" si="0"/>
        <v>6</v>
      </c>
      <c r="C32" s="248" t="s">
        <v>552</v>
      </c>
      <c r="D32" s="248" t="s">
        <v>551</v>
      </c>
    </row>
    <row r="33" spans="2:4" ht="17" x14ac:dyDescent="0.4">
      <c r="B33" s="244">
        <f t="shared" si="0"/>
        <v>4</v>
      </c>
      <c r="C33" s="246" t="s">
        <v>550</v>
      </c>
      <c r="D33" s="246" t="s">
        <v>549</v>
      </c>
    </row>
    <row r="34" spans="2:4" ht="17" x14ac:dyDescent="0.4">
      <c r="B34" s="247">
        <f t="shared" si="0"/>
        <v>6</v>
      </c>
      <c r="C34" s="248" t="s">
        <v>548</v>
      </c>
      <c r="D34" s="248" t="s">
        <v>151</v>
      </c>
    </row>
    <row r="35" spans="2:4" ht="17" x14ac:dyDescent="0.4">
      <c r="B35" s="244">
        <f t="shared" si="0"/>
        <v>4</v>
      </c>
      <c r="C35" s="246" t="s">
        <v>547</v>
      </c>
      <c r="D35" s="246" t="s">
        <v>546</v>
      </c>
    </row>
    <row r="36" spans="2:4" ht="17" x14ac:dyDescent="0.4">
      <c r="B36" s="247">
        <f t="shared" si="0"/>
        <v>6</v>
      </c>
      <c r="C36" s="248" t="s">
        <v>545</v>
      </c>
      <c r="D36" s="248" t="s">
        <v>544</v>
      </c>
    </row>
    <row r="37" spans="2:4" ht="17" x14ac:dyDescent="0.4">
      <c r="B37" s="244">
        <f t="shared" si="0"/>
        <v>2</v>
      </c>
      <c r="C37" s="245" t="s">
        <v>543</v>
      </c>
      <c r="D37" s="245" t="s">
        <v>542</v>
      </c>
    </row>
    <row r="38" spans="2:4" ht="17" x14ac:dyDescent="0.4">
      <c r="B38" s="244">
        <f t="shared" si="0"/>
        <v>4</v>
      </c>
      <c r="C38" s="246" t="s">
        <v>541</v>
      </c>
      <c r="D38" s="246" t="s">
        <v>540</v>
      </c>
    </row>
    <row r="39" spans="2:4" ht="17" x14ac:dyDescent="0.4">
      <c r="B39" s="247">
        <f t="shared" si="0"/>
        <v>6</v>
      </c>
      <c r="C39" s="248" t="s">
        <v>539</v>
      </c>
      <c r="D39" s="248" t="s">
        <v>538</v>
      </c>
    </row>
    <row r="40" spans="2:4" ht="17" x14ac:dyDescent="0.4">
      <c r="B40" s="244">
        <f t="shared" si="0"/>
        <v>2</v>
      </c>
      <c r="C40" s="245" t="s">
        <v>537</v>
      </c>
      <c r="D40" s="245" t="s">
        <v>536</v>
      </c>
    </row>
    <row r="41" spans="2:4" ht="17" x14ac:dyDescent="0.4">
      <c r="B41" s="244">
        <f t="shared" si="0"/>
        <v>4</v>
      </c>
      <c r="C41" s="246" t="s">
        <v>535</v>
      </c>
      <c r="D41" s="246" t="s">
        <v>534</v>
      </c>
    </row>
    <row r="42" spans="2:4" ht="17" x14ac:dyDescent="0.4">
      <c r="B42" s="247">
        <f t="shared" si="0"/>
        <v>6</v>
      </c>
      <c r="C42" s="248" t="s">
        <v>533</v>
      </c>
      <c r="D42" s="248" t="s">
        <v>247</v>
      </c>
    </row>
    <row r="43" spans="2:4" ht="17" x14ac:dyDescent="0.4">
      <c r="B43" s="244">
        <f t="shared" si="0"/>
        <v>4</v>
      </c>
      <c r="C43" s="246" t="s">
        <v>532</v>
      </c>
      <c r="D43" s="246" t="s">
        <v>247</v>
      </c>
    </row>
    <row r="44" spans="2:4" ht="17" x14ac:dyDescent="0.4">
      <c r="B44" s="247">
        <f t="shared" si="0"/>
        <v>6</v>
      </c>
      <c r="C44" s="248" t="s">
        <v>531</v>
      </c>
      <c r="D44" s="248" t="s">
        <v>530</v>
      </c>
    </row>
    <row r="45" spans="2:4" ht="17" x14ac:dyDescent="0.4">
      <c r="B45" s="247">
        <f t="shared" si="0"/>
        <v>6</v>
      </c>
      <c r="C45" s="248" t="s">
        <v>529</v>
      </c>
      <c r="D45" s="248" t="s">
        <v>528</v>
      </c>
    </row>
    <row r="46" spans="2:4" ht="17" x14ac:dyDescent="0.4">
      <c r="B46" s="247">
        <f t="shared" si="0"/>
        <v>6</v>
      </c>
      <c r="C46" s="248" t="s">
        <v>527</v>
      </c>
      <c r="D46" s="248" t="s">
        <v>515</v>
      </c>
    </row>
    <row r="47" spans="2:4" ht="17" x14ac:dyDescent="0.4">
      <c r="B47" s="244">
        <f t="shared" si="0"/>
        <v>4</v>
      </c>
      <c r="C47" s="246" t="s">
        <v>526</v>
      </c>
      <c r="D47" s="246" t="s">
        <v>245</v>
      </c>
    </row>
    <row r="48" spans="2:4" ht="17" x14ac:dyDescent="0.4">
      <c r="B48" s="247">
        <f t="shared" si="0"/>
        <v>6</v>
      </c>
      <c r="C48" s="248" t="s">
        <v>525</v>
      </c>
      <c r="D48" s="248" t="s">
        <v>524</v>
      </c>
    </row>
    <row r="49" spans="2:4" ht="17" x14ac:dyDescent="0.4">
      <c r="B49" s="247">
        <f t="shared" si="0"/>
        <v>6</v>
      </c>
      <c r="C49" s="248" t="s">
        <v>523</v>
      </c>
      <c r="D49" s="248" t="s">
        <v>522</v>
      </c>
    </row>
    <row r="50" spans="2:4" ht="17" x14ac:dyDescent="0.4">
      <c r="B50" s="244">
        <f t="shared" si="0"/>
        <v>4</v>
      </c>
      <c r="C50" s="246" t="s">
        <v>521</v>
      </c>
      <c r="D50" s="246" t="s">
        <v>520</v>
      </c>
    </row>
    <row r="51" spans="2:4" ht="17" x14ac:dyDescent="0.4">
      <c r="B51" s="247">
        <f t="shared" si="0"/>
        <v>6</v>
      </c>
      <c r="C51" s="248" t="s">
        <v>519</v>
      </c>
      <c r="D51" s="248" t="s">
        <v>518</v>
      </c>
    </row>
    <row r="52" spans="2:4" ht="17" x14ac:dyDescent="0.4">
      <c r="B52" s="247">
        <f t="shared" si="0"/>
        <v>6</v>
      </c>
      <c r="C52" s="248" t="s">
        <v>517</v>
      </c>
      <c r="D52" s="248" t="s">
        <v>245</v>
      </c>
    </row>
    <row r="53" spans="2:4" ht="17" x14ac:dyDescent="0.4">
      <c r="B53" s="247">
        <f t="shared" si="0"/>
        <v>6</v>
      </c>
      <c r="C53" s="248" t="s">
        <v>516</v>
      </c>
      <c r="D53" s="248" t="s">
        <v>515</v>
      </c>
    </row>
    <row r="54" spans="2:4" ht="17" x14ac:dyDescent="0.4">
      <c r="B54" s="244">
        <f t="shared" si="0"/>
        <v>2</v>
      </c>
      <c r="C54" s="245" t="s">
        <v>514</v>
      </c>
      <c r="D54" s="245" t="s">
        <v>513</v>
      </c>
    </row>
    <row r="55" spans="2:4" ht="17" x14ac:dyDescent="0.4">
      <c r="B55" s="244">
        <f t="shared" si="0"/>
        <v>4</v>
      </c>
      <c r="C55" s="246" t="s">
        <v>512</v>
      </c>
      <c r="D55" s="246" t="s">
        <v>511</v>
      </c>
    </row>
    <row r="56" spans="2:4" ht="17" x14ac:dyDescent="0.4">
      <c r="B56" s="247">
        <f t="shared" si="0"/>
        <v>6</v>
      </c>
      <c r="C56" s="248" t="s">
        <v>510</v>
      </c>
      <c r="D56" s="248" t="s">
        <v>509</v>
      </c>
    </row>
    <row r="57" spans="2:4" ht="17" x14ac:dyDescent="0.4">
      <c r="B57" s="244">
        <f t="shared" si="0"/>
        <v>2</v>
      </c>
      <c r="C57" s="245" t="s">
        <v>508</v>
      </c>
      <c r="D57" s="245" t="s">
        <v>507</v>
      </c>
    </row>
    <row r="58" spans="2:4" ht="17" x14ac:dyDescent="0.4">
      <c r="B58" s="244">
        <f t="shared" si="0"/>
        <v>4</v>
      </c>
      <c r="C58" s="246" t="s">
        <v>506</v>
      </c>
      <c r="D58" s="246" t="s">
        <v>505</v>
      </c>
    </row>
    <row r="59" spans="2:4" ht="17" x14ac:dyDescent="0.4">
      <c r="B59" s="247">
        <f t="shared" si="0"/>
        <v>6</v>
      </c>
      <c r="C59" s="248" t="s">
        <v>504</v>
      </c>
      <c r="D59" s="248" t="s">
        <v>503</v>
      </c>
    </row>
    <row r="60" spans="2:4" ht="17" x14ac:dyDescent="0.4">
      <c r="B60" s="244">
        <f t="shared" si="0"/>
        <v>1</v>
      </c>
      <c r="C60" s="244" t="s">
        <v>502</v>
      </c>
      <c r="D60" s="244" t="s">
        <v>501</v>
      </c>
    </row>
    <row r="61" spans="2:4" ht="17" x14ac:dyDescent="0.4">
      <c r="B61" s="244">
        <f t="shared" si="0"/>
        <v>2</v>
      </c>
      <c r="C61" s="245" t="s">
        <v>500</v>
      </c>
      <c r="D61" s="245" t="s">
        <v>499</v>
      </c>
    </row>
    <row r="62" spans="2:4" ht="17" x14ac:dyDescent="0.4">
      <c r="B62" s="244">
        <f t="shared" si="0"/>
        <v>4</v>
      </c>
      <c r="C62" s="246" t="s">
        <v>498</v>
      </c>
      <c r="D62" s="246" t="s">
        <v>497</v>
      </c>
    </row>
    <row r="63" spans="2:4" ht="17" x14ac:dyDescent="0.4">
      <c r="B63" s="247">
        <f t="shared" si="0"/>
        <v>6</v>
      </c>
      <c r="C63" s="248" t="s">
        <v>496</v>
      </c>
      <c r="D63" s="248" t="s">
        <v>495</v>
      </c>
    </row>
    <row r="64" spans="2:4" ht="17" x14ac:dyDescent="0.4">
      <c r="B64" s="244">
        <f t="shared" si="0"/>
        <v>2</v>
      </c>
      <c r="C64" s="245" t="s">
        <v>494</v>
      </c>
      <c r="D64" s="245" t="s">
        <v>493</v>
      </c>
    </row>
    <row r="65" spans="2:4" ht="17" x14ac:dyDescent="0.4">
      <c r="B65" s="244">
        <f t="shared" si="0"/>
        <v>4</v>
      </c>
      <c r="C65" s="246" t="s">
        <v>492</v>
      </c>
      <c r="D65" s="246" t="s">
        <v>491</v>
      </c>
    </row>
    <row r="66" spans="2:4" ht="17" x14ac:dyDescent="0.4">
      <c r="B66" s="247">
        <f t="shared" ref="B66:B129" si="1">LEN(C66)</f>
        <v>6</v>
      </c>
      <c r="C66" s="248" t="s">
        <v>490</v>
      </c>
      <c r="D66" s="248" t="s">
        <v>489</v>
      </c>
    </row>
    <row r="67" spans="2:4" ht="17" x14ac:dyDescent="0.4">
      <c r="B67" s="244">
        <f t="shared" si="1"/>
        <v>2</v>
      </c>
      <c r="C67" s="245" t="s">
        <v>488</v>
      </c>
      <c r="D67" s="245" t="s">
        <v>487</v>
      </c>
    </row>
    <row r="68" spans="2:4" ht="17" x14ac:dyDescent="0.4">
      <c r="B68" s="244">
        <f t="shared" si="1"/>
        <v>4</v>
      </c>
      <c r="C68" s="246" t="s">
        <v>486</v>
      </c>
      <c r="D68" s="246" t="s">
        <v>485</v>
      </c>
    </row>
    <row r="69" spans="2:4" ht="17" x14ac:dyDescent="0.4">
      <c r="B69" s="247">
        <f t="shared" si="1"/>
        <v>6</v>
      </c>
      <c r="C69" s="248" t="s">
        <v>484</v>
      </c>
      <c r="D69" s="248" t="s">
        <v>483</v>
      </c>
    </row>
    <row r="70" spans="2:4" ht="17" x14ac:dyDescent="0.4">
      <c r="B70" s="244">
        <f t="shared" si="1"/>
        <v>4</v>
      </c>
      <c r="C70" s="246" t="s">
        <v>482</v>
      </c>
      <c r="D70" s="246" t="s">
        <v>481</v>
      </c>
    </row>
    <row r="71" spans="2:4" ht="17" x14ac:dyDescent="0.4">
      <c r="B71" s="247">
        <f t="shared" si="1"/>
        <v>6</v>
      </c>
      <c r="C71" s="248" t="s">
        <v>480</v>
      </c>
      <c r="D71" s="248" t="s">
        <v>167</v>
      </c>
    </row>
    <row r="72" spans="2:4" ht="17" x14ac:dyDescent="0.4">
      <c r="B72" s="247">
        <f t="shared" si="1"/>
        <v>6</v>
      </c>
      <c r="C72" s="248" t="s">
        <v>479</v>
      </c>
      <c r="D72" s="248" t="s">
        <v>195</v>
      </c>
    </row>
    <row r="73" spans="2:4" ht="17" x14ac:dyDescent="0.4">
      <c r="B73" s="247">
        <f t="shared" si="1"/>
        <v>6</v>
      </c>
      <c r="C73" s="248" t="s">
        <v>478</v>
      </c>
      <c r="D73" s="248" t="s">
        <v>477</v>
      </c>
    </row>
    <row r="74" spans="2:4" ht="17" x14ac:dyDescent="0.4">
      <c r="B74" s="247">
        <f t="shared" si="1"/>
        <v>6</v>
      </c>
      <c r="C74" s="248" t="s">
        <v>476</v>
      </c>
      <c r="D74" s="248" t="s">
        <v>285</v>
      </c>
    </row>
    <row r="75" spans="2:4" ht="17" x14ac:dyDescent="0.4">
      <c r="B75" s="247">
        <f t="shared" si="1"/>
        <v>6</v>
      </c>
      <c r="C75" s="248" t="s">
        <v>475</v>
      </c>
      <c r="D75" s="248" t="s">
        <v>474</v>
      </c>
    </row>
    <row r="76" spans="2:4" ht="17" x14ac:dyDescent="0.4">
      <c r="B76" s="247">
        <f t="shared" si="1"/>
        <v>6</v>
      </c>
      <c r="C76" s="248" t="s">
        <v>473</v>
      </c>
      <c r="D76" s="248" t="s">
        <v>189</v>
      </c>
    </row>
    <row r="77" spans="2:4" ht="17" x14ac:dyDescent="0.4">
      <c r="B77" s="247">
        <f t="shared" si="1"/>
        <v>6</v>
      </c>
      <c r="C77" s="248" t="s">
        <v>472</v>
      </c>
      <c r="D77" s="248" t="s">
        <v>151</v>
      </c>
    </row>
    <row r="78" spans="2:4" ht="17" x14ac:dyDescent="0.4">
      <c r="B78" s="244">
        <f t="shared" si="1"/>
        <v>4</v>
      </c>
      <c r="C78" s="246" t="s">
        <v>471</v>
      </c>
      <c r="D78" s="246" t="s">
        <v>470</v>
      </c>
    </row>
    <row r="79" spans="2:4" ht="17" x14ac:dyDescent="0.4">
      <c r="B79" s="247">
        <f t="shared" si="1"/>
        <v>6</v>
      </c>
      <c r="C79" s="248" t="s">
        <v>469</v>
      </c>
      <c r="D79" s="248" t="s">
        <v>468</v>
      </c>
    </row>
    <row r="80" spans="2:4" ht="17" x14ac:dyDescent="0.4">
      <c r="B80" s="247">
        <f t="shared" si="1"/>
        <v>6</v>
      </c>
      <c r="C80" s="248" t="s">
        <v>467</v>
      </c>
      <c r="D80" s="248" t="s">
        <v>466</v>
      </c>
    </row>
    <row r="81" spans="2:4" ht="17" x14ac:dyDescent="0.4">
      <c r="B81" s="244">
        <f t="shared" si="1"/>
        <v>4</v>
      </c>
      <c r="C81" s="246" t="s">
        <v>465</v>
      </c>
      <c r="D81" s="246" t="s">
        <v>464</v>
      </c>
    </row>
    <row r="82" spans="2:4" ht="17" x14ac:dyDescent="0.4">
      <c r="B82" s="247">
        <f t="shared" si="1"/>
        <v>6</v>
      </c>
      <c r="C82" s="248" t="s">
        <v>463</v>
      </c>
      <c r="D82" s="248" t="s">
        <v>462</v>
      </c>
    </row>
    <row r="83" spans="2:4" ht="17" x14ac:dyDescent="0.4">
      <c r="B83" s="247">
        <f t="shared" si="1"/>
        <v>6</v>
      </c>
      <c r="C83" s="248" t="s">
        <v>461</v>
      </c>
      <c r="D83" s="248" t="s">
        <v>195</v>
      </c>
    </row>
    <row r="84" spans="2:4" ht="17" x14ac:dyDescent="0.4">
      <c r="B84" s="247">
        <f t="shared" si="1"/>
        <v>6</v>
      </c>
      <c r="C84" s="248" t="s">
        <v>460</v>
      </c>
      <c r="D84" s="248" t="s">
        <v>183</v>
      </c>
    </row>
    <row r="85" spans="2:4" ht="17" x14ac:dyDescent="0.4">
      <c r="B85" s="247">
        <f t="shared" si="1"/>
        <v>6</v>
      </c>
      <c r="C85" s="248" t="s">
        <v>459</v>
      </c>
      <c r="D85" s="248" t="s">
        <v>285</v>
      </c>
    </row>
    <row r="86" spans="2:4" ht="17" x14ac:dyDescent="0.4">
      <c r="B86" s="247">
        <f t="shared" si="1"/>
        <v>6</v>
      </c>
      <c r="C86" s="248" t="s">
        <v>458</v>
      </c>
      <c r="D86" s="248" t="s">
        <v>457</v>
      </c>
    </row>
    <row r="87" spans="2:4" ht="17" x14ac:dyDescent="0.4">
      <c r="B87" s="247">
        <f t="shared" si="1"/>
        <v>6</v>
      </c>
      <c r="C87" s="248" t="s">
        <v>456</v>
      </c>
      <c r="D87" s="248" t="s">
        <v>455</v>
      </c>
    </row>
    <row r="88" spans="2:4" ht="17" x14ac:dyDescent="0.4">
      <c r="B88" s="247">
        <f t="shared" si="1"/>
        <v>6</v>
      </c>
      <c r="C88" s="248" t="s">
        <v>454</v>
      </c>
      <c r="D88" s="248" t="s">
        <v>453</v>
      </c>
    </row>
    <row r="89" spans="2:4" ht="17" x14ac:dyDescent="0.4">
      <c r="B89" s="247">
        <f t="shared" si="1"/>
        <v>6</v>
      </c>
      <c r="C89" s="248" t="s">
        <v>452</v>
      </c>
      <c r="D89" s="248" t="s">
        <v>451</v>
      </c>
    </row>
    <row r="90" spans="2:4" ht="17" x14ac:dyDescent="0.4">
      <c r="B90" s="244">
        <f t="shared" si="1"/>
        <v>4</v>
      </c>
      <c r="C90" s="246" t="s">
        <v>450</v>
      </c>
      <c r="D90" s="246" t="s">
        <v>449</v>
      </c>
    </row>
    <row r="91" spans="2:4" ht="17" x14ac:dyDescent="0.4">
      <c r="B91" s="247">
        <f t="shared" si="1"/>
        <v>6</v>
      </c>
      <c r="C91" s="248" t="s">
        <v>448</v>
      </c>
      <c r="D91" s="248" t="s">
        <v>447</v>
      </c>
    </row>
    <row r="92" spans="2:4" ht="17" x14ac:dyDescent="0.4">
      <c r="B92" s="247">
        <f t="shared" si="1"/>
        <v>6</v>
      </c>
      <c r="C92" s="248" t="s">
        <v>446</v>
      </c>
      <c r="D92" s="248" t="s">
        <v>445</v>
      </c>
    </row>
    <row r="93" spans="2:4" ht="17" x14ac:dyDescent="0.4">
      <c r="B93" s="244">
        <f t="shared" si="1"/>
        <v>4</v>
      </c>
      <c r="C93" s="246" t="s">
        <v>444</v>
      </c>
      <c r="D93" s="246" t="s">
        <v>443</v>
      </c>
    </row>
    <row r="94" spans="2:4" ht="17" x14ac:dyDescent="0.4">
      <c r="B94" s="247">
        <f t="shared" si="1"/>
        <v>6</v>
      </c>
      <c r="C94" s="248" t="s">
        <v>442</v>
      </c>
      <c r="D94" s="248" t="s">
        <v>441</v>
      </c>
    </row>
    <row r="95" spans="2:4" ht="17" x14ac:dyDescent="0.4">
      <c r="B95" s="247">
        <f t="shared" si="1"/>
        <v>6</v>
      </c>
      <c r="C95" s="248" t="s">
        <v>440</v>
      </c>
      <c r="D95" s="248" t="s">
        <v>439</v>
      </c>
    </row>
    <row r="96" spans="2:4" ht="17" x14ac:dyDescent="0.4">
      <c r="B96" s="247">
        <f t="shared" si="1"/>
        <v>6</v>
      </c>
      <c r="C96" s="248" t="s">
        <v>438</v>
      </c>
      <c r="D96" s="248" t="s">
        <v>437</v>
      </c>
    </row>
    <row r="97" spans="2:4" ht="17" x14ac:dyDescent="0.4">
      <c r="B97" s="244">
        <f t="shared" si="1"/>
        <v>4</v>
      </c>
      <c r="C97" s="246" t="s">
        <v>436</v>
      </c>
      <c r="D97" s="246" t="s">
        <v>435</v>
      </c>
    </row>
    <row r="98" spans="2:4" ht="17" x14ac:dyDescent="0.4">
      <c r="B98" s="247">
        <f t="shared" si="1"/>
        <v>6</v>
      </c>
      <c r="C98" s="248" t="s">
        <v>434</v>
      </c>
      <c r="D98" s="248" t="s">
        <v>433</v>
      </c>
    </row>
    <row r="99" spans="2:4" ht="17" x14ac:dyDescent="0.4">
      <c r="B99" s="244">
        <f t="shared" si="1"/>
        <v>2</v>
      </c>
      <c r="C99" s="245" t="s">
        <v>432</v>
      </c>
      <c r="D99" s="245" t="s">
        <v>431</v>
      </c>
    </row>
    <row r="100" spans="2:4" ht="17" x14ac:dyDescent="0.4">
      <c r="B100" s="244">
        <f t="shared" si="1"/>
        <v>4</v>
      </c>
      <c r="C100" s="246" t="s">
        <v>430</v>
      </c>
      <c r="D100" s="246" t="s">
        <v>429</v>
      </c>
    </row>
    <row r="101" spans="2:4" ht="17" x14ac:dyDescent="0.4">
      <c r="B101" s="247">
        <f t="shared" si="1"/>
        <v>6</v>
      </c>
      <c r="C101" s="248" t="s">
        <v>428</v>
      </c>
      <c r="D101" s="248" t="s">
        <v>414</v>
      </c>
    </row>
    <row r="102" spans="2:4" ht="17" x14ac:dyDescent="0.4">
      <c r="B102" s="247">
        <f t="shared" si="1"/>
        <v>6</v>
      </c>
      <c r="C102" s="248" t="s">
        <v>427</v>
      </c>
      <c r="D102" s="248" t="s">
        <v>426</v>
      </c>
    </row>
    <row r="103" spans="2:4" ht="17" x14ac:dyDescent="0.4">
      <c r="B103" s="244">
        <f t="shared" si="1"/>
        <v>4</v>
      </c>
      <c r="C103" s="246" t="s">
        <v>425</v>
      </c>
      <c r="D103" s="246" t="s">
        <v>424</v>
      </c>
    </row>
    <row r="104" spans="2:4" ht="17" x14ac:dyDescent="0.4">
      <c r="B104" s="247">
        <f t="shared" si="1"/>
        <v>6</v>
      </c>
      <c r="C104" s="248" t="s">
        <v>423</v>
      </c>
      <c r="D104" s="248" t="s">
        <v>422</v>
      </c>
    </row>
    <row r="105" spans="2:4" ht="17" x14ac:dyDescent="0.4">
      <c r="B105" s="247">
        <f t="shared" si="1"/>
        <v>6</v>
      </c>
      <c r="C105" s="248" t="s">
        <v>421</v>
      </c>
      <c r="D105" s="248" t="s">
        <v>420</v>
      </c>
    </row>
    <row r="106" spans="2:4" ht="17" x14ac:dyDescent="0.4">
      <c r="B106" s="247">
        <f t="shared" si="1"/>
        <v>6</v>
      </c>
      <c r="C106" s="248" t="s">
        <v>419</v>
      </c>
      <c r="D106" s="248" t="s">
        <v>418</v>
      </c>
    </row>
    <row r="107" spans="2:4" ht="17" x14ac:dyDescent="0.4">
      <c r="B107" s="244">
        <f t="shared" si="1"/>
        <v>4</v>
      </c>
      <c r="C107" s="246" t="s">
        <v>417</v>
      </c>
      <c r="D107" s="246" t="s">
        <v>416</v>
      </c>
    </row>
    <row r="108" spans="2:4" ht="17" x14ac:dyDescent="0.4">
      <c r="B108" s="247">
        <f t="shared" si="1"/>
        <v>6</v>
      </c>
      <c r="C108" s="248" t="s">
        <v>415</v>
      </c>
      <c r="D108" s="248" t="s">
        <v>414</v>
      </c>
    </row>
    <row r="109" spans="2:4" ht="17" x14ac:dyDescent="0.4">
      <c r="B109" s="244">
        <f t="shared" si="1"/>
        <v>2</v>
      </c>
      <c r="C109" s="245" t="s">
        <v>413</v>
      </c>
      <c r="D109" s="245" t="s">
        <v>412</v>
      </c>
    </row>
    <row r="110" spans="2:4" ht="17" x14ac:dyDescent="0.4">
      <c r="B110" s="244">
        <f t="shared" si="1"/>
        <v>4</v>
      </c>
      <c r="C110" s="246" t="s">
        <v>411</v>
      </c>
      <c r="D110" s="246" t="s">
        <v>410</v>
      </c>
    </row>
    <row r="111" spans="2:4" ht="17" x14ac:dyDescent="0.4">
      <c r="B111" s="247">
        <f t="shared" si="1"/>
        <v>6</v>
      </c>
      <c r="C111" s="248" t="s">
        <v>409</v>
      </c>
      <c r="D111" s="248" t="s">
        <v>224</v>
      </c>
    </row>
    <row r="112" spans="2:4" ht="17" x14ac:dyDescent="0.4">
      <c r="B112" s="244">
        <f t="shared" si="1"/>
        <v>4</v>
      </c>
      <c r="C112" s="246" t="s">
        <v>408</v>
      </c>
      <c r="D112" s="246" t="s">
        <v>407</v>
      </c>
    </row>
    <row r="113" spans="2:4" ht="17" x14ac:dyDescent="0.4">
      <c r="B113" s="247">
        <f t="shared" si="1"/>
        <v>6</v>
      </c>
      <c r="C113" s="248" t="s">
        <v>406</v>
      </c>
      <c r="D113" s="248" t="s">
        <v>405</v>
      </c>
    </row>
    <row r="114" spans="2:4" ht="17" x14ac:dyDescent="0.4">
      <c r="B114" s="244">
        <f t="shared" si="1"/>
        <v>4</v>
      </c>
      <c r="C114" s="246" t="s">
        <v>404</v>
      </c>
      <c r="D114" s="246" t="s">
        <v>216</v>
      </c>
    </row>
    <row r="115" spans="2:4" ht="17" x14ac:dyDescent="0.4">
      <c r="B115" s="247">
        <f t="shared" si="1"/>
        <v>6</v>
      </c>
      <c r="C115" s="248" t="s">
        <v>403</v>
      </c>
      <c r="D115" s="248" t="s">
        <v>216</v>
      </c>
    </row>
    <row r="116" spans="2:4" ht="17" x14ac:dyDescent="0.4">
      <c r="B116" s="244">
        <f t="shared" si="1"/>
        <v>4</v>
      </c>
      <c r="C116" s="246" t="s">
        <v>402</v>
      </c>
      <c r="D116" s="246" t="s">
        <v>214</v>
      </c>
    </row>
    <row r="117" spans="2:4" ht="17" x14ac:dyDescent="0.4">
      <c r="B117" s="247">
        <f t="shared" si="1"/>
        <v>6</v>
      </c>
      <c r="C117" s="248" t="s">
        <v>401</v>
      </c>
      <c r="D117" s="248" t="s">
        <v>214</v>
      </c>
    </row>
    <row r="118" spans="2:4" ht="17" x14ac:dyDescent="0.4">
      <c r="B118" s="244">
        <f t="shared" si="1"/>
        <v>4</v>
      </c>
      <c r="C118" s="246" t="s">
        <v>400</v>
      </c>
      <c r="D118" s="246" t="s">
        <v>399</v>
      </c>
    </row>
    <row r="119" spans="2:4" ht="17" x14ac:dyDescent="0.4">
      <c r="B119" s="247">
        <f t="shared" si="1"/>
        <v>6</v>
      </c>
      <c r="C119" s="248" t="s">
        <v>398</v>
      </c>
      <c r="D119" s="248" t="s">
        <v>212</v>
      </c>
    </row>
    <row r="120" spans="2:4" ht="17" x14ac:dyDescent="0.4">
      <c r="B120" s="244">
        <f t="shared" si="1"/>
        <v>2</v>
      </c>
      <c r="C120" s="245" t="s">
        <v>397</v>
      </c>
      <c r="D120" s="245" t="s">
        <v>396</v>
      </c>
    </row>
    <row r="121" spans="2:4" ht="17" x14ac:dyDescent="0.4">
      <c r="B121" s="244">
        <f t="shared" si="1"/>
        <v>4</v>
      </c>
      <c r="C121" s="246" t="s">
        <v>395</v>
      </c>
      <c r="D121" s="246" t="s">
        <v>394</v>
      </c>
    </row>
    <row r="122" spans="2:4" ht="17" x14ac:dyDescent="0.4">
      <c r="B122" s="247">
        <f t="shared" si="1"/>
        <v>6</v>
      </c>
      <c r="C122" s="248" t="s">
        <v>393</v>
      </c>
      <c r="D122" s="248" t="s">
        <v>218</v>
      </c>
    </row>
    <row r="123" spans="2:4" ht="17" x14ac:dyDescent="0.4">
      <c r="B123" s="247">
        <f t="shared" si="1"/>
        <v>6</v>
      </c>
      <c r="C123" s="248" t="s">
        <v>392</v>
      </c>
      <c r="D123" s="248" t="s">
        <v>216</v>
      </c>
    </row>
    <row r="124" spans="2:4" ht="17" x14ac:dyDescent="0.4">
      <c r="B124" s="247">
        <f t="shared" si="1"/>
        <v>6</v>
      </c>
      <c r="C124" s="248" t="s">
        <v>391</v>
      </c>
      <c r="D124" s="248" t="s">
        <v>212</v>
      </c>
    </row>
    <row r="125" spans="2:4" ht="17" x14ac:dyDescent="0.4">
      <c r="B125" s="247">
        <f t="shared" si="1"/>
        <v>6</v>
      </c>
      <c r="C125" s="248" t="s">
        <v>390</v>
      </c>
      <c r="D125" s="248" t="s">
        <v>214</v>
      </c>
    </row>
    <row r="126" spans="2:4" ht="17" x14ac:dyDescent="0.4">
      <c r="B126" s="244">
        <f t="shared" si="1"/>
        <v>2</v>
      </c>
      <c r="C126" s="245" t="s">
        <v>389</v>
      </c>
      <c r="D126" s="245" t="s">
        <v>388</v>
      </c>
    </row>
    <row r="127" spans="2:4" ht="17" x14ac:dyDescent="0.4">
      <c r="B127" s="244">
        <f t="shared" si="1"/>
        <v>4</v>
      </c>
      <c r="C127" s="246" t="s">
        <v>387</v>
      </c>
      <c r="D127" s="246" t="s">
        <v>386</v>
      </c>
    </row>
    <row r="128" spans="2:4" ht="17" x14ac:dyDescent="0.4">
      <c r="B128" s="247">
        <f t="shared" si="1"/>
        <v>6</v>
      </c>
      <c r="C128" s="248" t="s">
        <v>385</v>
      </c>
      <c r="D128" s="248" t="s">
        <v>384</v>
      </c>
    </row>
    <row r="129" spans="2:6" ht="17" x14ac:dyDescent="0.4">
      <c r="B129" s="244">
        <f t="shared" si="1"/>
        <v>1</v>
      </c>
      <c r="C129" s="244" t="s">
        <v>383</v>
      </c>
      <c r="D129" s="244" t="s">
        <v>382</v>
      </c>
      <c r="F129" s="249"/>
    </row>
    <row r="130" spans="2:6" ht="17" x14ac:dyDescent="0.4">
      <c r="B130" s="244">
        <f t="shared" ref="B130:B193" si="2">LEN(C130)</f>
        <v>2</v>
      </c>
      <c r="C130" s="245" t="s">
        <v>381</v>
      </c>
      <c r="D130" s="245" t="s">
        <v>380</v>
      </c>
    </row>
    <row r="131" spans="2:6" ht="17" x14ac:dyDescent="0.4">
      <c r="B131" s="244">
        <f t="shared" si="2"/>
        <v>4</v>
      </c>
      <c r="C131" s="246" t="s">
        <v>379</v>
      </c>
      <c r="D131" s="246" t="s">
        <v>378</v>
      </c>
    </row>
    <row r="132" spans="2:6" ht="17" x14ac:dyDescent="0.4">
      <c r="B132" s="247">
        <f t="shared" si="2"/>
        <v>6</v>
      </c>
      <c r="C132" s="248" t="s">
        <v>377</v>
      </c>
      <c r="D132" s="248" t="s">
        <v>376</v>
      </c>
    </row>
    <row r="133" spans="2:6" ht="17" x14ac:dyDescent="0.4">
      <c r="B133" s="244">
        <f t="shared" si="2"/>
        <v>2</v>
      </c>
      <c r="C133" s="245" t="s">
        <v>375</v>
      </c>
      <c r="D133" s="245" t="s">
        <v>374</v>
      </c>
    </row>
    <row r="134" spans="2:6" ht="17" x14ac:dyDescent="0.4">
      <c r="B134" s="244">
        <f t="shared" si="2"/>
        <v>4</v>
      </c>
      <c r="C134" s="246" t="s">
        <v>373</v>
      </c>
      <c r="D134" s="246" t="s">
        <v>372</v>
      </c>
    </row>
    <row r="135" spans="2:6" ht="17" x14ac:dyDescent="0.4">
      <c r="B135" s="247">
        <f t="shared" si="2"/>
        <v>6</v>
      </c>
      <c r="C135" s="248" t="s">
        <v>371</v>
      </c>
      <c r="D135" s="248" t="s">
        <v>370</v>
      </c>
    </row>
    <row r="136" spans="2:6" ht="17" x14ac:dyDescent="0.4">
      <c r="B136" s="244">
        <f t="shared" si="2"/>
        <v>2</v>
      </c>
      <c r="C136" s="245" t="s">
        <v>369</v>
      </c>
      <c r="D136" s="245" t="s">
        <v>367</v>
      </c>
    </row>
    <row r="137" spans="2:6" ht="17" x14ac:dyDescent="0.4">
      <c r="B137" s="244">
        <f t="shared" si="2"/>
        <v>4</v>
      </c>
      <c r="C137" s="246" t="s">
        <v>368</v>
      </c>
      <c r="D137" s="246" t="s">
        <v>367</v>
      </c>
    </row>
    <row r="138" spans="2:6" ht="17" x14ac:dyDescent="0.4">
      <c r="B138" s="247">
        <f t="shared" si="2"/>
        <v>6</v>
      </c>
      <c r="C138" s="248" t="s">
        <v>366</v>
      </c>
      <c r="D138" s="248" t="s">
        <v>365</v>
      </c>
    </row>
    <row r="139" spans="2:6" ht="17" x14ac:dyDescent="0.4">
      <c r="B139" s="247">
        <f t="shared" si="2"/>
        <v>6</v>
      </c>
      <c r="C139" s="248" t="s">
        <v>364</v>
      </c>
      <c r="D139" s="248" t="s">
        <v>363</v>
      </c>
    </row>
    <row r="140" spans="2:6" ht="17" x14ac:dyDescent="0.4">
      <c r="B140" s="247">
        <f t="shared" si="2"/>
        <v>6</v>
      </c>
      <c r="C140" s="248" t="s">
        <v>362</v>
      </c>
      <c r="D140" s="248" t="s">
        <v>361</v>
      </c>
    </row>
    <row r="141" spans="2:6" ht="17" x14ac:dyDescent="0.4">
      <c r="B141" s="247">
        <f t="shared" si="2"/>
        <v>6</v>
      </c>
      <c r="C141" s="248" t="s">
        <v>360</v>
      </c>
      <c r="D141" s="248" t="s">
        <v>359</v>
      </c>
    </row>
    <row r="142" spans="2:6" ht="17" x14ac:dyDescent="0.4">
      <c r="B142" s="247">
        <f t="shared" si="2"/>
        <v>6</v>
      </c>
      <c r="C142" s="248" t="s">
        <v>358</v>
      </c>
      <c r="D142" s="248" t="s">
        <v>357</v>
      </c>
    </row>
    <row r="143" spans="2:6" ht="17" x14ac:dyDescent="0.4">
      <c r="B143" s="244">
        <f t="shared" si="2"/>
        <v>2</v>
      </c>
      <c r="C143" s="245" t="s">
        <v>356</v>
      </c>
      <c r="D143" s="245" t="s">
        <v>355</v>
      </c>
    </row>
    <row r="144" spans="2:6" ht="17" x14ac:dyDescent="0.4">
      <c r="B144" s="244">
        <f t="shared" si="2"/>
        <v>4</v>
      </c>
      <c r="C144" s="246" t="s">
        <v>354</v>
      </c>
      <c r="D144" s="246" t="s">
        <v>352</v>
      </c>
    </row>
    <row r="145" spans="2:6" ht="17" x14ac:dyDescent="0.4">
      <c r="B145" s="247">
        <f t="shared" si="2"/>
        <v>6</v>
      </c>
      <c r="C145" s="248" t="s">
        <v>353</v>
      </c>
      <c r="D145" s="248" t="s">
        <v>352</v>
      </c>
    </row>
    <row r="146" spans="2:6" ht="17" x14ac:dyDescent="0.4">
      <c r="B146" s="244">
        <f t="shared" si="2"/>
        <v>4</v>
      </c>
      <c r="C146" s="246" t="s">
        <v>351</v>
      </c>
      <c r="D146" s="246" t="s">
        <v>349</v>
      </c>
    </row>
    <row r="147" spans="2:6" ht="17" x14ac:dyDescent="0.4">
      <c r="B147" s="247">
        <f t="shared" si="2"/>
        <v>6</v>
      </c>
      <c r="C147" s="248" t="s">
        <v>350</v>
      </c>
      <c r="D147" s="248" t="s">
        <v>349</v>
      </c>
    </row>
    <row r="148" spans="2:6" ht="17" x14ac:dyDescent="0.4">
      <c r="B148" s="244">
        <f t="shared" si="2"/>
        <v>2</v>
      </c>
      <c r="C148" s="245" t="s">
        <v>348</v>
      </c>
      <c r="D148" s="245" t="s">
        <v>347</v>
      </c>
    </row>
    <row r="149" spans="2:6" ht="17" x14ac:dyDescent="0.4">
      <c r="B149" s="244">
        <f t="shared" si="2"/>
        <v>4</v>
      </c>
      <c r="C149" s="246" t="s">
        <v>346</v>
      </c>
      <c r="D149" s="246" t="s">
        <v>345</v>
      </c>
    </row>
    <row r="150" spans="2:6" ht="17" x14ac:dyDescent="0.4">
      <c r="B150" s="247">
        <f t="shared" si="2"/>
        <v>6</v>
      </c>
      <c r="C150" s="248" t="s">
        <v>344</v>
      </c>
      <c r="D150" s="248" t="s">
        <v>343</v>
      </c>
    </row>
    <row r="151" spans="2:6" ht="17" x14ac:dyDescent="0.4">
      <c r="B151" s="244">
        <f t="shared" si="2"/>
        <v>4</v>
      </c>
      <c r="C151" s="246" t="s">
        <v>342</v>
      </c>
      <c r="D151" s="246" t="s">
        <v>340</v>
      </c>
    </row>
    <row r="152" spans="2:6" ht="17" x14ac:dyDescent="0.4">
      <c r="B152" s="247">
        <f t="shared" si="2"/>
        <v>6</v>
      </c>
      <c r="C152" s="248" t="s">
        <v>341</v>
      </c>
      <c r="D152" s="248" t="s">
        <v>340</v>
      </c>
    </row>
    <row r="153" spans="2:6" ht="17" x14ac:dyDescent="0.4">
      <c r="B153" s="244">
        <f t="shared" si="2"/>
        <v>1</v>
      </c>
      <c r="C153" s="244" t="s">
        <v>339</v>
      </c>
      <c r="D153" s="244" t="s">
        <v>43</v>
      </c>
      <c r="F153" s="249"/>
    </row>
    <row r="154" spans="2:6" ht="17" x14ac:dyDescent="0.4">
      <c r="B154" s="244">
        <f t="shared" si="2"/>
        <v>2</v>
      </c>
      <c r="C154" s="245" t="s">
        <v>338</v>
      </c>
      <c r="D154" s="245" t="s">
        <v>337</v>
      </c>
    </row>
    <row r="155" spans="2:6" ht="17" x14ac:dyDescent="0.4">
      <c r="B155" s="244">
        <f t="shared" si="2"/>
        <v>4</v>
      </c>
      <c r="C155" s="246" t="s">
        <v>336</v>
      </c>
      <c r="D155" s="246" t="s">
        <v>118</v>
      </c>
    </row>
    <row r="156" spans="2:6" ht="17" x14ac:dyDescent="0.4">
      <c r="B156" s="247">
        <f t="shared" si="2"/>
        <v>6</v>
      </c>
      <c r="C156" s="248" t="s">
        <v>335</v>
      </c>
      <c r="D156" s="248" t="s">
        <v>116</v>
      </c>
    </row>
    <row r="157" spans="2:6" ht="17" x14ac:dyDescent="0.4">
      <c r="B157" s="244">
        <f t="shared" si="2"/>
        <v>4</v>
      </c>
      <c r="C157" s="246" t="s">
        <v>334</v>
      </c>
      <c r="D157" s="246" t="s">
        <v>333</v>
      </c>
    </row>
    <row r="158" spans="2:6" ht="17" x14ac:dyDescent="0.4">
      <c r="B158" s="247">
        <f t="shared" si="2"/>
        <v>6</v>
      </c>
      <c r="C158" s="248" t="s">
        <v>332</v>
      </c>
      <c r="D158" s="248" t="s">
        <v>331</v>
      </c>
    </row>
    <row r="159" spans="2:6" ht="17" x14ac:dyDescent="0.4">
      <c r="B159" s="244">
        <f t="shared" si="2"/>
        <v>2</v>
      </c>
      <c r="C159" s="245" t="s">
        <v>330</v>
      </c>
      <c r="D159" s="245" t="s">
        <v>60</v>
      </c>
    </row>
    <row r="160" spans="2:6" ht="17" x14ac:dyDescent="0.4">
      <c r="B160" s="244">
        <f t="shared" si="2"/>
        <v>4</v>
      </c>
      <c r="C160" s="246" t="s">
        <v>329</v>
      </c>
      <c r="D160" s="246" t="s">
        <v>148</v>
      </c>
    </row>
    <row r="161" spans="2:4" ht="17" x14ac:dyDescent="0.4">
      <c r="B161" s="247">
        <f t="shared" si="2"/>
        <v>6</v>
      </c>
      <c r="C161" s="248" t="s">
        <v>328</v>
      </c>
      <c r="D161" s="248" t="s">
        <v>142</v>
      </c>
    </row>
    <row r="162" spans="2:4" ht="17" x14ac:dyDescent="0.4">
      <c r="B162" s="247">
        <f t="shared" si="2"/>
        <v>6</v>
      </c>
      <c r="C162" s="248" t="s">
        <v>327</v>
      </c>
      <c r="D162" s="248" t="s">
        <v>140</v>
      </c>
    </row>
    <row r="163" spans="2:4" ht="17" x14ac:dyDescent="0.4">
      <c r="B163" s="244">
        <f t="shared" si="2"/>
        <v>4</v>
      </c>
      <c r="C163" s="246" t="s">
        <v>326</v>
      </c>
      <c r="D163" s="246" t="s">
        <v>285</v>
      </c>
    </row>
    <row r="164" spans="2:4" ht="17" x14ac:dyDescent="0.4">
      <c r="B164" s="247">
        <f t="shared" si="2"/>
        <v>6</v>
      </c>
      <c r="C164" s="248" t="s">
        <v>325</v>
      </c>
      <c r="D164" s="248" t="s">
        <v>324</v>
      </c>
    </row>
    <row r="165" spans="2:4" ht="17" x14ac:dyDescent="0.4">
      <c r="B165" s="244">
        <f t="shared" si="2"/>
        <v>4</v>
      </c>
      <c r="C165" s="246" t="s">
        <v>323</v>
      </c>
      <c r="D165" s="246" t="s">
        <v>169</v>
      </c>
    </row>
    <row r="166" spans="2:4" ht="17" x14ac:dyDescent="0.4">
      <c r="B166" s="247">
        <f t="shared" si="2"/>
        <v>6</v>
      </c>
      <c r="C166" s="248" t="s">
        <v>322</v>
      </c>
      <c r="D166" s="248" t="s">
        <v>321</v>
      </c>
    </row>
    <row r="167" spans="2:4" ht="17" x14ac:dyDescent="0.4">
      <c r="B167" s="247">
        <f t="shared" si="2"/>
        <v>6</v>
      </c>
      <c r="C167" s="248" t="s">
        <v>320</v>
      </c>
      <c r="D167" s="248" t="s">
        <v>235</v>
      </c>
    </row>
    <row r="168" spans="2:4" ht="17" x14ac:dyDescent="0.4">
      <c r="B168" s="244">
        <f t="shared" si="2"/>
        <v>1</v>
      </c>
      <c r="C168" s="244" t="s">
        <v>319</v>
      </c>
      <c r="D168" s="244" t="s">
        <v>318</v>
      </c>
    </row>
    <row r="169" spans="2:4" ht="17" x14ac:dyDescent="0.4">
      <c r="B169" s="244">
        <f t="shared" si="2"/>
        <v>2</v>
      </c>
      <c r="C169" s="245" t="s">
        <v>317</v>
      </c>
      <c r="D169" s="245" t="s">
        <v>316</v>
      </c>
    </row>
    <row r="170" spans="2:4" ht="17" x14ac:dyDescent="0.4">
      <c r="B170" s="244">
        <f t="shared" si="2"/>
        <v>4</v>
      </c>
      <c r="C170" s="246" t="s">
        <v>315</v>
      </c>
      <c r="D170" s="246" t="s">
        <v>226</v>
      </c>
    </row>
    <row r="171" spans="2:4" ht="17" x14ac:dyDescent="0.4">
      <c r="B171" s="247">
        <f t="shared" si="2"/>
        <v>6</v>
      </c>
      <c r="C171" s="248" t="s">
        <v>314</v>
      </c>
      <c r="D171" s="248" t="s">
        <v>224</v>
      </c>
    </row>
    <row r="172" spans="2:4" ht="17" x14ac:dyDescent="0.4">
      <c r="B172" s="247">
        <f t="shared" si="2"/>
        <v>6</v>
      </c>
      <c r="C172" s="248" t="s">
        <v>313</v>
      </c>
      <c r="D172" s="248" t="s">
        <v>220</v>
      </c>
    </row>
    <row r="173" spans="2:4" ht="17" x14ac:dyDescent="0.4">
      <c r="B173" s="247">
        <f t="shared" si="2"/>
        <v>6</v>
      </c>
      <c r="C173" s="248" t="s">
        <v>312</v>
      </c>
      <c r="D173" s="248" t="s">
        <v>218</v>
      </c>
    </row>
    <row r="174" spans="2:4" ht="17" x14ac:dyDescent="0.4">
      <c r="B174" s="247">
        <f t="shared" si="2"/>
        <v>6</v>
      </c>
      <c r="C174" s="248" t="s">
        <v>311</v>
      </c>
      <c r="D174" s="248" t="s">
        <v>216</v>
      </c>
    </row>
    <row r="175" spans="2:4" ht="17" x14ac:dyDescent="0.4">
      <c r="B175" s="247">
        <f t="shared" si="2"/>
        <v>6</v>
      </c>
      <c r="C175" s="248" t="s">
        <v>310</v>
      </c>
      <c r="D175" s="248" t="s">
        <v>214</v>
      </c>
    </row>
    <row r="176" spans="2:4" ht="17" x14ac:dyDescent="0.4">
      <c r="B176" s="247">
        <f t="shared" si="2"/>
        <v>6</v>
      </c>
      <c r="C176" s="248" t="s">
        <v>309</v>
      </c>
      <c r="D176" s="248" t="s">
        <v>212</v>
      </c>
    </row>
    <row r="177" spans="2:4" ht="17" x14ac:dyDescent="0.4">
      <c r="B177" s="247">
        <f t="shared" si="2"/>
        <v>6</v>
      </c>
      <c r="C177" s="248" t="s">
        <v>308</v>
      </c>
      <c r="D177" s="248" t="s">
        <v>210</v>
      </c>
    </row>
    <row r="178" spans="2:4" ht="17" x14ac:dyDescent="0.4">
      <c r="B178" s="247">
        <f t="shared" si="2"/>
        <v>6</v>
      </c>
      <c r="C178" s="248" t="s">
        <v>307</v>
      </c>
      <c r="D178" s="248" t="s">
        <v>306</v>
      </c>
    </row>
    <row r="179" spans="2:4" ht="17" x14ac:dyDescent="0.4">
      <c r="B179" s="247">
        <f t="shared" si="2"/>
        <v>6</v>
      </c>
      <c r="C179" s="248" t="s">
        <v>305</v>
      </c>
      <c r="D179" s="248" t="s">
        <v>304</v>
      </c>
    </row>
    <row r="180" spans="2:4" ht="17" x14ac:dyDescent="0.4">
      <c r="B180" s="247">
        <f t="shared" si="2"/>
        <v>6</v>
      </c>
      <c r="C180" s="248" t="s">
        <v>303</v>
      </c>
      <c r="D180" s="248" t="s">
        <v>208</v>
      </c>
    </row>
    <row r="181" spans="2:4" ht="17" x14ac:dyDescent="0.4">
      <c r="B181" s="247">
        <f t="shared" si="2"/>
        <v>6</v>
      </c>
      <c r="C181" s="248" t="s">
        <v>302</v>
      </c>
      <c r="D181" s="248" t="s">
        <v>301</v>
      </c>
    </row>
    <row r="182" spans="2:4" ht="17" x14ac:dyDescent="0.4">
      <c r="B182" s="247">
        <f t="shared" si="2"/>
        <v>6</v>
      </c>
      <c r="C182" s="248" t="s">
        <v>300</v>
      </c>
      <c r="D182" s="248" t="s">
        <v>202</v>
      </c>
    </row>
    <row r="183" spans="2:4" ht="17" x14ac:dyDescent="0.4">
      <c r="B183" s="247">
        <f t="shared" si="2"/>
        <v>6</v>
      </c>
      <c r="C183" s="248" t="s">
        <v>299</v>
      </c>
      <c r="D183" s="248" t="s">
        <v>298</v>
      </c>
    </row>
    <row r="184" spans="2:4" ht="17" x14ac:dyDescent="0.4">
      <c r="B184" s="247">
        <f t="shared" si="2"/>
        <v>6</v>
      </c>
      <c r="C184" s="248" t="s">
        <v>297</v>
      </c>
      <c r="D184" s="248" t="s">
        <v>151</v>
      </c>
    </row>
    <row r="185" spans="2:4" ht="17" x14ac:dyDescent="0.4">
      <c r="B185" s="244">
        <f t="shared" si="2"/>
        <v>4</v>
      </c>
      <c r="C185" s="246" t="s">
        <v>296</v>
      </c>
      <c r="D185" s="246" t="s">
        <v>195</v>
      </c>
    </row>
    <row r="186" spans="2:4" ht="17" x14ac:dyDescent="0.4">
      <c r="B186" s="247">
        <f t="shared" si="2"/>
        <v>6</v>
      </c>
      <c r="C186" s="248" t="s">
        <v>295</v>
      </c>
      <c r="D186" s="248" t="s">
        <v>294</v>
      </c>
    </row>
    <row r="187" spans="2:4" ht="17" x14ac:dyDescent="0.4">
      <c r="B187" s="247">
        <f t="shared" si="2"/>
        <v>6</v>
      </c>
      <c r="C187" s="248" t="s">
        <v>293</v>
      </c>
      <c r="D187" s="248" t="s">
        <v>191</v>
      </c>
    </row>
    <row r="188" spans="2:4" ht="17" x14ac:dyDescent="0.4">
      <c r="B188" s="244">
        <f t="shared" si="2"/>
        <v>4</v>
      </c>
      <c r="C188" s="246" t="s">
        <v>292</v>
      </c>
      <c r="D188" s="246" t="s">
        <v>291</v>
      </c>
    </row>
    <row r="189" spans="2:4" ht="17" x14ac:dyDescent="0.4">
      <c r="B189" s="247">
        <f t="shared" si="2"/>
        <v>6</v>
      </c>
      <c r="C189" s="248" t="s">
        <v>290</v>
      </c>
      <c r="D189" s="248" t="s">
        <v>289</v>
      </c>
    </row>
    <row r="190" spans="2:4" ht="17" x14ac:dyDescent="0.4">
      <c r="B190" s="247">
        <f t="shared" si="2"/>
        <v>6</v>
      </c>
      <c r="C190" s="248" t="s">
        <v>288</v>
      </c>
      <c r="D190" s="248" t="s">
        <v>287</v>
      </c>
    </row>
    <row r="191" spans="2:4" ht="17" x14ac:dyDescent="0.4">
      <c r="B191" s="244">
        <f t="shared" si="2"/>
        <v>4</v>
      </c>
      <c r="C191" s="246" t="s">
        <v>286</v>
      </c>
      <c r="D191" s="246" t="s">
        <v>285</v>
      </c>
    </row>
    <row r="192" spans="2:4" ht="17" x14ac:dyDescent="0.4">
      <c r="B192" s="247">
        <f t="shared" si="2"/>
        <v>6</v>
      </c>
      <c r="C192" s="248" t="s">
        <v>284</v>
      </c>
      <c r="D192" s="248" t="s">
        <v>283</v>
      </c>
    </row>
    <row r="193" spans="2:4" ht="17" x14ac:dyDescent="0.4">
      <c r="B193" s="247">
        <f t="shared" si="2"/>
        <v>6</v>
      </c>
      <c r="C193" s="248" t="s">
        <v>282</v>
      </c>
      <c r="D193" s="248" t="s">
        <v>151</v>
      </c>
    </row>
    <row r="194" spans="2:4" ht="17" x14ac:dyDescent="0.4">
      <c r="B194" s="244">
        <f t="shared" ref="B194:B257" si="3">LEN(C194)</f>
        <v>4</v>
      </c>
      <c r="C194" s="246" t="s">
        <v>281</v>
      </c>
      <c r="D194" s="246" t="s">
        <v>189</v>
      </c>
    </row>
    <row r="195" spans="2:4" ht="17" x14ac:dyDescent="0.4">
      <c r="B195" s="247">
        <f t="shared" si="3"/>
        <v>6</v>
      </c>
      <c r="C195" s="248" t="s">
        <v>280</v>
      </c>
      <c r="D195" s="248" t="s">
        <v>187</v>
      </c>
    </row>
    <row r="196" spans="2:4" ht="17" x14ac:dyDescent="0.4">
      <c r="B196" s="244">
        <f t="shared" si="3"/>
        <v>4</v>
      </c>
      <c r="C196" s="246" t="s">
        <v>279</v>
      </c>
      <c r="D196" s="246" t="s">
        <v>183</v>
      </c>
    </row>
    <row r="197" spans="2:4" ht="17" x14ac:dyDescent="0.4">
      <c r="B197" s="247">
        <f t="shared" si="3"/>
        <v>6</v>
      </c>
      <c r="C197" s="248" t="s">
        <v>278</v>
      </c>
      <c r="D197" s="248" t="s">
        <v>181</v>
      </c>
    </row>
    <row r="198" spans="2:4" ht="17" x14ac:dyDescent="0.4">
      <c r="B198" s="247">
        <f t="shared" si="3"/>
        <v>6</v>
      </c>
      <c r="C198" s="248" t="s">
        <v>277</v>
      </c>
      <c r="D198" s="248" t="s">
        <v>276</v>
      </c>
    </row>
    <row r="199" spans="2:4" ht="17" x14ac:dyDescent="0.4">
      <c r="B199" s="247">
        <f t="shared" si="3"/>
        <v>6</v>
      </c>
      <c r="C199" s="248" t="s">
        <v>275</v>
      </c>
      <c r="D199" s="248" t="s">
        <v>274</v>
      </c>
    </row>
    <row r="200" spans="2:4" ht="17" x14ac:dyDescent="0.4">
      <c r="B200" s="247">
        <f t="shared" si="3"/>
        <v>6</v>
      </c>
      <c r="C200" s="248" t="s">
        <v>273</v>
      </c>
      <c r="D200" s="248" t="s">
        <v>272</v>
      </c>
    </row>
    <row r="201" spans="2:4" ht="17" x14ac:dyDescent="0.4">
      <c r="B201" s="247">
        <f t="shared" si="3"/>
        <v>6</v>
      </c>
      <c r="C201" s="248" t="s">
        <v>271</v>
      </c>
      <c r="D201" s="248" t="s">
        <v>179</v>
      </c>
    </row>
    <row r="202" spans="2:4" ht="17" x14ac:dyDescent="0.4">
      <c r="B202" s="247">
        <f t="shared" si="3"/>
        <v>6</v>
      </c>
      <c r="C202" s="248" t="s">
        <v>270</v>
      </c>
      <c r="D202" s="248" t="s">
        <v>269</v>
      </c>
    </row>
    <row r="203" spans="2:4" ht="17" x14ac:dyDescent="0.4">
      <c r="B203" s="247">
        <f t="shared" si="3"/>
        <v>6</v>
      </c>
      <c r="C203" s="248" t="s">
        <v>268</v>
      </c>
      <c r="D203" s="248" t="s">
        <v>177</v>
      </c>
    </row>
    <row r="204" spans="2:4" ht="17" x14ac:dyDescent="0.4">
      <c r="B204" s="247">
        <f t="shared" si="3"/>
        <v>6</v>
      </c>
      <c r="C204" s="248" t="s">
        <v>267</v>
      </c>
      <c r="D204" s="248" t="s">
        <v>266</v>
      </c>
    </row>
    <row r="205" spans="2:4" ht="17" x14ac:dyDescent="0.4">
      <c r="B205" s="247">
        <f t="shared" si="3"/>
        <v>6</v>
      </c>
      <c r="C205" s="248" t="s">
        <v>265</v>
      </c>
      <c r="D205" s="248" t="s">
        <v>151</v>
      </c>
    </row>
    <row r="206" spans="2:4" ht="17" x14ac:dyDescent="0.4">
      <c r="B206" s="244">
        <f t="shared" si="3"/>
        <v>4</v>
      </c>
      <c r="C206" s="246" t="s">
        <v>264</v>
      </c>
      <c r="D206" s="246" t="s">
        <v>263</v>
      </c>
    </row>
    <row r="207" spans="2:4" ht="17" x14ac:dyDescent="0.4">
      <c r="B207" s="247">
        <f t="shared" si="3"/>
        <v>6</v>
      </c>
      <c r="C207" s="248" t="s">
        <v>262</v>
      </c>
      <c r="D207" s="248" t="s">
        <v>261</v>
      </c>
    </row>
    <row r="208" spans="2:4" ht="17" x14ac:dyDescent="0.4">
      <c r="B208" s="247">
        <f t="shared" si="3"/>
        <v>6</v>
      </c>
      <c r="C208" s="248" t="s">
        <v>260</v>
      </c>
      <c r="D208" s="248" t="s">
        <v>259</v>
      </c>
    </row>
    <row r="209" spans="2:4" ht="17" x14ac:dyDescent="0.4">
      <c r="B209" s="247">
        <f t="shared" si="3"/>
        <v>6</v>
      </c>
      <c r="C209" s="248" t="s">
        <v>258</v>
      </c>
      <c r="D209" s="248" t="s">
        <v>151</v>
      </c>
    </row>
    <row r="210" spans="2:4" ht="17" x14ac:dyDescent="0.4">
      <c r="B210" s="244">
        <f t="shared" si="3"/>
        <v>4</v>
      </c>
      <c r="C210" s="246" t="s">
        <v>257</v>
      </c>
      <c r="D210" s="246" t="s">
        <v>256</v>
      </c>
    </row>
    <row r="211" spans="2:4" ht="17" x14ac:dyDescent="0.4">
      <c r="B211" s="247">
        <f t="shared" si="3"/>
        <v>6</v>
      </c>
      <c r="C211" s="248" t="s">
        <v>255</v>
      </c>
      <c r="D211" s="248" t="s">
        <v>254</v>
      </c>
    </row>
    <row r="212" spans="2:4" ht="17" x14ac:dyDescent="0.4">
      <c r="B212" s="244">
        <f t="shared" si="3"/>
        <v>4</v>
      </c>
      <c r="C212" s="246" t="s">
        <v>253</v>
      </c>
      <c r="D212" s="246" t="s">
        <v>175</v>
      </c>
    </row>
    <row r="213" spans="2:4" ht="17" x14ac:dyDescent="0.4">
      <c r="B213" s="247">
        <f t="shared" si="3"/>
        <v>6</v>
      </c>
      <c r="C213" s="248" t="s">
        <v>252</v>
      </c>
      <c r="D213" s="248" t="s">
        <v>173</v>
      </c>
    </row>
    <row r="214" spans="2:4" ht="17" x14ac:dyDescent="0.4">
      <c r="B214" s="247">
        <f t="shared" si="3"/>
        <v>6</v>
      </c>
      <c r="C214" s="248" t="s">
        <v>251</v>
      </c>
      <c r="D214" s="248" t="s">
        <v>171</v>
      </c>
    </row>
    <row r="215" spans="2:4" ht="17" x14ac:dyDescent="0.4">
      <c r="B215" s="244">
        <f t="shared" si="3"/>
        <v>4</v>
      </c>
      <c r="C215" s="246" t="s">
        <v>250</v>
      </c>
      <c r="D215" s="246" t="s">
        <v>249</v>
      </c>
    </row>
    <row r="216" spans="2:4" ht="17" x14ac:dyDescent="0.4">
      <c r="B216" s="247">
        <f t="shared" si="3"/>
        <v>6</v>
      </c>
      <c r="C216" s="248" t="s">
        <v>248</v>
      </c>
      <c r="D216" s="248" t="s">
        <v>247</v>
      </c>
    </row>
    <row r="217" spans="2:4" ht="17" x14ac:dyDescent="0.4">
      <c r="B217" s="247">
        <f t="shared" si="3"/>
        <v>6</v>
      </c>
      <c r="C217" s="248" t="s">
        <v>246</v>
      </c>
      <c r="D217" s="248" t="s">
        <v>245</v>
      </c>
    </row>
    <row r="218" spans="2:4" ht="17" x14ac:dyDescent="0.4">
      <c r="B218" s="244">
        <f t="shared" si="3"/>
        <v>4</v>
      </c>
      <c r="C218" s="246" t="s">
        <v>244</v>
      </c>
      <c r="D218" s="246" t="s">
        <v>169</v>
      </c>
    </row>
    <row r="219" spans="2:4" ht="17" x14ac:dyDescent="0.4">
      <c r="B219" s="247">
        <f t="shared" si="3"/>
        <v>6</v>
      </c>
      <c r="C219" s="248" t="s">
        <v>243</v>
      </c>
      <c r="D219" s="248" t="s">
        <v>242</v>
      </c>
    </row>
    <row r="220" spans="2:4" ht="17" x14ac:dyDescent="0.4">
      <c r="B220" s="247">
        <f t="shared" si="3"/>
        <v>6</v>
      </c>
      <c r="C220" s="248" t="s">
        <v>241</v>
      </c>
      <c r="D220" s="248" t="s">
        <v>240</v>
      </c>
    </row>
    <row r="221" spans="2:4" ht="17" x14ac:dyDescent="0.4">
      <c r="B221" s="247">
        <f t="shared" si="3"/>
        <v>6</v>
      </c>
      <c r="C221" s="248" t="s">
        <v>239</v>
      </c>
      <c r="D221" s="248" t="s">
        <v>161</v>
      </c>
    </row>
    <row r="222" spans="2:4" ht="17" x14ac:dyDescent="0.4">
      <c r="B222" s="247">
        <f t="shared" si="3"/>
        <v>6</v>
      </c>
      <c r="C222" s="248" t="s">
        <v>238</v>
      </c>
      <c r="D222" s="248" t="s">
        <v>157</v>
      </c>
    </row>
    <row r="223" spans="2:4" ht="17" x14ac:dyDescent="0.4">
      <c r="B223" s="247">
        <f t="shared" si="3"/>
        <v>6</v>
      </c>
      <c r="C223" s="248" t="s">
        <v>237</v>
      </c>
      <c r="D223" s="248" t="s">
        <v>155</v>
      </c>
    </row>
    <row r="224" spans="2:4" ht="17" x14ac:dyDescent="0.4">
      <c r="B224" s="247">
        <f t="shared" si="3"/>
        <v>6</v>
      </c>
      <c r="C224" s="248" t="s">
        <v>236</v>
      </c>
      <c r="D224" s="248" t="s">
        <v>235</v>
      </c>
    </row>
    <row r="225" spans="2:4" ht="17" x14ac:dyDescent="0.4">
      <c r="B225" s="247">
        <f t="shared" si="3"/>
        <v>6</v>
      </c>
      <c r="C225" s="248" t="s">
        <v>234</v>
      </c>
      <c r="D225" s="248" t="s">
        <v>151</v>
      </c>
    </row>
    <row r="226" spans="2:4" ht="17" x14ac:dyDescent="0.4">
      <c r="B226" s="244">
        <f t="shared" si="3"/>
        <v>4</v>
      </c>
      <c r="C226" s="246" t="s">
        <v>233</v>
      </c>
      <c r="D226" s="246" t="s">
        <v>232</v>
      </c>
    </row>
    <row r="227" spans="2:4" ht="17" x14ac:dyDescent="0.4">
      <c r="B227" s="247">
        <f t="shared" si="3"/>
        <v>6</v>
      </c>
      <c r="C227" s="248" t="s">
        <v>231</v>
      </c>
      <c r="D227" s="248" t="s">
        <v>230</v>
      </c>
    </row>
    <row r="228" spans="2:4" ht="17" x14ac:dyDescent="0.4">
      <c r="B228" s="244">
        <f t="shared" si="3"/>
        <v>2</v>
      </c>
      <c r="C228" s="245" t="s">
        <v>229</v>
      </c>
      <c r="D228" s="245" t="s">
        <v>228</v>
      </c>
    </row>
    <row r="229" spans="2:4" ht="17" x14ac:dyDescent="0.4">
      <c r="B229" s="244">
        <f t="shared" si="3"/>
        <v>4</v>
      </c>
      <c r="C229" s="246" t="s">
        <v>227</v>
      </c>
      <c r="D229" s="246" t="s">
        <v>226</v>
      </c>
    </row>
    <row r="230" spans="2:4" ht="17" x14ac:dyDescent="0.4">
      <c r="B230" s="247">
        <f t="shared" si="3"/>
        <v>6</v>
      </c>
      <c r="C230" s="248" t="s">
        <v>225</v>
      </c>
      <c r="D230" s="248" t="s">
        <v>224</v>
      </c>
    </row>
    <row r="231" spans="2:4" ht="17" x14ac:dyDescent="0.4">
      <c r="B231" s="247">
        <f t="shared" si="3"/>
        <v>6</v>
      </c>
      <c r="C231" s="248" t="s">
        <v>223</v>
      </c>
      <c r="D231" s="248" t="s">
        <v>222</v>
      </c>
    </row>
    <row r="232" spans="2:4" ht="17" x14ac:dyDescent="0.4">
      <c r="B232" s="247">
        <f t="shared" si="3"/>
        <v>6</v>
      </c>
      <c r="C232" s="248" t="s">
        <v>221</v>
      </c>
      <c r="D232" s="248" t="s">
        <v>220</v>
      </c>
    </row>
    <row r="233" spans="2:4" ht="17" x14ac:dyDescent="0.4">
      <c r="B233" s="247">
        <f t="shared" si="3"/>
        <v>6</v>
      </c>
      <c r="C233" s="248" t="s">
        <v>219</v>
      </c>
      <c r="D233" s="248" t="s">
        <v>218</v>
      </c>
    </row>
    <row r="234" spans="2:4" ht="17" x14ac:dyDescent="0.4">
      <c r="B234" s="247">
        <f t="shared" si="3"/>
        <v>6</v>
      </c>
      <c r="C234" s="248" t="s">
        <v>217</v>
      </c>
      <c r="D234" s="248" t="s">
        <v>216</v>
      </c>
    </row>
    <row r="235" spans="2:4" ht="17" x14ac:dyDescent="0.4">
      <c r="B235" s="247">
        <f t="shared" si="3"/>
        <v>6</v>
      </c>
      <c r="C235" s="248" t="s">
        <v>215</v>
      </c>
      <c r="D235" s="248" t="s">
        <v>214</v>
      </c>
    </row>
    <row r="236" spans="2:4" ht="17" x14ac:dyDescent="0.4">
      <c r="B236" s="247">
        <f t="shared" si="3"/>
        <v>6</v>
      </c>
      <c r="C236" s="248" t="s">
        <v>213</v>
      </c>
      <c r="D236" s="248" t="s">
        <v>212</v>
      </c>
    </row>
    <row r="237" spans="2:4" ht="17" x14ac:dyDescent="0.4">
      <c r="B237" s="247">
        <f t="shared" si="3"/>
        <v>6</v>
      </c>
      <c r="C237" s="248" t="s">
        <v>211</v>
      </c>
      <c r="D237" s="248" t="s">
        <v>210</v>
      </c>
    </row>
    <row r="238" spans="2:4" ht="17" x14ac:dyDescent="0.4">
      <c r="B238" s="247">
        <f t="shared" si="3"/>
        <v>6</v>
      </c>
      <c r="C238" s="248" t="s">
        <v>209</v>
      </c>
      <c r="D238" s="248" t="s">
        <v>208</v>
      </c>
    </row>
    <row r="239" spans="2:4" ht="17" x14ac:dyDescent="0.4">
      <c r="B239" s="247">
        <f t="shared" si="3"/>
        <v>6</v>
      </c>
      <c r="C239" s="248" t="s">
        <v>207</v>
      </c>
      <c r="D239" s="248" t="s">
        <v>206</v>
      </c>
    </row>
    <row r="240" spans="2:4" ht="17" x14ac:dyDescent="0.4">
      <c r="B240" s="247">
        <f t="shared" si="3"/>
        <v>6</v>
      </c>
      <c r="C240" s="248" t="s">
        <v>205</v>
      </c>
      <c r="D240" s="248" t="s">
        <v>204</v>
      </c>
    </row>
    <row r="241" spans="2:4" ht="17" x14ac:dyDescent="0.4">
      <c r="B241" s="247">
        <f t="shared" si="3"/>
        <v>6</v>
      </c>
      <c r="C241" s="248" t="s">
        <v>203</v>
      </c>
      <c r="D241" s="248" t="s">
        <v>202</v>
      </c>
    </row>
    <row r="242" spans="2:4" ht="17" x14ac:dyDescent="0.4">
      <c r="B242" s="247">
        <f t="shared" si="3"/>
        <v>6</v>
      </c>
      <c r="C242" s="248" t="s">
        <v>201</v>
      </c>
      <c r="D242" s="248" t="s">
        <v>200</v>
      </c>
    </row>
    <row r="243" spans="2:4" ht="17" x14ac:dyDescent="0.4">
      <c r="B243" s="247">
        <f t="shared" si="3"/>
        <v>6</v>
      </c>
      <c r="C243" s="248" t="s">
        <v>199</v>
      </c>
      <c r="D243" s="248" t="s">
        <v>198</v>
      </c>
    </row>
    <row r="244" spans="2:4" ht="17" x14ac:dyDescent="0.4">
      <c r="B244" s="247">
        <f t="shared" si="3"/>
        <v>6</v>
      </c>
      <c r="C244" s="248" t="s">
        <v>197</v>
      </c>
      <c r="D244" s="248" t="s">
        <v>151</v>
      </c>
    </row>
    <row r="245" spans="2:4" ht="17" x14ac:dyDescent="0.4">
      <c r="B245" s="244">
        <f t="shared" si="3"/>
        <v>4</v>
      </c>
      <c r="C245" s="246" t="s">
        <v>196</v>
      </c>
      <c r="D245" s="246" t="s">
        <v>195</v>
      </c>
    </row>
    <row r="246" spans="2:4" ht="17" x14ac:dyDescent="0.4">
      <c r="B246" s="247">
        <f t="shared" si="3"/>
        <v>6</v>
      </c>
      <c r="C246" s="248" t="s">
        <v>194</v>
      </c>
      <c r="D246" s="248" t="s">
        <v>193</v>
      </c>
    </row>
    <row r="247" spans="2:4" ht="17" x14ac:dyDescent="0.4">
      <c r="B247" s="247">
        <f t="shared" si="3"/>
        <v>6</v>
      </c>
      <c r="C247" s="248" t="s">
        <v>192</v>
      </c>
      <c r="D247" s="248" t="s">
        <v>191</v>
      </c>
    </row>
    <row r="248" spans="2:4" ht="17" x14ac:dyDescent="0.4">
      <c r="B248" s="244">
        <f t="shared" si="3"/>
        <v>4</v>
      </c>
      <c r="C248" s="246" t="s">
        <v>190</v>
      </c>
      <c r="D248" s="246" t="s">
        <v>189</v>
      </c>
    </row>
    <row r="249" spans="2:4" ht="17" x14ac:dyDescent="0.4">
      <c r="B249" s="247">
        <f t="shared" si="3"/>
        <v>6</v>
      </c>
      <c r="C249" s="248" t="s">
        <v>188</v>
      </c>
      <c r="D249" s="248" t="s">
        <v>187</v>
      </c>
    </row>
    <row r="250" spans="2:4" ht="17" x14ac:dyDescent="0.4">
      <c r="B250" s="247">
        <f t="shared" si="3"/>
        <v>6</v>
      </c>
      <c r="C250" s="248" t="s">
        <v>186</v>
      </c>
      <c r="D250" s="248" t="s">
        <v>185</v>
      </c>
    </row>
    <row r="251" spans="2:4" ht="17" x14ac:dyDescent="0.4">
      <c r="B251" s="244">
        <f t="shared" si="3"/>
        <v>4</v>
      </c>
      <c r="C251" s="246" t="s">
        <v>184</v>
      </c>
      <c r="D251" s="246" t="s">
        <v>183</v>
      </c>
    </row>
    <row r="252" spans="2:4" ht="17" x14ac:dyDescent="0.4">
      <c r="B252" s="247">
        <f t="shared" si="3"/>
        <v>6</v>
      </c>
      <c r="C252" s="248" t="s">
        <v>182</v>
      </c>
      <c r="D252" s="248" t="s">
        <v>181</v>
      </c>
    </row>
    <row r="253" spans="2:4" ht="17" x14ac:dyDescent="0.4">
      <c r="B253" s="247">
        <f t="shared" si="3"/>
        <v>6</v>
      </c>
      <c r="C253" s="248" t="s">
        <v>180</v>
      </c>
      <c r="D253" s="248" t="s">
        <v>179</v>
      </c>
    </row>
    <row r="254" spans="2:4" ht="17" x14ac:dyDescent="0.4">
      <c r="B254" s="247">
        <f t="shared" si="3"/>
        <v>6</v>
      </c>
      <c r="C254" s="248" t="s">
        <v>178</v>
      </c>
      <c r="D254" s="248" t="s">
        <v>177</v>
      </c>
    </row>
    <row r="255" spans="2:4" ht="17" x14ac:dyDescent="0.4">
      <c r="B255" s="244">
        <f t="shared" si="3"/>
        <v>4</v>
      </c>
      <c r="C255" s="246" t="s">
        <v>176</v>
      </c>
      <c r="D255" s="246" t="s">
        <v>175</v>
      </c>
    </row>
    <row r="256" spans="2:4" ht="17" x14ac:dyDescent="0.4">
      <c r="B256" s="247">
        <f t="shared" si="3"/>
        <v>6</v>
      </c>
      <c r="C256" s="248" t="s">
        <v>174</v>
      </c>
      <c r="D256" s="248" t="s">
        <v>173</v>
      </c>
    </row>
    <row r="257" spans="2:4" ht="17" x14ac:dyDescent="0.4">
      <c r="B257" s="247">
        <f t="shared" si="3"/>
        <v>6</v>
      </c>
      <c r="C257" s="248" t="s">
        <v>172</v>
      </c>
      <c r="D257" s="248" t="s">
        <v>171</v>
      </c>
    </row>
    <row r="258" spans="2:4" ht="17" x14ac:dyDescent="0.4">
      <c r="B258" s="244">
        <f t="shared" ref="B258:B286" si="4">LEN(C258)</f>
        <v>4</v>
      </c>
      <c r="C258" s="246" t="s">
        <v>170</v>
      </c>
      <c r="D258" s="246" t="s">
        <v>169</v>
      </c>
    </row>
    <row r="259" spans="2:4" ht="17" x14ac:dyDescent="0.4">
      <c r="B259" s="247">
        <f t="shared" si="4"/>
        <v>6</v>
      </c>
      <c r="C259" s="248" t="s">
        <v>168</v>
      </c>
      <c r="D259" s="248" t="s">
        <v>167</v>
      </c>
    </row>
    <row r="260" spans="2:4" ht="17" x14ac:dyDescent="0.4">
      <c r="B260" s="247">
        <f t="shared" si="4"/>
        <v>6</v>
      </c>
      <c r="C260" s="248" t="s">
        <v>166</v>
      </c>
      <c r="D260" s="248" t="s">
        <v>165</v>
      </c>
    </row>
    <row r="261" spans="2:4" ht="17" x14ac:dyDescent="0.4">
      <c r="B261" s="247">
        <f t="shared" si="4"/>
        <v>6</v>
      </c>
      <c r="C261" s="248" t="s">
        <v>164</v>
      </c>
      <c r="D261" s="248" t="s">
        <v>163</v>
      </c>
    </row>
    <row r="262" spans="2:4" ht="17" x14ac:dyDescent="0.4">
      <c r="B262" s="247">
        <f t="shared" si="4"/>
        <v>6</v>
      </c>
      <c r="C262" s="248" t="s">
        <v>162</v>
      </c>
      <c r="D262" s="248" t="s">
        <v>161</v>
      </c>
    </row>
    <row r="263" spans="2:4" ht="17" x14ac:dyDescent="0.4">
      <c r="B263" s="247">
        <f t="shared" si="4"/>
        <v>6</v>
      </c>
      <c r="C263" s="248" t="s">
        <v>160</v>
      </c>
      <c r="D263" s="248" t="s">
        <v>159</v>
      </c>
    </row>
    <row r="264" spans="2:4" ht="17" x14ac:dyDescent="0.4">
      <c r="B264" s="247">
        <f t="shared" si="4"/>
        <v>6</v>
      </c>
      <c r="C264" s="248" t="s">
        <v>158</v>
      </c>
      <c r="D264" s="248" t="s">
        <v>157</v>
      </c>
    </row>
    <row r="265" spans="2:4" ht="17" x14ac:dyDescent="0.4">
      <c r="B265" s="247">
        <f t="shared" si="4"/>
        <v>6</v>
      </c>
      <c r="C265" s="248" t="s">
        <v>156</v>
      </c>
      <c r="D265" s="248" t="s">
        <v>155</v>
      </c>
    </row>
    <row r="266" spans="2:4" ht="17" x14ac:dyDescent="0.4">
      <c r="B266" s="247">
        <f t="shared" si="4"/>
        <v>6</v>
      </c>
      <c r="C266" s="248" t="s">
        <v>154</v>
      </c>
      <c r="D266" s="248" t="s">
        <v>153</v>
      </c>
    </row>
    <row r="267" spans="2:4" ht="17" x14ac:dyDescent="0.4">
      <c r="B267" s="247">
        <f t="shared" si="4"/>
        <v>6</v>
      </c>
      <c r="C267" s="248" t="s">
        <v>152</v>
      </c>
      <c r="D267" s="248" t="s">
        <v>151</v>
      </c>
    </row>
    <row r="268" spans="2:4" ht="17" x14ac:dyDescent="0.4">
      <c r="B268" s="244">
        <f t="shared" si="4"/>
        <v>2</v>
      </c>
      <c r="C268" s="245" t="s">
        <v>150</v>
      </c>
      <c r="D268" s="245" t="s">
        <v>60</v>
      </c>
    </row>
    <row r="269" spans="2:4" ht="17" x14ac:dyDescent="0.4">
      <c r="B269" s="244">
        <f t="shared" si="4"/>
        <v>4</v>
      </c>
      <c r="C269" s="246" t="s">
        <v>149</v>
      </c>
      <c r="D269" s="246" t="s">
        <v>148</v>
      </c>
    </row>
    <row r="270" spans="2:4" ht="17" x14ac:dyDescent="0.4">
      <c r="B270" s="247">
        <f t="shared" si="4"/>
        <v>6</v>
      </c>
      <c r="C270" s="248" t="s">
        <v>147</v>
      </c>
      <c r="D270" s="248" t="s">
        <v>146</v>
      </c>
    </row>
    <row r="271" spans="2:4" ht="17" x14ac:dyDescent="0.4">
      <c r="B271" s="247">
        <f t="shared" si="4"/>
        <v>6</v>
      </c>
      <c r="C271" s="248" t="s">
        <v>145</v>
      </c>
      <c r="D271" s="248" t="s">
        <v>144</v>
      </c>
    </row>
    <row r="272" spans="2:4" ht="17" x14ac:dyDescent="0.4">
      <c r="B272" s="247">
        <f t="shared" si="4"/>
        <v>6</v>
      </c>
      <c r="C272" s="248" t="s">
        <v>143</v>
      </c>
      <c r="D272" s="248" t="s">
        <v>142</v>
      </c>
    </row>
    <row r="273" spans="2:4" ht="17" x14ac:dyDescent="0.4">
      <c r="B273" s="247">
        <f t="shared" si="4"/>
        <v>6</v>
      </c>
      <c r="C273" s="248" t="s">
        <v>141</v>
      </c>
      <c r="D273" s="248" t="s">
        <v>140</v>
      </c>
    </row>
    <row r="274" spans="2:4" ht="17" x14ac:dyDescent="0.4">
      <c r="B274" s="244">
        <f t="shared" si="4"/>
        <v>4</v>
      </c>
      <c r="C274" s="246" t="s">
        <v>139</v>
      </c>
      <c r="D274" s="246" t="s">
        <v>138</v>
      </c>
    </row>
    <row r="275" spans="2:4" ht="17" x14ac:dyDescent="0.4">
      <c r="B275" s="247">
        <f t="shared" si="4"/>
        <v>6</v>
      </c>
      <c r="C275" s="248" t="s">
        <v>137</v>
      </c>
      <c r="D275" s="248" t="s">
        <v>136</v>
      </c>
    </row>
    <row r="276" spans="2:4" ht="17" x14ac:dyDescent="0.4">
      <c r="B276" s="244">
        <f t="shared" si="4"/>
        <v>4</v>
      </c>
      <c r="C276" s="246" t="s">
        <v>135</v>
      </c>
      <c r="D276" s="246" t="s">
        <v>134</v>
      </c>
    </row>
    <row r="277" spans="2:4" ht="17" x14ac:dyDescent="0.4">
      <c r="B277" s="247">
        <f t="shared" si="4"/>
        <v>6</v>
      </c>
      <c r="C277" s="248" t="s">
        <v>133</v>
      </c>
      <c r="D277" s="248" t="s">
        <v>132</v>
      </c>
    </row>
    <row r="278" spans="2:4" ht="17" x14ac:dyDescent="0.4">
      <c r="B278" s="247">
        <f t="shared" si="4"/>
        <v>6</v>
      </c>
      <c r="C278" s="248" t="s">
        <v>131</v>
      </c>
      <c r="D278" s="248" t="s">
        <v>130</v>
      </c>
    </row>
    <row r="279" spans="2:4" ht="17" x14ac:dyDescent="0.4">
      <c r="B279" s="244">
        <f t="shared" si="4"/>
        <v>2</v>
      </c>
      <c r="C279" s="245" t="s">
        <v>129</v>
      </c>
      <c r="D279" s="245" t="s">
        <v>126</v>
      </c>
    </row>
    <row r="280" spans="2:4" ht="17" x14ac:dyDescent="0.4">
      <c r="B280" s="244">
        <f t="shared" si="4"/>
        <v>4</v>
      </c>
      <c r="C280" s="246" t="s">
        <v>128</v>
      </c>
      <c r="D280" s="246" t="s">
        <v>126</v>
      </c>
    </row>
    <row r="281" spans="2:4" ht="17" x14ac:dyDescent="0.4">
      <c r="B281" s="247">
        <f t="shared" si="4"/>
        <v>6</v>
      </c>
      <c r="C281" s="248" t="s">
        <v>127</v>
      </c>
      <c r="D281" s="248" t="s">
        <v>126</v>
      </c>
    </row>
    <row r="282" spans="2:4" ht="17" x14ac:dyDescent="0.4">
      <c r="B282" s="244">
        <f t="shared" si="4"/>
        <v>4</v>
      </c>
      <c r="C282" s="246" t="s">
        <v>125</v>
      </c>
      <c r="D282" s="246" t="s">
        <v>124</v>
      </c>
    </row>
    <row r="283" spans="2:4" ht="17" x14ac:dyDescent="0.4">
      <c r="B283" s="244">
        <f t="shared" si="4"/>
        <v>1</v>
      </c>
      <c r="C283" s="244" t="s">
        <v>123</v>
      </c>
      <c r="D283" s="244" t="s">
        <v>122</v>
      </c>
    </row>
    <row r="284" spans="2:4" ht="17" x14ac:dyDescent="0.4">
      <c r="B284" s="244">
        <f t="shared" si="4"/>
        <v>2</v>
      </c>
      <c r="C284" s="245" t="s">
        <v>121</v>
      </c>
      <c r="D284" s="245" t="s">
        <v>120</v>
      </c>
    </row>
    <row r="285" spans="2:4" ht="17" x14ac:dyDescent="0.4">
      <c r="B285" s="244">
        <f t="shared" si="4"/>
        <v>4</v>
      </c>
      <c r="C285" s="246" t="s">
        <v>119</v>
      </c>
      <c r="D285" s="246" t="s">
        <v>118</v>
      </c>
    </row>
    <row r="286" spans="2:4" ht="17" x14ac:dyDescent="0.4">
      <c r="B286" s="247">
        <f t="shared" si="4"/>
        <v>6</v>
      </c>
      <c r="C286" s="248" t="s">
        <v>117</v>
      </c>
      <c r="D286" s="248" t="s">
        <v>116</v>
      </c>
    </row>
  </sheetData>
  <autoFilter ref="A1:D286" xr:uid="{00000000-0009-0000-0000-000009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38"/>
  <sheetViews>
    <sheetView showGridLines="0" topLeftCell="A3" zoomScale="70" zoomScaleNormal="70" workbookViewId="0">
      <pane xSplit="2" ySplit="3" topLeftCell="G6" activePane="bottomRight" state="frozen"/>
      <selection activeCell="A3" sqref="A3"/>
      <selection pane="topRight" activeCell="B3" sqref="B3"/>
      <selection pane="bottomLeft" activeCell="A6" sqref="A6"/>
      <selection pane="bottomRight" activeCell="B4" sqref="B4:U16"/>
    </sheetView>
  </sheetViews>
  <sheetFormatPr baseColWidth="10" defaultColWidth="10.75" defaultRowHeight="15.5" x14ac:dyDescent="0.35"/>
  <cols>
    <col min="1" max="1" width="2.83203125" style="124" customWidth="1"/>
    <col min="2" max="2" width="32.25" style="124" customWidth="1"/>
    <col min="3" max="3" width="6.75" style="124" customWidth="1"/>
    <col min="4" max="8" width="6.75" style="124" bestFit="1" customWidth="1"/>
    <col min="9" max="9" width="10.75" style="124" bestFit="1" customWidth="1"/>
    <col min="10" max="17" width="7.5" style="124" bestFit="1" customWidth="1"/>
    <col min="18" max="20" width="8.5" style="124" bestFit="1" customWidth="1"/>
    <col min="21" max="21" width="87.08203125" style="129" bestFit="1" customWidth="1"/>
    <col min="22" max="16384" width="10.75" style="124"/>
  </cols>
  <sheetData>
    <row r="1" spans="2:21" ht="25.15" customHeight="1" x14ac:dyDescent="0.35"/>
    <row r="2" spans="2:21" ht="40.15" customHeight="1" x14ac:dyDescent="0.35">
      <c r="B2" s="135" t="s">
        <v>46</v>
      </c>
      <c r="C2" s="135"/>
      <c r="D2" s="135"/>
      <c r="E2" s="136"/>
      <c r="F2" s="136"/>
      <c r="G2" s="348" t="s">
        <v>67</v>
      </c>
      <c r="H2" s="348"/>
      <c r="I2" s="136"/>
      <c r="J2" s="136"/>
      <c r="K2" s="136"/>
      <c r="L2" s="136"/>
      <c r="M2" s="136"/>
      <c r="N2" s="136"/>
      <c r="O2" s="136"/>
      <c r="P2" s="136"/>
      <c r="Q2" s="136"/>
      <c r="R2" s="136"/>
      <c r="S2" s="136"/>
      <c r="T2" s="136"/>
      <c r="U2" s="137"/>
    </row>
    <row r="3" spans="2:21" ht="28.9" customHeight="1" thickBot="1" x14ac:dyDescent="0.4"/>
    <row r="4" spans="2:21" s="125" customFormat="1" ht="22.9" customHeight="1" x14ac:dyDescent="0.35">
      <c r="B4" s="350" t="s">
        <v>37</v>
      </c>
      <c r="C4" s="349" t="s">
        <v>35</v>
      </c>
      <c r="D4" s="349"/>
      <c r="E4" s="349"/>
      <c r="F4" s="349"/>
      <c r="G4" s="349"/>
      <c r="H4" s="349"/>
      <c r="I4" s="354" t="s">
        <v>36</v>
      </c>
      <c r="J4" s="355"/>
      <c r="K4" s="355"/>
      <c r="L4" s="355"/>
      <c r="M4" s="355"/>
      <c r="N4" s="355"/>
      <c r="O4" s="355"/>
      <c r="P4" s="355"/>
      <c r="Q4" s="355"/>
      <c r="R4" s="355"/>
      <c r="S4" s="355"/>
      <c r="T4" s="356"/>
      <c r="U4" s="352" t="s">
        <v>38</v>
      </c>
    </row>
    <row r="5" spans="2:21" s="125" customFormat="1" ht="22.9" customHeight="1" x14ac:dyDescent="0.35">
      <c r="B5" s="351"/>
      <c r="C5" s="228">
        <v>2013</v>
      </c>
      <c r="D5" s="228">
        <v>2014</v>
      </c>
      <c r="E5" s="228">
        <v>2015</v>
      </c>
      <c r="F5" s="228">
        <v>2016</v>
      </c>
      <c r="G5" s="228">
        <v>2017</v>
      </c>
      <c r="H5" s="228">
        <v>2018</v>
      </c>
      <c r="I5" s="228">
        <v>2019</v>
      </c>
      <c r="J5" s="228">
        <v>2020</v>
      </c>
      <c r="K5" s="228">
        <v>2021</v>
      </c>
      <c r="L5" s="228">
        <v>2022</v>
      </c>
      <c r="M5" s="228">
        <v>2023</v>
      </c>
      <c r="N5" s="228">
        <v>2024</v>
      </c>
      <c r="O5" s="228">
        <v>2025</v>
      </c>
      <c r="P5" s="228">
        <v>2026</v>
      </c>
      <c r="Q5" s="228">
        <v>2027</v>
      </c>
      <c r="R5" s="228">
        <v>2028</v>
      </c>
      <c r="S5" s="228">
        <v>2029</v>
      </c>
      <c r="T5" s="228">
        <v>2030</v>
      </c>
      <c r="U5" s="353"/>
    </row>
    <row r="6" spans="2:21" s="125" customFormat="1" ht="22.9" customHeight="1" x14ac:dyDescent="0.35">
      <c r="B6" s="236" t="s">
        <v>46</v>
      </c>
      <c r="C6" s="237"/>
      <c r="D6" s="237"/>
      <c r="E6" s="237"/>
      <c r="F6" s="237"/>
      <c r="G6" s="237"/>
      <c r="H6" s="237"/>
      <c r="I6" s="237"/>
      <c r="J6" s="237"/>
      <c r="K6" s="237"/>
      <c r="L6" s="237"/>
      <c r="M6" s="237"/>
      <c r="N6" s="237"/>
      <c r="O6" s="237"/>
      <c r="P6" s="237"/>
      <c r="Q6" s="237"/>
      <c r="R6" s="237"/>
      <c r="S6" s="237"/>
      <c r="T6" s="237"/>
      <c r="U6" s="238"/>
    </row>
    <row r="7" spans="2:21" s="125" customFormat="1" ht="28.15" customHeight="1" x14ac:dyDescent="0.35">
      <c r="B7" s="138" t="s">
        <v>113</v>
      </c>
      <c r="C7" s="230">
        <v>1.937815E-2</v>
      </c>
      <c r="D7" s="230">
        <v>3.65768E-2</v>
      </c>
      <c r="E7" s="230">
        <v>6.7690890000000004E-2</v>
      </c>
      <c r="F7" s="230">
        <v>5.7474079999999997E-2</v>
      </c>
      <c r="G7" s="230">
        <v>4.0886220000000001E-2</v>
      </c>
      <c r="H7" s="230">
        <v>3.1780009999999997E-2</v>
      </c>
      <c r="I7" s="232">
        <v>0.03</v>
      </c>
      <c r="J7" s="232">
        <v>0.03</v>
      </c>
      <c r="K7" s="232">
        <v>0.03</v>
      </c>
      <c r="L7" s="232">
        <v>0.03</v>
      </c>
      <c r="M7" s="232">
        <v>0.03</v>
      </c>
      <c r="N7" s="232">
        <v>0.03</v>
      </c>
      <c r="O7" s="232">
        <v>0.03</v>
      </c>
      <c r="P7" s="232">
        <v>0.03</v>
      </c>
      <c r="Q7" s="232">
        <v>0.03</v>
      </c>
      <c r="R7" s="232">
        <v>0.03</v>
      </c>
      <c r="S7" s="232">
        <v>0.03</v>
      </c>
      <c r="T7" s="232">
        <v>0.03</v>
      </c>
      <c r="U7" s="134" t="s">
        <v>77</v>
      </c>
    </row>
    <row r="8" spans="2:21" s="125" customFormat="1" ht="28.15" customHeight="1" x14ac:dyDescent="0.35">
      <c r="B8" s="138" t="s">
        <v>112</v>
      </c>
      <c r="C8" s="126">
        <v>8.4000000000000005E-2</v>
      </c>
      <c r="D8" s="75">
        <v>8.6999999999999994E-2</v>
      </c>
      <c r="E8" s="75">
        <v>8.5999999999999993E-2</v>
      </c>
      <c r="F8" s="75">
        <v>8.6999999999999994E-2</v>
      </c>
      <c r="G8" s="75">
        <v>8.5999999999999993E-2</v>
      </c>
      <c r="H8" s="75">
        <v>9.7000000000000003E-2</v>
      </c>
      <c r="I8" s="75">
        <v>9.4E-2</v>
      </c>
      <c r="J8" s="75">
        <v>9.4E-2</v>
      </c>
      <c r="K8" s="75">
        <v>9.4E-2</v>
      </c>
      <c r="L8" s="75">
        <v>9.4E-2</v>
      </c>
      <c r="M8" s="75">
        <v>9.4E-2</v>
      </c>
      <c r="N8" s="75">
        <v>9.4E-2</v>
      </c>
      <c r="O8" s="75">
        <v>9.4E-2</v>
      </c>
      <c r="P8" s="75">
        <v>9.4E-2</v>
      </c>
      <c r="Q8" s="75">
        <v>9.4E-2</v>
      </c>
      <c r="R8" s="75">
        <v>9.4E-2</v>
      </c>
      <c r="S8" s="75">
        <v>9.4E-2</v>
      </c>
      <c r="T8" s="75">
        <v>9.4E-2</v>
      </c>
      <c r="U8" s="134" t="s">
        <v>76</v>
      </c>
    </row>
    <row r="9" spans="2:21" s="125" customFormat="1" ht="28.15" customHeight="1" x14ac:dyDescent="0.35">
      <c r="B9" s="138" t="s">
        <v>40</v>
      </c>
      <c r="C9" s="126">
        <v>3.5000000000000003E-2</v>
      </c>
      <c r="D9" s="75">
        <v>3.5000000000000003E-2</v>
      </c>
      <c r="E9" s="75">
        <v>3.5000000000000003E-2</v>
      </c>
      <c r="F9" s="75">
        <v>3.5000000000000003E-2</v>
      </c>
      <c r="G9" s="75">
        <v>3.5000000000000003E-2</v>
      </c>
      <c r="H9" s="75">
        <v>3.5000000000000003E-2</v>
      </c>
      <c r="I9" s="75">
        <v>3.5000000000000003E-2</v>
      </c>
      <c r="J9" s="75">
        <v>3.5000000000000003E-2</v>
      </c>
      <c r="K9" s="75">
        <v>3.5000000000000003E-2</v>
      </c>
      <c r="L9" s="75">
        <v>3.5000000000000003E-2</v>
      </c>
      <c r="M9" s="75">
        <v>3.5000000000000003E-2</v>
      </c>
      <c r="N9" s="75">
        <v>3.5000000000000003E-2</v>
      </c>
      <c r="O9" s="75">
        <v>3.5000000000000003E-2</v>
      </c>
      <c r="P9" s="75">
        <v>3.5000000000000003E-2</v>
      </c>
      <c r="Q9" s="75">
        <v>3.5000000000000003E-2</v>
      </c>
      <c r="R9" s="75">
        <v>3.5000000000000003E-2</v>
      </c>
      <c r="S9" s="75">
        <v>3.5000000000000003E-2</v>
      </c>
      <c r="T9" s="75">
        <v>3.5000000000000003E-2</v>
      </c>
      <c r="U9" s="131" t="s">
        <v>39</v>
      </c>
    </row>
    <row r="10" spans="2:21" s="125" customFormat="1" ht="28.15" customHeight="1" x14ac:dyDescent="0.35">
      <c r="B10" s="138" t="s">
        <v>41</v>
      </c>
      <c r="C10" s="126">
        <v>2.1000000000000001E-2</v>
      </c>
      <c r="D10" s="75">
        <v>2.5000000000000001E-2</v>
      </c>
      <c r="E10" s="75">
        <v>3.5000000000000003E-2</v>
      </c>
      <c r="F10" s="75">
        <v>0.04</v>
      </c>
      <c r="G10" s="75">
        <v>0.04</v>
      </c>
      <c r="H10" s="75">
        <v>0.04</v>
      </c>
      <c r="I10" s="75">
        <v>0.04</v>
      </c>
      <c r="J10" s="75">
        <v>0.04</v>
      </c>
      <c r="K10" s="75">
        <v>0.04</v>
      </c>
      <c r="L10" s="75">
        <v>0.04</v>
      </c>
      <c r="M10" s="75">
        <v>0.04</v>
      </c>
      <c r="N10" s="75">
        <v>0.04</v>
      </c>
      <c r="O10" s="75">
        <v>0.04</v>
      </c>
      <c r="P10" s="75">
        <v>0.04</v>
      </c>
      <c r="Q10" s="75">
        <v>0.04</v>
      </c>
      <c r="R10" s="75">
        <v>0.04</v>
      </c>
      <c r="S10" s="75">
        <v>0.04</v>
      </c>
      <c r="T10" s="75">
        <v>0.04</v>
      </c>
      <c r="U10" s="131" t="s">
        <v>42</v>
      </c>
    </row>
    <row r="11" spans="2:21" s="125" customFormat="1" ht="28.15" customHeight="1" x14ac:dyDescent="0.35">
      <c r="B11" s="138" t="s">
        <v>103</v>
      </c>
      <c r="C11" s="229"/>
      <c r="D11" s="126"/>
      <c r="E11" s="234"/>
      <c r="F11" s="126"/>
      <c r="G11" s="126"/>
      <c r="H11" s="126"/>
      <c r="I11" s="233">
        <v>828116</v>
      </c>
      <c r="J11" s="75"/>
      <c r="K11" s="75"/>
      <c r="L11" s="75"/>
      <c r="M11" s="75"/>
      <c r="N11" s="75"/>
      <c r="O11" s="75"/>
      <c r="P11" s="75"/>
      <c r="Q11" s="75"/>
      <c r="R11" s="75"/>
      <c r="S11" s="75"/>
      <c r="T11" s="75"/>
      <c r="U11" s="131" t="s">
        <v>115</v>
      </c>
    </row>
    <row r="12" spans="2:21" s="125" customFormat="1" ht="28.15" customHeight="1" x14ac:dyDescent="0.35">
      <c r="B12" s="138" t="s">
        <v>683</v>
      </c>
      <c r="C12" s="300"/>
      <c r="D12" s="301"/>
      <c r="E12" s="302"/>
      <c r="F12" s="301"/>
      <c r="G12" s="301"/>
      <c r="H12" s="301"/>
      <c r="I12" s="303">
        <v>0.33</v>
      </c>
      <c r="J12" s="303">
        <v>0.32</v>
      </c>
      <c r="K12" s="303">
        <v>0.31</v>
      </c>
      <c r="L12" s="303">
        <v>0.3</v>
      </c>
      <c r="M12" s="303">
        <v>0.3</v>
      </c>
      <c r="N12" s="303">
        <v>0.3</v>
      </c>
      <c r="O12" s="303">
        <v>0.3</v>
      </c>
      <c r="P12" s="303">
        <v>0.3</v>
      </c>
      <c r="Q12" s="303">
        <v>0.3</v>
      </c>
      <c r="R12" s="303">
        <v>0.3</v>
      </c>
      <c r="S12" s="303">
        <v>0.3</v>
      </c>
      <c r="T12" s="303">
        <v>0.3</v>
      </c>
      <c r="U12" s="131"/>
    </row>
    <row r="13" spans="2:21" s="125" customFormat="1" ht="28.15" customHeight="1" x14ac:dyDescent="0.35">
      <c r="B13" s="240" t="s">
        <v>114</v>
      </c>
      <c r="C13" s="237"/>
      <c r="D13" s="237"/>
      <c r="E13" s="237"/>
      <c r="F13" s="237"/>
      <c r="G13" s="237"/>
      <c r="H13" s="237"/>
      <c r="I13" s="237"/>
      <c r="J13" s="237"/>
      <c r="K13" s="237"/>
      <c r="L13" s="237"/>
      <c r="M13" s="237"/>
      <c r="N13" s="237"/>
      <c r="O13" s="237"/>
      <c r="P13" s="237"/>
      <c r="Q13" s="237"/>
      <c r="R13" s="237"/>
      <c r="S13" s="237"/>
      <c r="T13" s="237"/>
      <c r="U13" s="131"/>
    </row>
    <row r="14" spans="2:21" s="125" customFormat="1" ht="30.75" customHeight="1" x14ac:dyDescent="0.35">
      <c r="B14" s="235" t="s">
        <v>82</v>
      </c>
      <c r="C14" s="241">
        <v>0</v>
      </c>
      <c r="D14" s="241">
        <v>0</v>
      </c>
      <c r="E14" s="241">
        <v>0</v>
      </c>
      <c r="F14" s="241">
        <v>0</v>
      </c>
      <c r="G14" s="241">
        <v>0</v>
      </c>
      <c r="H14" s="241">
        <v>0</v>
      </c>
      <c r="I14" s="231">
        <v>1</v>
      </c>
      <c r="J14" s="231">
        <v>2</v>
      </c>
      <c r="K14" s="231">
        <v>3</v>
      </c>
      <c r="L14" s="231">
        <v>4</v>
      </c>
      <c r="M14" s="231">
        <v>5</v>
      </c>
      <c r="N14" s="231">
        <v>6</v>
      </c>
      <c r="O14" s="231">
        <v>7</v>
      </c>
      <c r="P14" s="231">
        <v>8</v>
      </c>
      <c r="Q14" s="231">
        <v>9</v>
      </c>
      <c r="R14" s="231">
        <v>10</v>
      </c>
      <c r="S14" s="231">
        <v>11</v>
      </c>
      <c r="T14" s="231">
        <v>12</v>
      </c>
      <c r="U14" s="131" t="s">
        <v>111</v>
      </c>
    </row>
    <row r="15" spans="2:21" s="125" customFormat="1" ht="28.15" customHeight="1" x14ac:dyDescent="0.35">
      <c r="B15" s="138" t="s">
        <v>83</v>
      </c>
      <c r="C15" s="241">
        <v>0</v>
      </c>
      <c r="D15" s="241">
        <v>0</v>
      </c>
      <c r="E15" s="241">
        <v>0</v>
      </c>
      <c r="F15" s="241">
        <v>0</v>
      </c>
      <c r="G15" s="241">
        <v>0</v>
      </c>
      <c r="H15" s="241">
        <v>0</v>
      </c>
      <c r="I15" s="231">
        <v>1000</v>
      </c>
      <c r="J15" s="231">
        <f>+I15*(1+30%)</f>
        <v>1300</v>
      </c>
      <c r="K15" s="231">
        <f>+J15*(1+30%)</f>
        <v>1690</v>
      </c>
      <c r="L15" s="231">
        <f t="shared" ref="L15:Q15" si="0">+K15*(1+30%)</f>
        <v>2197</v>
      </c>
      <c r="M15" s="231">
        <f t="shared" si="0"/>
        <v>2856.1</v>
      </c>
      <c r="N15" s="231">
        <f t="shared" si="0"/>
        <v>3712.93</v>
      </c>
      <c r="O15" s="231">
        <f t="shared" si="0"/>
        <v>4826.8090000000002</v>
      </c>
      <c r="P15" s="231">
        <f t="shared" si="0"/>
        <v>6274.8517000000002</v>
      </c>
      <c r="Q15" s="231">
        <f t="shared" si="0"/>
        <v>8157.3072100000009</v>
      </c>
      <c r="R15" s="231">
        <f>+Q15*(1+30%)</f>
        <v>10604.499373000001</v>
      </c>
      <c r="S15" s="231">
        <f t="shared" ref="S15:T15" si="1">+R15*(1+30%)</f>
        <v>13785.849184900002</v>
      </c>
      <c r="T15" s="231">
        <f t="shared" si="1"/>
        <v>17921.603940370002</v>
      </c>
      <c r="U15" s="131" t="s">
        <v>111</v>
      </c>
    </row>
    <row r="16" spans="2:21" s="125" customFormat="1" ht="28.15" customHeight="1" thickBot="1" x14ac:dyDescent="0.4">
      <c r="B16" s="139" t="s">
        <v>84</v>
      </c>
      <c r="C16" s="242">
        <v>0</v>
      </c>
      <c r="D16" s="242">
        <v>0</v>
      </c>
      <c r="E16" s="242">
        <v>0</v>
      </c>
      <c r="F16" s="242">
        <v>0</v>
      </c>
      <c r="G16" s="242">
        <v>0</v>
      </c>
      <c r="H16" s="242">
        <v>0</v>
      </c>
      <c r="I16" s="239">
        <v>0</v>
      </c>
      <c r="J16" s="239">
        <v>2</v>
      </c>
      <c r="K16" s="239">
        <v>3</v>
      </c>
      <c r="L16" s="239">
        <v>4</v>
      </c>
      <c r="M16" s="239">
        <v>5</v>
      </c>
      <c r="N16" s="239">
        <v>6</v>
      </c>
      <c r="O16" s="239">
        <v>7</v>
      </c>
      <c r="P16" s="239">
        <v>8</v>
      </c>
      <c r="Q16" s="239">
        <v>9</v>
      </c>
      <c r="R16" s="239">
        <v>10</v>
      </c>
      <c r="S16" s="239">
        <v>11</v>
      </c>
      <c r="T16" s="239">
        <v>12</v>
      </c>
      <c r="U16" s="133" t="s">
        <v>111</v>
      </c>
    </row>
    <row r="17" spans="2:21" s="125" customFormat="1" ht="28.15" customHeight="1" x14ac:dyDescent="0.35">
      <c r="D17" s="127"/>
      <c r="E17" s="127"/>
      <c r="F17" s="127"/>
      <c r="G17" s="127"/>
      <c r="H17" s="127"/>
      <c r="I17" s="127"/>
      <c r="J17" s="127"/>
      <c r="K17" s="127"/>
      <c r="L17" s="127"/>
      <c r="M17" s="127"/>
      <c r="N17" s="127"/>
      <c r="O17" s="127"/>
      <c r="P17" s="127"/>
      <c r="Q17" s="127"/>
      <c r="R17" s="127"/>
      <c r="S17" s="127"/>
      <c r="T17" s="127"/>
      <c r="U17" s="130"/>
    </row>
    <row r="18" spans="2:21" s="125" customFormat="1" ht="28.15" customHeight="1" x14ac:dyDescent="0.35">
      <c r="B18" s="132" t="s">
        <v>79</v>
      </c>
      <c r="D18" s="127"/>
      <c r="E18" s="127"/>
      <c r="F18" s="127"/>
      <c r="G18" s="127"/>
      <c r="H18" s="127"/>
      <c r="I18" s="127"/>
      <c r="J18" s="127"/>
      <c r="K18" s="127"/>
      <c r="L18" s="127"/>
      <c r="M18" s="127"/>
      <c r="N18" s="127"/>
      <c r="O18" s="127"/>
      <c r="P18" s="127"/>
      <c r="Q18" s="127"/>
      <c r="R18" s="127"/>
      <c r="S18" s="127"/>
      <c r="T18" s="127"/>
      <c r="U18" s="130"/>
    </row>
    <row r="19" spans="2:21" s="125" customFormat="1" ht="28.15" customHeight="1" x14ac:dyDescent="0.35">
      <c r="D19" s="128"/>
      <c r="E19" s="128"/>
      <c r="F19" s="128"/>
      <c r="G19" s="128"/>
      <c r="H19" s="128"/>
      <c r="I19" s="128"/>
      <c r="J19" s="128"/>
      <c r="K19" s="128"/>
      <c r="L19" s="128"/>
      <c r="M19" s="128"/>
      <c r="N19" s="128"/>
      <c r="O19" s="128"/>
      <c r="P19" s="128"/>
      <c r="Q19" s="128"/>
      <c r="R19" s="128"/>
      <c r="S19" s="128"/>
      <c r="T19" s="128"/>
      <c r="U19" s="130"/>
    </row>
    <row r="20" spans="2:21" s="125" customFormat="1" ht="28.15" customHeight="1" x14ac:dyDescent="0.35">
      <c r="U20" s="130"/>
    </row>
    <row r="21" spans="2:21" s="125" customFormat="1" ht="28.15" customHeight="1" x14ac:dyDescent="0.35">
      <c r="U21" s="130"/>
    </row>
    <row r="22" spans="2:21" s="125" customFormat="1" ht="28.15" customHeight="1" x14ac:dyDescent="0.35">
      <c r="U22" s="130"/>
    </row>
    <row r="23" spans="2:21" s="125" customFormat="1" ht="28.15" customHeight="1" x14ac:dyDescent="0.35">
      <c r="U23" s="130"/>
    </row>
    <row r="24" spans="2:21" s="125" customFormat="1" ht="28.15" customHeight="1" x14ac:dyDescent="0.35">
      <c r="U24" s="130"/>
    </row>
    <row r="25" spans="2:21" s="125" customFormat="1" ht="28.15" customHeight="1" x14ac:dyDescent="0.35">
      <c r="U25" s="130"/>
    </row>
    <row r="26" spans="2:21" s="125" customFormat="1" ht="28.15" customHeight="1" x14ac:dyDescent="0.35">
      <c r="U26" s="130"/>
    </row>
    <row r="27" spans="2:21" s="125" customFormat="1" ht="28.15" customHeight="1" x14ac:dyDescent="0.35">
      <c r="U27" s="130"/>
    </row>
    <row r="28" spans="2:21" s="125" customFormat="1" ht="28.15" customHeight="1" x14ac:dyDescent="0.35">
      <c r="U28" s="130"/>
    </row>
    <row r="29" spans="2:21" s="125" customFormat="1" x14ac:dyDescent="0.35">
      <c r="U29" s="130"/>
    </row>
    <row r="30" spans="2:21" s="125" customFormat="1" x14ac:dyDescent="0.35">
      <c r="U30" s="130"/>
    </row>
    <row r="31" spans="2:21" s="125" customFormat="1" x14ac:dyDescent="0.35">
      <c r="U31" s="130"/>
    </row>
    <row r="32" spans="2:21" s="125" customFormat="1" x14ac:dyDescent="0.35">
      <c r="U32" s="130"/>
    </row>
    <row r="33" spans="21:21" s="125" customFormat="1" x14ac:dyDescent="0.35">
      <c r="U33" s="130"/>
    </row>
    <row r="34" spans="21:21" s="125" customFormat="1" x14ac:dyDescent="0.35">
      <c r="U34" s="130"/>
    </row>
    <row r="35" spans="21:21" s="125" customFormat="1" x14ac:dyDescent="0.35">
      <c r="U35" s="130"/>
    </row>
    <row r="36" spans="21:21" s="125" customFormat="1" x14ac:dyDescent="0.35">
      <c r="U36" s="130"/>
    </row>
    <row r="37" spans="21:21" s="125" customFormat="1" x14ac:dyDescent="0.35">
      <c r="U37" s="130"/>
    </row>
    <row r="38" spans="21:21" s="125" customFormat="1" x14ac:dyDescent="0.35">
      <c r="U38" s="130"/>
    </row>
  </sheetData>
  <mergeCells count="5">
    <mergeCell ref="G2:H2"/>
    <mergeCell ref="C4:H4"/>
    <mergeCell ref="B4:B5"/>
    <mergeCell ref="U4:U5"/>
    <mergeCell ref="I4:T4"/>
  </mergeCells>
  <hyperlinks>
    <hyperlink ref="G2" location="Indice!A1" display="Volver Indice" xr:uid="{00000000-0004-0000-0100-000000000000}"/>
    <hyperlink ref="H2" location="Indice!A1" display="Indice!A1" xr:uid="{00000000-0004-0000-0100-000001000000}"/>
    <hyperlink ref="U8" r:id="rId1" xr:uid="{00000000-0004-0000-0100-000002000000}"/>
    <hyperlink ref="U7" r:id="rId2" xr:uid="{00000000-0004-0000-0100-000003000000}"/>
    <hyperlink ref="B18" r:id="rId3" xr:uid="{00000000-0004-0000-0100-000004000000}"/>
  </hyperlinks>
  <pageMargins left="0.75" right="0.75" top="1" bottom="1" header="0.5" footer="0.5"/>
  <pageSetup orientation="portrait" horizontalDpi="4294967292" verticalDpi="4294967292"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A118"/>
  <sheetViews>
    <sheetView showGridLines="0" topLeftCell="A43" zoomScale="70" zoomScaleNormal="70" workbookViewId="0">
      <selection activeCell="B40" sqref="B40:O41"/>
    </sheetView>
  </sheetViews>
  <sheetFormatPr baseColWidth="10" defaultColWidth="0" defaultRowHeight="15.5" x14ac:dyDescent="0.35"/>
  <cols>
    <col min="1" max="1" width="4.75" style="123" customWidth="1"/>
    <col min="2" max="2" width="46.58203125" style="123" customWidth="1"/>
    <col min="3" max="3" width="21.5" style="123" bestFit="1" customWidth="1"/>
    <col min="4" max="4" width="18.58203125" style="123" hidden="1" customWidth="1"/>
    <col min="5" max="10" width="18.58203125" style="123" customWidth="1"/>
    <col min="11" max="14" width="18.58203125" style="123" hidden="1" customWidth="1"/>
    <col min="15" max="15" width="18.58203125" style="123" customWidth="1"/>
    <col min="16" max="16" width="1.33203125" style="170" customWidth="1"/>
    <col min="17" max="394" width="10.83203125" style="123" hidden="1"/>
    <col min="395" max="3994" width="11.08203125" style="123" hidden="1"/>
    <col min="3995" max="16379" width="12.25" style="123" hidden="1"/>
    <col min="16380" max="16384" width="10.83203125" style="123" hidden="1"/>
  </cols>
  <sheetData>
    <row r="1" spans="1:16381" s="63" customFormat="1" ht="41.25" customHeight="1" x14ac:dyDescent="0.35">
      <c r="A1" s="151" t="s">
        <v>87</v>
      </c>
      <c r="B1" s="151"/>
      <c r="D1" s="358" t="s">
        <v>69</v>
      </c>
      <c r="E1" s="359"/>
      <c r="P1" s="148"/>
    </row>
    <row r="2" spans="1:16381" s="63" customFormat="1" ht="37.15" customHeight="1" x14ac:dyDescent="0.35">
      <c r="P2" s="148"/>
    </row>
    <row r="3" spans="1:16381" s="152" customFormat="1" ht="37.15" hidden="1" customHeight="1" x14ac:dyDescent="0.35">
      <c r="B3" s="140"/>
      <c r="C3" s="153">
        <v>2018</v>
      </c>
      <c r="D3" s="153">
        <v>2019</v>
      </c>
      <c r="E3" s="153">
        <v>2020</v>
      </c>
      <c r="F3" s="153">
        <v>2021</v>
      </c>
      <c r="G3" s="153">
        <v>2022</v>
      </c>
      <c r="H3" s="153">
        <v>2023</v>
      </c>
      <c r="I3" s="153">
        <v>2024</v>
      </c>
      <c r="J3" s="153">
        <v>2025</v>
      </c>
      <c r="K3" s="153">
        <v>2026</v>
      </c>
      <c r="L3" s="153">
        <v>2027</v>
      </c>
      <c r="M3" s="153">
        <v>2028</v>
      </c>
      <c r="N3" s="153">
        <v>2029</v>
      </c>
      <c r="O3" s="153">
        <v>2030</v>
      </c>
      <c r="P3" s="149"/>
      <c r="Q3" s="153">
        <v>2031</v>
      </c>
      <c r="R3" s="153">
        <v>2032</v>
      </c>
      <c r="S3" s="153">
        <v>2033</v>
      </c>
      <c r="T3" s="153">
        <v>2034</v>
      </c>
      <c r="U3" s="153">
        <v>2035</v>
      </c>
      <c r="V3" s="153">
        <v>2036</v>
      </c>
      <c r="W3" s="153">
        <v>2037</v>
      </c>
      <c r="X3" s="153">
        <v>2038</v>
      </c>
      <c r="Y3" s="153">
        <v>2039</v>
      </c>
      <c r="Z3" s="153">
        <v>2040</v>
      </c>
      <c r="AA3" s="153">
        <v>2041</v>
      </c>
      <c r="AB3" s="153">
        <v>2042</v>
      </c>
      <c r="AC3" s="153">
        <v>2043</v>
      </c>
      <c r="AD3" s="153">
        <v>2044</v>
      </c>
      <c r="AE3" s="153">
        <v>2045</v>
      </c>
      <c r="AF3" s="153">
        <v>2046</v>
      </c>
      <c r="AG3" s="153">
        <v>2047</v>
      </c>
      <c r="AH3" s="153">
        <v>2048</v>
      </c>
      <c r="AI3" s="153">
        <v>2049</v>
      </c>
      <c r="AJ3" s="153">
        <v>2050</v>
      </c>
      <c r="AK3" s="153">
        <v>2051</v>
      </c>
      <c r="AL3" s="153">
        <v>2052</v>
      </c>
      <c r="AM3" s="153">
        <v>2053</v>
      </c>
      <c r="AN3" s="153">
        <v>2054</v>
      </c>
      <c r="AO3" s="153">
        <v>2055</v>
      </c>
      <c r="AP3" s="153">
        <v>2056</v>
      </c>
      <c r="AQ3" s="153">
        <v>2057</v>
      </c>
      <c r="AR3" s="153">
        <v>2058</v>
      </c>
      <c r="AS3" s="153">
        <v>2059</v>
      </c>
      <c r="AT3" s="153">
        <v>2060</v>
      </c>
      <c r="AU3" s="153">
        <v>2061</v>
      </c>
      <c r="AV3" s="153">
        <v>2062</v>
      </c>
      <c r="AW3" s="153">
        <v>2063</v>
      </c>
      <c r="AX3" s="153">
        <v>2064</v>
      </c>
      <c r="AY3" s="153">
        <v>2065</v>
      </c>
      <c r="AZ3" s="153">
        <v>2066</v>
      </c>
      <c r="BA3" s="153">
        <v>2067</v>
      </c>
      <c r="BB3" s="153">
        <v>2068</v>
      </c>
      <c r="BC3" s="153">
        <v>2069</v>
      </c>
      <c r="BD3" s="153">
        <v>2070</v>
      </c>
      <c r="BE3" s="153">
        <v>2071</v>
      </c>
      <c r="BF3" s="153">
        <v>2072</v>
      </c>
      <c r="BG3" s="153">
        <v>2073</v>
      </c>
      <c r="BH3" s="153">
        <v>2074</v>
      </c>
      <c r="BI3" s="153">
        <v>2075</v>
      </c>
      <c r="BJ3" s="153">
        <v>2076</v>
      </c>
      <c r="BK3" s="153">
        <v>2077</v>
      </c>
      <c r="BL3" s="153">
        <v>2078</v>
      </c>
      <c r="BM3" s="153">
        <v>2079</v>
      </c>
      <c r="BN3" s="153">
        <v>2080</v>
      </c>
      <c r="BO3" s="153">
        <v>2081</v>
      </c>
      <c r="BP3" s="153">
        <v>2082</v>
      </c>
      <c r="BQ3" s="153">
        <v>2083</v>
      </c>
      <c r="BR3" s="153">
        <v>2084</v>
      </c>
      <c r="BS3" s="153">
        <v>2085</v>
      </c>
      <c r="BT3" s="153">
        <v>2086</v>
      </c>
      <c r="BU3" s="153">
        <v>2087</v>
      </c>
      <c r="BV3" s="153">
        <v>2088</v>
      </c>
      <c r="BW3" s="153">
        <v>2089</v>
      </c>
      <c r="BX3" s="153">
        <v>2090</v>
      </c>
      <c r="BY3" s="153">
        <v>2091</v>
      </c>
      <c r="BZ3" s="153">
        <v>2092</v>
      </c>
      <c r="CA3" s="153">
        <v>2093</v>
      </c>
      <c r="CB3" s="153">
        <v>2094</v>
      </c>
      <c r="CC3" s="153">
        <v>2095</v>
      </c>
      <c r="CD3" s="153">
        <v>2096</v>
      </c>
      <c r="CE3" s="153">
        <v>2097</v>
      </c>
      <c r="CF3" s="153">
        <v>2098</v>
      </c>
      <c r="CG3" s="153">
        <v>2099</v>
      </c>
      <c r="CH3" s="153">
        <v>2100</v>
      </c>
      <c r="CI3" s="153">
        <v>2101</v>
      </c>
      <c r="CJ3" s="153">
        <v>2102</v>
      </c>
      <c r="CK3" s="153">
        <v>2103</v>
      </c>
      <c r="CL3" s="153">
        <v>2104</v>
      </c>
      <c r="CM3" s="153">
        <v>2105</v>
      </c>
      <c r="CN3" s="153">
        <v>2106</v>
      </c>
      <c r="CO3" s="153">
        <v>2107</v>
      </c>
      <c r="CP3" s="153">
        <v>2108</v>
      </c>
      <c r="CQ3" s="153">
        <v>2109</v>
      </c>
      <c r="CR3" s="153">
        <v>2110</v>
      </c>
      <c r="CS3" s="153">
        <v>2111</v>
      </c>
      <c r="CT3" s="153">
        <v>2112</v>
      </c>
      <c r="CU3" s="153">
        <v>2113</v>
      </c>
      <c r="CV3" s="153">
        <v>2114</v>
      </c>
      <c r="CW3" s="153">
        <v>2115</v>
      </c>
      <c r="CX3" s="153">
        <v>2116</v>
      </c>
      <c r="CY3" s="153">
        <v>2117</v>
      </c>
      <c r="CZ3" s="153">
        <v>2118</v>
      </c>
      <c r="DA3" s="153">
        <v>2119</v>
      </c>
      <c r="DB3" s="153">
        <v>2120</v>
      </c>
      <c r="DC3" s="153">
        <v>2121</v>
      </c>
      <c r="DD3" s="153">
        <v>2122</v>
      </c>
      <c r="DE3" s="153">
        <v>2123</v>
      </c>
      <c r="DF3" s="153">
        <v>2124</v>
      </c>
      <c r="DG3" s="153">
        <v>2125</v>
      </c>
      <c r="DH3" s="153">
        <v>2126</v>
      </c>
      <c r="DI3" s="153">
        <v>2127</v>
      </c>
      <c r="DJ3" s="153">
        <v>2128</v>
      </c>
      <c r="DK3" s="153">
        <v>2129</v>
      </c>
      <c r="DL3" s="153">
        <v>2130</v>
      </c>
      <c r="DM3" s="153">
        <v>2131</v>
      </c>
      <c r="DN3" s="153">
        <v>2132</v>
      </c>
      <c r="DO3" s="153">
        <v>2133</v>
      </c>
      <c r="DP3" s="153">
        <v>2134</v>
      </c>
      <c r="DQ3" s="153">
        <v>2135</v>
      </c>
      <c r="DR3" s="153">
        <v>2136</v>
      </c>
      <c r="DS3" s="153">
        <v>2137</v>
      </c>
      <c r="DT3" s="153">
        <v>2138</v>
      </c>
      <c r="DU3" s="153">
        <v>2139</v>
      </c>
      <c r="DV3" s="153">
        <v>2140</v>
      </c>
      <c r="DW3" s="153">
        <v>2141</v>
      </c>
      <c r="DX3" s="153">
        <v>2142</v>
      </c>
      <c r="DY3" s="153">
        <v>2143</v>
      </c>
      <c r="DZ3" s="153">
        <v>2144</v>
      </c>
      <c r="EA3" s="153">
        <v>2145</v>
      </c>
      <c r="EB3" s="153">
        <v>2146</v>
      </c>
      <c r="EC3" s="153">
        <v>2147</v>
      </c>
      <c r="ED3" s="153">
        <v>2148</v>
      </c>
      <c r="EE3" s="153">
        <v>2149</v>
      </c>
      <c r="EF3" s="153">
        <v>2150</v>
      </c>
      <c r="EG3" s="153">
        <v>2151</v>
      </c>
      <c r="EH3" s="153">
        <v>2152</v>
      </c>
      <c r="EI3" s="153">
        <v>2153</v>
      </c>
      <c r="EJ3" s="153">
        <v>2154</v>
      </c>
      <c r="EK3" s="153">
        <v>2155</v>
      </c>
      <c r="EL3" s="153">
        <v>2156</v>
      </c>
      <c r="EM3" s="153">
        <v>2157</v>
      </c>
      <c r="EN3" s="153">
        <v>2158</v>
      </c>
      <c r="EO3" s="153">
        <v>2159</v>
      </c>
      <c r="EP3" s="153">
        <v>2160</v>
      </c>
      <c r="EQ3" s="153">
        <v>2161</v>
      </c>
      <c r="ER3" s="153">
        <v>2162</v>
      </c>
      <c r="ES3" s="153">
        <v>2163</v>
      </c>
      <c r="ET3" s="153">
        <v>2164</v>
      </c>
      <c r="EU3" s="153">
        <v>2165</v>
      </c>
      <c r="EV3" s="153">
        <v>2166</v>
      </c>
      <c r="EW3" s="153">
        <v>2167</v>
      </c>
      <c r="EX3" s="153">
        <v>2168</v>
      </c>
      <c r="EY3" s="153">
        <v>2169</v>
      </c>
      <c r="EZ3" s="153">
        <v>2170</v>
      </c>
      <c r="FA3" s="153">
        <v>2171</v>
      </c>
      <c r="FB3" s="153">
        <v>2172</v>
      </c>
      <c r="FC3" s="153">
        <v>2173</v>
      </c>
      <c r="FD3" s="153">
        <v>2174</v>
      </c>
      <c r="FE3" s="153">
        <v>2175</v>
      </c>
      <c r="FF3" s="153">
        <v>2176</v>
      </c>
      <c r="FG3" s="153">
        <v>2177</v>
      </c>
      <c r="FH3" s="153">
        <v>2178</v>
      </c>
      <c r="FI3" s="153">
        <v>2179</v>
      </c>
      <c r="FJ3" s="153">
        <v>2180</v>
      </c>
      <c r="FK3" s="153">
        <v>2181</v>
      </c>
      <c r="FL3" s="153">
        <v>2182</v>
      </c>
      <c r="FM3" s="153">
        <v>2183</v>
      </c>
      <c r="FN3" s="153">
        <v>2184</v>
      </c>
      <c r="FO3" s="153">
        <v>2185</v>
      </c>
      <c r="FP3" s="153">
        <v>2186</v>
      </c>
      <c r="FQ3" s="153">
        <v>2187</v>
      </c>
      <c r="FR3" s="153">
        <v>2188</v>
      </c>
      <c r="FS3" s="153">
        <v>2189</v>
      </c>
      <c r="FT3" s="153">
        <v>2190</v>
      </c>
      <c r="FU3" s="153">
        <v>2191</v>
      </c>
      <c r="FV3" s="153">
        <v>2192</v>
      </c>
      <c r="FW3" s="153">
        <v>2193</v>
      </c>
      <c r="FX3" s="153">
        <v>2194</v>
      </c>
      <c r="FY3" s="153">
        <v>2195</v>
      </c>
      <c r="FZ3" s="153">
        <v>2196</v>
      </c>
      <c r="GA3" s="153">
        <v>2197</v>
      </c>
      <c r="GB3" s="153">
        <v>2198</v>
      </c>
      <c r="GC3" s="153">
        <v>2199</v>
      </c>
      <c r="GD3" s="153">
        <v>2200</v>
      </c>
      <c r="GE3" s="153">
        <v>2201</v>
      </c>
      <c r="GF3" s="153">
        <v>2202</v>
      </c>
      <c r="GG3" s="153">
        <v>2203</v>
      </c>
      <c r="GH3" s="153">
        <v>2204</v>
      </c>
      <c r="GI3" s="153">
        <v>2205</v>
      </c>
      <c r="GJ3" s="153">
        <v>2206</v>
      </c>
      <c r="GK3" s="153">
        <v>2207</v>
      </c>
      <c r="GL3" s="153">
        <v>2208</v>
      </c>
      <c r="GM3" s="153">
        <v>2209</v>
      </c>
      <c r="GN3" s="153">
        <v>2210</v>
      </c>
      <c r="GO3" s="153">
        <v>2211</v>
      </c>
      <c r="GP3" s="153">
        <v>2212</v>
      </c>
      <c r="GQ3" s="153">
        <v>2213</v>
      </c>
      <c r="GR3" s="153">
        <v>2214</v>
      </c>
      <c r="GS3" s="153">
        <v>2215</v>
      </c>
      <c r="GT3" s="153">
        <v>2216</v>
      </c>
      <c r="GU3" s="153">
        <v>2217</v>
      </c>
      <c r="GV3" s="153">
        <v>2218</v>
      </c>
      <c r="GW3" s="153">
        <v>2219</v>
      </c>
      <c r="GX3" s="153">
        <v>2220</v>
      </c>
      <c r="GY3" s="153">
        <v>2221</v>
      </c>
      <c r="GZ3" s="153">
        <v>2222</v>
      </c>
      <c r="HA3" s="153">
        <v>2223</v>
      </c>
      <c r="HB3" s="153">
        <v>2224</v>
      </c>
      <c r="HC3" s="153">
        <v>2225</v>
      </c>
      <c r="HD3" s="153">
        <v>2226</v>
      </c>
      <c r="HE3" s="153">
        <v>2227</v>
      </c>
      <c r="HF3" s="153">
        <v>2228</v>
      </c>
      <c r="HG3" s="153">
        <v>2229</v>
      </c>
      <c r="HH3" s="153">
        <v>2230</v>
      </c>
      <c r="HI3" s="153">
        <v>2231</v>
      </c>
      <c r="HJ3" s="153">
        <v>2232</v>
      </c>
      <c r="HK3" s="153">
        <v>2233</v>
      </c>
      <c r="HL3" s="153">
        <v>2234</v>
      </c>
      <c r="HM3" s="153">
        <v>2235</v>
      </c>
      <c r="HN3" s="153">
        <v>2236</v>
      </c>
      <c r="HO3" s="153">
        <v>2237</v>
      </c>
      <c r="HP3" s="153">
        <v>2238</v>
      </c>
      <c r="HQ3" s="153">
        <v>2239</v>
      </c>
      <c r="HR3" s="153">
        <v>2240</v>
      </c>
      <c r="HS3" s="153">
        <v>2241</v>
      </c>
      <c r="HT3" s="153">
        <v>2242</v>
      </c>
      <c r="HU3" s="153">
        <v>2243</v>
      </c>
      <c r="HV3" s="153">
        <v>2244</v>
      </c>
      <c r="HW3" s="153">
        <v>2245</v>
      </c>
      <c r="HX3" s="153">
        <v>2246</v>
      </c>
      <c r="HY3" s="153">
        <v>2247</v>
      </c>
      <c r="HZ3" s="153">
        <v>2248</v>
      </c>
      <c r="IA3" s="153">
        <v>2249</v>
      </c>
      <c r="IB3" s="153">
        <v>2250</v>
      </c>
      <c r="IC3" s="153">
        <v>2251</v>
      </c>
      <c r="ID3" s="153">
        <v>2252</v>
      </c>
      <c r="IE3" s="153">
        <v>2253</v>
      </c>
      <c r="IF3" s="153">
        <v>2254</v>
      </c>
      <c r="IG3" s="153">
        <v>2255</v>
      </c>
      <c r="IH3" s="153">
        <v>2256</v>
      </c>
      <c r="II3" s="153">
        <v>2257</v>
      </c>
      <c r="IJ3" s="153">
        <v>2258</v>
      </c>
      <c r="IK3" s="153">
        <v>2259</v>
      </c>
      <c r="IL3" s="153">
        <v>2260</v>
      </c>
      <c r="IM3" s="153">
        <v>2261</v>
      </c>
      <c r="IN3" s="153">
        <v>2262</v>
      </c>
      <c r="IO3" s="153">
        <v>2263</v>
      </c>
      <c r="IP3" s="153">
        <v>2264</v>
      </c>
      <c r="IQ3" s="153">
        <v>2265</v>
      </c>
      <c r="IR3" s="153">
        <v>2266</v>
      </c>
      <c r="IS3" s="153">
        <v>2267</v>
      </c>
      <c r="IT3" s="153">
        <v>2268</v>
      </c>
      <c r="IU3" s="153">
        <v>2269</v>
      </c>
      <c r="IV3" s="153">
        <v>2270</v>
      </c>
      <c r="IW3" s="153">
        <v>2271</v>
      </c>
      <c r="IX3" s="153">
        <v>2272</v>
      </c>
      <c r="IY3" s="153">
        <v>2273</v>
      </c>
      <c r="IZ3" s="153">
        <v>2274</v>
      </c>
      <c r="JA3" s="153">
        <v>2275</v>
      </c>
      <c r="JB3" s="153">
        <v>2276</v>
      </c>
      <c r="JC3" s="153">
        <v>2277</v>
      </c>
      <c r="JD3" s="153">
        <v>2278</v>
      </c>
      <c r="JE3" s="153">
        <v>2279</v>
      </c>
      <c r="JF3" s="153">
        <v>2280</v>
      </c>
      <c r="JG3" s="153">
        <v>2281</v>
      </c>
      <c r="JH3" s="153">
        <v>2282</v>
      </c>
      <c r="JI3" s="153">
        <v>2283</v>
      </c>
      <c r="JJ3" s="153">
        <v>2284</v>
      </c>
      <c r="JK3" s="153">
        <v>2285</v>
      </c>
      <c r="JL3" s="153">
        <v>2286</v>
      </c>
      <c r="JM3" s="153">
        <v>2287</v>
      </c>
      <c r="JN3" s="153">
        <v>2288</v>
      </c>
      <c r="JO3" s="153">
        <v>2289</v>
      </c>
      <c r="JP3" s="153">
        <v>2290</v>
      </c>
      <c r="JQ3" s="153">
        <v>2291</v>
      </c>
      <c r="JR3" s="153">
        <v>2292</v>
      </c>
      <c r="JS3" s="153">
        <v>2293</v>
      </c>
      <c r="JT3" s="153">
        <v>2294</v>
      </c>
      <c r="JU3" s="153">
        <v>2295</v>
      </c>
      <c r="JV3" s="153">
        <v>2296</v>
      </c>
      <c r="JW3" s="153">
        <v>2297</v>
      </c>
      <c r="JX3" s="153">
        <v>2298</v>
      </c>
      <c r="JY3" s="153">
        <v>2299</v>
      </c>
      <c r="JZ3" s="153">
        <v>2300</v>
      </c>
      <c r="KA3" s="153">
        <v>2301</v>
      </c>
      <c r="KB3" s="153">
        <v>2302</v>
      </c>
      <c r="KC3" s="153">
        <v>2303</v>
      </c>
      <c r="KD3" s="153">
        <v>2304</v>
      </c>
      <c r="KE3" s="153">
        <v>2305</v>
      </c>
      <c r="KF3" s="153">
        <v>2306</v>
      </c>
      <c r="KG3" s="153">
        <v>2307</v>
      </c>
      <c r="KH3" s="153">
        <v>2308</v>
      </c>
      <c r="KI3" s="153">
        <v>2309</v>
      </c>
      <c r="KJ3" s="153">
        <v>2310</v>
      </c>
      <c r="KK3" s="153">
        <v>2311</v>
      </c>
      <c r="KL3" s="153">
        <v>2312</v>
      </c>
      <c r="KM3" s="153">
        <v>2313</v>
      </c>
      <c r="KN3" s="153">
        <v>2314</v>
      </c>
      <c r="KO3" s="153">
        <v>2315</v>
      </c>
      <c r="KP3" s="153">
        <v>2316</v>
      </c>
      <c r="KQ3" s="153">
        <v>2317</v>
      </c>
      <c r="KR3" s="153">
        <v>2318</v>
      </c>
      <c r="KS3" s="153">
        <v>2319</v>
      </c>
      <c r="KT3" s="153">
        <v>2320</v>
      </c>
      <c r="KU3" s="153">
        <v>2321</v>
      </c>
      <c r="KV3" s="153">
        <v>2322</v>
      </c>
      <c r="KW3" s="153">
        <v>2323</v>
      </c>
      <c r="KX3" s="153">
        <v>2324</v>
      </c>
      <c r="KY3" s="153">
        <v>2325</v>
      </c>
      <c r="KZ3" s="153">
        <v>2326</v>
      </c>
      <c r="LA3" s="153">
        <v>2327</v>
      </c>
      <c r="LB3" s="153">
        <v>2328</v>
      </c>
      <c r="LC3" s="153">
        <v>2329</v>
      </c>
      <c r="LD3" s="153">
        <v>2330</v>
      </c>
      <c r="LE3" s="153">
        <v>2331</v>
      </c>
      <c r="LF3" s="153">
        <v>2332</v>
      </c>
      <c r="LG3" s="153">
        <v>2333</v>
      </c>
      <c r="LH3" s="153">
        <v>2334</v>
      </c>
      <c r="LI3" s="153">
        <v>2335</v>
      </c>
      <c r="LJ3" s="153">
        <v>2336</v>
      </c>
      <c r="LK3" s="153">
        <v>2337</v>
      </c>
      <c r="LL3" s="153">
        <v>2338</v>
      </c>
      <c r="LM3" s="153">
        <v>2339</v>
      </c>
      <c r="LN3" s="153">
        <v>2340</v>
      </c>
      <c r="LO3" s="153">
        <v>2341</v>
      </c>
      <c r="LP3" s="153">
        <v>2342</v>
      </c>
      <c r="LQ3" s="153">
        <v>2343</v>
      </c>
      <c r="LR3" s="153">
        <v>2344</v>
      </c>
      <c r="LS3" s="153">
        <v>2345</v>
      </c>
      <c r="LT3" s="153">
        <v>2346</v>
      </c>
      <c r="LU3" s="153">
        <v>2347</v>
      </c>
      <c r="LV3" s="153">
        <v>2348</v>
      </c>
      <c r="LW3" s="153">
        <v>2349</v>
      </c>
      <c r="LX3" s="153">
        <v>2350</v>
      </c>
      <c r="LY3" s="153">
        <v>2351</v>
      </c>
      <c r="LZ3" s="153">
        <v>2352</v>
      </c>
      <c r="MA3" s="153">
        <v>2353</v>
      </c>
      <c r="MB3" s="153">
        <v>2354</v>
      </c>
      <c r="MC3" s="153">
        <v>2355</v>
      </c>
      <c r="MD3" s="153">
        <v>2356</v>
      </c>
      <c r="ME3" s="153">
        <v>2357</v>
      </c>
      <c r="MF3" s="153">
        <v>2358</v>
      </c>
      <c r="MG3" s="153">
        <v>2359</v>
      </c>
      <c r="MH3" s="153">
        <v>2360</v>
      </c>
      <c r="MI3" s="153">
        <v>2361</v>
      </c>
      <c r="MJ3" s="153">
        <v>2362</v>
      </c>
      <c r="MK3" s="153">
        <v>2363</v>
      </c>
      <c r="ML3" s="153">
        <v>2364</v>
      </c>
      <c r="MM3" s="153">
        <v>2365</v>
      </c>
      <c r="MN3" s="153">
        <v>2366</v>
      </c>
      <c r="MO3" s="153">
        <v>2367</v>
      </c>
      <c r="MP3" s="153">
        <v>2368</v>
      </c>
      <c r="MQ3" s="153">
        <v>2369</v>
      </c>
      <c r="MR3" s="153">
        <v>2370</v>
      </c>
      <c r="MS3" s="153">
        <v>2371</v>
      </c>
      <c r="MT3" s="153">
        <v>2372</v>
      </c>
      <c r="MU3" s="153">
        <v>2373</v>
      </c>
      <c r="MV3" s="153">
        <v>2374</v>
      </c>
      <c r="MW3" s="153">
        <v>2375</v>
      </c>
      <c r="MX3" s="153">
        <v>2376</v>
      </c>
      <c r="MY3" s="153">
        <v>2377</v>
      </c>
      <c r="MZ3" s="153">
        <v>2378</v>
      </c>
      <c r="NA3" s="153">
        <v>2379</v>
      </c>
      <c r="NB3" s="153">
        <v>2380</v>
      </c>
      <c r="NC3" s="153">
        <v>2381</v>
      </c>
      <c r="ND3" s="153">
        <v>2382</v>
      </c>
      <c r="NE3" s="153">
        <v>2383</v>
      </c>
      <c r="NF3" s="153">
        <v>2384</v>
      </c>
      <c r="NG3" s="153">
        <v>2385</v>
      </c>
      <c r="NH3" s="153">
        <v>2386</v>
      </c>
      <c r="NI3" s="153">
        <v>2387</v>
      </c>
      <c r="NJ3" s="153">
        <v>2388</v>
      </c>
      <c r="NK3" s="153">
        <v>2389</v>
      </c>
      <c r="NL3" s="153">
        <v>2390</v>
      </c>
      <c r="NM3" s="153">
        <v>2391</v>
      </c>
      <c r="NN3" s="153">
        <v>2392</v>
      </c>
      <c r="NO3" s="153">
        <v>2393</v>
      </c>
      <c r="NP3" s="153">
        <v>2394</v>
      </c>
      <c r="NQ3" s="153">
        <v>2395</v>
      </c>
      <c r="NR3" s="153">
        <v>2396</v>
      </c>
      <c r="NS3" s="153">
        <v>2397</v>
      </c>
      <c r="NT3" s="153">
        <v>2398</v>
      </c>
      <c r="NU3" s="153">
        <v>2399</v>
      </c>
      <c r="NV3" s="153">
        <v>2400</v>
      </c>
      <c r="NW3" s="153">
        <v>2401</v>
      </c>
      <c r="NX3" s="153">
        <v>2402</v>
      </c>
      <c r="NY3" s="153">
        <v>2403</v>
      </c>
      <c r="NZ3" s="153">
        <v>2404</v>
      </c>
      <c r="OA3" s="153">
        <v>2405</v>
      </c>
      <c r="OB3" s="153">
        <v>2406</v>
      </c>
      <c r="OC3" s="153">
        <v>2407</v>
      </c>
      <c r="OD3" s="153">
        <v>2408</v>
      </c>
      <c r="OE3" s="153">
        <v>2409</v>
      </c>
      <c r="OF3" s="153">
        <v>2410</v>
      </c>
      <c r="OG3" s="153">
        <v>2411</v>
      </c>
      <c r="OH3" s="153">
        <v>2412</v>
      </c>
      <c r="OI3" s="153">
        <v>2413</v>
      </c>
      <c r="OJ3" s="153">
        <v>2414</v>
      </c>
      <c r="OK3" s="153">
        <v>2415</v>
      </c>
      <c r="OL3" s="153">
        <v>2416</v>
      </c>
      <c r="OM3" s="153">
        <v>2417</v>
      </c>
      <c r="ON3" s="153">
        <v>2418</v>
      </c>
      <c r="OO3" s="153">
        <v>2419</v>
      </c>
      <c r="OP3" s="153">
        <v>2420</v>
      </c>
      <c r="OQ3" s="153">
        <v>2421</v>
      </c>
      <c r="OR3" s="153">
        <v>2422</v>
      </c>
      <c r="OS3" s="153">
        <v>2423</v>
      </c>
      <c r="OT3" s="153">
        <v>2424</v>
      </c>
      <c r="OU3" s="153">
        <v>2425</v>
      </c>
      <c r="OV3" s="153">
        <v>2426</v>
      </c>
      <c r="OW3" s="153">
        <v>2427</v>
      </c>
      <c r="OX3" s="153">
        <v>2428</v>
      </c>
      <c r="OY3" s="153">
        <v>2429</v>
      </c>
      <c r="OZ3" s="153">
        <v>2430</v>
      </c>
      <c r="PA3" s="153">
        <v>2431</v>
      </c>
      <c r="PB3" s="153">
        <v>2432</v>
      </c>
      <c r="PC3" s="153">
        <v>2433</v>
      </c>
      <c r="PD3" s="153">
        <v>2434</v>
      </c>
      <c r="PE3" s="153">
        <v>2435</v>
      </c>
      <c r="PF3" s="153">
        <v>2436</v>
      </c>
      <c r="PG3" s="153">
        <v>2437</v>
      </c>
      <c r="PH3" s="153">
        <v>2438</v>
      </c>
      <c r="PI3" s="153">
        <v>2439</v>
      </c>
      <c r="PJ3" s="153">
        <v>2440</v>
      </c>
      <c r="PK3" s="153">
        <v>2441</v>
      </c>
      <c r="PL3" s="153">
        <v>2442</v>
      </c>
      <c r="PM3" s="153">
        <v>2443</v>
      </c>
      <c r="PN3" s="153">
        <v>2444</v>
      </c>
      <c r="PO3" s="153">
        <v>2445</v>
      </c>
      <c r="PP3" s="153">
        <v>2446</v>
      </c>
      <c r="PQ3" s="153">
        <v>2447</v>
      </c>
      <c r="PR3" s="153">
        <v>2448</v>
      </c>
      <c r="PS3" s="153">
        <v>2449</v>
      </c>
      <c r="PT3" s="153">
        <v>2450</v>
      </c>
      <c r="PU3" s="153">
        <v>2451</v>
      </c>
      <c r="PV3" s="153">
        <v>2452</v>
      </c>
      <c r="PW3" s="153">
        <v>2453</v>
      </c>
      <c r="PX3" s="153">
        <v>2454</v>
      </c>
      <c r="PY3" s="153">
        <v>2455</v>
      </c>
      <c r="PZ3" s="153">
        <v>2456</v>
      </c>
      <c r="QA3" s="153">
        <v>2457</v>
      </c>
      <c r="QB3" s="153">
        <v>2458</v>
      </c>
      <c r="QC3" s="153">
        <v>2459</v>
      </c>
      <c r="QD3" s="153">
        <v>2460</v>
      </c>
      <c r="QE3" s="153">
        <v>2461</v>
      </c>
      <c r="QF3" s="153">
        <v>2462</v>
      </c>
      <c r="QG3" s="153">
        <v>2463</v>
      </c>
      <c r="QH3" s="153">
        <v>2464</v>
      </c>
      <c r="QI3" s="153">
        <v>2465</v>
      </c>
      <c r="QJ3" s="153">
        <v>2466</v>
      </c>
      <c r="QK3" s="153">
        <v>2467</v>
      </c>
      <c r="QL3" s="153">
        <v>2468</v>
      </c>
      <c r="QM3" s="153">
        <v>2469</v>
      </c>
      <c r="QN3" s="153">
        <v>2470</v>
      </c>
      <c r="QO3" s="153">
        <v>2471</v>
      </c>
      <c r="QP3" s="153">
        <v>2472</v>
      </c>
      <c r="QQ3" s="153">
        <v>2473</v>
      </c>
      <c r="QR3" s="153">
        <v>2474</v>
      </c>
      <c r="QS3" s="153">
        <v>2475</v>
      </c>
      <c r="QT3" s="153">
        <v>2476</v>
      </c>
      <c r="QU3" s="153">
        <v>2477</v>
      </c>
      <c r="QV3" s="153">
        <v>2478</v>
      </c>
      <c r="QW3" s="153">
        <v>2479</v>
      </c>
      <c r="QX3" s="153">
        <v>2480</v>
      </c>
      <c r="QY3" s="153">
        <v>2481</v>
      </c>
      <c r="QZ3" s="153">
        <v>2482</v>
      </c>
      <c r="RA3" s="153">
        <v>2483</v>
      </c>
      <c r="RB3" s="153">
        <v>2484</v>
      </c>
      <c r="RC3" s="153">
        <v>2485</v>
      </c>
      <c r="RD3" s="153">
        <v>2486</v>
      </c>
      <c r="RE3" s="153">
        <v>2487</v>
      </c>
      <c r="RF3" s="153">
        <v>2488</v>
      </c>
      <c r="RG3" s="153">
        <v>2489</v>
      </c>
      <c r="RH3" s="153">
        <v>2490</v>
      </c>
      <c r="RI3" s="153">
        <v>2491</v>
      </c>
      <c r="RJ3" s="153">
        <v>2492</v>
      </c>
      <c r="RK3" s="153">
        <v>2493</v>
      </c>
      <c r="RL3" s="153">
        <v>2494</v>
      </c>
      <c r="RM3" s="153">
        <v>2495</v>
      </c>
      <c r="RN3" s="153">
        <v>2496</v>
      </c>
      <c r="RO3" s="153">
        <v>2497</v>
      </c>
      <c r="RP3" s="153">
        <v>2498</v>
      </c>
      <c r="RQ3" s="153">
        <v>2499</v>
      </c>
      <c r="RR3" s="153">
        <v>2500</v>
      </c>
      <c r="RS3" s="153">
        <v>2501</v>
      </c>
      <c r="RT3" s="153">
        <v>2502</v>
      </c>
      <c r="RU3" s="153">
        <v>2503</v>
      </c>
      <c r="RV3" s="153">
        <v>2504</v>
      </c>
      <c r="RW3" s="153">
        <v>2505</v>
      </c>
      <c r="RX3" s="153">
        <v>2506</v>
      </c>
      <c r="RY3" s="153">
        <v>2507</v>
      </c>
      <c r="RZ3" s="153">
        <v>2508</v>
      </c>
      <c r="SA3" s="153">
        <v>2509</v>
      </c>
      <c r="SB3" s="153">
        <v>2510</v>
      </c>
      <c r="SC3" s="153">
        <v>2511</v>
      </c>
      <c r="SD3" s="153">
        <v>2512</v>
      </c>
      <c r="SE3" s="153">
        <v>2513</v>
      </c>
      <c r="SF3" s="153">
        <v>2514</v>
      </c>
      <c r="SG3" s="153">
        <v>2515</v>
      </c>
      <c r="SH3" s="153">
        <v>2516</v>
      </c>
      <c r="SI3" s="153">
        <v>2517</v>
      </c>
      <c r="SJ3" s="153">
        <v>2518</v>
      </c>
      <c r="SK3" s="153">
        <v>2519</v>
      </c>
      <c r="SL3" s="153">
        <v>2520</v>
      </c>
      <c r="SM3" s="153">
        <v>2521</v>
      </c>
      <c r="SN3" s="153">
        <v>2522</v>
      </c>
      <c r="SO3" s="153">
        <v>2523</v>
      </c>
      <c r="SP3" s="153">
        <v>2524</v>
      </c>
      <c r="SQ3" s="153">
        <v>2525</v>
      </c>
      <c r="SR3" s="153">
        <v>2526</v>
      </c>
      <c r="SS3" s="153">
        <v>2527</v>
      </c>
      <c r="ST3" s="153">
        <v>2528</v>
      </c>
      <c r="SU3" s="153">
        <v>2529</v>
      </c>
      <c r="SV3" s="153">
        <v>2530</v>
      </c>
      <c r="SW3" s="153">
        <v>2531</v>
      </c>
      <c r="SX3" s="153">
        <v>2532</v>
      </c>
      <c r="SY3" s="153">
        <v>2533</v>
      </c>
      <c r="SZ3" s="153">
        <v>2534</v>
      </c>
      <c r="TA3" s="153">
        <v>2535</v>
      </c>
      <c r="TB3" s="153">
        <v>2536</v>
      </c>
      <c r="TC3" s="153">
        <v>2537</v>
      </c>
      <c r="TD3" s="153">
        <v>2538</v>
      </c>
      <c r="TE3" s="153">
        <v>2539</v>
      </c>
      <c r="TF3" s="153">
        <v>2540</v>
      </c>
      <c r="TG3" s="153">
        <v>2541</v>
      </c>
      <c r="TH3" s="153">
        <v>2542</v>
      </c>
      <c r="TI3" s="153">
        <v>2543</v>
      </c>
      <c r="TJ3" s="153">
        <v>2544</v>
      </c>
      <c r="TK3" s="153">
        <v>2545</v>
      </c>
      <c r="TL3" s="153">
        <v>2546</v>
      </c>
      <c r="TM3" s="153">
        <v>2547</v>
      </c>
      <c r="TN3" s="153">
        <v>2548</v>
      </c>
      <c r="TO3" s="153">
        <v>2549</v>
      </c>
      <c r="TP3" s="153">
        <v>2550</v>
      </c>
      <c r="TQ3" s="153">
        <v>2551</v>
      </c>
      <c r="TR3" s="153">
        <v>2552</v>
      </c>
      <c r="TS3" s="153">
        <v>2553</v>
      </c>
      <c r="TT3" s="153">
        <v>2554</v>
      </c>
      <c r="TU3" s="153">
        <v>2555</v>
      </c>
      <c r="TV3" s="153">
        <v>2556</v>
      </c>
      <c r="TW3" s="153">
        <v>2557</v>
      </c>
      <c r="TX3" s="153">
        <v>2558</v>
      </c>
      <c r="TY3" s="153">
        <v>2559</v>
      </c>
      <c r="TZ3" s="153">
        <v>2560</v>
      </c>
      <c r="UA3" s="153">
        <v>2561</v>
      </c>
      <c r="UB3" s="153">
        <v>2562</v>
      </c>
      <c r="UC3" s="153">
        <v>2563</v>
      </c>
      <c r="UD3" s="153">
        <v>2564</v>
      </c>
      <c r="UE3" s="153">
        <v>2565</v>
      </c>
      <c r="UF3" s="153">
        <v>2566</v>
      </c>
      <c r="UG3" s="153">
        <v>2567</v>
      </c>
      <c r="UH3" s="153">
        <v>2568</v>
      </c>
      <c r="UI3" s="153">
        <v>2569</v>
      </c>
      <c r="UJ3" s="153">
        <v>2570</v>
      </c>
      <c r="UK3" s="153">
        <v>2571</v>
      </c>
      <c r="UL3" s="153">
        <v>2572</v>
      </c>
      <c r="UM3" s="153">
        <v>2573</v>
      </c>
      <c r="UN3" s="153">
        <v>2574</v>
      </c>
      <c r="UO3" s="153">
        <v>2575</v>
      </c>
      <c r="UP3" s="153">
        <v>2576</v>
      </c>
      <c r="UQ3" s="153">
        <v>2577</v>
      </c>
      <c r="UR3" s="153">
        <v>2578</v>
      </c>
      <c r="US3" s="153">
        <v>2579</v>
      </c>
      <c r="UT3" s="153">
        <v>2580</v>
      </c>
      <c r="UU3" s="153">
        <v>2581</v>
      </c>
      <c r="UV3" s="153">
        <v>2582</v>
      </c>
      <c r="UW3" s="153">
        <v>2583</v>
      </c>
      <c r="UX3" s="153">
        <v>2584</v>
      </c>
      <c r="UY3" s="153">
        <v>2585</v>
      </c>
      <c r="UZ3" s="153">
        <v>2586</v>
      </c>
      <c r="VA3" s="153">
        <v>2587</v>
      </c>
      <c r="VB3" s="153">
        <v>2588</v>
      </c>
      <c r="VC3" s="153">
        <v>2589</v>
      </c>
      <c r="VD3" s="153">
        <v>2590</v>
      </c>
      <c r="VE3" s="153">
        <v>2591</v>
      </c>
      <c r="VF3" s="153">
        <v>2592</v>
      </c>
      <c r="VG3" s="153">
        <v>2593</v>
      </c>
      <c r="VH3" s="153">
        <v>2594</v>
      </c>
      <c r="VI3" s="153">
        <v>2595</v>
      </c>
      <c r="VJ3" s="153">
        <v>2596</v>
      </c>
      <c r="VK3" s="153">
        <v>2597</v>
      </c>
      <c r="VL3" s="153">
        <v>2598</v>
      </c>
      <c r="VM3" s="153">
        <v>2599</v>
      </c>
      <c r="VN3" s="153">
        <v>2600</v>
      </c>
      <c r="VO3" s="153">
        <v>2601</v>
      </c>
      <c r="VP3" s="153">
        <v>2602</v>
      </c>
      <c r="VQ3" s="153">
        <v>2603</v>
      </c>
      <c r="VR3" s="153">
        <v>2604</v>
      </c>
      <c r="VS3" s="153">
        <v>2605</v>
      </c>
      <c r="VT3" s="153">
        <v>2606</v>
      </c>
      <c r="VU3" s="153">
        <v>2607</v>
      </c>
      <c r="VV3" s="153">
        <v>2608</v>
      </c>
      <c r="VW3" s="153">
        <v>2609</v>
      </c>
      <c r="VX3" s="153">
        <v>2610</v>
      </c>
      <c r="VY3" s="153">
        <v>2611</v>
      </c>
      <c r="VZ3" s="153">
        <v>2612</v>
      </c>
      <c r="WA3" s="153">
        <v>2613</v>
      </c>
      <c r="WB3" s="153">
        <v>2614</v>
      </c>
      <c r="WC3" s="153">
        <v>2615</v>
      </c>
      <c r="WD3" s="153">
        <v>2616</v>
      </c>
      <c r="WE3" s="153">
        <v>2617</v>
      </c>
      <c r="WF3" s="153">
        <v>2618</v>
      </c>
      <c r="WG3" s="153">
        <v>2619</v>
      </c>
      <c r="WH3" s="153">
        <v>2620</v>
      </c>
      <c r="WI3" s="153">
        <v>2621</v>
      </c>
      <c r="WJ3" s="153">
        <v>2622</v>
      </c>
      <c r="WK3" s="153">
        <v>2623</v>
      </c>
      <c r="WL3" s="153">
        <v>2624</v>
      </c>
      <c r="WM3" s="153">
        <v>2625</v>
      </c>
      <c r="WN3" s="153">
        <v>2626</v>
      </c>
      <c r="WO3" s="153">
        <v>2627</v>
      </c>
      <c r="WP3" s="153">
        <v>2628</v>
      </c>
      <c r="WQ3" s="153">
        <v>2629</v>
      </c>
      <c r="WR3" s="153">
        <v>2630</v>
      </c>
      <c r="WS3" s="153">
        <v>2631</v>
      </c>
      <c r="WT3" s="153">
        <v>2632</v>
      </c>
      <c r="WU3" s="153">
        <v>2633</v>
      </c>
      <c r="WV3" s="153">
        <v>2634</v>
      </c>
      <c r="WW3" s="153">
        <v>2635</v>
      </c>
      <c r="WX3" s="153">
        <v>2636</v>
      </c>
      <c r="WY3" s="153">
        <v>2637</v>
      </c>
      <c r="WZ3" s="153">
        <v>2638</v>
      </c>
      <c r="XA3" s="153">
        <v>2639</v>
      </c>
      <c r="XB3" s="153">
        <v>2640</v>
      </c>
      <c r="XC3" s="153">
        <v>2641</v>
      </c>
      <c r="XD3" s="153">
        <v>2642</v>
      </c>
      <c r="XE3" s="153">
        <v>2643</v>
      </c>
      <c r="XF3" s="153">
        <v>2644</v>
      </c>
      <c r="XG3" s="153">
        <v>2645</v>
      </c>
      <c r="XH3" s="153">
        <v>2646</v>
      </c>
      <c r="XI3" s="153">
        <v>2647</v>
      </c>
      <c r="XJ3" s="153">
        <v>2648</v>
      </c>
      <c r="XK3" s="153">
        <v>2649</v>
      </c>
      <c r="XL3" s="153">
        <v>2650</v>
      </c>
      <c r="XM3" s="153">
        <v>2651</v>
      </c>
      <c r="XN3" s="153">
        <v>2652</v>
      </c>
      <c r="XO3" s="153">
        <v>2653</v>
      </c>
      <c r="XP3" s="153">
        <v>2654</v>
      </c>
      <c r="XQ3" s="153">
        <v>2655</v>
      </c>
      <c r="XR3" s="153">
        <v>2656</v>
      </c>
      <c r="XS3" s="153">
        <v>2657</v>
      </c>
      <c r="XT3" s="153">
        <v>2658</v>
      </c>
      <c r="XU3" s="153">
        <v>2659</v>
      </c>
      <c r="XV3" s="153">
        <v>2660</v>
      </c>
      <c r="XW3" s="153">
        <v>2661</v>
      </c>
      <c r="XX3" s="153">
        <v>2662</v>
      </c>
      <c r="XY3" s="153">
        <v>2663</v>
      </c>
      <c r="XZ3" s="153">
        <v>2664</v>
      </c>
      <c r="YA3" s="153">
        <v>2665</v>
      </c>
      <c r="YB3" s="153">
        <v>2666</v>
      </c>
      <c r="YC3" s="153">
        <v>2667</v>
      </c>
      <c r="YD3" s="153">
        <v>2668</v>
      </c>
      <c r="YE3" s="153">
        <v>2669</v>
      </c>
      <c r="YF3" s="153">
        <v>2670</v>
      </c>
      <c r="YG3" s="153">
        <v>2671</v>
      </c>
      <c r="YH3" s="153">
        <v>2672</v>
      </c>
      <c r="YI3" s="153">
        <v>2673</v>
      </c>
      <c r="YJ3" s="153">
        <v>2674</v>
      </c>
      <c r="YK3" s="153">
        <v>2675</v>
      </c>
      <c r="YL3" s="153">
        <v>2676</v>
      </c>
      <c r="YM3" s="153">
        <v>2677</v>
      </c>
      <c r="YN3" s="153">
        <v>2678</v>
      </c>
      <c r="YO3" s="153">
        <v>2679</v>
      </c>
      <c r="YP3" s="153">
        <v>2680</v>
      </c>
      <c r="YQ3" s="153">
        <v>2681</v>
      </c>
      <c r="YR3" s="153">
        <v>2682</v>
      </c>
      <c r="YS3" s="153">
        <v>2683</v>
      </c>
      <c r="YT3" s="153">
        <v>2684</v>
      </c>
      <c r="YU3" s="153">
        <v>2685</v>
      </c>
      <c r="YV3" s="153">
        <v>2686</v>
      </c>
      <c r="YW3" s="153">
        <v>2687</v>
      </c>
      <c r="YX3" s="153">
        <v>2688</v>
      </c>
      <c r="YY3" s="153">
        <v>2689</v>
      </c>
      <c r="YZ3" s="153">
        <v>2690</v>
      </c>
      <c r="ZA3" s="153">
        <v>2691</v>
      </c>
      <c r="ZB3" s="153">
        <v>2692</v>
      </c>
      <c r="ZC3" s="153">
        <v>2693</v>
      </c>
      <c r="ZD3" s="153">
        <v>2694</v>
      </c>
      <c r="ZE3" s="153">
        <v>2695</v>
      </c>
      <c r="ZF3" s="153">
        <v>2696</v>
      </c>
      <c r="ZG3" s="153">
        <v>2697</v>
      </c>
      <c r="ZH3" s="153">
        <v>2698</v>
      </c>
      <c r="ZI3" s="153">
        <v>2699</v>
      </c>
      <c r="ZJ3" s="153">
        <v>2700</v>
      </c>
      <c r="ZK3" s="153">
        <v>2701</v>
      </c>
      <c r="ZL3" s="153">
        <v>2702</v>
      </c>
      <c r="ZM3" s="153">
        <v>2703</v>
      </c>
      <c r="ZN3" s="153">
        <v>2704</v>
      </c>
      <c r="ZO3" s="153">
        <v>2705</v>
      </c>
      <c r="ZP3" s="153">
        <v>2706</v>
      </c>
      <c r="ZQ3" s="153">
        <v>2707</v>
      </c>
      <c r="ZR3" s="153">
        <v>2708</v>
      </c>
      <c r="ZS3" s="153">
        <v>2709</v>
      </c>
      <c r="ZT3" s="153">
        <v>2710</v>
      </c>
      <c r="ZU3" s="153">
        <v>2711</v>
      </c>
      <c r="ZV3" s="153">
        <v>2712</v>
      </c>
      <c r="ZW3" s="153">
        <v>2713</v>
      </c>
      <c r="ZX3" s="153">
        <v>2714</v>
      </c>
      <c r="ZY3" s="153">
        <v>2715</v>
      </c>
      <c r="ZZ3" s="153">
        <v>2716</v>
      </c>
      <c r="AAA3" s="153">
        <v>2717</v>
      </c>
      <c r="AAB3" s="153">
        <v>2718</v>
      </c>
      <c r="AAC3" s="153">
        <v>2719</v>
      </c>
      <c r="AAD3" s="153">
        <v>2720</v>
      </c>
      <c r="AAE3" s="153">
        <v>2721</v>
      </c>
      <c r="AAF3" s="153">
        <v>2722</v>
      </c>
      <c r="AAG3" s="153">
        <v>2723</v>
      </c>
      <c r="AAH3" s="153">
        <v>2724</v>
      </c>
      <c r="AAI3" s="153">
        <v>2725</v>
      </c>
      <c r="AAJ3" s="153">
        <v>2726</v>
      </c>
      <c r="AAK3" s="153">
        <v>2727</v>
      </c>
      <c r="AAL3" s="153">
        <v>2728</v>
      </c>
      <c r="AAM3" s="153">
        <v>2729</v>
      </c>
      <c r="AAN3" s="153">
        <v>2730</v>
      </c>
      <c r="AAO3" s="153">
        <v>2731</v>
      </c>
      <c r="AAP3" s="153">
        <v>2732</v>
      </c>
      <c r="AAQ3" s="153">
        <v>2733</v>
      </c>
      <c r="AAR3" s="153">
        <v>2734</v>
      </c>
      <c r="AAS3" s="153">
        <v>2735</v>
      </c>
      <c r="AAT3" s="153">
        <v>2736</v>
      </c>
      <c r="AAU3" s="153">
        <v>2737</v>
      </c>
      <c r="AAV3" s="153">
        <v>2738</v>
      </c>
      <c r="AAW3" s="153">
        <v>2739</v>
      </c>
      <c r="AAX3" s="153">
        <v>2740</v>
      </c>
      <c r="AAY3" s="153">
        <v>2741</v>
      </c>
      <c r="AAZ3" s="153">
        <v>2742</v>
      </c>
      <c r="ABA3" s="153">
        <v>2743</v>
      </c>
      <c r="ABB3" s="153">
        <v>2744</v>
      </c>
      <c r="ABC3" s="153">
        <v>2745</v>
      </c>
      <c r="ABD3" s="153">
        <v>2746</v>
      </c>
      <c r="ABE3" s="153">
        <v>2747</v>
      </c>
      <c r="ABF3" s="153">
        <v>2748</v>
      </c>
      <c r="ABG3" s="153">
        <v>2749</v>
      </c>
      <c r="ABH3" s="153">
        <v>2750</v>
      </c>
      <c r="ABI3" s="153">
        <v>2751</v>
      </c>
      <c r="ABJ3" s="153">
        <v>2752</v>
      </c>
      <c r="ABK3" s="153">
        <v>2753</v>
      </c>
      <c r="ABL3" s="153">
        <v>2754</v>
      </c>
      <c r="ABM3" s="153">
        <v>2755</v>
      </c>
      <c r="ABN3" s="153">
        <v>2756</v>
      </c>
      <c r="ABO3" s="153">
        <v>2757</v>
      </c>
      <c r="ABP3" s="153">
        <v>2758</v>
      </c>
      <c r="ABQ3" s="153">
        <v>2759</v>
      </c>
      <c r="ABR3" s="153">
        <v>2760</v>
      </c>
      <c r="ABS3" s="153">
        <v>2761</v>
      </c>
      <c r="ABT3" s="153">
        <v>2762</v>
      </c>
      <c r="ABU3" s="153">
        <v>2763</v>
      </c>
      <c r="ABV3" s="153">
        <v>2764</v>
      </c>
      <c r="ABW3" s="153">
        <v>2765</v>
      </c>
      <c r="ABX3" s="153">
        <v>2766</v>
      </c>
      <c r="ABY3" s="153">
        <v>2767</v>
      </c>
      <c r="ABZ3" s="153">
        <v>2768</v>
      </c>
      <c r="ACA3" s="153">
        <v>2769</v>
      </c>
      <c r="ACB3" s="153">
        <v>2770</v>
      </c>
      <c r="ACC3" s="153">
        <v>2771</v>
      </c>
      <c r="ACD3" s="153">
        <v>2772</v>
      </c>
      <c r="ACE3" s="153">
        <v>2773</v>
      </c>
      <c r="ACF3" s="153">
        <v>2774</v>
      </c>
      <c r="ACG3" s="153">
        <v>2775</v>
      </c>
      <c r="ACH3" s="153">
        <v>2776</v>
      </c>
      <c r="ACI3" s="153">
        <v>2777</v>
      </c>
      <c r="ACJ3" s="153">
        <v>2778</v>
      </c>
      <c r="ACK3" s="153">
        <v>2779</v>
      </c>
      <c r="ACL3" s="153">
        <v>2780</v>
      </c>
      <c r="ACM3" s="153">
        <v>2781</v>
      </c>
      <c r="ACN3" s="153">
        <v>2782</v>
      </c>
      <c r="ACO3" s="153">
        <v>2783</v>
      </c>
      <c r="ACP3" s="153">
        <v>2784</v>
      </c>
      <c r="ACQ3" s="153">
        <v>2785</v>
      </c>
      <c r="ACR3" s="153">
        <v>2786</v>
      </c>
      <c r="ACS3" s="153">
        <v>2787</v>
      </c>
      <c r="ACT3" s="153">
        <v>2788</v>
      </c>
      <c r="ACU3" s="153">
        <v>2789</v>
      </c>
      <c r="ACV3" s="153">
        <v>2790</v>
      </c>
      <c r="ACW3" s="153">
        <v>2791</v>
      </c>
      <c r="ACX3" s="153">
        <v>2792</v>
      </c>
      <c r="ACY3" s="153">
        <v>2793</v>
      </c>
      <c r="ACZ3" s="153">
        <v>2794</v>
      </c>
      <c r="ADA3" s="153">
        <v>2795</v>
      </c>
      <c r="ADB3" s="153">
        <v>2796</v>
      </c>
      <c r="ADC3" s="153">
        <v>2797</v>
      </c>
      <c r="ADD3" s="153">
        <v>2798</v>
      </c>
      <c r="ADE3" s="153">
        <v>2799</v>
      </c>
      <c r="ADF3" s="153">
        <v>2800</v>
      </c>
      <c r="ADG3" s="153">
        <v>2801</v>
      </c>
      <c r="ADH3" s="153">
        <v>2802</v>
      </c>
      <c r="ADI3" s="153">
        <v>2803</v>
      </c>
      <c r="ADJ3" s="153">
        <v>2804</v>
      </c>
      <c r="ADK3" s="153">
        <v>2805</v>
      </c>
      <c r="ADL3" s="153">
        <v>2806</v>
      </c>
      <c r="ADM3" s="153">
        <v>2807</v>
      </c>
      <c r="ADN3" s="153">
        <v>2808</v>
      </c>
      <c r="ADO3" s="153">
        <v>2809</v>
      </c>
      <c r="ADP3" s="153">
        <v>2810</v>
      </c>
      <c r="ADQ3" s="153">
        <v>2811</v>
      </c>
      <c r="ADR3" s="153">
        <v>2812</v>
      </c>
      <c r="ADS3" s="153">
        <v>2813</v>
      </c>
      <c r="ADT3" s="153">
        <v>2814</v>
      </c>
      <c r="ADU3" s="153">
        <v>2815</v>
      </c>
      <c r="ADV3" s="153">
        <v>2816</v>
      </c>
      <c r="ADW3" s="153">
        <v>2817</v>
      </c>
      <c r="ADX3" s="153">
        <v>2818</v>
      </c>
      <c r="ADY3" s="153">
        <v>2819</v>
      </c>
      <c r="ADZ3" s="153">
        <v>2820</v>
      </c>
      <c r="AEA3" s="153">
        <v>2821</v>
      </c>
      <c r="AEB3" s="153">
        <v>2822</v>
      </c>
      <c r="AEC3" s="153">
        <v>2823</v>
      </c>
      <c r="AED3" s="153">
        <v>2824</v>
      </c>
      <c r="AEE3" s="153">
        <v>2825</v>
      </c>
      <c r="AEF3" s="153">
        <v>2826</v>
      </c>
      <c r="AEG3" s="153">
        <v>2827</v>
      </c>
      <c r="AEH3" s="153">
        <v>2828</v>
      </c>
      <c r="AEI3" s="153">
        <v>2829</v>
      </c>
      <c r="AEJ3" s="153">
        <v>2830</v>
      </c>
      <c r="AEK3" s="153">
        <v>2831</v>
      </c>
      <c r="AEL3" s="153">
        <v>2832</v>
      </c>
      <c r="AEM3" s="153">
        <v>2833</v>
      </c>
      <c r="AEN3" s="153">
        <v>2834</v>
      </c>
      <c r="AEO3" s="153">
        <v>2835</v>
      </c>
      <c r="AEP3" s="153">
        <v>2836</v>
      </c>
      <c r="AEQ3" s="153">
        <v>2837</v>
      </c>
      <c r="AER3" s="153">
        <v>2838</v>
      </c>
      <c r="AES3" s="153">
        <v>2839</v>
      </c>
      <c r="AET3" s="153">
        <v>2840</v>
      </c>
      <c r="AEU3" s="153">
        <v>2841</v>
      </c>
      <c r="AEV3" s="153">
        <v>2842</v>
      </c>
      <c r="AEW3" s="153">
        <v>2843</v>
      </c>
      <c r="AEX3" s="153">
        <v>2844</v>
      </c>
      <c r="AEY3" s="153">
        <v>2845</v>
      </c>
      <c r="AEZ3" s="153">
        <v>2846</v>
      </c>
      <c r="AFA3" s="153">
        <v>2847</v>
      </c>
      <c r="AFB3" s="153">
        <v>2848</v>
      </c>
      <c r="AFC3" s="153">
        <v>2849</v>
      </c>
      <c r="AFD3" s="153">
        <v>2850</v>
      </c>
      <c r="AFE3" s="153">
        <v>2851</v>
      </c>
      <c r="AFF3" s="153">
        <v>2852</v>
      </c>
      <c r="AFG3" s="153">
        <v>2853</v>
      </c>
      <c r="AFH3" s="153">
        <v>2854</v>
      </c>
      <c r="AFI3" s="153">
        <v>2855</v>
      </c>
      <c r="AFJ3" s="153">
        <v>2856</v>
      </c>
      <c r="AFK3" s="153">
        <v>2857</v>
      </c>
      <c r="AFL3" s="153">
        <v>2858</v>
      </c>
      <c r="AFM3" s="153">
        <v>2859</v>
      </c>
      <c r="AFN3" s="153">
        <v>2860</v>
      </c>
      <c r="AFO3" s="153">
        <v>2861</v>
      </c>
      <c r="AFP3" s="153">
        <v>2862</v>
      </c>
      <c r="AFQ3" s="153">
        <v>2863</v>
      </c>
      <c r="AFR3" s="153">
        <v>2864</v>
      </c>
      <c r="AFS3" s="153">
        <v>2865</v>
      </c>
      <c r="AFT3" s="153">
        <v>2866</v>
      </c>
      <c r="AFU3" s="153">
        <v>2867</v>
      </c>
      <c r="AFV3" s="153">
        <v>2868</v>
      </c>
      <c r="AFW3" s="153">
        <v>2869</v>
      </c>
      <c r="AFX3" s="153">
        <v>2870</v>
      </c>
      <c r="AFY3" s="153">
        <v>2871</v>
      </c>
      <c r="AFZ3" s="153">
        <v>2872</v>
      </c>
      <c r="AGA3" s="153">
        <v>2873</v>
      </c>
      <c r="AGB3" s="153">
        <v>2874</v>
      </c>
      <c r="AGC3" s="153">
        <v>2875</v>
      </c>
      <c r="AGD3" s="153">
        <v>2876</v>
      </c>
      <c r="AGE3" s="153">
        <v>2877</v>
      </c>
      <c r="AGF3" s="153">
        <v>2878</v>
      </c>
      <c r="AGG3" s="153">
        <v>2879</v>
      </c>
      <c r="AGH3" s="153">
        <v>2880</v>
      </c>
      <c r="AGI3" s="153">
        <v>2881</v>
      </c>
      <c r="AGJ3" s="153">
        <v>2882</v>
      </c>
      <c r="AGK3" s="153">
        <v>2883</v>
      </c>
      <c r="AGL3" s="153">
        <v>2884</v>
      </c>
      <c r="AGM3" s="153">
        <v>2885</v>
      </c>
      <c r="AGN3" s="153">
        <v>2886</v>
      </c>
      <c r="AGO3" s="153">
        <v>2887</v>
      </c>
      <c r="AGP3" s="153">
        <v>2888</v>
      </c>
      <c r="AGQ3" s="153">
        <v>2889</v>
      </c>
      <c r="AGR3" s="153">
        <v>2890</v>
      </c>
      <c r="AGS3" s="153">
        <v>2891</v>
      </c>
      <c r="AGT3" s="153">
        <v>2892</v>
      </c>
      <c r="AGU3" s="153">
        <v>2893</v>
      </c>
      <c r="AGV3" s="153">
        <v>2894</v>
      </c>
      <c r="AGW3" s="153">
        <v>2895</v>
      </c>
      <c r="AGX3" s="153">
        <v>2896</v>
      </c>
      <c r="AGY3" s="153">
        <v>2897</v>
      </c>
      <c r="AGZ3" s="153">
        <v>2898</v>
      </c>
      <c r="AHA3" s="153">
        <v>2899</v>
      </c>
      <c r="AHB3" s="153">
        <v>2900</v>
      </c>
      <c r="AHC3" s="153">
        <v>2901</v>
      </c>
      <c r="AHD3" s="153">
        <v>2902</v>
      </c>
      <c r="AHE3" s="153">
        <v>2903</v>
      </c>
      <c r="AHF3" s="153">
        <v>2904</v>
      </c>
      <c r="AHG3" s="153">
        <v>2905</v>
      </c>
      <c r="AHH3" s="153">
        <v>2906</v>
      </c>
      <c r="AHI3" s="153">
        <v>2907</v>
      </c>
      <c r="AHJ3" s="153">
        <v>2908</v>
      </c>
      <c r="AHK3" s="153">
        <v>2909</v>
      </c>
      <c r="AHL3" s="153">
        <v>2910</v>
      </c>
      <c r="AHM3" s="153">
        <v>2911</v>
      </c>
      <c r="AHN3" s="153">
        <v>2912</v>
      </c>
      <c r="AHO3" s="153">
        <v>2913</v>
      </c>
      <c r="AHP3" s="153">
        <v>2914</v>
      </c>
      <c r="AHQ3" s="153">
        <v>2915</v>
      </c>
      <c r="AHR3" s="153">
        <v>2916</v>
      </c>
      <c r="AHS3" s="153">
        <v>2917</v>
      </c>
      <c r="AHT3" s="153">
        <v>2918</v>
      </c>
      <c r="AHU3" s="153">
        <v>2919</v>
      </c>
      <c r="AHV3" s="153">
        <v>2920</v>
      </c>
      <c r="AHW3" s="153">
        <v>2921</v>
      </c>
      <c r="AHX3" s="153">
        <v>2922</v>
      </c>
      <c r="AHY3" s="153">
        <v>2923</v>
      </c>
      <c r="AHZ3" s="153">
        <v>2924</v>
      </c>
      <c r="AIA3" s="153">
        <v>2925</v>
      </c>
      <c r="AIB3" s="153">
        <v>2926</v>
      </c>
      <c r="AIC3" s="153">
        <v>2927</v>
      </c>
      <c r="AID3" s="153">
        <v>2928</v>
      </c>
      <c r="AIE3" s="153">
        <v>2929</v>
      </c>
      <c r="AIF3" s="153">
        <v>2930</v>
      </c>
      <c r="AIG3" s="153">
        <v>2931</v>
      </c>
      <c r="AIH3" s="153">
        <v>2932</v>
      </c>
      <c r="AII3" s="153">
        <v>2933</v>
      </c>
      <c r="AIJ3" s="153">
        <v>2934</v>
      </c>
      <c r="AIK3" s="153">
        <v>2935</v>
      </c>
      <c r="AIL3" s="153">
        <v>2936</v>
      </c>
      <c r="AIM3" s="153">
        <v>2937</v>
      </c>
      <c r="AIN3" s="153">
        <v>2938</v>
      </c>
      <c r="AIO3" s="153">
        <v>2939</v>
      </c>
      <c r="AIP3" s="153">
        <v>2940</v>
      </c>
      <c r="AIQ3" s="153">
        <v>2941</v>
      </c>
      <c r="AIR3" s="153">
        <v>2942</v>
      </c>
      <c r="AIS3" s="153">
        <v>2943</v>
      </c>
      <c r="AIT3" s="153">
        <v>2944</v>
      </c>
      <c r="AIU3" s="153">
        <v>2945</v>
      </c>
      <c r="AIV3" s="153">
        <v>2946</v>
      </c>
      <c r="AIW3" s="153">
        <v>2947</v>
      </c>
      <c r="AIX3" s="153">
        <v>2948</v>
      </c>
      <c r="AIY3" s="153">
        <v>2949</v>
      </c>
      <c r="AIZ3" s="153">
        <v>2950</v>
      </c>
      <c r="AJA3" s="153">
        <v>2951</v>
      </c>
      <c r="AJB3" s="153">
        <v>2952</v>
      </c>
      <c r="AJC3" s="153">
        <v>2953</v>
      </c>
      <c r="AJD3" s="153">
        <v>2954</v>
      </c>
      <c r="AJE3" s="153">
        <v>2955</v>
      </c>
      <c r="AJF3" s="153">
        <v>2956</v>
      </c>
      <c r="AJG3" s="153">
        <v>2957</v>
      </c>
      <c r="AJH3" s="153">
        <v>2958</v>
      </c>
      <c r="AJI3" s="153">
        <v>2959</v>
      </c>
      <c r="AJJ3" s="153">
        <v>2960</v>
      </c>
      <c r="AJK3" s="153">
        <v>2961</v>
      </c>
      <c r="AJL3" s="153">
        <v>2962</v>
      </c>
      <c r="AJM3" s="153">
        <v>2963</v>
      </c>
      <c r="AJN3" s="153">
        <v>2964</v>
      </c>
      <c r="AJO3" s="153">
        <v>2965</v>
      </c>
      <c r="AJP3" s="153">
        <v>2966</v>
      </c>
      <c r="AJQ3" s="153">
        <v>2967</v>
      </c>
      <c r="AJR3" s="153">
        <v>2968</v>
      </c>
      <c r="AJS3" s="153">
        <v>2969</v>
      </c>
      <c r="AJT3" s="153">
        <v>2970</v>
      </c>
      <c r="AJU3" s="153">
        <v>2971</v>
      </c>
      <c r="AJV3" s="153">
        <v>2972</v>
      </c>
      <c r="AJW3" s="153">
        <v>2973</v>
      </c>
      <c r="AJX3" s="153">
        <v>2974</v>
      </c>
      <c r="AJY3" s="153">
        <v>2975</v>
      </c>
      <c r="AJZ3" s="153">
        <v>2976</v>
      </c>
      <c r="AKA3" s="153">
        <v>2977</v>
      </c>
      <c r="AKB3" s="153">
        <v>2978</v>
      </c>
      <c r="AKC3" s="153">
        <v>2979</v>
      </c>
      <c r="AKD3" s="153">
        <v>2980</v>
      </c>
      <c r="AKE3" s="153">
        <v>2981</v>
      </c>
      <c r="AKF3" s="153">
        <v>2982</v>
      </c>
      <c r="AKG3" s="153">
        <v>2983</v>
      </c>
      <c r="AKH3" s="153">
        <v>2984</v>
      </c>
      <c r="AKI3" s="153">
        <v>2985</v>
      </c>
      <c r="AKJ3" s="153">
        <v>2986</v>
      </c>
      <c r="AKK3" s="153">
        <v>2987</v>
      </c>
      <c r="AKL3" s="153">
        <v>2988</v>
      </c>
      <c r="AKM3" s="153">
        <v>2989</v>
      </c>
      <c r="AKN3" s="153">
        <v>2990</v>
      </c>
      <c r="AKO3" s="153">
        <v>2991</v>
      </c>
      <c r="AKP3" s="153">
        <v>2992</v>
      </c>
      <c r="AKQ3" s="153">
        <v>2993</v>
      </c>
      <c r="AKR3" s="153">
        <v>2994</v>
      </c>
      <c r="AKS3" s="153">
        <v>2995</v>
      </c>
      <c r="AKT3" s="153">
        <v>2996</v>
      </c>
      <c r="AKU3" s="153">
        <v>2997</v>
      </c>
      <c r="AKV3" s="153">
        <v>2998</v>
      </c>
      <c r="AKW3" s="153">
        <v>2999</v>
      </c>
      <c r="AKX3" s="153">
        <v>3000</v>
      </c>
      <c r="AKY3" s="153">
        <v>3001</v>
      </c>
      <c r="AKZ3" s="153">
        <v>3002</v>
      </c>
      <c r="ALA3" s="153">
        <v>3003</v>
      </c>
      <c r="ALB3" s="153">
        <v>3004</v>
      </c>
      <c r="ALC3" s="153">
        <v>3005</v>
      </c>
      <c r="ALD3" s="153">
        <v>3006</v>
      </c>
      <c r="ALE3" s="153">
        <v>3007</v>
      </c>
      <c r="ALF3" s="153">
        <v>3008</v>
      </c>
      <c r="ALG3" s="153">
        <v>3009</v>
      </c>
      <c r="ALH3" s="153">
        <v>3010</v>
      </c>
      <c r="ALI3" s="153">
        <v>3011</v>
      </c>
      <c r="ALJ3" s="153">
        <v>3012</v>
      </c>
      <c r="ALK3" s="153">
        <v>3013</v>
      </c>
      <c r="ALL3" s="153">
        <v>3014</v>
      </c>
      <c r="ALM3" s="153">
        <v>3015</v>
      </c>
      <c r="ALN3" s="153">
        <v>3016</v>
      </c>
      <c r="ALO3" s="153">
        <v>3017</v>
      </c>
      <c r="ALP3" s="153">
        <v>3018</v>
      </c>
      <c r="ALQ3" s="153">
        <v>3019</v>
      </c>
      <c r="ALR3" s="153">
        <v>3020</v>
      </c>
      <c r="ALS3" s="153">
        <v>3021</v>
      </c>
      <c r="ALT3" s="153">
        <v>3022</v>
      </c>
      <c r="ALU3" s="153">
        <v>3023</v>
      </c>
      <c r="ALV3" s="153">
        <v>3024</v>
      </c>
      <c r="ALW3" s="153">
        <v>3025</v>
      </c>
      <c r="ALX3" s="153">
        <v>3026</v>
      </c>
      <c r="ALY3" s="153">
        <v>3027</v>
      </c>
      <c r="ALZ3" s="153">
        <v>3028</v>
      </c>
      <c r="AMA3" s="153">
        <v>3029</v>
      </c>
      <c r="AMB3" s="153">
        <v>3030</v>
      </c>
      <c r="AMC3" s="153">
        <v>3031</v>
      </c>
      <c r="AMD3" s="153">
        <v>3032</v>
      </c>
      <c r="AME3" s="153">
        <v>3033</v>
      </c>
      <c r="AMF3" s="153">
        <v>3034</v>
      </c>
      <c r="AMG3" s="153">
        <v>3035</v>
      </c>
      <c r="AMH3" s="153">
        <v>3036</v>
      </c>
      <c r="AMI3" s="153">
        <v>3037</v>
      </c>
      <c r="AMJ3" s="153">
        <v>3038</v>
      </c>
      <c r="AMK3" s="153">
        <v>3039</v>
      </c>
      <c r="AML3" s="153">
        <v>3040</v>
      </c>
      <c r="AMM3" s="153">
        <v>3041</v>
      </c>
      <c r="AMN3" s="153">
        <v>3042</v>
      </c>
      <c r="AMO3" s="153">
        <v>3043</v>
      </c>
      <c r="AMP3" s="153">
        <v>3044</v>
      </c>
      <c r="AMQ3" s="153">
        <v>3045</v>
      </c>
      <c r="AMR3" s="153">
        <v>3046</v>
      </c>
      <c r="AMS3" s="153">
        <v>3047</v>
      </c>
      <c r="AMT3" s="153">
        <v>3048</v>
      </c>
      <c r="AMU3" s="153">
        <v>3049</v>
      </c>
      <c r="AMV3" s="153">
        <v>3050</v>
      </c>
      <c r="AMW3" s="153">
        <v>3051</v>
      </c>
      <c r="AMX3" s="153">
        <v>3052</v>
      </c>
      <c r="AMY3" s="153">
        <v>3053</v>
      </c>
      <c r="AMZ3" s="153">
        <v>3054</v>
      </c>
      <c r="ANA3" s="153">
        <v>3055</v>
      </c>
      <c r="ANB3" s="153">
        <v>3056</v>
      </c>
      <c r="ANC3" s="153">
        <v>3057</v>
      </c>
      <c r="AND3" s="153">
        <v>3058</v>
      </c>
      <c r="ANE3" s="153">
        <v>3059</v>
      </c>
      <c r="ANF3" s="153">
        <v>3060</v>
      </c>
      <c r="ANG3" s="153">
        <v>3061</v>
      </c>
      <c r="ANH3" s="153">
        <v>3062</v>
      </c>
      <c r="ANI3" s="153">
        <v>3063</v>
      </c>
      <c r="ANJ3" s="153">
        <v>3064</v>
      </c>
      <c r="ANK3" s="153">
        <v>3065</v>
      </c>
      <c r="ANL3" s="153">
        <v>3066</v>
      </c>
      <c r="ANM3" s="153">
        <v>3067</v>
      </c>
      <c r="ANN3" s="153">
        <v>3068</v>
      </c>
      <c r="ANO3" s="153">
        <v>3069</v>
      </c>
      <c r="ANP3" s="153">
        <v>3070</v>
      </c>
      <c r="ANQ3" s="153">
        <v>3071</v>
      </c>
      <c r="ANR3" s="153">
        <v>3072</v>
      </c>
      <c r="ANS3" s="153">
        <v>3073</v>
      </c>
      <c r="ANT3" s="153">
        <v>3074</v>
      </c>
      <c r="ANU3" s="153">
        <v>3075</v>
      </c>
      <c r="ANV3" s="153">
        <v>3076</v>
      </c>
      <c r="ANW3" s="153">
        <v>3077</v>
      </c>
      <c r="ANX3" s="153">
        <v>3078</v>
      </c>
      <c r="ANY3" s="153">
        <v>3079</v>
      </c>
      <c r="ANZ3" s="153">
        <v>3080</v>
      </c>
      <c r="AOA3" s="153">
        <v>3081</v>
      </c>
      <c r="AOB3" s="153">
        <v>3082</v>
      </c>
      <c r="AOC3" s="153">
        <v>3083</v>
      </c>
      <c r="AOD3" s="153">
        <v>3084</v>
      </c>
      <c r="AOE3" s="153">
        <v>3085</v>
      </c>
      <c r="AOF3" s="153">
        <v>3086</v>
      </c>
      <c r="AOG3" s="153">
        <v>3087</v>
      </c>
      <c r="AOH3" s="153">
        <v>3088</v>
      </c>
      <c r="AOI3" s="153">
        <v>3089</v>
      </c>
      <c r="AOJ3" s="153">
        <v>3090</v>
      </c>
      <c r="AOK3" s="153">
        <v>3091</v>
      </c>
      <c r="AOL3" s="153">
        <v>3092</v>
      </c>
      <c r="AOM3" s="153">
        <v>3093</v>
      </c>
      <c r="AON3" s="153">
        <v>3094</v>
      </c>
      <c r="AOO3" s="153">
        <v>3095</v>
      </c>
      <c r="AOP3" s="153">
        <v>3096</v>
      </c>
      <c r="AOQ3" s="153">
        <v>3097</v>
      </c>
      <c r="AOR3" s="153">
        <v>3098</v>
      </c>
      <c r="AOS3" s="153">
        <v>3099</v>
      </c>
      <c r="AOT3" s="153">
        <v>3100</v>
      </c>
      <c r="AOU3" s="153">
        <v>3101</v>
      </c>
      <c r="AOV3" s="153">
        <v>3102</v>
      </c>
      <c r="AOW3" s="153">
        <v>3103</v>
      </c>
      <c r="AOX3" s="153">
        <v>3104</v>
      </c>
      <c r="AOY3" s="153">
        <v>3105</v>
      </c>
      <c r="AOZ3" s="153">
        <v>3106</v>
      </c>
      <c r="APA3" s="153">
        <v>3107</v>
      </c>
      <c r="APB3" s="153">
        <v>3108</v>
      </c>
      <c r="APC3" s="153">
        <v>3109</v>
      </c>
      <c r="APD3" s="153">
        <v>3110</v>
      </c>
      <c r="APE3" s="153">
        <v>3111</v>
      </c>
      <c r="APF3" s="153">
        <v>3112</v>
      </c>
      <c r="APG3" s="153">
        <v>3113</v>
      </c>
      <c r="APH3" s="153">
        <v>3114</v>
      </c>
      <c r="API3" s="153">
        <v>3115</v>
      </c>
      <c r="APJ3" s="153">
        <v>3116</v>
      </c>
      <c r="APK3" s="153">
        <v>3117</v>
      </c>
      <c r="APL3" s="153">
        <v>3118</v>
      </c>
      <c r="APM3" s="153">
        <v>3119</v>
      </c>
      <c r="APN3" s="153">
        <v>3120</v>
      </c>
      <c r="APO3" s="153">
        <v>3121</v>
      </c>
      <c r="APP3" s="153">
        <v>3122</v>
      </c>
      <c r="APQ3" s="153">
        <v>3123</v>
      </c>
      <c r="APR3" s="153">
        <v>3124</v>
      </c>
      <c r="APS3" s="153">
        <v>3125</v>
      </c>
      <c r="APT3" s="153">
        <v>3126</v>
      </c>
      <c r="APU3" s="153">
        <v>3127</v>
      </c>
      <c r="APV3" s="153">
        <v>3128</v>
      </c>
      <c r="APW3" s="153">
        <v>3129</v>
      </c>
      <c r="APX3" s="153">
        <v>3130</v>
      </c>
      <c r="APY3" s="153">
        <v>3131</v>
      </c>
      <c r="APZ3" s="153">
        <v>3132</v>
      </c>
      <c r="AQA3" s="153">
        <v>3133</v>
      </c>
      <c r="AQB3" s="153">
        <v>3134</v>
      </c>
      <c r="AQC3" s="153">
        <v>3135</v>
      </c>
      <c r="AQD3" s="153">
        <v>3136</v>
      </c>
      <c r="AQE3" s="153">
        <v>3137</v>
      </c>
      <c r="AQF3" s="153">
        <v>3138</v>
      </c>
      <c r="AQG3" s="153">
        <v>3139</v>
      </c>
      <c r="AQH3" s="153">
        <v>3140</v>
      </c>
      <c r="AQI3" s="153">
        <v>3141</v>
      </c>
      <c r="AQJ3" s="153">
        <v>3142</v>
      </c>
      <c r="AQK3" s="153">
        <v>3143</v>
      </c>
      <c r="AQL3" s="153">
        <v>3144</v>
      </c>
      <c r="AQM3" s="153">
        <v>3145</v>
      </c>
      <c r="AQN3" s="153">
        <v>3146</v>
      </c>
      <c r="AQO3" s="153">
        <v>3147</v>
      </c>
      <c r="AQP3" s="153">
        <v>3148</v>
      </c>
      <c r="AQQ3" s="153">
        <v>3149</v>
      </c>
      <c r="AQR3" s="153">
        <v>3150</v>
      </c>
      <c r="AQS3" s="153">
        <v>3151</v>
      </c>
      <c r="AQT3" s="153">
        <v>3152</v>
      </c>
      <c r="AQU3" s="153">
        <v>3153</v>
      </c>
      <c r="AQV3" s="153">
        <v>3154</v>
      </c>
      <c r="AQW3" s="153">
        <v>3155</v>
      </c>
      <c r="AQX3" s="153">
        <v>3156</v>
      </c>
      <c r="AQY3" s="153">
        <v>3157</v>
      </c>
      <c r="AQZ3" s="153">
        <v>3158</v>
      </c>
      <c r="ARA3" s="153">
        <v>3159</v>
      </c>
      <c r="ARB3" s="153">
        <v>3160</v>
      </c>
      <c r="ARC3" s="153">
        <v>3161</v>
      </c>
      <c r="ARD3" s="153">
        <v>3162</v>
      </c>
      <c r="ARE3" s="153">
        <v>3163</v>
      </c>
      <c r="ARF3" s="153">
        <v>3164</v>
      </c>
      <c r="ARG3" s="153">
        <v>3165</v>
      </c>
      <c r="ARH3" s="153">
        <v>3166</v>
      </c>
      <c r="ARI3" s="153">
        <v>3167</v>
      </c>
      <c r="ARJ3" s="153">
        <v>3168</v>
      </c>
      <c r="ARK3" s="153">
        <v>3169</v>
      </c>
      <c r="ARL3" s="153">
        <v>3170</v>
      </c>
      <c r="ARM3" s="153">
        <v>3171</v>
      </c>
      <c r="ARN3" s="153">
        <v>3172</v>
      </c>
      <c r="ARO3" s="153">
        <v>3173</v>
      </c>
      <c r="ARP3" s="153">
        <v>3174</v>
      </c>
      <c r="ARQ3" s="153">
        <v>3175</v>
      </c>
      <c r="ARR3" s="153">
        <v>3176</v>
      </c>
      <c r="ARS3" s="153">
        <v>3177</v>
      </c>
      <c r="ART3" s="153">
        <v>3178</v>
      </c>
      <c r="ARU3" s="153">
        <v>3179</v>
      </c>
      <c r="ARV3" s="153">
        <v>3180</v>
      </c>
      <c r="ARW3" s="153">
        <v>3181</v>
      </c>
      <c r="ARX3" s="153">
        <v>3182</v>
      </c>
      <c r="ARY3" s="153">
        <v>3183</v>
      </c>
      <c r="ARZ3" s="153">
        <v>3184</v>
      </c>
      <c r="ASA3" s="153">
        <v>3185</v>
      </c>
      <c r="ASB3" s="153">
        <v>3186</v>
      </c>
      <c r="ASC3" s="153">
        <v>3187</v>
      </c>
      <c r="ASD3" s="153">
        <v>3188</v>
      </c>
      <c r="ASE3" s="153">
        <v>3189</v>
      </c>
      <c r="ASF3" s="153">
        <v>3190</v>
      </c>
      <c r="ASG3" s="153">
        <v>3191</v>
      </c>
      <c r="ASH3" s="153">
        <v>3192</v>
      </c>
      <c r="ASI3" s="153">
        <v>3193</v>
      </c>
      <c r="ASJ3" s="153">
        <v>3194</v>
      </c>
      <c r="ASK3" s="153">
        <v>3195</v>
      </c>
      <c r="ASL3" s="153">
        <v>3196</v>
      </c>
      <c r="ASM3" s="153">
        <v>3197</v>
      </c>
      <c r="ASN3" s="153">
        <v>3198</v>
      </c>
      <c r="ASO3" s="153">
        <v>3199</v>
      </c>
      <c r="ASP3" s="153">
        <v>3200</v>
      </c>
      <c r="ASQ3" s="153">
        <v>3201</v>
      </c>
      <c r="ASR3" s="153">
        <v>3202</v>
      </c>
      <c r="ASS3" s="153">
        <v>3203</v>
      </c>
      <c r="AST3" s="153">
        <v>3204</v>
      </c>
      <c r="ASU3" s="153">
        <v>3205</v>
      </c>
      <c r="ASV3" s="153">
        <v>3206</v>
      </c>
      <c r="ASW3" s="153">
        <v>3207</v>
      </c>
      <c r="ASX3" s="153">
        <v>3208</v>
      </c>
      <c r="ASY3" s="153">
        <v>3209</v>
      </c>
      <c r="ASZ3" s="153">
        <v>3210</v>
      </c>
      <c r="ATA3" s="153">
        <v>3211</v>
      </c>
      <c r="ATB3" s="153">
        <v>3212</v>
      </c>
      <c r="ATC3" s="153">
        <v>3213</v>
      </c>
      <c r="ATD3" s="153">
        <v>3214</v>
      </c>
      <c r="ATE3" s="153">
        <v>3215</v>
      </c>
      <c r="ATF3" s="153">
        <v>3216</v>
      </c>
      <c r="ATG3" s="153">
        <v>3217</v>
      </c>
      <c r="ATH3" s="153">
        <v>3218</v>
      </c>
      <c r="ATI3" s="153">
        <v>3219</v>
      </c>
      <c r="ATJ3" s="153">
        <v>3220</v>
      </c>
      <c r="ATK3" s="153">
        <v>3221</v>
      </c>
      <c r="ATL3" s="153">
        <v>3222</v>
      </c>
      <c r="ATM3" s="153">
        <v>3223</v>
      </c>
      <c r="ATN3" s="153">
        <v>3224</v>
      </c>
      <c r="ATO3" s="153">
        <v>3225</v>
      </c>
      <c r="ATP3" s="153">
        <v>3226</v>
      </c>
      <c r="ATQ3" s="153">
        <v>3227</v>
      </c>
      <c r="ATR3" s="153">
        <v>3228</v>
      </c>
      <c r="ATS3" s="153">
        <v>3229</v>
      </c>
      <c r="ATT3" s="153">
        <v>3230</v>
      </c>
      <c r="ATU3" s="153">
        <v>3231</v>
      </c>
      <c r="ATV3" s="153">
        <v>3232</v>
      </c>
      <c r="ATW3" s="153">
        <v>3233</v>
      </c>
      <c r="ATX3" s="153">
        <v>3234</v>
      </c>
      <c r="ATY3" s="153">
        <v>3235</v>
      </c>
      <c r="ATZ3" s="153">
        <v>3236</v>
      </c>
      <c r="AUA3" s="153">
        <v>3237</v>
      </c>
      <c r="AUB3" s="153">
        <v>3238</v>
      </c>
      <c r="AUC3" s="153">
        <v>3239</v>
      </c>
      <c r="AUD3" s="153">
        <v>3240</v>
      </c>
      <c r="AUE3" s="153">
        <v>3241</v>
      </c>
      <c r="AUF3" s="153">
        <v>3242</v>
      </c>
      <c r="AUG3" s="153">
        <v>3243</v>
      </c>
      <c r="AUH3" s="153">
        <v>3244</v>
      </c>
      <c r="AUI3" s="153">
        <v>3245</v>
      </c>
      <c r="AUJ3" s="153">
        <v>3246</v>
      </c>
      <c r="AUK3" s="153">
        <v>3247</v>
      </c>
      <c r="AUL3" s="153">
        <v>3248</v>
      </c>
      <c r="AUM3" s="153">
        <v>3249</v>
      </c>
      <c r="AUN3" s="153">
        <v>3250</v>
      </c>
      <c r="AUO3" s="153">
        <v>3251</v>
      </c>
      <c r="AUP3" s="153">
        <v>3252</v>
      </c>
      <c r="AUQ3" s="153">
        <v>3253</v>
      </c>
      <c r="AUR3" s="153">
        <v>3254</v>
      </c>
      <c r="AUS3" s="153">
        <v>3255</v>
      </c>
      <c r="AUT3" s="153">
        <v>3256</v>
      </c>
      <c r="AUU3" s="153">
        <v>3257</v>
      </c>
      <c r="AUV3" s="153">
        <v>3258</v>
      </c>
      <c r="AUW3" s="153">
        <v>3259</v>
      </c>
      <c r="AUX3" s="153">
        <v>3260</v>
      </c>
      <c r="AUY3" s="153">
        <v>3261</v>
      </c>
      <c r="AUZ3" s="153">
        <v>3262</v>
      </c>
      <c r="AVA3" s="153">
        <v>3263</v>
      </c>
      <c r="AVB3" s="153">
        <v>3264</v>
      </c>
      <c r="AVC3" s="153">
        <v>3265</v>
      </c>
      <c r="AVD3" s="153">
        <v>3266</v>
      </c>
      <c r="AVE3" s="153">
        <v>3267</v>
      </c>
      <c r="AVF3" s="153">
        <v>3268</v>
      </c>
      <c r="AVG3" s="153">
        <v>3269</v>
      </c>
      <c r="AVH3" s="153">
        <v>3270</v>
      </c>
      <c r="AVI3" s="153">
        <v>3271</v>
      </c>
      <c r="AVJ3" s="153">
        <v>3272</v>
      </c>
      <c r="AVK3" s="153">
        <v>3273</v>
      </c>
      <c r="AVL3" s="153">
        <v>3274</v>
      </c>
      <c r="AVM3" s="153">
        <v>3275</v>
      </c>
      <c r="AVN3" s="153">
        <v>3276</v>
      </c>
      <c r="AVO3" s="153">
        <v>3277</v>
      </c>
      <c r="AVP3" s="153">
        <v>3278</v>
      </c>
      <c r="AVQ3" s="153">
        <v>3279</v>
      </c>
      <c r="AVR3" s="153">
        <v>3280</v>
      </c>
      <c r="AVS3" s="153">
        <v>3281</v>
      </c>
      <c r="AVT3" s="153">
        <v>3282</v>
      </c>
      <c r="AVU3" s="153">
        <v>3283</v>
      </c>
      <c r="AVV3" s="153">
        <v>3284</v>
      </c>
      <c r="AVW3" s="153">
        <v>3285</v>
      </c>
      <c r="AVX3" s="153">
        <v>3286</v>
      </c>
      <c r="AVY3" s="153">
        <v>3287</v>
      </c>
      <c r="AVZ3" s="153">
        <v>3288</v>
      </c>
      <c r="AWA3" s="153">
        <v>3289</v>
      </c>
      <c r="AWB3" s="153">
        <v>3290</v>
      </c>
      <c r="AWC3" s="153">
        <v>3291</v>
      </c>
      <c r="AWD3" s="153">
        <v>3292</v>
      </c>
      <c r="AWE3" s="153">
        <v>3293</v>
      </c>
      <c r="AWF3" s="153">
        <v>3294</v>
      </c>
      <c r="AWG3" s="153">
        <v>3295</v>
      </c>
      <c r="AWH3" s="153">
        <v>3296</v>
      </c>
      <c r="AWI3" s="153">
        <v>3297</v>
      </c>
      <c r="AWJ3" s="153">
        <v>3298</v>
      </c>
      <c r="AWK3" s="153">
        <v>3299</v>
      </c>
      <c r="AWL3" s="153">
        <v>3300</v>
      </c>
      <c r="AWM3" s="153">
        <v>3301</v>
      </c>
      <c r="AWN3" s="153">
        <v>3302</v>
      </c>
      <c r="AWO3" s="153">
        <v>3303</v>
      </c>
      <c r="AWP3" s="153">
        <v>3304</v>
      </c>
      <c r="AWQ3" s="153">
        <v>3305</v>
      </c>
      <c r="AWR3" s="153">
        <v>3306</v>
      </c>
      <c r="AWS3" s="153">
        <v>3307</v>
      </c>
      <c r="AWT3" s="153">
        <v>3308</v>
      </c>
      <c r="AWU3" s="153">
        <v>3309</v>
      </c>
      <c r="AWV3" s="153">
        <v>3310</v>
      </c>
      <c r="AWW3" s="153">
        <v>3311</v>
      </c>
      <c r="AWX3" s="153">
        <v>3312</v>
      </c>
      <c r="AWY3" s="153">
        <v>3313</v>
      </c>
      <c r="AWZ3" s="153">
        <v>3314</v>
      </c>
      <c r="AXA3" s="153">
        <v>3315</v>
      </c>
      <c r="AXB3" s="153">
        <v>3316</v>
      </c>
      <c r="AXC3" s="153">
        <v>3317</v>
      </c>
      <c r="AXD3" s="153">
        <v>3318</v>
      </c>
      <c r="AXE3" s="153">
        <v>3319</v>
      </c>
      <c r="AXF3" s="153">
        <v>3320</v>
      </c>
      <c r="AXG3" s="153">
        <v>3321</v>
      </c>
      <c r="AXH3" s="153">
        <v>3322</v>
      </c>
      <c r="AXI3" s="153">
        <v>3323</v>
      </c>
      <c r="AXJ3" s="153">
        <v>3324</v>
      </c>
      <c r="AXK3" s="153">
        <v>3325</v>
      </c>
      <c r="AXL3" s="153">
        <v>3326</v>
      </c>
      <c r="AXM3" s="153">
        <v>3327</v>
      </c>
      <c r="AXN3" s="153">
        <v>3328</v>
      </c>
      <c r="AXO3" s="153">
        <v>3329</v>
      </c>
      <c r="AXP3" s="153">
        <v>3330</v>
      </c>
      <c r="AXQ3" s="153">
        <v>3331</v>
      </c>
      <c r="AXR3" s="153">
        <v>3332</v>
      </c>
      <c r="AXS3" s="153">
        <v>3333</v>
      </c>
      <c r="AXT3" s="153">
        <v>3334</v>
      </c>
      <c r="AXU3" s="153">
        <v>3335</v>
      </c>
      <c r="AXV3" s="153">
        <v>3336</v>
      </c>
      <c r="AXW3" s="153">
        <v>3337</v>
      </c>
      <c r="AXX3" s="153">
        <v>3338</v>
      </c>
      <c r="AXY3" s="153">
        <v>3339</v>
      </c>
      <c r="AXZ3" s="153">
        <v>3340</v>
      </c>
      <c r="AYA3" s="153">
        <v>3341</v>
      </c>
      <c r="AYB3" s="153">
        <v>3342</v>
      </c>
      <c r="AYC3" s="153">
        <v>3343</v>
      </c>
      <c r="AYD3" s="153">
        <v>3344</v>
      </c>
      <c r="AYE3" s="153">
        <v>3345</v>
      </c>
      <c r="AYF3" s="153">
        <v>3346</v>
      </c>
      <c r="AYG3" s="153">
        <v>3347</v>
      </c>
      <c r="AYH3" s="153">
        <v>3348</v>
      </c>
      <c r="AYI3" s="153">
        <v>3349</v>
      </c>
      <c r="AYJ3" s="153">
        <v>3350</v>
      </c>
      <c r="AYK3" s="153">
        <v>3351</v>
      </c>
      <c r="AYL3" s="153">
        <v>3352</v>
      </c>
      <c r="AYM3" s="153">
        <v>3353</v>
      </c>
      <c r="AYN3" s="153">
        <v>3354</v>
      </c>
      <c r="AYO3" s="153">
        <v>3355</v>
      </c>
      <c r="AYP3" s="153">
        <v>3356</v>
      </c>
      <c r="AYQ3" s="153">
        <v>3357</v>
      </c>
      <c r="AYR3" s="153">
        <v>3358</v>
      </c>
      <c r="AYS3" s="153">
        <v>3359</v>
      </c>
      <c r="AYT3" s="153">
        <v>3360</v>
      </c>
      <c r="AYU3" s="153">
        <v>3361</v>
      </c>
      <c r="AYV3" s="153">
        <v>3362</v>
      </c>
      <c r="AYW3" s="153">
        <v>3363</v>
      </c>
      <c r="AYX3" s="153">
        <v>3364</v>
      </c>
      <c r="AYY3" s="153">
        <v>3365</v>
      </c>
      <c r="AYZ3" s="153">
        <v>3366</v>
      </c>
      <c r="AZA3" s="153">
        <v>3367</v>
      </c>
      <c r="AZB3" s="153">
        <v>3368</v>
      </c>
      <c r="AZC3" s="153">
        <v>3369</v>
      </c>
      <c r="AZD3" s="153">
        <v>3370</v>
      </c>
      <c r="AZE3" s="153">
        <v>3371</v>
      </c>
      <c r="AZF3" s="153">
        <v>3372</v>
      </c>
      <c r="AZG3" s="153">
        <v>3373</v>
      </c>
      <c r="AZH3" s="153">
        <v>3374</v>
      </c>
      <c r="AZI3" s="153">
        <v>3375</v>
      </c>
      <c r="AZJ3" s="153">
        <v>3376</v>
      </c>
      <c r="AZK3" s="153">
        <v>3377</v>
      </c>
      <c r="AZL3" s="153">
        <v>3378</v>
      </c>
      <c r="AZM3" s="153">
        <v>3379</v>
      </c>
      <c r="AZN3" s="153">
        <v>3380</v>
      </c>
      <c r="AZO3" s="153">
        <v>3381</v>
      </c>
      <c r="AZP3" s="153">
        <v>3382</v>
      </c>
      <c r="AZQ3" s="153">
        <v>3383</v>
      </c>
      <c r="AZR3" s="153">
        <v>3384</v>
      </c>
      <c r="AZS3" s="153">
        <v>3385</v>
      </c>
      <c r="AZT3" s="153">
        <v>3386</v>
      </c>
      <c r="AZU3" s="153">
        <v>3387</v>
      </c>
      <c r="AZV3" s="153">
        <v>3388</v>
      </c>
      <c r="AZW3" s="153">
        <v>3389</v>
      </c>
      <c r="AZX3" s="153">
        <v>3390</v>
      </c>
      <c r="AZY3" s="153">
        <v>3391</v>
      </c>
      <c r="AZZ3" s="153">
        <v>3392</v>
      </c>
      <c r="BAA3" s="153">
        <v>3393</v>
      </c>
      <c r="BAB3" s="153">
        <v>3394</v>
      </c>
      <c r="BAC3" s="153">
        <v>3395</v>
      </c>
      <c r="BAD3" s="153">
        <v>3396</v>
      </c>
      <c r="BAE3" s="153">
        <v>3397</v>
      </c>
      <c r="BAF3" s="153">
        <v>3398</v>
      </c>
      <c r="BAG3" s="153">
        <v>3399</v>
      </c>
      <c r="BAH3" s="153">
        <v>3400</v>
      </c>
      <c r="BAI3" s="153">
        <v>3401</v>
      </c>
      <c r="BAJ3" s="153">
        <v>3402</v>
      </c>
      <c r="BAK3" s="153">
        <v>3403</v>
      </c>
      <c r="BAL3" s="153">
        <v>3404</v>
      </c>
      <c r="BAM3" s="153">
        <v>3405</v>
      </c>
      <c r="BAN3" s="153">
        <v>3406</v>
      </c>
      <c r="BAO3" s="153">
        <v>3407</v>
      </c>
      <c r="BAP3" s="153">
        <v>3408</v>
      </c>
      <c r="BAQ3" s="153">
        <v>3409</v>
      </c>
      <c r="BAR3" s="153">
        <v>3410</v>
      </c>
      <c r="BAS3" s="153">
        <v>3411</v>
      </c>
      <c r="BAT3" s="153">
        <v>3412</v>
      </c>
      <c r="BAU3" s="153">
        <v>3413</v>
      </c>
      <c r="BAV3" s="153">
        <v>3414</v>
      </c>
      <c r="BAW3" s="153">
        <v>3415</v>
      </c>
      <c r="BAX3" s="153">
        <v>3416</v>
      </c>
      <c r="BAY3" s="153">
        <v>3417</v>
      </c>
      <c r="BAZ3" s="153">
        <v>3418</v>
      </c>
      <c r="BBA3" s="153">
        <v>3419</v>
      </c>
      <c r="BBB3" s="153">
        <v>3420</v>
      </c>
      <c r="BBC3" s="153">
        <v>3421</v>
      </c>
      <c r="BBD3" s="153">
        <v>3422</v>
      </c>
      <c r="BBE3" s="153">
        <v>3423</v>
      </c>
      <c r="BBF3" s="153">
        <v>3424</v>
      </c>
      <c r="BBG3" s="153">
        <v>3425</v>
      </c>
      <c r="BBH3" s="153">
        <v>3426</v>
      </c>
      <c r="BBI3" s="153">
        <v>3427</v>
      </c>
      <c r="BBJ3" s="153">
        <v>3428</v>
      </c>
      <c r="BBK3" s="153">
        <v>3429</v>
      </c>
      <c r="BBL3" s="153">
        <v>3430</v>
      </c>
      <c r="BBM3" s="153">
        <v>3431</v>
      </c>
      <c r="BBN3" s="153">
        <v>3432</v>
      </c>
      <c r="BBO3" s="153">
        <v>3433</v>
      </c>
      <c r="BBP3" s="153">
        <v>3434</v>
      </c>
      <c r="BBQ3" s="153">
        <v>3435</v>
      </c>
      <c r="BBR3" s="153">
        <v>3436</v>
      </c>
      <c r="BBS3" s="153">
        <v>3437</v>
      </c>
      <c r="BBT3" s="153">
        <v>3438</v>
      </c>
      <c r="BBU3" s="153">
        <v>3439</v>
      </c>
      <c r="BBV3" s="153">
        <v>3440</v>
      </c>
      <c r="BBW3" s="153">
        <v>3441</v>
      </c>
      <c r="BBX3" s="153">
        <v>3442</v>
      </c>
      <c r="BBY3" s="153">
        <v>3443</v>
      </c>
      <c r="BBZ3" s="153">
        <v>3444</v>
      </c>
      <c r="BCA3" s="153">
        <v>3445</v>
      </c>
      <c r="BCB3" s="153">
        <v>3446</v>
      </c>
      <c r="BCC3" s="153">
        <v>3447</v>
      </c>
      <c r="BCD3" s="153">
        <v>3448</v>
      </c>
      <c r="BCE3" s="153">
        <v>3449</v>
      </c>
      <c r="BCF3" s="153">
        <v>3450</v>
      </c>
      <c r="BCG3" s="153">
        <v>3451</v>
      </c>
      <c r="BCH3" s="153">
        <v>3452</v>
      </c>
      <c r="BCI3" s="153">
        <v>3453</v>
      </c>
      <c r="BCJ3" s="153">
        <v>3454</v>
      </c>
      <c r="BCK3" s="153">
        <v>3455</v>
      </c>
      <c r="BCL3" s="153">
        <v>3456</v>
      </c>
      <c r="BCM3" s="153">
        <v>3457</v>
      </c>
      <c r="BCN3" s="153">
        <v>3458</v>
      </c>
      <c r="BCO3" s="153">
        <v>3459</v>
      </c>
      <c r="BCP3" s="153">
        <v>3460</v>
      </c>
      <c r="BCQ3" s="153">
        <v>3461</v>
      </c>
      <c r="BCR3" s="153">
        <v>3462</v>
      </c>
      <c r="BCS3" s="153">
        <v>3463</v>
      </c>
      <c r="BCT3" s="153">
        <v>3464</v>
      </c>
      <c r="BCU3" s="153">
        <v>3465</v>
      </c>
      <c r="BCV3" s="153">
        <v>3466</v>
      </c>
      <c r="BCW3" s="153">
        <v>3467</v>
      </c>
      <c r="BCX3" s="153">
        <v>3468</v>
      </c>
      <c r="BCY3" s="153">
        <v>3469</v>
      </c>
      <c r="BCZ3" s="153">
        <v>3470</v>
      </c>
      <c r="BDA3" s="153">
        <v>3471</v>
      </c>
      <c r="BDB3" s="153">
        <v>3472</v>
      </c>
      <c r="BDC3" s="153">
        <v>3473</v>
      </c>
      <c r="BDD3" s="153">
        <v>3474</v>
      </c>
      <c r="BDE3" s="153">
        <v>3475</v>
      </c>
      <c r="BDF3" s="153">
        <v>3476</v>
      </c>
      <c r="BDG3" s="153">
        <v>3477</v>
      </c>
      <c r="BDH3" s="153">
        <v>3478</v>
      </c>
      <c r="BDI3" s="153">
        <v>3479</v>
      </c>
      <c r="BDJ3" s="153">
        <v>3480</v>
      </c>
      <c r="BDK3" s="153">
        <v>3481</v>
      </c>
      <c r="BDL3" s="153">
        <v>3482</v>
      </c>
      <c r="BDM3" s="153">
        <v>3483</v>
      </c>
      <c r="BDN3" s="153">
        <v>3484</v>
      </c>
      <c r="BDO3" s="153">
        <v>3485</v>
      </c>
      <c r="BDP3" s="153">
        <v>3486</v>
      </c>
      <c r="BDQ3" s="153">
        <v>3487</v>
      </c>
      <c r="BDR3" s="153">
        <v>3488</v>
      </c>
      <c r="BDS3" s="153">
        <v>3489</v>
      </c>
      <c r="BDT3" s="153">
        <v>3490</v>
      </c>
      <c r="BDU3" s="153">
        <v>3491</v>
      </c>
      <c r="BDV3" s="153">
        <v>3492</v>
      </c>
      <c r="BDW3" s="153">
        <v>3493</v>
      </c>
      <c r="BDX3" s="153">
        <v>3494</v>
      </c>
      <c r="BDY3" s="153">
        <v>3495</v>
      </c>
      <c r="BDZ3" s="153">
        <v>3496</v>
      </c>
      <c r="BEA3" s="153">
        <v>3497</v>
      </c>
      <c r="BEB3" s="153">
        <v>3498</v>
      </c>
      <c r="BEC3" s="153">
        <v>3499</v>
      </c>
      <c r="BED3" s="153">
        <v>3500</v>
      </c>
      <c r="BEE3" s="153">
        <v>3501</v>
      </c>
      <c r="BEF3" s="153">
        <v>3502</v>
      </c>
      <c r="BEG3" s="153">
        <v>3503</v>
      </c>
      <c r="BEH3" s="153">
        <v>3504</v>
      </c>
      <c r="BEI3" s="153">
        <v>3505</v>
      </c>
      <c r="BEJ3" s="153">
        <v>3506</v>
      </c>
      <c r="BEK3" s="153">
        <v>3507</v>
      </c>
      <c r="BEL3" s="153">
        <v>3508</v>
      </c>
      <c r="BEM3" s="153">
        <v>3509</v>
      </c>
      <c r="BEN3" s="153">
        <v>3510</v>
      </c>
      <c r="BEO3" s="153">
        <v>3511</v>
      </c>
      <c r="BEP3" s="153">
        <v>3512</v>
      </c>
      <c r="BEQ3" s="153">
        <v>3513</v>
      </c>
      <c r="BER3" s="153">
        <v>3514</v>
      </c>
      <c r="BES3" s="153">
        <v>3515</v>
      </c>
      <c r="BET3" s="153">
        <v>3516</v>
      </c>
      <c r="BEU3" s="153">
        <v>3517</v>
      </c>
      <c r="BEV3" s="153">
        <v>3518</v>
      </c>
      <c r="BEW3" s="153">
        <v>3519</v>
      </c>
      <c r="BEX3" s="153">
        <v>3520</v>
      </c>
      <c r="BEY3" s="153">
        <v>3521</v>
      </c>
      <c r="BEZ3" s="153">
        <v>3522</v>
      </c>
      <c r="BFA3" s="153">
        <v>3523</v>
      </c>
      <c r="BFB3" s="153">
        <v>3524</v>
      </c>
      <c r="BFC3" s="153">
        <v>3525</v>
      </c>
      <c r="BFD3" s="153">
        <v>3526</v>
      </c>
      <c r="BFE3" s="153">
        <v>3527</v>
      </c>
      <c r="BFF3" s="153">
        <v>3528</v>
      </c>
      <c r="BFG3" s="153">
        <v>3529</v>
      </c>
      <c r="BFH3" s="153">
        <v>3530</v>
      </c>
      <c r="BFI3" s="153">
        <v>3531</v>
      </c>
      <c r="BFJ3" s="153">
        <v>3532</v>
      </c>
      <c r="BFK3" s="153">
        <v>3533</v>
      </c>
      <c r="BFL3" s="153">
        <v>3534</v>
      </c>
      <c r="BFM3" s="153">
        <v>3535</v>
      </c>
      <c r="BFN3" s="153">
        <v>3536</v>
      </c>
      <c r="BFO3" s="153">
        <v>3537</v>
      </c>
      <c r="BFP3" s="153">
        <v>3538</v>
      </c>
      <c r="BFQ3" s="153">
        <v>3539</v>
      </c>
      <c r="BFR3" s="153">
        <v>3540</v>
      </c>
      <c r="BFS3" s="153">
        <v>3541</v>
      </c>
      <c r="BFT3" s="153">
        <v>3542</v>
      </c>
      <c r="BFU3" s="153">
        <v>3543</v>
      </c>
      <c r="BFV3" s="153">
        <v>3544</v>
      </c>
      <c r="BFW3" s="153">
        <v>3545</v>
      </c>
      <c r="BFX3" s="153">
        <v>3546</v>
      </c>
      <c r="BFY3" s="153">
        <v>3547</v>
      </c>
      <c r="BFZ3" s="153">
        <v>3548</v>
      </c>
      <c r="BGA3" s="153">
        <v>3549</v>
      </c>
      <c r="BGB3" s="153">
        <v>3550</v>
      </c>
      <c r="BGC3" s="153">
        <v>3551</v>
      </c>
      <c r="BGD3" s="153">
        <v>3552</v>
      </c>
      <c r="BGE3" s="153">
        <v>3553</v>
      </c>
      <c r="BGF3" s="153">
        <v>3554</v>
      </c>
      <c r="BGG3" s="153">
        <v>3555</v>
      </c>
      <c r="BGH3" s="153">
        <v>3556</v>
      </c>
      <c r="BGI3" s="153">
        <v>3557</v>
      </c>
      <c r="BGJ3" s="153">
        <v>3558</v>
      </c>
      <c r="BGK3" s="153">
        <v>3559</v>
      </c>
      <c r="BGL3" s="153">
        <v>3560</v>
      </c>
      <c r="BGM3" s="153">
        <v>3561</v>
      </c>
      <c r="BGN3" s="153">
        <v>3562</v>
      </c>
      <c r="BGO3" s="153">
        <v>3563</v>
      </c>
      <c r="BGP3" s="153">
        <v>3564</v>
      </c>
      <c r="BGQ3" s="153">
        <v>3565</v>
      </c>
      <c r="BGR3" s="153">
        <v>3566</v>
      </c>
      <c r="BGS3" s="153">
        <v>3567</v>
      </c>
      <c r="BGT3" s="153">
        <v>3568</v>
      </c>
      <c r="BGU3" s="153">
        <v>3569</v>
      </c>
      <c r="BGV3" s="153">
        <v>3570</v>
      </c>
      <c r="BGW3" s="153">
        <v>3571</v>
      </c>
      <c r="BGX3" s="153">
        <v>3572</v>
      </c>
      <c r="BGY3" s="153">
        <v>3573</v>
      </c>
      <c r="BGZ3" s="153">
        <v>3574</v>
      </c>
      <c r="BHA3" s="153">
        <v>3575</v>
      </c>
      <c r="BHB3" s="153">
        <v>3576</v>
      </c>
      <c r="BHC3" s="153">
        <v>3577</v>
      </c>
      <c r="BHD3" s="153">
        <v>3578</v>
      </c>
      <c r="BHE3" s="153">
        <v>3579</v>
      </c>
      <c r="BHF3" s="153">
        <v>3580</v>
      </c>
      <c r="BHG3" s="153">
        <v>3581</v>
      </c>
      <c r="BHH3" s="153">
        <v>3582</v>
      </c>
      <c r="BHI3" s="153">
        <v>3583</v>
      </c>
      <c r="BHJ3" s="153">
        <v>3584</v>
      </c>
      <c r="BHK3" s="153">
        <v>3585</v>
      </c>
      <c r="BHL3" s="153">
        <v>3586</v>
      </c>
      <c r="BHM3" s="153">
        <v>3587</v>
      </c>
      <c r="BHN3" s="153">
        <v>3588</v>
      </c>
      <c r="BHO3" s="153">
        <v>3589</v>
      </c>
      <c r="BHP3" s="153">
        <v>3590</v>
      </c>
      <c r="BHQ3" s="153">
        <v>3591</v>
      </c>
      <c r="BHR3" s="153">
        <v>3592</v>
      </c>
      <c r="BHS3" s="153">
        <v>3593</v>
      </c>
      <c r="BHT3" s="153">
        <v>3594</v>
      </c>
      <c r="BHU3" s="153">
        <v>3595</v>
      </c>
      <c r="BHV3" s="153">
        <v>3596</v>
      </c>
      <c r="BHW3" s="153">
        <v>3597</v>
      </c>
      <c r="BHX3" s="153">
        <v>3598</v>
      </c>
      <c r="BHY3" s="153">
        <v>3599</v>
      </c>
      <c r="BHZ3" s="153">
        <v>3600</v>
      </c>
      <c r="BIA3" s="153">
        <v>3601</v>
      </c>
      <c r="BIB3" s="153">
        <v>3602</v>
      </c>
      <c r="BIC3" s="153">
        <v>3603</v>
      </c>
      <c r="BID3" s="153">
        <v>3604</v>
      </c>
      <c r="BIE3" s="153">
        <v>3605</v>
      </c>
      <c r="BIF3" s="153">
        <v>3606</v>
      </c>
      <c r="BIG3" s="153">
        <v>3607</v>
      </c>
      <c r="BIH3" s="153">
        <v>3608</v>
      </c>
      <c r="BII3" s="153">
        <v>3609</v>
      </c>
      <c r="BIJ3" s="153">
        <v>3610</v>
      </c>
      <c r="BIK3" s="153">
        <v>3611</v>
      </c>
      <c r="BIL3" s="153">
        <v>3612</v>
      </c>
      <c r="BIM3" s="153">
        <v>3613</v>
      </c>
      <c r="BIN3" s="153">
        <v>3614</v>
      </c>
      <c r="BIO3" s="153">
        <v>3615</v>
      </c>
      <c r="BIP3" s="153">
        <v>3616</v>
      </c>
      <c r="BIQ3" s="153">
        <v>3617</v>
      </c>
      <c r="BIR3" s="153">
        <v>3618</v>
      </c>
      <c r="BIS3" s="153">
        <v>3619</v>
      </c>
      <c r="BIT3" s="153">
        <v>3620</v>
      </c>
      <c r="BIU3" s="153">
        <v>3621</v>
      </c>
      <c r="BIV3" s="153">
        <v>3622</v>
      </c>
      <c r="BIW3" s="153">
        <v>3623</v>
      </c>
      <c r="BIX3" s="153">
        <v>3624</v>
      </c>
      <c r="BIY3" s="153">
        <v>3625</v>
      </c>
      <c r="BIZ3" s="153">
        <v>3626</v>
      </c>
      <c r="BJA3" s="153">
        <v>3627</v>
      </c>
      <c r="BJB3" s="153">
        <v>3628</v>
      </c>
      <c r="BJC3" s="153">
        <v>3629</v>
      </c>
      <c r="BJD3" s="153">
        <v>3630</v>
      </c>
      <c r="BJE3" s="153">
        <v>3631</v>
      </c>
      <c r="BJF3" s="153">
        <v>3632</v>
      </c>
      <c r="BJG3" s="153">
        <v>3633</v>
      </c>
      <c r="BJH3" s="153">
        <v>3634</v>
      </c>
      <c r="BJI3" s="153">
        <v>3635</v>
      </c>
      <c r="BJJ3" s="153">
        <v>3636</v>
      </c>
      <c r="BJK3" s="153">
        <v>3637</v>
      </c>
      <c r="BJL3" s="153">
        <v>3638</v>
      </c>
      <c r="BJM3" s="153">
        <v>3639</v>
      </c>
      <c r="BJN3" s="153">
        <v>3640</v>
      </c>
      <c r="BJO3" s="153">
        <v>3641</v>
      </c>
      <c r="BJP3" s="153">
        <v>3642</v>
      </c>
      <c r="BJQ3" s="153">
        <v>3643</v>
      </c>
      <c r="BJR3" s="153">
        <v>3644</v>
      </c>
      <c r="BJS3" s="153">
        <v>3645</v>
      </c>
      <c r="BJT3" s="153">
        <v>3646</v>
      </c>
      <c r="BJU3" s="153">
        <v>3647</v>
      </c>
      <c r="BJV3" s="153">
        <v>3648</v>
      </c>
      <c r="BJW3" s="153">
        <v>3649</v>
      </c>
      <c r="BJX3" s="153">
        <v>3650</v>
      </c>
      <c r="BJY3" s="153">
        <v>3651</v>
      </c>
      <c r="BJZ3" s="153">
        <v>3652</v>
      </c>
      <c r="BKA3" s="153">
        <v>3653</v>
      </c>
      <c r="BKB3" s="153">
        <v>3654</v>
      </c>
      <c r="BKC3" s="153">
        <v>3655</v>
      </c>
      <c r="BKD3" s="153">
        <v>3656</v>
      </c>
      <c r="BKE3" s="153">
        <v>3657</v>
      </c>
      <c r="BKF3" s="153">
        <v>3658</v>
      </c>
      <c r="BKG3" s="153">
        <v>3659</v>
      </c>
      <c r="BKH3" s="153">
        <v>3660</v>
      </c>
      <c r="BKI3" s="153">
        <v>3661</v>
      </c>
      <c r="BKJ3" s="153">
        <v>3662</v>
      </c>
      <c r="BKK3" s="153">
        <v>3663</v>
      </c>
      <c r="BKL3" s="153">
        <v>3664</v>
      </c>
      <c r="BKM3" s="153">
        <v>3665</v>
      </c>
      <c r="BKN3" s="153">
        <v>3666</v>
      </c>
      <c r="BKO3" s="153">
        <v>3667</v>
      </c>
      <c r="BKP3" s="153">
        <v>3668</v>
      </c>
      <c r="BKQ3" s="153">
        <v>3669</v>
      </c>
      <c r="BKR3" s="153">
        <v>3670</v>
      </c>
      <c r="BKS3" s="153">
        <v>3671</v>
      </c>
      <c r="BKT3" s="153">
        <v>3672</v>
      </c>
      <c r="BKU3" s="153">
        <v>3673</v>
      </c>
      <c r="BKV3" s="153">
        <v>3674</v>
      </c>
      <c r="BKW3" s="153">
        <v>3675</v>
      </c>
      <c r="BKX3" s="153">
        <v>3676</v>
      </c>
      <c r="BKY3" s="153">
        <v>3677</v>
      </c>
      <c r="BKZ3" s="153">
        <v>3678</v>
      </c>
      <c r="BLA3" s="153">
        <v>3679</v>
      </c>
      <c r="BLB3" s="153">
        <v>3680</v>
      </c>
      <c r="BLC3" s="153">
        <v>3681</v>
      </c>
      <c r="BLD3" s="153">
        <v>3682</v>
      </c>
      <c r="BLE3" s="153">
        <v>3683</v>
      </c>
      <c r="BLF3" s="153">
        <v>3684</v>
      </c>
      <c r="BLG3" s="153">
        <v>3685</v>
      </c>
      <c r="BLH3" s="153">
        <v>3686</v>
      </c>
      <c r="BLI3" s="153">
        <v>3687</v>
      </c>
      <c r="BLJ3" s="153">
        <v>3688</v>
      </c>
      <c r="BLK3" s="153">
        <v>3689</v>
      </c>
      <c r="BLL3" s="153">
        <v>3690</v>
      </c>
      <c r="BLM3" s="153">
        <v>3691</v>
      </c>
      <c r="BLN3" s="153">
        <v>3692</v>
      </c>
      <c r="BLO3" s="153">
        <v>3693</v>
      </c>
      <c r="BLP3" s="153">
        <v>3694</v>
      </c>
      <c r="BLQ3" s="153">
        <v>3695</v>
      </c>
      <c r="BLR3" s="153">
        <v>3696</v>
      </c>
      <c r="BLS3" s="153">
        <v>3697</v>
      </c>
      <c r="BLT3" s="153">
        <v>3698</v>
      </c>
      <c r="BLU3" s="153">
        <v>3699</v>
      </c>
      <c r="BLV3" s="153">
        <v>3700</v>
      </c>
      <c r="BLW3" s="153">
        <v>3701</v>
      </c>
      <c r="BLX3" s="153">
        <v>3702</v>
      </c>
      <c r="BLY3" s="153">
        <v>3703</v>
      </c>
      <c r="BLZ3" s="153">
        <v>3704</v>
      </c>
      <c r="BMA3" s="153">
        <v>3705</v>
      </c>
      <c r="BMB3" s="153">
        <v>3706</v>
      </c>
      <c r="BMC3" s="153">
        <v>3707</v>
      </c>
      <c r="BMD3" s="153">
        <v>3708</v>
      </c>
      <c r="BME3" s="153">
        <v>3709</v>
      </c>
      <c r="BMF3" s="153">
        <v>3710</v>
      </c>
      <c r="BMG3" s="153">
        <v>3711</v>
      </c>
      <c r="BMH3" s="153">
        <v>3712</v>
      </c>
      <c r="BMI3" s="153">
        <v>3713</v>
      </c>
      <c r="BMJ3" s="153">
        <v>3714</v>
      </c>
      <c r="BMK3" s="153">
        <v>3715</v>
      </c>
      <c r="BML3" s="153">
        <v>3716</v>
      </c>
      <c r="BMM3" s="153">
        <v>3717</v>
      </c>
      <c r="BMN3" s="153">
        <v>3718</v>
      </c>
      <c r="BMO3" s="153">
        <v>3719</v>
      </c>
      <c r="BMP3" s="153">
        <v>3720</v>
      </c>
      <c r="BMQ3" s="153">
        <v>3721</v>
      </c>
      <c r="BMR3" s="153">
        <v>3722</v>
      </c>
      <c r="BMS3" s="153">
        <v>3723</v>
      </c>
      <c r="BMT3" s="153">
        <v>3724</v>
      </c>
      <c r="BMU3" s="153">
        <v>3725</v>
      </c>
      <c r="BMV3" s="153">
        <v>3726</v>
      </c>
      <c r="BMW3" s="153">
        <v>3727</v>
      </c>
      <c r="BMX3" s="153">
        <v>3728</v>
      </c>
      <c r="BMY3" s="153">
        <v>3729</v>
      </c>
      <c r="BMZ3" s="153">
        <v>3730</v>
      </c>
      <c r="BNA3" s="153">
        <v>3731</v>
      </c>
      <c r="BNB3" s="153">
        <v>3732</v>
      </c>
      <c r="BNC3" s="153">
        <v>3733</v>
      </c>
      <c r="BND3" s="153">
        <v>3734</v>
      </c>
      <c r="BNE3" s="153">
        <v>3735</v>
      </c>
      <c r="BNF3" s="153">
        <v>3736</v>
      </c>
      <c r="BNG3" s="153">
        <v>3737</v>
      </c>
      <c r="BNH3" s="153">
        <v>3738</v>
      </c>
      <c r="BNI3" s="153">
        <v>3739</v>
      </c>
      <c r="BNJ3" s="153">
        <v>3740</v>
      </c>
      <c r="BNK3" s="153">
        <v>3741</v>
      </c>
      <c r="BNL3" s="153">
        <v>3742</v>
      </c>
      <c r="BNM3" s="153">
        <v>3743</v>
      </c>
      <c r="BNN3" s="153">
        <v>3744</v>
      </c>
      <c r="BNO3" s="153">
        <v>3745</v>
      </c>
      <c r="BNP3" s="153">
        <v>3746</v>
      </c>
      <c r="BNQ3" s="153">
        <v>3747</v>
      </c>
      <c r="BNR3" s="153">
        <v>3748</v>
      </c>
      <c r="BNS3" s="153">
        <v>3749</v>
      </c>
      <c r="BNT3" s="153">
        <v>3750</v>
      </c>
      <c r="BNU3" s="153">
        <v>3751</v>
      </c>
      <c r="BNV3" s="153">
        <v>3752</v>
      </c>
      <c r="BNW3" s="153">
        <v>3753</v>
      </c>
      <c r="BNX3" s="153">
        <v>3754</v>
      </c>
      <c r="BNY3" s="153">
        <v>3755</v>
      </c>
      <c r="BNZ3" s="153">
        <v>3756</v>
      </c>
      <c r="BOA3" s="153">
        <v>3757</v>
      </c>
      <c r="BOB3" s="153">
        <v>3758</v>
      </c>
      <c r="BOC3" s="153">
        <v>3759</v>
      </c>
      <c r="BOD3" s="153">
        <v>3760</v>
      </c>
      <c r="BOE3" s="153">
        <v>3761</v>
      </c>
      <c r="BOF3" s="153">
        <v>3762</v>
      </c>
      <c r="BOG3" s="153">
        <v>3763</v>
      </c>
      <c r="BOH3" s="153">
        <v>3764</v>
      </c>
      <c r="BOI3" s="153">
        <v>3765</v>
      </c>
      <c r="BOJ3" s="153">
        <v>3766</v>
      </c>
      <c r="BOK3" s="153">
        <v>3767</v>
      </c>
      <c r="BOL3" s="153">
        <v>3768</v>
      </c>
      <c r="BOM3" s="153">
        <v>3769</v>
      </c>
      <c r="BON3" s="153">
        <v>3770</v>
      </c>
      <c r="BOO3" s="153">
        <v>3771</v>
      </c>
      <c r="BOP3" s="153">
        <v>3772</v>
      </c>
      <c r="BOQ3" s="153">
        <v>3773</v>
      </c>
      <c r="BOR3" s="153">
        <v>3774</v>
      </c>
      <c r="BOS3" s="153">
        <v>3775</v>
      </c>
      <c r="BOT3" s="153">
        <v>3776</v>
      </c>
      <c r="BOU3" s="153">
        <v>3777</v>
      </c>
      <c r="BOV3" s="153">
        <v>3778</v>
      </c>
      <c r="BOW3" s="153">
        <v>3779</v>
      </c>
      <c r="BOX3" s="153">
        <v>3780</v>
      </c>
      <c r="BOY3" s="153">
        <v>3781</v>
      </c>
      <c r="BOZ3" s="153">
        <v>3782</v>
      </c>
      <c r="BPA3" s="153">
        <v>3783</v>
      </c>
      <c r="BPB3" s="153">
        <v>3784</v>
      </c>
      <c r="BPC3" s="153">
        <v>3785</v>
      </c>
      <c r="BPD3" s="153">
        <v>3786</v>
      </c>
      <c r="BPE3" s="153">
        <v>3787</v>
      </c>
      <c r="BPF3" s="153">
        <v>3788</v>
      </c>
      <c r="BPG3" s="153">
        <v>3789</v>
      </c>
      <c r="BPH3" s="153">
        <v>3790</v>
      </c>
      <c r="BPI3" s="153">
        <v>3791</v>
      </c>
      <c r="BPJ3" s="153">
        <v>3792</v>
      </c>
      <c r="BPK3" s="153">
        <v>3793</v>
      </c>
      <c r="BPL3" s="153">
        <v>3794</v>
      </c>
      <c r="BPM3" s="153">
        <v>3795</v>
      </c>
      <c r="BPN3" s="153">
        <v>3796</v>
      </c>
      <c r="BPO3" s="153">
        <v>3797</v>
      </c>
      <c r="BPP3" s="153">
        <v>3798</v>
      </c>
      <c r="BPQ3" s="153">
        <v>3799</v>
      </c>
      <c r="BPR3" s="153">
        <v>3800</v>
      </c>
      <c r="BPS3" s="153">
        <v>3801</v>
      </c>
      <c r="BPT3" s="153">
        <v>3802</v>
      </c>
      <c r="BPU3" s="153">
        <v>3803</v>
      </c>
      <c r="BPV3" s="153">
        <v>3804</v>
      </c>
      <c r="BPW3" s="153">
        <v>3805</v>
      </c>
      <c r="BPX3" s="153">
        <v>3806</v>
      </c>
      <c r="BPY3" s="153">
        <v>3807</v>
      </c>
      <c r="BPZ3" s="153">
        <v>3808</v>
      </c>
      <c r="BQA3" s="153">
        <v>3809</v>
      </c>
      <c r="BQB3" s="153">
        <v>3810</v>
      </c>
      <c r="BQC3" s="153">
        <v>3811</v>
      </c>
      <c r="BQD3" s="153">
        <v>3812</v>
      </c>
      <c r="BQE3" s="153">
        <v>3813</v>
      </c>
      <c r="BQF3" s="153">
        <v>3814</v>
      </c>
      <c r="BQG3" s="153">
        <v>3815</v>
      </c>
      <c r="BQH3" s="153">
        <v>3816</v>
      </c>
      <c r="BQI3" s="153">
        <v>3817</v>
      </c>
      <c r="BQJ3" s="153">
        <v>3818</v>
      </c>
      <c r="BQK3" s="153">
        <v>3819</v>
      </c>
      <c r="BQL3" s="153">
        <v>3820</v>
      </c>
      <c r="BQM3" s="153">
        <v>3821</v>
      </c>
      <c r="BQN3" s="153">
        <v>3822</v>
      </c>
      <c r="BQO3" s="153">
        <v>3823</v>
      </c>
      <c r="BQP3" s="153">
        <v>3824</v>
      </c>
      <c r="BQQ3" s="153">
        <v>3825</v>
      </c>
      <c r="BQR3" s="153">
        <v>3826</v>
      </c>
      <c r="BQS3" s="153">
        <v>3827</v>
      </c>
      <c r="BQT3" s="153">
        <v>3828</v>
      </c>
      <c r="BQU3" s="153">
        <v>3829</v>
      </c>
      <c r="BQV3" s="153">
        <v>3830</v>
      </c>
      <c r="BQW3" s="153">
        <v>3831</v>
      </c>
      <c r="BQX3" s="153">
        <v>3832</v>
      </c>
      <c r="BQY3" s="153">
        <v>3833</v>
      </c>
      <c r="BQZ3" s="153">
        <v>3834</v>
      </c>
      <c r="BRA3" s="153">
        <v>3835</v>
      </c>
      <c r="BRB3" s="153">
        <v>3836</v>
      </c>
      <c r="BRC3" s="153">
        <v>3837</v>
      </c>
      <c r="BRD3" s="153">
        <v>3838</v>
      </c>
      <c r="BRE3" s="153">
        <v>3839</v>
      </c>
      <c r="BRF3" s="153">
        <v>3840</v>
      </c>
      <c r="BRG3" s="153">
        <v>3841</v>
      </c>
      <c r="BRH3" s="153">
        <v>3842</v>
      </c>
      <c r="BRI3" s="153">
        <v>3843</v>
      </c>
      <c r="BRJ3" s="153">
        <v>3844</v>
      </c>
      <c r="BRK3" s="153">
        <v>3845</v>
      </c>
      <c r="BRL3" s="153">
        <v>3846</v>
      </c>
      <c r="BRM3" s="153">
        <v>3847</v>
      </c>
      <c r="BRN3" s="153">
        <v>3848</v>
      </c>
      <c r="BRO3" s="153">
        <v>3849</v>
      </c>
      <c r="BRP3" s="153">
        <v>3850</v>
      </c>
      <c r="BRQ3" s="153">
        <v>3851</v>
      </c>
      <c r="BRR3" s="153">
        <v>3852</v>
      </c>
      <c r="BRS3" s="153">
        <v>3853</v>
      </c>
      <c r="BRT3" s="153">
        <v>3854</v>
      </c>
      <c r="BRU3" s="153">
        <v>3855</v>
      </c>
      <c r="BRV3" s="153">
        <v>3856</v>
      </c>
      <c r="BRW3" s="153">
        <v>3857</v>
      </c>
      <c r="BRX3" s="153">
        <v>3858</v>
      </c>
      <c r="BRY3" s="153">
        <v>3859</v>
      </c>
      <c r="BRZ3" s="153">
        <v>3860</v>
      </c>
      <c r="BSA3" s="153">
        <v>3861</v>
      </c>
      <c r="BSB3" s="153">
        <v>3862</v>
      </c>
      <c r="BSC3" s="153">
        <v>3863</v>
      </c>
      <c r="BSD3" s="153">
        <v>3864</v>
      </c>
      <c r="BSE3" s="153">
        <v>3865</v>
      </c>
      <c r="BSF3" s="153">
        <v>3866</v>
      </c>
      <c r="BSG3" s="153">
        <v>3867</v>
      </c>
      <c r="BSH3" s="153">
        <v>3868</v>
      </c>
      <c r="BSI3" s="153">
        <v>3869</v>
      </c>
      <c r="BSJ3" s="153">
        <v>3870</v>
      </c>
      <c r="BSK3" s="153">
        <v>3871</v>
      </c>
      <c r="BSL3" s="153">
        <v>3872</v>
      </c>
      <c r="BSM3" s="153">
        <v>3873</v>
      </c>
      <c r="BSN3" s="153">
        <v>3874</v>
      </c>
      <c r="BSO3" s="153">
        <v>3875</v>
      </c>
      <c r="BSP3" s="153">
        <v>3876</v>
      </c>
      <c r="BSQ3" s="153">
        <v>3877</v>
      </c>
      <c r="BSR3" s="153">
        <v>3878</v>
      </c>
      <c r="BSS3" s="153">
        <v>3879</v>
      </c>
      <c r="BST3" s="153">
        <v>3880</v>
      </c>
      <c r="BSU3" s="153">
        <v>3881</v>
      </c>
      <c r="BSV3" s="153">
        <v>3882</v>
      </c>
      <c r="BSW3" s="153">
        <v>3883</v>
      </c>
      <c r="BSX3" s="153">
        <v>3884</v>
      </c>
      <c r="BSY3" s="153">
        <v>3885</v>
      </c>
      <c r="BSZ3" s="153">
        <v>3886</v>
      </c>
      <c r="BTA3" s="153">
        <v>3887</v>
      </c>
      <c r="BTB3" s="153">
        <v>3888</v>
      </c>
      <c r="BTC3" s="153">
        <v>3889</v>
      </c>
      <c r="BTD3" s="153">
        <v>3890</v>
      </c>
      <c r="BTE3" s="153">
        <v>3891</v>
      </c>
      <c r="BTF3" s="153">
        <v>3892</v>
      </c>
      <c r="BTG3" s="153">
        <v>3893</v>
      </c>
      <c r="BTH3" s="153">
        <v>3894</v>
      </c>
      <c r="BTI3" s="153">
        <v>3895</v>
      </c>
      <c r="BTJ3" s="153">
        <v>3896</v>
      </c>
      <c r="BTK3" s="153">
        <v>3897</v>
      </c>
      <c r="BTL3" s="153">
        <v>3898</v>
      </c>
      <c r="BTM3" s="153">
        <v>3899</v>
      </c>
      <c r="BTN3" s="153">
        <v>3900</v>
      </c>
      <c r="BTO3" s="153">
        <v>3901</v>
      </c>
      <c r="BTP3" s="153">
        <v>3902</v>
      </c>
      <c r="BTQ3" s="153">
        <v>3903</v>
      </c>
      <c r="BTR3" s="153">
        <v>3904</v>
      </c>
      <c r="BTS3" s="153">
        <v>3905</v>
      </c>
      <c r="BTT3" s="153">
        <v>3906</v>
      </c>
      <c r="BTU3" s="153">
        <v>3907</v>
      </c>
      <c r="BTV3" s="153">
        <v>3908</v>
      </c>
      <c r="BTW3" s="153">
        <v>3909</v>
      </c>
      <c r="BTX3" s="153">
        <v>3910</v>
      </c>
      <c r="BTY3" s="153">
        <v>3911</v>
      </c>
      <c r="BTZ3" s="153">
        <v>3912</v>
      </c>
      <c r="BUA3" s="153">
        <v>3913</v>
      </c>
      <c r="BUB3" s="153">
        <v>3914</v>
      </c>
      <c r="BUC3" s="153">
        <v>3915</v>
      </c>
      <c r="BUD3" s="153">
        <v>3916</v>
      </c>
      <c r="BUE3" s="153">
        <v>3917</v>
      </c>
      <c r="BUF3" s="153">
        <v>3918</v>
      </c>
      <c r="BUG3" s="153">
        <v>3919</v>
      </c>
      <c r="BUH3" s="153">
        <v>3920</v>
      </c>
      <c r="BUI3" s="153">
        <v>3921</v>
      </c>
      <c r="BUJ3" s="153">
        <v>3922</v>
      </c>
      <c r="BUK3" s="153">
        <v>3923</v>
      </c>
      <c r="BUL3" s="153">
        <v>3924</v>
      </c>
      <c r="BUM3" s="153">
        <v>3925</v>
      </c>
      <c r="BUN3" s="153">
        <v>3926</v>
      </c>
      <c r="BUO3" s="153">
        <v>3927</v>
      </c>
      <c r="BUP3" s="153">
        <v>3928</v>
      </c>
      <c r="BUQ3" s="153">
        <v>3929</v>
      </c>
      <c r="BUR3" s="153">
        <v>3930</v>
      </c>
      <c r="BUS3" s="153">
        <v>3931</v>
      </c>
      <c r="BUT3" s="153">
        <v>3932</v>
      </c>
      <c r="BUU3" s="153">
        <v>3933</v>
      </c>
      <c r="BUV3" s="153">
        <v>3934</v>
      </c>
      <c r="BUW3" s="153">
        <v>3935</v>
      </c>
      <c r="BUX3" s="153">
        <v>3936</v>
      </c>
      <c r="BUY3" s="153">
        <v>3937</v>
      </c>
      <c r="BUZ3" s="153">
        <v>3938</v>
      </c>
      <c r="BVA3" s="153">
        <v>3939</v>
      </c>
      <c r="BVB3" s="153">
        <v>3940</v>
      </c>
      <c r="BVC3" s="153">
        <v>3941</v>
      </c>
      <c r="BVD3" s="153">
        <v>3942</v>
      </c>
      <c r="BVE3" s="153">
        <v>3943</v>
      </c>
      <c r="BVF3" s="153">
        <v>3944</v>
      </c>
      <c r="BVG3" s="153">
        <v>3945</v>
      </c>
      <c r="BVH3" s="153">
        <v>3946</v>
      </c>
      <c r="BVI3" s="153">
        <v>3947</v>
      </c>
      <c r="BVJ3" s="153">
        <v>3948</v>
      </c>
      <c r="BVK3" s="153">
        <v>3949</v>
      </c>
      <c r="BVL3" s="153">
        <v>3950</v>
      </c>
      <c r="BVM3" s="153">
        <v>3951</v>
      </c>
      <c r="BVN3" s="153">
        <v>3952</v>
      </c>
      <c r="BVO3" s="153">
        <v>3953</v>
      </c>
      <c r="BVP3" s="153">
        <v>3954</v>
      </c>
      <c r="BVQ3" s="153">
        <v>3955</v>
      </c>
      <c r="BVR3" s="153">
        <v>3956</v>
      </c>
      <c r="BVS3" s="153">
        <v>3957</v>
      </c>
      <c r="BVT3" s="153">
        <v>3958</v>
      </c>
      <c r="BVU3" s="153">
        <v>3959</v>
      </c>
      <c r="BVV3" s="153">
        <v>3960</v>
      </c>
      <c r="BVW3" s="153">
        <v>3961</v>
      </c>
      <c r="BVX3" s="153">
        <v>3962</v>
      </c>
      <c r="BVY3" s="153">
        <v>3963</v>
      </c>
      <c r="BVZ3" s="153">
        <v>3964</v>
      </c>
      <c r="BWA3" s="153">
        <v>3965</v>
      </c>
      <c r="BWB3" s="153">
        <v>3966</v>
      </c>
      <c r="BWC3" s="153">
        <v>3967</v>
      </c>
      <c r="BWD3" s="153">
        <v>3968</v>
      </c>
      <c r="BWE3" s="153">
        <v>3969</v>
      </c>
      <c r="BWF3" s="153">
        <v>3970</v>
      </c>
      <c r="BWG3" s="153">
        <v>3971</v>
      </c>
      <c r="BWH3" s="153">
        <v>3972</v>
      </c>
      <c r="BWI3" s="153">
        <v>3973</v>
      </c>
      <c r="BWJ3" s="153">
        <v>3974</v>
      </c>
      <c r="BWK3" s="153">
        <v>3975</v>
      </c>
      <c r="BWL3" s="153">
        <v>3976</v>
      </c>
      <c r="BWM3" s="153">
        <v>3977</v>
      </c>
      <c r="BWN3" s="153">
        <v>3978</v>
      </c>
      <c r="BWO3" s="153">
        <v>3979</v>
      </c>
      <c r="BWP3" s="153">
        <v>3980</v>
      </c>
      <c r="BWQ3" s="153">
        <v>3981</v>
      </c>
      <c r="BWR3" s="153">
        <v>3982</v>
      </c>
      <c r="BWS3" s="153">
        <v>3983</v>
      </c>
      <c r="BWT3" s="153">
        <v>3984</v>
      </c>
      <c r="BWU3" s="153">
        <v>3985</v>
      </c>
      <c r="BWV3" s="153">
        <v>3986</v>
      </c>
      <c r="BWW3" s="153">
        <v>3987</v>
      </c>
      <c r="BWX3" s="153">
        <v>3988</v>
      </c>
      <c r="BWY3" s="153">
        <v>3989</v>
      </c>
      <c r="BWZ3" s="153">
        <v>3990</v>
      </c>
      <c r="BXA3" s="153">
        <v>3991</v>
      </c>
      <c r="BXB3" s="153">
        <v>3992</v>
      </c>
      <c r="BXC3" s="153">
        <v>3993</v>
      </c>
      <c r="BXD3" s="153">
        <v>3994</v>
      </c>
      <c r="BXE3" s="153">
        <v>3995</v>
      </c>
      <c r="BXF3" s="153">
        <v>3996</v>
      </c>
      <c r="BXG3" s="153">
        <v>3997</v>
      </c>
      <c r="BXH3" s="153">
        <v>3998</v>
      </c>
      <c r="BXI3" s="153">
        <v>3999</v>
      </c>
      <c r="BXJ3" s="153">
        <v>4000</v>
      </c>
      <c r="BXK3" s="153">
        <v>4001</v>
      </c>
      <c r="BXL3" s="153">
        <v>4002</v>
      </c>
      <c r="BXM3" s="153">
        <v>4003</v>
      </c>
      <c r="BXN3" s="153">
        <v>4004</v>
      </c>
      <c r="BXO3" s="153">
        <v>4005</v>
      </c>
      <c r="BXP3" s="153">
        <v>4006</v>
      </c>
      <c r="BXQ3" s="153">
        <v>4007</v>
      </c>
      <c r="BXR3" s="153">
        <v>4008</v>
      </c>
      <c r="BXS3" s="153">
        <v>4009</v>
      </c>
      <c r="BXT3" s="153">
        <v>4010</v>
      </c>
      <c r="BXU3" s="153">
        <v>4011</v>
      </c>
      <c r="BXV3" s="153">
        <v>4012</v>
      </c>
      <c r="BXW3" s="153">
        <v>4013</v>
      </c>
      <c r="BXX3" s="153">
        <v>4014</v>
      </c>
      <c r="BXY3" s="153">
        <v>4015</v>
      </c>
      <c r="BXZ3" s="153">
        <v>4016</v>
      </c>
      <c r="BYA3" s="153">
        <v>4017</v>
      </c>
      <c r="BYB3" s="153">
        <v>4018</v>
      </c>
      <c r="BYC3" s="153">
        <v>4019</v>
      </c>
      <c r="BYD3" s="153">
        <v>4020</v>
      </c>
      <c r="BYE3" s="153">
        <v>4021</v>
      </c>
      <c r="BYF3" s="153">
        <v>4022</v>
      </c>
      <c r="BYG3" s="153">
        <v>4023</v>
      </c>
      <c r="BYH3" s="153">
        <v>4024</v>
      </c>
      <c r="BYI3" s="153">
        <v>4025</v>
      </c>
      <c r="BYJ3" s="153">
        <v>4026</v>
      </c>
      <c r="BYK3" s="153">
        <v>4027</v>
      </c>
      <c r="BYL3" s="153">
        <v>4028</v>
      </c>
      <c r="BYM3" s="153">
        <v>4029</v>
      </c>
      <c r="BYN3" s="153">
        <v>4030</v>
      </c>
      <c r="BYO3" s="153">
        <v>4031</v>
      </c>
      <c r="BYP3" s="153">
        <v>4032</v>
      </c>
      <c r="BYQ3" s="153">
        <v>4033</v>
      </c>
      <c r="BYR3" s="153">
        <v>4034</v>
      </c>
      <c r="BYS3" s="153">
        <v>4035</v>
      </c>
      <c r="BYT3" s="153">
        <v>4036</v>
      </c>
      <c r="BYU3" s="153">
        <v>4037</v>
      </c>
      <c r="BYV3" s="153">
        <v>4038</v>
      </c>
      <c r="BYW3" s="153">
        <v>4039</v>
      </c>
      <c r="BYX3" s="153">
        <v>4040</v>
      </c>
      <c r="BYY3" s="153">
        <v>4041</v>
      </c>
      <c r="BYZ3" s="153">
        <v>4042</v>
      </c>
      <c r="BZA3" s="153">
        <v>4043</v>
      </c>
      <c r="BZB3" s="153">
        <v>4044</v>
      </c>
      <c r="BZC3" s="153">
        <v>4045</v>
      </c>
      <c r="BZD3" s="153">
        <v>4046</v>
      </c>
      <c r="BZE3" s="153">
        <v>4047</v>
      </c>
      <c r="BZF3" s="153">
        <v>4048</v>
      </c>
      <c r="BZG3" s="153">
        <v>4049</v>
      </c>
      <c r="BZH3" s="153">
        <v>4050</v>
      </c>
      <c r="BZI3" s="153">
        <v>4051</v>
      </c>
      <c r="BZJ3" s="153">
        <v>4052</v>
      </c>
      <c r="BZK3" s="153">
        <v>4053</v>
      </c>
      <c r="BZL3" s="153">
        <v>4054</v>
      </c>
      <c r="BZM3" s="153">
        <v>4055</v>
      </c>
      <c r="BZN3" s="153">
        <v>4056</v>
      </c>
      <c r="BZO3" s="153">
        <v>4057</v>
      </c>
      <c r="BZP3" s="153">
        <v>4058</v>
      </c>
      <c r="BZQ3" s="153">
        <v>4059</v>
      </c>
      <c r="BZR3" s="153">
        <v>4060</v>
      </c>
      <c r="BZS3" s="153">
        <v>4061</v>
      </c>
      <c r="BZT3" s="153">
        <v>4062</v>
      </c>
      <c r="BZU3" s="153">
        <v>4063</v>
      </c>
      <c r="BZV3" s="153">
        <v>4064</v>
      </c>
      <c r="BZW3" s="153">
        <v>4065</v>
      </c>
      <c r="BZX3" s="153">
        <v>4066</v>
      </c>
      <c r="BZY3" s="153">
        <v>4067</v>
      </c>
      <c r="BZZ3" s="153">
        <v>4068</v>
      </c>
      <c r="CAA3" s="153">
        <v>4069</v>
      </c>
      <c r="CAB3" s="153">
        <v>4070</v>
      </c>
      <c r="CAC3" s="153">
        <v>4071</v>
      </c>
      <c r="CAD3" s="153">
        <v>4072</v>
      </c>
      <c r="CAE3" s="153">
        <v>4073</v>
      </c>
      <c r="CAF3" s="153">
        <v>4074</v>
      </c>
      <c r="CAG3" s="153">
        <v>4075</v>
      </c>
      <c r="CAH3" s="153">
        <v>4076</v>
      </c>
      <c r="CAI3" s="153">
        <v>4077</v>
      </c>
      <c r="CAJ3" s="153">
        <v>4078</v>
      </c>
      <c r="CAK3" s="153">
        <v>4079</v>
      </c>
      <c r="CAL3" s="153">
        <v>4080</v>
      </c>
      <c r="CAM3" s="153">
        <v>4081</v>
      </c>
      <c r="CAN3" s="153">
        <v>4082</v>
      </c>
      <c r="CAO3" s="153">
        <v>4083</v>
      </c>
      <c r="CAP3" s="153">
        <v>4084</v>
      </c>
      <c r="CAQ3" s="153">
        <v>4085</v>
      </c>
      <c r="CAR3" s="153">
        <v>4086</v>
      </c>
      <c r="CAS3" s="153">
        <v>4087</v>
      </c>
      <c r="CAT3" s="153">
        <v>4088</v>
      </c>
      <c r="CAU3" s="153">
        <v>4089</v>
      </c>
      <c r="CAV3" s="153">
        <v>4090</v>
      </c>
      <c r="CAW3" s="153">
        <v>4091</v>
      </c>
      <c r="CAX3" s="153">
        <v>4092</v>
      </c>
      <c r="CAY3" s="153">
        <v>4093</v>
      </c>
      <c r="CAZ3" s="153">
        <v>4094</v>
      </c>
      <c r="CBA3" s="153">
        <v>4095</v>
      </c>
      <c r="CBB3" s="153">
        <v>4096</v>
      </c>
      <c r="CBC3" s="153">
        <v>4097</v>
      </c>
      <c r="CBD3" s="153">
        <v>4098</v>
      </c>
      <c r="CBE3" s="153">
        <v>4099</v>
      </c>
      <c r="CBF3" s="153">
        <v>4100</v>
      </c>
      <c r="CBG3" s="153">
        <v>4101</v>
      </c>
      <c r="CBH3" s="153">
        <v>4102</v>
      </c>
      <c r="CBI3" s="153">
        <v>4103</v>
      </c>
      <c r="CBJ3" s="153">
        <v>4104</v>
      </c>
      <c r="CBK3" s="153">
        <v>4105</v>
      </c>
      <c r="CBL3" s="153">
        <v>4106</v>
      </c>
      <c r="CBM3" s="153">
        <v>4107</v>
      </c>
      <c r="CBN3" s="153">
        <v>4108</v>
      </c>
      <c r="CBO3" s="153">
        <v>4109</v>
      </c>
      <c r="CBP3" s="153">
        <v>4110</v>
      </c>
      <c r="CBQ3" s="153">
        <v>4111</v>
      </c>
      <c r="CBR3" s="153">
        <v>4112</v>
      </c>
      <c r="CBS3" s="153">
        <v>4113</v>
      </c>
      <c r="CBT3" s="153">
        <v>4114</v>
      </c>
      <c r="CBU3" s="153">
        <v>4115</v>
      </c>
      <c r="CBV3" s="153">
        <v>4116</v>
      </c>
      <c r="CBW3" s="153">
        <v>4117</v>
      </c>
      <c r="CBX3" s="153">
        <v>4118</v>
      </c>
      <c r="CBY3" s="153">
        <v>4119</v>
      </c>
      <c r="CBZ3" s="153">
        <v>4120</v>
      </c>
      <c r="CCA3" s="153">
        <v>4121</v>
      </c>
      <c r="CCB3" s="153">
        <v>4122</v>
      </c>
      <c r="CCC3" s="153">
        <v>4123</v>
      </c>
      <c r="CCD3" s="153">
        <v>4124</v>
      </c>
      <c r="CCE3" s="153">
        <v>4125</v>
      </c>
      <c r="CCF3" s="153">
        <v>4126</v>
      </c>
      <c r="CCG3" s="153">
        <v>4127</v>
      </c>
      <c r="CCH3" s="153">
        <v>4128</v>
      </c>
      <c r="CCI3" s="153">
        <v>4129</v>
      </c>
      <c r="CCJ3" s="153">
        <v>4130</v>
      </c>
      <c r="CCK3" s="153">
        <v>4131</v>
      </c>
      <c r="CCL3" s="153">
        <v>4132</v>
      </c>
      <c r="CCM3" s="153">
        <v>4133</v>
      </c>
      <c r="CCN3" s="153">
        <v>4134</v>
      </c>
      <c r="CCO3" s="153">
        <v>4135</v>
      </c>
      <c r="CCP3" s="153">
        <v>4136</v>
      </c>
      <c r="CCQ3" s="153">
        <v>4137</v>
      </c>
      <c r="CCR3" s="153">
        <v>4138</v>
      </c>
      <c r="CCS3" s="153">
        <v>4139</v>
      </c>
      <c r="CCT3" s="153">
        <v>4140</v>
      </c>
      <c r="CCU3" s="153">
        <v>4141</v>
      </c>
      <c r="CCV3" s="153">
        <v>4142</v>
      </c>
      <c r="CCW3" s="153">
        <v>4143</v>
      </c>
      <c r="CCX3" s="153">
        <v>4144</v>
      </c>
      <c r="CCY3" s="153">
        <v>4145</v>
      </c>
      <c r="CCZ3" s="153">
        <v>4146</v>
      </c>
      <c r="CDA3" s="153">
        <v>4147</v>
      </c>
      <c r="CDB3" s="153">
        <v>4148</v>
      </c>
      <c r="CDC3" s="153">
        <v>4149</v>
      </c>
      <c r="CDD3" s="153">
        <v>4150</v>
      </c>
      <c r="CDE3" s="153">
        <v>4151</v>
      </c>
      <c r="CDF3" s="153">
        <v>4152</v>
      </c>
      <c r="CDG3" s="153">
        <v>4153</v>
      </c>
      <c r="CDH3" s="153">
        <v>4154</v>
      </c>
      <c r="CDI3" s="153">
        <v>4155</v>
      </c>
      <c r="CDJ3" s="153">
        <v>4156</v>
      </c>
      <c r="CDK3" s="153">
        <v>4157</v>
      </c>
      <c r="CDL3" s="153">
        <v>4158</v>
      </c>
      <c r="CDM3" s="153">
        <v>4159</v>
      </c>
      <c r="CDN3" s="153">
        <v>4160</v>
      </c>
      <c r="CDO3" s="153">
        <v>4161</v>
      </c>
      <c r="CDP3" s="153">
        <v>4162</v>
      </c>
      <c r="CDQ3" s="153">
        <v>4163</v>
      </c>
      <c r="CDR3" s="153">
        <v>4164</v>
      </c>
      <c r="CDS3" s="153">
        <v>4165</v>
      </c>
      <c r="CDT3" s="153">
        <v>4166</v>
      </c>
      <c r="CDU3" s="153">
        <v>4167</v>
      </c>
      <c r="CDV3" s="153">
        <v>4168</v>
      </c>
      <c r="CDW3" s="153">
        <v>4169</v>
      </c>
      <c r="CDX3" s="153">
        <v>4170</v>
      </c>
      <c r="CDY3" s="153">
        <v>4171</v>
      </c>
      <c r="CDZ3" s="153">
        <v>4172</v>
      </c>
      <c r="CEA3" s="153">
        <v>4173</v>
      </c>
      <c r="CEB3" s="153">
        <v>4174</v>
      </c>
      <c r="CEC3" s="153">
        <v>4175</v>
      </c>
      <c r="CED3" s="153">
        <v>4176</v>
      </c>
      <c r="CEE3" s="153">
        <v>4177</v>
      </c>
      <c r="CEF3" s="153">
        <v>4178</v>
      </c>
      <c r="CEG3" s="153">
        <v>4179</v>
      </c>
      <c r="CEH3" s="153">
        <v>4180</v>
      </c>
      <c r="CEI3" s="153">
        <v>4181</v>
      </c>
      <c r="CEJ3" s="153">
        <v>4182</v>
      </c>
      <c r="CEK3" s="153">
        <v>4183</v>
      </c>
      <c r="CEL3" s="153">
        <v>4184</v>
      </c>
      <c r="CEM3" s="153">
        <v>4185</v>
      </c>
      <c r="CEN3" s="153">
        <v>4186</v>
      </c>
      <c r="CEO3" s="153">
        <v>4187</v>
      </c>
      <c r="CEP3" s="153">
        <v>4188</v>
      </c>
      <c r="CEQ3" s="153">
        <v>4189</v>
      </c>
      <c r="CER3" s="153">
        <v>4190</v>
      </c>
      <c r="CES3" s="153">
        <v>4191</v>
      </c>
      <c r="CET3" s="153">
        <v>4192</v>
      </c>
      <c r="CEU3" s="153">
        <v>4193</v>
      </c>
      <c r="CEV3" s="153">
        <v>4194</v>
      </c>
      <c r="CEW3" s="153">
        <v>4195</v>
      </c>
      <c r="CEX3" s="153">
        <v>4196</v>
      </c>
      <c r="CEY3" s="153">
        <v>4197</v>
      </c>
      <c r="CEZ3" s="153">
        <v>4198</v>
      </c>
      <c r="CFA3" s="153">
        <v>4199</v>
      </c>
      <c r="CFB3" s="153">
        <v>4200</v>
      </c>
      <c r="CFC3" s="153">
        <v>4201</v>
      </c>
      <c r="CFD3" s="153">
        <v>4202</v>
      </c>
      <c r="CFE3" s="153">
        <v>4203</v>
      </c>
      <c r="CFF3" s="153">
        <v>4204</v>
      </c>
      <c r="CFG3" s="153">
        <v>4205</v>
      </c>
      <c r="CFH3" s="153">
        <v>4206</v>
      </c>
      <c r="CFI3" s="153">
        <v>4207</v>
      </c>
      <c r="CFJ3" s="153">
        <v>4208</v>
      </c>
      <c r="CFK3" s="153">
        <v>4209</v>
      </c>
      <c r="CFL3" s="153">
        <v>4210</v>
      </c>
      <c r="CFM3" s="153">
        <v>4211</v>
      </c>
      <c r="CFN3" s="153">
        <v>4212</v>
      </c>
      <c r="CFO3" s="153">
        <v>4213</v>
      </c>
      <c r="CFP3" s="153">
        <v>4214</v>
      </c>
      <c r="CFQ3" s="153">
        <v>4215</v>
      </c>
      <c r="CFR3" s="153">
        <v>4216</v>
      </c>
      <c r="CFS3" s="153">
        <v>4217</v>
      </c>
      <c r="CFT3" s="153">
        <v>4218</v>
      </c>
      <c r="CFU3" s="153">
        <v>4219</v>
      </c>
      <c r="CFV3" s="153">
        <v>4220</v>
      </c>
      <c r="CFW3" s="153">
        <v>4221</v>
      </c>
      <c r="CFX3" s="153">
        <v>4222</v>
      </c>
      <c r="CFY3" s="153">
        <v>4223</v>
      </c>
      <c r="CFZ3" s="153">
        <v>4224</v>
      </c>
      <c r="CGA3" s="153">
        <v>4225</v>
      </c>
      <c r="CGB3" s="153">
        <v>4226</v>
      </c>
      <c r="CGC3" s="153">
        <v>4227</v>
      </c>
      <c r="CGD3" s="153">
        <v>4228</v>
      </c>
      <c r="CGE3" s="153">
        <v>4229</v>
      </c>
      <c r="CGF3" s="153">
        <v>4230</v>
      </c>
      <c r="CGG3" s="153">
        <v>4231</v>
      </c>
      <c r="CGH3" s="153">
        <v>4232</v>
      </c>
      <c r="CGI3" s="153">
        <v>4233</v>
      </c>
      <c r="CGJ3" s="153">
        <v>4234</v>
      </c>
      <c r="CGK3" s="153">
        <v>4235</v>
      </c>
      <c r="CGL3" s="153">
        <v>4236</v>
      </c>
      <c r="CGM3" s="153">
        <v>4237</v>
      </c>
      <c r="CGN3" s="153">
        <v>4238</v>
      </c>
      <c r="CGO3" s="153">
        <v>4239</v>
      </c>
      <c r="CGP3" s="153">
        <v>4240</v>
      </c>
      <c r="CGQ3" s="153">
        <v>4241</v>
      </c>
      <c r="CGR3" s="153">
        <v>4242</v>
      </c>
      <c r="CGS3" s="153">
        <v>4243</v>
      </c>
      <c r="CGT3" s="153">
        <v>4244</v>
      </c>
      <c r="CGU3" s="153">
        <v>4245</v>
      </c>
      <c r="CGV3" s="153">
        <v>4246</v>
      </c>
      <c r="CGW3" s="153">
        <v>4247</v>
      </c>
      <c r="CGX3" s="153">
        <v>4248</v>
      </c>
      <c r="CGY3" s="153">
        <v>4249</v>
      </c>
      <c r="CGZ3" s="153">
        <v>4250</v>
      </c>
      <c r="CHA3" s="153">
        <v>4251</v>
      </c>
      <c r="CHB3" s="153">
        <v>4252</v>
      </c>
      <c r="CHC3" s="153">
        <v>4253</v>
      </c>
      <c r="CHD3" s="153">
        <v>4254</v>
      </c>
      <c r="CHE3" s="153">
        <v>4255</v>
      </c>
      <c r="CHF3" s="153">
        <v>4256</v>
      </c>
      <c r="CHG3" s="153">
        <v>4257</v>
      </c>
      <c r="CHH3" s="153">
        <v>4258</v>
      </c>
      <c r="CHI3" s="153">
        <v>4259</v>
      </c>
      <c r="CHJ3" s="153">
        <v>4260</v>
      </c>
      <c r="CHK3" s="153">
        <v>4261</v>
      </c>
      <c r="CHL3" s="153">
        <v>4262</v>
      </c>
      <c r="CHM3" s="153">
        <v>4263</v>
      </c>
      <c r="CHN3" s="153">
        <v>4264</v>
      </c>
      <c r="CHO3" s="153">
        <v>4265</v>
      </c>
      <c r="CHP3" s="153">
        <v>4266</v>
      </c>
      <c r="CHQ3" s="153">
        <v>4267</v>
      </c>
      <c r="CHR3" s="153">
        <v>4268</v>
      </c>
      <c r="CHS3" s="153">
        <v>4269</v>
      </c>
      <c r="CHT3" s="153">
        <v>4270</v>
      </c>
      <c r="CHU3" s="153">
        <v>4271</v>
      </c>
      <c r="CHV3" s="153">
        <v>4272</v>
      </c>
      <c r="CHW3" s="153">
        <v>4273</v>
      </c>
      <c r="CHX3" s="153">
        <v>4274</v>
      </c>
      <c r="CHY3" s="153">
        <v>4275</v>
      </c>
      <c r="CHZ3" s="153">
        <v>4276</v>
      </c>
      <c r="CIA3" s="153">
        <v>4277</v>
      </c>
      <c r="CIB3" s="153">
        <v>4278</v>
      </c>
      <c r="CIC3" s="153">
        <v>4279</v>
      </c>
      <c r="CID3" s="153">
        <v>4280</v>
      </c>
      <c r="CIE3" s="153">
        <v>4281</v>
      </c>
      <c r="CIF3" s="153">
        <v>4282</v>
      </c>
      <c r="CIG3" s="153">
        <v>4283</v>
      </c>
      <c r="CIH3" s="153">
        <v>4284</v>
      </c>
      <c r="CII3" s="153">
        <v>4285</v>
      </c>
      <c r="CIJ3" s="153">
        <v>4286</v>
      </c>
      <c r="CIK3" s="153">
        <v>4287</v>
      </c>
      <c r="CIL3" s="153">
        <v>4288</v>
      </c>
      <c r="CIM3" s="153">
        <v>4289</v>
      </c>
      <c r="CIN3" s="153">
        <v>4290</v>
      </c>
      <c r="CIO3" s="153">
        <v>4291</v>
      </c>
      <c r="CIP3" s="153">
        <v>4292</v>
      </c>
      <c r="CIQ3" s="153">
        <v>4293</v>
      </c>
      <c r="CIR3" s="153">
        <v>4294</v>
      </c>
      <c r="CIS3" s="153">
        <v>4295</v>
      </c>
      <c r="CIT3" s="153">
        <v>4296</v>
      </c>
      <c r="CIU3" s="153">
        <v>4297</v>
      </c>
      <c r="CIV3" s="153">
        <v>4298</v>
      </c>
      <c r="CIW3" s="153">
        <v>4299</v>
      </c>
      <c r="CIX3" s="153">
        <v>4300</v>
      </c>
      <c r="CIY3" s="153">
        <v>4301</v>
      </c>
      <c r="CIZ3" s="153">
        <v>4302</v>
      </c>
      <c r="CJA3" s="153">
        <v>4303</v>
      </c>
      <c r="CJB3" s="153">
        <v>4304</v>
      </c>
      <c r="CJC3" s="153">
        <v>4305</v>
      </c>
      <c r="CJD3" s="153">
        <v>4306</v>
      </c>
      <c r="CJE3" s="153">
        <v>4307</v>
      </c>
      <c r="CJF3" s="153">
        <v>4308</v>
      </c>
      <c r="CJG3" s="153">
        <v>4309</v>
      </c>
      <c r="CJH3" s="153">
        <v>4310</v>
      </c>
      <c r="CJI3" s="153">
        <v>4311</v>
      </c>
      <c r="CJJ3" s="153">
        <v>4312</v>
      </c>
      <c r="CJK3" s="153">
        <v>4313</v>
      </c>
      <c r="CJL3" s="153">
        <v>4314</v>
      </c>
      <c r="CJM3" s="153">
        <v>4315</v>
      </c>
      <c r="CJN3" s="153">
        <v>4316</v>
      </c>
      <c r="CJO3" s="153">
        <v>4317</v>
      </c>
      <c r="CJP3" s="153">
        <v>4318</v>
      </c>
      <c r="CJQ3" s="153">
        <v>4319</v>
      </c>
      <c r="CJR3" s="153">
        <v>4320</v>
      </c>
      <c r="CJS3" s="153">
        <v>4321</v>
      </c>
      <c r="CJT3" s="153">
        <v>4322</v>
      </c>
      <c r="CJU3" s="153">
        <v>4323</v>
      </c>
      <c r="CJV3" s="153">
        <v>4324</v>
      </c>
      <c r="CJW3" s="153">
        <v>4325</v>
      </c>
      <c r="CJX3" s="153">
        <v>4326</v>
      </c>
      <c r="CJY3" s="153">
        <v>4327</v>
      </c>
      <c r="CJZ3" s="153">
        <v>4328</v>
      </c>
      <c r="CKA3" s="153">
        <v>4329</v>
      </c>
      <c r="CKB3" s="153">
        <v>4330</v>
      </c>
      <c r="CKC3" s="153">
        <v>4331</v>
      </c>
      <c r="CKD3" s="153">
        <v>4332</v>
      </c>
      <c r="CKE3" s="153">
        <v>4333</v>
      </c>
      <c r="CKF3" s="153">
        <v>4334</v>
      </c>
      <c r="CKG3" s="153">
        <v>4335</v>
      </c>
      <c r="CKH3" s="153">
        <v>4336</v>
      </c>
      <c r="CKI3" s="153">
        <v>4337</v>
      </c>
      <c r="CKJ3" s="153">
        <v>4338</v>
      </c>
      <c r="CKK3" s="153">
        <v>4339</v>
      </c>
      <c r="CKL3" s="153">
        <v>4340</v>
      </c>
      <c r="CKM3" s="153">
        <v>4341</v>
      </c>
      <c r="CKN3" s="153">
        <v>4342</v>
      </c>
      <c r="CKO3" s="153">
        <v>4343</v>
      </c>
      <c r="CKP3" s="153">
        <v>4344</v>
      </c>
      <c r="CKQ3" s="153">
        <v>4345</v>
      </c>
      <c r="CKR3" s="153">
        <v>4346</v>
      </c>
      <c r="CKS3" s="153">
        <v>4347</v>
      </c>
      <c r="CKT3" s="153">
        <v>4348</v>
      </c>
      <c r="CKU3" s="153">
        <v>4349</v>
      </c>
      <c r="CKV3" s="153">
        <v>4350</v>
      </c>
      <c r="CKW3" s="153">
        <v>4351</v>
      </c>
      <c r="CKX3" s="153">
        <v>4352</v>
      </c>
      <c r="CKY3" s="153">
        <v>4353</v>
      </c>
      <c r="CKZ3" s="153">
        <v>4354</v>
      </c>
      <c r="CLA3" s="153">
        <v>4355</v>
      </c>
      <c r="CLB3" s="153">
        <v>4356</v>
      </c>
      <c r="CLC3" s="153">
        <v>4357</v>
      </c>
      <c r="CLD3" s="153">
        <v>4358</v>
      </c>
      <c r="CLE3" s="153">
        <v>4359</v>
      </c>
      <c r="CLF3" s="153">
        <v>4360</v>
      </c>
      <c r="CLG3" s="153">
        <v>4361</v>
      </c>
      <c r="CLH3" s="153">
        <v>4362</v>
      </c>
      <c r="CLI3" s="153">
        <v>4363</v>
      </c>
      <c r="CLJ3" s="153">
        <v>4364</v>
      </c>
      <c r="CLK3" s="153">
        <v>4365</v>
      </c>
      <c r="CLL3" s="153">
        <v>4366</v>
      </c>
      <c r="CLM3" s="153">
        <v>4367</v>
      </c>
      <c r="CLN3" s="153">
        <v>4368</v>
      </c>
      <c r="CLO3" s="153">
        <v>4369</v>
      </c>
      <c r="CLP3" s="153">
        <v>4370</v>
      </c>
      <c r="CLQ3" s="153">
        <v>4371</v>
      </c>
      <c r="CLR3" s="153">
        <v>4372</v>
      </c>
      <c r="CLS3" s="153">
        <v>4373</v>
      </c>
      <c r="CLT3" s="153">
        <v>4374</v>
      </c>
      <c r="CLU3" s="153">
        <v>4375</v>
      </c>
      <c r="CLV3" s="153">
        <v>4376</v>
      </c>
      <c r="CLW3" s="153">
        <v>4377</v>
      </c>
      <c r="CLX3" s="153">
        <v>4378</v>
      </c>
      <c r="CLY3" s="153">
        <v>4379</v>
      </c>
      <c r="CLZ3" s="153">
        <v>4380</v>
      </c>
      <c r="CMA3" s="153">
        <v>4381</v>
      </c>
      <c r="CMB3" s="153">
        <v>4382</v>
      </c>
      <c r="CMC3" s="153">
        <v>4383</v>
      </c>
      <c r="CMD3" s="153">
        <v>4384</v>
      </c>
      <c r="CME3" s="153">
        <v>4385</v>
      </c>
      <c r="CMF3" s="153">
        <v>4386</v>
      </c>
      <c r="CMG3" s="153">
        <v>4387</v>
      </c>
      <c r="CMH3" s="153">
        <v>4388</v>
      </c>
      <c r="CMI3" s="153">
        <v>4389</v>
      </c>
      <c r="CMJ3" s="153">
        <v>4390</v>
      </c>
      <c r="CMK3" s="153">
        <v>4391</v>
      </c>
      <c r="CML3" s="153">
        <v>4392</v>
      </c>
      <c r="CMM3" s="153">
        <v>4393</v>
      </c>
      <c r="CMN3" s="153">
        <v>4394</v>
      </c>
      <c r="CMO3" s="153">
        <v>4395</v>
      </c>
      <c r="CMP3" s="153">
        <v>4396</v>
      </c>
      <c r="CMQ3" s="153">
        <v>4397</v>
      </c>
      <c r="CMR3" s="153">
        <v>4398</v>
      </c>
      <c r="CMS3" s="153">
        <v>4399</v>
      </c>
      <c r="CMT3" s="153">
        <v>4400</v>
      </c>
      <c r="CMU3" s="153">
        <v>4401</v>
      </c>
      <c r="CMV3" s="153">
        <v>4402</v>
      </c>
      <c r="CMW3" s="153">
        <v>4403</v>
      </c>
      <c r="CMX3" s="153">
        <v>4404</v>
      </c>
      <c r="CMY3" s="153">
        <v>4405</v>
      </c>
      <c r="CMZ3" s="153">
        <v>4406</v>
      </c>
      <c r="CNA3" s="153">
        <v>4407</v>
      </c>
      <c r="CNB3" s="153">
        <v>4408</v>
      </c>
      <c r="CNC3" s="153">
        <v>4409</v>
      </c>
      <c r="CND3" s="153">
        <v>4410</v>
      </c>
      <c r="CNE3" s="153">
        <v>4411</v>
      </c>
      <c r="CNF3" s="153">
        <v>4412</v>
      </c>
      <c r="CNG3" s="153">
        <v>4413</v>
      </c>
      <c r="CNH3" s="153">
        <v>4414</v>
      </c>
      <c r="CNI3" s="153">
        <v>4415</v>
      </c>
      <c r="CNJ3" s="153">
        <v>4416</v>
      </c>
      <c r="CNK3" s="153">
        <v>4417</v>
      </c>
      <c r="CNL3" s="153">
        <v>4418</v>
      </c>
      <c r="CNM3" s="153">
        <v>4419</v>
      </c>
      <c r="CNN3" s="153">
        <v>4420</v>
      </c>
      <c r="CNO3" s="153">
        <v>4421</v>
      </c>
      <c r="CNP3" s="153">
        <v>4422</v>
      </c>
      <c r="CNQ3" s="153">
        <v>4423</v>
      </c>
      <c r="CNR3" s="153">
        <v>4424</v>
      </c>
      <c r="CNS3" s="153">
        <v>4425</v>
      </c>
      <c r="CNT3" s="153">
        <v>4426</v>
      </c>
      <c r="CNU3" s="153">
        <v>4427</v>
      </c>
      <c r="CNV3" s="153">
        <v>4428</v>
      </c>
      <c r="CNW3" s="153">
        <v>4429</v>
      </c>
      <c r="CNX3" s="153">
        <v>4430</v>
      </c>
      <c r="CNY3" s="153">
        <v>4431</v>
      </c>
      <c r="CNZ3" s="153">
        <v>4432</v>
      </c>
      <c r="COA3" s="153">
        <v>4433</v>
      </c>
      <c r="COB3" s="153">
        <v>4434</v>
      </c>
      <c r="COC3" s="153">
        <v>4435</v>
      </c>
      <c r="COD3" s="153">
        <v>4436</v>
      </c>
      <c r="COE3" s="153">
        <v>4437</v>
      </c>
      <c r="COF3" s="153">
        <v>4438</v>
      </c>
      <c r="COG3" s="153">
        <v>4439</v>
      </c>
      <c r="COH3" s="153">
        <v>4440</v>
      </c>
      <c r="COI3" s="153">
        <v>4441</v>
      </c>
      <c r="COJ3" s="153">
        <v>4442</v>
      </c>
      <c r="COK3" s="153">
        <v>4443</v>
      </c>
      <c r="COL3" s="153">
        <v>4444</v>
      </c>
      <c r="COM3" s="153">
        <v>4445</v>
      </c>
      <c r="CON3" s="153">
        <v>4446</v>
      </c>
      <c r="COO3" s="153">
        <v>4447</v>
      </c>
      <c r="COP3" s="153">
        <v>4448</v>
      </c>
      <c r="COQ3" s="153">
        <v>4449</v>
      </c>
      <c r="COR3" s="153">
        <v>4450</v>
      </c>
      <c r="COS3" s="153">
        <v>4451</v>
      </c>
      <c r="COT3" s="153">
        <v>4452</v>
      </c>
      <c r="COU3" s="153">
        <v>4453</v>
      </c>
      <c r="COV3" s="153">
        <v>4454</v>
      </c>
      <c r="COW3" s="153">
        <v>4455</v>
      </c>
      <c r="COX3" s="153">
        <v>4456</v>
      </c>
      <c r="COY3" s="153">
        <v>4457</v>
      </c>
      <c r="COZ3" s="153">
        <v>4458</v>
      </c>
      <c r="CPA3" s="153">
        <v>4459</v>
      </c>
      <c r="CPB3" s="153">
        <v>4460</v>
      </c>
      <c r="CPC3" s="153">
        <v>4461</v>
      </c>
      <c r="CPD3" s="153">
        <v>4462</v>
      </c>
      <c r="CPE3" s="153">
        <v>4463</v>
      </c>
      <c r="CPF3" s="153">
        <v>4464</v>
      </c>
      <c r="CPG3" s="153">
        <v>4465</v>
      </c>
      <c r="CPH3" s="153">
        <v>4466</v>
      </c>
      <c r="CPI3" s="153">
        <v>4467</v>
      </c>
      <c r="CPJ3" s="153">
        <v>4468</v>
      </c>
      <c r="CPK3" s="153">
        <v>4469</v>
      </c>
      <c r="CPL3" s="153">
        <v>4470</v>
      </c>
      <c r="CPM3" s="153">
        <v>4471</v>
      </c>
      <c r="CPN3" s="153">
        <v>4472</v>
      </c>
      <c r="CPO3" s="153">
        <v>4473</v>
      </c>
      <c r="CPP3" s="153">
        <v>4474</v>
      </c>
      <c r="CPQ3" s="153">
        <v>4475</v>
      </c>
      <c r="CPR3" s="153">
        <v>4476</v>
      </c>
      <c r="CPS3" s="153">
        <v>4477</v>
      </c>
      <c r="CPT3" s="153">
        <v>4478</v>
      </c>
      <c r="CPU3" s="153">
        <v>4479</v>
      </c>
      <c r="CPV3" s="153">
        <v>4480</v>
      </c>
      <c r="CPW3" s="153">
        <v>4481</v>
      </c>
      <c r="CPX3" s="153">
        <v>4482</v>
      </c>
      <c r="CPY3" s="153">
        <v>4483</v>
      </c>
      <c r="CPZ3" s="153">
        <v>4484</v>
      </c>
      <c r="CQA3" s="153">
        <v>4485</v>
      </c>
      <c r="CQB3" s="153">
        <v>4486</v>
      </c>
      <c r="CQC3" s="153">
        <v>4487</v>
      </c>
      <c r="CQD3" s="153">
        <v>4488</v>
      </c>
      <c r="CQE3" s="153">
        <v>4489</v>
      </c>
      <c r="CQF3" s="153">
        <v>4490</v>
      </c>
      <c r="CQG3" s="153">
        <v>4491</v>
      </c>
      <c r="CQH3" s="153">
        <v>4492</v>
      </c>
      <c r="CQI3" s="153">
        <v>4493</v>
      </c>
      <c r="CQJ3" s="153">
        <v>4494</v>
      </c>
      <c r="CQK3" s="153">
        <v>4495</v>
      </c>
      <c r="CQL3" s="153">
        <v>4496</v>
      </c>
      <c r="CQM3" s="153">
        <v>4497</v>
      </c>
      <c r="CQN3" s="153">
        <v>4498</v>
      </c>
      <c r="CQO3" s="153">
        <v>4499</v>
      </c>
      <c r="CQP3" s="153">
        <v>4500</v>
      </c>
      <c r="CQQ3" s="153">
        <v>4501</v>
      </c>
      <c r="CQR3" s="153">
        <v>4502</v>
      </c>
      <c r="CQS3" s="153">
        <v>4503</v>
      </c>
      <c r="CQT3" s="153">
        <v>4504</v>
      </c>
      <c r="CQU3" s="153">
        <v>4505</v>
      </c>
      <c r="CQV3" s="153">
        <v>4506</v>
      </c>
      <c r="CQW3" s="153">
        <v>4507</v>
      </c>
      <c r="CQX3" s="153">
        <v>4508</v>
      </c>
      <c r="CQY3" s="153">
        <v>4509</v>
      </c>
      <c r="CQZ3" s="153">
        <v>4510</v>
      </c>
      <c r="CRA3" s="153">
        <v>4511</v>
      </c>
      <c r="CRB3" s="153">
        <v>4512</v>
      </c>
      <c r="CRC3" s="153">
        <v>4513</v>
      </c>
      <c r="CRD3" s="153">
        <v>4514</v>
      </c>
      <c r="CRE3" s="153">
        <v>4515</v>
      </c>
      <c r="CRF3" s="153">
        <v>4516</v>
      </c>
      <c r="CRG3" s="153">
        <v>4517</v>
      </c>
      <c r="CRH3" s="153">
        <v>4518</v>
      </c>
      <c r="CRI3" s="153">
        <v>4519</v>
      </c>
      <c r="CRJ3" s="153">
        <v>4520</v>
      </c>
      <c r="CRK3" s="153">
        <v>4521</v>
      </c>
      <c r="CRL3" s="153">
        <v>4522</v>
      </c>
      <c r="CRM3" s="153">
        <v>4523</v>
      </c>
      <c r="CRN3" s="153">
        <v>4524</v>
      </c>
      <c r="CRO3" s="153">
        <v>4525</v>
      </c>
      <c r="CRP3" s="153">
        <v>4526</v>
      </c>
      <c r="CRQ3" s="153">
        <v>4527</v>
      </c>
      <c r="CRR3" s="153">
        <v>4528</v>
      </c>
      <c r="CRS3" s="153">
        <v>4529</v>
      </c>
      <c r="CRT3" s="153">
        <v>4530</v>
      </c>
      <c r="CRU3" s="153">
        <v>4531</v>
      </c>
      <c r="CRV3" s="153">
        <v>4532</v>
      </c>
      <c r="CRW3" s="153">
        <v>4533</v>
      </c>
      <c r="CRX3" s="153">
        <v>4534</v>
      </c>
      <c r="CRY3" s="153">
        <v>4535</v>
      </c>
      <c r="CRZ3" s="153">
        <v>4536</v>
      </c>
      <c r="CSA3" s="153">
        <v>4537</v>
      </c>
      <c r="CSB3" s="153">
        <v>4538</v>
      </c>
      <c r="CSC3" s="153">
        <v>4539</v>
      </c>
      <c r="CSD3" s="153">
        <v>4540</v>
      </c>
      <c r="CSE3" s="153">
        <v>4541</v>
      </c>
      <c r="CSF3" s="153">
        <v>4542</v>
      </c>
      <c r="CSG3" s="153">
        <v>4543</v>
      </c>
      <c r="CSH3" s="153">
        <v>4544</v>
      </c>
      <c r="CSI3" s="153">
        <v>4545</v>
      </c>
      <c r="CSJ3" s="153">
        <v>4546</v>
      </c>
      <c r="CSK3" s="153">
        <v>4547</v>
      </c>
      <c r="CSL3" s="153">
        <v>4548</v>
      </c>
      <c r="CSM3" s="153">
        <v>4549</v>
      </c>
      <c r="CSN3" s="153">
        <v>4550</v>
      </c>
      <c r="CSO3" s="153">
        <v>4551</v>
      </c>
      <c r="CSP3" s="153">
        <v>4552</v>
      </c>
      <c r="CSQ3" s="153">
        <v>4553</v>
      </c>
      <c r="CSR3" s="153">
        <v>4554</v>
      </c>
      <c r="CSS3" s="153">
        <v>4555</v>
      </c>
      <c r="CST3" s="153">
        <v>4556</v>
      </c>
      <c r="CSU3" s="153">
        <v>4557</v>
      </c>
      <c r="CSV3" s="153">
        <v>4558</v>
      </c>
      <c r="CSW3" s="153">
        <v>4559</v>
      </c>
      <c r="CSX3" s="153">
        <v>4560</v>
      </c>
      <c r="CSY3" s="153">
        <v>4561</v>
      </c>
      <c r="CSZ3" s="153">
        <v>4562</v>
      </c>
      <c r="CTA3" s="153">
        <v>4563</v>
      </c>
      <c r="CTB3" s="153">
        <v>4564</v>
      </c>
      <c r="CTC3" s="153">
        <v>4565</v>
      </c>
      <c r="CTD3" s="153">
        <v>4566</v>
      </c>
      <c r="CTE3" s="153">
        <v>4567</v>
      </c>
      <c r="CTF3" s="153">
        <v>4568</v>
      </c>
      <c r="CTG3" s="153">
        <v>4569</v>
      </c>
      <c r="CTH3" s="153">
        <v>4570</v>
      </c>
      <c r="CTI3" s="153">
        <v>4571</v>
      </c>
      <c r="CTJ3" s="153">
        <v>4572</v>
      </c>
      <c r="CTK3" s="153">
        <v>4573</v>
      </c>
      <c r="CTL3" s="153">
        <v>4574</v>
      </c>
      <c r="CTM3" s="153">
        <v>4575</v>
      </c>
      <c r="CTN3" s="153">
        <v>4576</v>
      </c>
      <c r="CTO3" s="153">
        <v>4577</v>
      </c>
      <c r="CTP3" s="153">
        <v>4578</v>
      </c>
      <c r="CTQ3" s="153">
        <v>4579</v>
      </c>
      <c r="CTR3" s="153">
        <v>4580</v>
      </c>
      <c r="CTS3" s="153">
        <v>4581</v>
      </c>
      <c r="CTT3" s="153">
        <v>4582</v>
      </c>
      <c r="CTU3" s="153">
        <v>4583</v>
      </c>
      <c r="CTV3" s="153">
        <v>4584</v>
      </c>
      <c r="CTW3" s="153">
        <v>4585</v>
      </c>
      <c r="CTX3" s="153">
        <v>4586</v>
      </c>
      <c r="CTY3" s="153">
        <v>4587</v>
      </c>
      <c r="CTZ3" s="153">
        <v>4588</v>
      </c>
      <c r="CUA3" s="153">
        <v>4589</v>
      </c>
      <c r="CUB3" s="153">
        <v>4590</v>
      </c>
      <c r="CUC3" s="153">
        <v>4591</v>
      </c>
      <c r="CUD3" s="153">
        <v>4592</v>
      </c>
      <c r="CUE3" s="153">
        <v>4593</v>
      </c>
      <c r="CUF3" s="153">
        <v>4594</v>
      </c>
      <c r="CUG3" s="153">
        <v>4595</v>
      </c>
      <c r="CUH3" s="153">
        <v>4596</v>
      </c>
      <c r="CUI3" s="153">
        <v>4597</v>
      </c>
      <c r="CUJ3" s="153">
        <v>4598</v>
      </c>
      <c r="CUK3" s="153">
        <v>4599</v>
      </c>
      <c r="CUL3" s="153">
        <v>4600</v>
      </c>
      <c r="CUM3" s="153">
        <v>4601</v>
      </c>
      <c r="CUN3" s="153">
        <v>4602</v>
      </c>
      <c r="CUO3" s="153">
        <v>4603</v>
      </c>
      <c r="CUP3" s="153">
        <v>4604</v>
      </c>
      <c r="CUQ3" s="153">
        <v>4605</v>
      </c>
      <c r="CUR3" s="153">
        <v>4606</v>
      </c>
      <c r="CUS3" s="153">
        <v>4607</v>
      </c>
      <c r="CUT3" s="153">
        <v>4608</v>
      </c>
      <c r="CUU3" s="153">
        <v>4609</v>
      </c>
      <c r="CUV3" s="153">
        <v>4610</v>
      </c>
      <c r="CUW3" s="153">
        <v>4611</v>
      </c>
      <c r="CUX3" s="153">
        <v>4612</v>
      </c>
      <c r="CUY3" s="153">
        <v>4613</v>
      </c>
      <c r="CUZ3" s="153">
        <v>4614</v>
      </c>
      <c r="CVA3" s="153">
        <v>4615</v>
      </c>
      <c r="CVB3" s="153">
        <v>4616</v>
      </c>
      <c r="CVC3" s="153">
        <v>4617</v>
      </c>
      <c r="CVD3" s="153">
        <v>4618</v>
      </c>
      <c r="CVE3" s="153">
        <v>4619</v>
      </c>
      <c r="CVF3" s="153">
        <v>4620</v>
      </c>
      <c r="CVG3" s="153">
        <v>4621</v>
      </c>
      <c r="CVH3" s="153">
        <v>4622</v>
      </c>
      <c r="CVI3" s="153">
        <v>4623</v>
      </c>
      <c r="CVJ3" s="153">
        <v>4624</v>
      </c>
      <c r="CVK3" s="153">
        <v>4625</v>
      </c>
      <c r="CVL3" s="153">
        <v>4626</v>
      </c>
      <c r="CVM3" s="153">
        <v>4627</v>
      </c>
      <c r="CVN3" s="153">
        <v>4628</v>
      </c>
      <c r="CVO3" s="153">
        <v>4629</v>
      </c>
      <c r="CVP3" s="153">
        <v>4630</v>
      </c>
      <c r="CVQ3" s="153">
        <v>4631</v>
      </c>
      <c r="CVR3" s="153">
        <v>4632</v>
      </c>
      <c r="CVS3" s="153">
        <v>4633</v>
      </c>
      <c r="CVT3" s="153">
        <v>4634</v>
      </c>
      <c r="CVU3" s="153">
        <v>4635</v>
      </c>
      <c r="CVV3" s="153">
        <v>4636</v>
      </c>
      <c r="CVW3" s="153">
        <v>4637</v>
      </c>
      <c r="CVX3" s="153">
        <v>4638</v>
      </c>
      <c r="CVY3" s="153">
        <v>4639</v>
      </c>
      <c r="CVZ3" s="153">
        <v>4640</v>
      </c>
      <c r="CWA3" s="153">
        <v>4641</v>
      </c>
      <c r="CWB3" s="153">
        <v>4642</v>
      </c>
      <c r="CWC3" s="153">
        <v>4643</v>
      </c>
      <c r="CWD3" s="153">
        <v>4644</v>
      </c>
      <c r="CWE3" s="153">
        <v>4645</v>
      </c>
      <c r="CWF3" s="153">
        <v>4646</v>
      </c>
      <c r="CWG3" s="153">
        <v>4647</v>
      </c>
      <c r="CWH3" s="153">
        <v>4648</v>
      </c>
      <c r="CWI3" s="153">
        <v>4649</v>
      </c>
      <c r="CWJ3" s="153">
        <v>4650</v>
      </c>
      <c r="CWK3" s="153">
        <v>4651</v>
      </c>
      <c r="CWL3" s="153">
        <v>4652</v>
      </c>
      <c r="CWM3" s="153">
        <v>4653</v>
      </c>
      <c r="CWN3" s="153">
        <v>4654</v>
      </c>
      <c r="CWO3" s="153">
        <v>4655</v>
      </c>
      <c r="CWP3" s="153">
        <v>4656</v>
      </c>
      <c r="CWQ3" s="153">
        <v>4657</v>
      </c>
      <c r="CWR3" s="153">
        <v>4658</v>
      </c>
      <c r="CWS3" s="153">
        <v>4659</v>
      </c>
      <c r="CWT3" s="153">
        <v>4660</v>
      </c>
      <c r="CWU3" s="153">
        <v>4661</v>
      </c>
      <c r="CWV3" s="153">
        <v>4662</v>
      </c>
      <c r="CWW3" s="153">
        <v>4663</v>
      </c>
      <c r="CWX3" s="153">
        <v>4664</v>
      </c>
      <c r="CWY3" s="153">
        <v>4665</v>
      </c>
      <c r="CWZ3" s="153">
        <v>4666</v>
      </c>
      <c r="CXA3" s="153">
        <v>4667</v>
      </c>
      <c r="CXB3" s="153">
        <v>4668</v>
      </c>
      <c r="CXC3" s="153">
        <v>4669</v>
      </c>
      <c r="CXD3" s="153">
        <v>4670</v>
      </c>
      <c r="CXE3" s="153">
        <v>4671</v>
      </c>
      <c r="CXF3" s="153">
        <v>4672</v>
      </c>
      <c r="CXG3" s="153">
        <v>4673</v>
      </c>
      <c r="CXH3" s="153">
        <v>4674</v>
      </c>
      <c r="CXI3" s="153">
        <v>4675</v>
      </c>
      <c r="CXJ3" s="153">
        <v>4676</v>
      </c>
      <c r="CXK3" s="153">
        <v>4677</v>
      </c>
      <c r="CXL3" s="153">
        <v>4678</v>
      </c>
      <c r="CXM3" s="153">
        <v>4679</v>
      </c>
      <c r="CXN3" s="153">
        <v>4680</v>
      </c>
      <c r="CXO3" s="153">
        <v>4681</v>
      </c>
      <c r="CXP3" s="153">
        <v>4682</v>
      </c>
      <c r="CXQ3" s="153">
        <v>4683</v>
      </c>
      <c r="CXR3" s="153">
        <v>4684</v>
      </c>
      <c r="CXS3" s="153">
        <v>4685</v>
      </c>
      <c r="CXT3" s="153">
        <v>4686</v>
      </c>
      <c r="CXU3" s="153">
        <v>4687</v>
      </c>
      <c r="CXV3" s="153">
        <v>4688</v>
      </c>
      <c r="CXW3" s="153">
        <v>4689</v>
      </c>
      <c r="CXX3" s="153">
        <v>4690</v>
      </c>
      <c r="CXY3" s="153">
        <v>4691</v>
      </c>
      <c r="CXZ3" s="153">
        <v>4692</v>
      </c>
      <c r="CYA3" s="153">
        <v>4693</v>
      </c>
      <c r="CYB3" s="153">
        <v>4694</v>
      </c>
      <c r="CYC3" s="153">
        <v>4695</v>
      </c>
      <c r="CYD3" s="153">
        <v>4696</v>
      </c>
      <c r="CYE3" s="153">
        <v>4697</v>
      </c>
      <c r="CYF3" s="153">
        <v>4698</v>
      </c>
      <c r="CYG3" s="153">
        <v>4699</v>
      </c>
      <c r="CYH3" s="153">
        <v>4700</v>
      </c>
      <c r="CYI3" s="153">
        <v>4701</v>
      </c>
      <c r="CYJ3" s="153">
        <v>4702</v>
      </c>
      <c r="CYK3" s="153">
        <v>4703</v>
      </c>
      <c r="CYL3" s="153">
        <v>4704</v>
      </c>
      <c r="CYM3" s="153">
        <v>4705</v>
      </c>
      <c r="CYN3" s="153">
        <v>4706</v>
      </c>
      <c r="CYO3" s="153">
        <v>4707</v>
      </c>
      <c r="CYP3" s="153">
        <v>4708</v>
      </c>
      <c r="CYQ3" s="153">
        <v>4709</v>
      </c>
      <c r="CYR3" s="153">
        <v>4710</v>
      </c>
      <c r="CYS3" s="153">
        <v>4711</v>
      </c>
      <c r="CYT3" s="153">
        <v>4712</v>
      </c>
      <c r="CYU3" s="153">
        <v>4713</v>
      </c>
      <c r="CYV3" s="153">
        <v>4714</v>
      </c>
      <c r="CYW3" s="153">
        <v>4715</v>
      </c>
      <c r="CYX3" s="153">
        <v>4716</v>
      </c>
      <c r="CYY3" s="153">
        <v>4717</v>
      </c>
      <c r="CYZ3" s="153">
        <v>4718</v>
      </c>
      <c r="CZA3" s="153">
        <v>4719</v>
      </c>
      <c r="CZB3" s="153">
        <v>4720</v>
      </c>
      <c r="CZC3" s="153">
        <v>4721</v>
      </c>
      <c r="CZD3" s="153">
        <v>4722</v>
      </c>
      <c r="CZE3" s="153">
        <v>4723</v>
      </c>
      <c r="CZF3" s="153">
        <v>4724</v>
      </c>
      <c r="CZG3" s="153">
        <v>4725</v>
      </c>
      <c r="CZH3" s="153">
        <v>4726</v>
      </c>
      <c r="CZI3" s="153">
        <v>4727</v>
      </c>
      <c r="CZJ3" s="153">
        <v>4728</v>
      </c>
      <c r="CZK3" s="153">
        <v>4729</v>
      </c>
      <c r="CZL3" s="153">
        <v>4730</v>
      </c>
      <c r="CZM3" s="153">
        <v>4731</v>
      </c>
      <c r="CZN3" s="153">
        <v>4732</v>
      </c>
      <c r="CZO3" s="153">
        <v>4733</v>
      </c>
      <c r="CZP3" s="153">
        <v>4734</v>
      </c>
      <c r="CZQ3" s="153">
        <v>4735</v>
      </c>
      <c r="CZR3" s="153">
        <v>4736</v>
      </c>
      <c r="CZS3" s="153">
        <v>4737</v>
      </c>
      <c r="CZT3" s="153">
        <v>4738</v>
      </c>
      <c r="CZU3" s="153">
        <v>4739</v>
      </c>
      <c r="CZV3" s="153">
        <v>4740</v>
      </c>
      <c r="CZW3" s="153">
        <v>4741</v>
      </c>
      <c r="CZX3" s="153">
        <v>4742</v>
      </c>
      <c r="CZY3" s="153">
        <v>4743</v>
      </c>
      <c r="CZZ3" s="153">
        <v>4744</v>
      </c>
      <c r="DAA3" s="153">
        <v>4745</v>
      </c>
      <c r="DAB3" s="153">
        <v>4746</v>
      </c>
      <c r="DAC3" s="153">
        <v>4747</v>
      </c>
      <c r="DAD3" s="153">
        <v>4748</v>
      </c>
      <c r="DAE3" s="153">
        <v>4749</v>
      </c>
      <c r="DAF3" s="153">
        <v>4750</v>
      </c>
      <c r="DAG3" s="153">
        <v>4751</v>
      </c>
      <c r="DAH3" s="153">
        <v>4752</v>
      </c>
      <c r="DAI3" s="153">
        <v>4753</v>
      </c>
      <c r="DAJ3" s="153">
        <v>4754</v>
      </c>
      <c r="DAK3" s="153">
        <v>4755</v>
      </c>
      <c r="DAL3" s="153">
        <v>4756</v>
      </c>
      <c r="DAM3" s="153">
        <v>4757</v>
      </c>
      <c r="DAN3" s="153">
        <v>4758</v>
      </c>
      <c r="DAO3" s="153">
        <v>4759</v>
      </c>
      <c r="DAP3" s="153">
        <v>4760</v>
      </c>
      <c r="DAQ3" s="153">
        <v>4761</v>
      </c>
      <c r="DAR3" s="153">
        <v>4762</v>
      </c>
      <c r="DAS3" s="153">
        <v>4763</v>
      </c>
      <c r="DAT3" s="153">
        <v>4764</v>
      </c>
      <c r="DAU3" s="153">
        <v>4765</v>
      </c>
      <c r="DAV3" s="153">
        <v>4766</v>
      </c>
      <c r="DAW3" s="153">
        <v>4767</v>
      </c>
      <c r="DAX3" s="153">
        <v>4768</v>
      </c>
      <c r="DAY3" s="153">
        <v>4769</v>
      </c>
      <c r="DAZ3" s="153">
        <v>4770</v>
      </c>
      <c r="DBA3" s="153">
        <v>4771</v>
      </c>
      <c r="DBB3" s="153">
        <v>4772</v>
      </c>
      <c r="DBC3" s="153">
        <v>4773</v>
      </c>
      <c r="DBD3" s="153">
        <v>4774</v>
      </c>
      <c r="DBE3" s="153">
        <v>4775</v>
      </c>
      <c r="DBF3" s="153">
        <v>4776</v>
      </c>
      <c r="DBG3" s="153">
        <v>4777</v>
      </c>
      <c r="DBH3" s="153">
        <v>4778</v>
      </c>
      <c r="DBI3" s="153">
        <v>4779</v>
      </c>
      <c r="DBJ3" s="153">
        <v>4780</v>
      </c>
      <c r="DBK3" s="153">
        <v>4781</v>
      </c>
      <c r="DBL3" s="153">
        <v>4782</v>
      </c>
      <c r="DBM3" s="153">
        <v>4783</v>
      </c>
      <c r="DBN3" s="153">
        <v>4784</v>
      </c>
      <c r="DBO3" s="153">
        <v>4785</v>
      </c>
      <c r="DBP3" s="153">
        <v>4786</v>
      </c>
      <c r="DBQ3" s="153">
        <v>4787</v>
      </c>
      <c r="DBR3" s="153">
        <v>4788</v>
      </c>
      <c r="DBS3" s="153">
        <v>4789</v>
      </c>
      <c r="DBT3" s="153">
        <v>4790</v>
      </c>
      <c r="DBU3" s="153">
        <v>4791</v>
      </c>
      <c r="DBV3" s="153">
        <v>4792</v>
      </c>
      <c r="DBW3" s="153">
        <v>4793</v>
      </c>
      <c r="DBX3" s="153">
        <v>4794</v>
      </c>
      <c r="DBY3" s="153">
        <v>4795</v>
      </c>
      <c r="DBZ3" s="153">
        <v>4796</v>
      </c>
      <c r="DCA3" s="153">
        <v>4797</v>
      </c>
      <c r="DCB3" s="153">
        <v>4798</v>
      </c>
      <c r="DCC3" s="153">
        <v>4799</v>
      </c>
      <c r="DCD3" s="153">
        <v>4800</v>
      </c>
      <c r="DCE3" s="153">
        <v>4801</v>
      </c>
      <c r="DCF3" s="153">
        <v>4802</v>
      </c>
      <c r="DCG3" s="153">
        <v>4803</v>
      </c>
      <c r="DCH3" s="153">
        <v>4804</v>
      </c>
      <c r="DCI3" s="153">
        <v>4805</v>
      </c>
      <c r="DCJ3" s="153">
        <v>4806</v>
      </c>
      <c r="DCK3" s="153">
        <v>4807</v>
      </c>
      <c r="DCL3" s="153">
        <v>4808</v>
      </c>
      <c r="DCM3" s="153">
        <v>4809</v>
      </c>
      <c r="DCN3" s="153">
        <v>4810</v>
      </c>
      <c r="DCO3" s="153">
        <v>4811</v>
      </c>
      <c r="DCP3" s="153">
        <v>4812</v>
      </c>
      <c r="DCQ3" s="153">
        <v>4813</v>
      </c>
      <c r="DCR3" s="153">
        <v>4814</v>
      </c>
      <c r="DCS3" s="153">
        <v>4815</v>
      </c>
      <c r="DCT3" s="153">
        <v>4816</v>
      </c>
      <c r="DCU3" s="153">
        <v>4817</v>
      </c>
      <c r="DCV3" s="153">
        <v>4818</v>
      </c>
      <c r="DCW3" s="153">
        <v>4819</v>
      </c>
      <c r="DCX3" s="153">
        <v>4820</v>
      </c>
      <c r="DCY3" s="153">
        <v>4821</v>
      </c>
      <c r="DCZ3" s="153">
        <v>4822</v>
      </c>
      <c r="DDA3" s="153">
        <v>4823</v>
      </c>
      <c r="DDB3" s="153">
        <v>4824</v>
      </c>
      <c r="DDC3" s="153">
        <v>4825</v>
      </c>
      <c r="DDD3" s="153">
        <v>4826</v>
      </c>
      <c r="DDE3" s="153">
        <v>4827</v>
      </c>
      <c r="DDF3" s="153">
        <v>4828</v>
      </c>
      <c r="DDG3" s="153">
        <v>4829</v>
      </c>
      <c r="DDH3" s="153">
        <v>4830</v>
      </c>
      <c r="DDI3" s="153">
        <v>4831</v>
      </c>
      <c r="DDJ3" s="153">
        <v>4832</v>
      </c>
      <c r="DDK3" s="153">
        <v>4833</v>
      </c>
      <c r="DDL3" s="153">
        <v>4834</v>
      </c>
      <c r="DDM3" s="153">
        <v>4835</v>
      </c>
      <c r="DDN3" s="153">
        <v>4836</v>
      </c>
      <c r="DDO3" s="153">
        <v>4837</v>
      </c>
      <c r="DDP3" s="153">
        <v>4838</v>
      </c>
      <c r="DDQ3" s="153">
        <v>4839</v>
      </c>
      <c r="DDR3" s="153">
        <v>4840</v>
      </c>
      <c r="DDS3" s="153">
        <v>4841</v>
      </c>
      <c r="DDT3" s="153">
        <v>4842</v>
      </c>
      <c r="DDU3" s="153">
        <v>4843</v>
      </c>
      <c r="DDV3" s="153">
        <v>4844</v>
      </c>
      <c r="DDW3" s="153">
        <v>4845</v>
      </c>
      <c r="DDX3" s="153">
        <v>4846</v>
      </c>
      <c r="DDY3" s="153">
        <v>4847</v>
      </c>
      <c r="DDZ3" s="153">
        <v>4848</v>
      </c>
      <c r="DEA3" s="153">
        <v>4849</v>
      </c>
      <c r="DEB3" s="153">
        <v>4850</v>
      </c>
      <c r="DEC3" s="153">
        <v>4851</v>
      </c>
      <c r="DED3" s="153">
        <v>4852</v>
      </c>
      <c r="DEE3" s="153">
        <v>4853</v>
      </c>
      <c r="DEF3" s="153">
        <v>4854</v>
      </c>
      <c r="DEG3" s="153">
        <v>4855</v>
      </c>
      <c r="DEH3" s="153">
        <v>4856</v>
      </c>
      <c r="DEI3" s="153">
        <v>4857</v>
      </c>
      <c r="DEJ3" s="153">
        <v>4858</v>
      </c>
      <c r="DEK3" s="153">
        <v>4859</v>
      </c>
      <c r="DEL3" s="153">
        <v>4860</v>
      </c>
      <c r="DEM3" s="153">
        <v>4861</v>
      </c>
      <c r="DEN3" s="153">
        <v>4862</v>
      </c>
      <c r="DEO3" s="153">
        <v>4863</v>
      </c>
      <c r="DEP3" s="153">
        <v>4864</v>
      </c>
      <c r="DEQ3" s="153">
        <v>4865</v>
      </c>
      <c r="DER3" s="153">
        <v>4866</v>
      </c>
      <c r="DES3" s="153">
        <v>4867</v>
      </c>
      <c r="DET3" s="153">
        <v>4868</v>
      </c>
      <c r="DEU3" s="153">
        <v>4869</v>
      </c>
      <c r="DEV3" s="153">
        <v>4870</v>
      </c>
      <c r="DEW3" s="153">
        <v>4871</v>
      </c>
      <c r="DEX3" s="153">
        <v>4872</v>
      </c>
      <c r="DEY3" s="153">
        <v>4873</v>
      </c>
      <c r="DEZ3" s="153">
        <v>4874</v>
      </c>
      <c r="DFA3" s="153">
        <v>4875</v>
      </c>
      <c r="DFB3" s="153">
        <v>4876</v>
      </c>
      <c r="DFC3" s="153">
        <v>4877</v>
      </c>
      <c r="DFD3" s="153">
        <v>4878</v>
      </c>
      <c r="DFE3" s="153">
        <v>4879</v>
      </c>
      <c r="DFF3" s="153">
        <v>4880</v>
      </c>
      <c r="DFG3" s="153">
        <v>4881</v>
      </c>
      <c r="DFH3" s="153">
        <v>4882</v>
      </c>
      <c r="DFI3" s="153">
        <v>4883</v>
      </c>
      <c r="DFJ3" s="153">
        <v>4884</v>
      </c>
      <c r="DFK3" s="153">
        <v>4885</v>
      </c>
      <c r="DFL3" s="153">
        <v>4886</v>
      </c>
      <c r="DFM3" s="153">
        <v>4887</v>
      </c>
      <c r="DFN3" s="153">
        <v>4888</v>
      </c>
      <c r="DFO3" s="153">
        <v>4889</v>
      </c>
      <c r="DFP3" s="153">
        <v>4890</v>
      </c>
      <c r="DFQ3" s="153">
        <v>4891</v>
      </c>
      <c r="DFR3" s="153">
        <v>4892</v>
      </c>
      <c r="DFS3" s="153">
        <v>4893</v>
      </c>
      <c r="DFT3" s="153">
        <v>4894</v>
      </c>
      <c r="DFU3" s="153">
        <v>4895</v>
      </c>
      <c r="DFV3" s="153">
        <v>4896</v>
      </c>
      <c r="DFW3" s="153">
        <v>4897</v>
      </c>
      <c r="DFX3" s="153">
        <v>4898</v>
      </c>
      <c r="DFY3" s="153">
        <v>4899</v>
      </c>
      <c r="DFZ3" s="153">
        <v>4900</v>
      </c>
      <c r="DGA3" s="153">
        <v>4901</v>
      </c>
      <c r="DGB3" s="153">
        <v>4902</v>
      </c>
      <c r="DGC3" s="153">
        <v>4903</v>
      </c>
      <c r="DGD3" s="153">
        <v>4904</v>
      </c>
      <c r="DGE3" s="153">
        <v>4905</v>
      </c>
      <c r="DGF3" s="153">
        <v>4906</v>
      </c>
      <c r="DGG3" s="153">
        <v>4907</v>
      </c>
      <c r="DGH3" s="153">
        <v>4908</v>
      </c>
      <c r="DGI3" s="153">
        <v>4909</v>
      </c>
      <c r="DGJ3" s="153">
        <v>4910</v>
      </c>
      <c r="DGK3" s="153">
        <v>4911</v>
      </c>
      <c r="DGL3" s="153">
        <v>4912</v>
      </c>
      <c r="DGM3" s="153">
        <v>4913</v>
      </c>
      <c r="DGN3" s="153">
        <v>4914</v>
      </c>
      <c r="DGO3" s="153">
        <v>4915</v>
      </c>
      <c r="DGP3" s="153">
        <v>4916</v>
      </c>
      <c r="DGQ3" s="153">
        <v>4917</v>
      </c>
      <c r="DGR3" s="153">
        <v>4918</v>
      </c>
      <c r="DGS3" s="153">
        <v>4919</v>
      </c>
      <c r="DGT3" s="153">
        <v>4920</v>
      </c>
      <c r="DGU3" s="153">
        <v>4921</v>
      </c>
      <c r="DGV3" s="153">
        <v>4922</v>
      </c>
      <c r="DGW3" s="153">
        <v>4923</v>
      </c>
      <c r="DGX3" s="153">
        <v>4924</v>
      </c>
      <c r="DGY3" s="153">
        <v>4925</v>
      </c>
      <c r="DGZ3" s="153">
        <v>4926</v>
      </c>
      <c r="DHA3" s="153">
        <v>4927</v>
      </c>
      <c r="DHB3" s="153">
        <v>4928</v>
      </c>
      <c r="DHC3" s="153">
        <v>4929</v>
      </c>
      <c r="DHD3" s="153">
        <v>4930</v>
      </c>
      <c r="DHE3" s="153">
        <v>4931</v>
      </c>
      <c r="DHF3" s="153">
        <v>4932</v>
      </c>
      <c r="DHG3" s="153">
        <v>4933</v>
      </c>
      <c r="DHH3" s="153">
        <v>4934</v>
      </c>
      <c r="DHI3" s="153">
        <v>4935</v>
      </c>
      <c r="DHJ3" s="153">
        <v>4936</v>
      </c>
      <c r="DHK3" s="153">
        <v>4937</v>
      </c>
      <c r="DHL3" s="153">
        <v>4938</v>
      </c>
      <c r="DHM3" s="153">
        <v>4939</v>
      </c>
      <c r="DHN3" s="153">
        <v>4940</v>
      </c>
      <c r="DHO3" s="153">
        <v>4941</v>
      </c>
      <c r="DHP3" s="153">
        <v>4942</v>
      </c>
      <c r="DHQ3" s="153">
        <v>4943</v>
      </c>
      <c r="DHR3" s="153">
        <v>4944</v>
      </c>
      <c r="DHS3" s="153">
        <v>4945</v>
      </c>
      <c r="DHT3" s="153">
        <v>4946</v>
      </c>
      <c r="DHU3" s="153">
        <v>4947</v>
      </c>
      <c r="DHV3" s="153">
        <v>4948</v>
      </c>
      <c r="DHW3" s="153">
        <v>4949</v>
      </c>
      <c r="DHX3" s="153">
        <v>4950</v>
      </c>
      <c r="DHY3" s="153">
        <v>4951</v>
      </c>
      <c r="DHZ3" s="153">
        <v>4952</v>
      </c>
      <c r="DIA3" s="153">
        <v>4953</v>
      </c>
      <c r="DIB3" s="153">
        <v>4954</v>
      </c>
      <c r="DIC3" s="153">
        <v>4955</v>
      </c>
      <c r="DID3" s="153">
        <v>4956</v>
      </c>
      <c r="DIE3" s="153">
        <v>4957</v>
      </c>
      <c r="DIF3" s="153">
        <v>4958</v>
      </c>
      <c r="DIG3" s="153">
        <v>4959</v>
      </c>
      <c r="DIH3" s="153">
        <v>4960</v>
      </c>
      <c r="DII3" s="153">
        <v>4961</v>
      </c>
      <c r="DIJ3" s="153">
        <v>4962</v>
      </c>
      <c r="DIK3" s="153">
        <v>4963</v>
      </c>
      <c r="DIL3" s="153">
        <v>4964</v>
      </c>
      <c r="DIM3" s="153">
        <v>4965</v>
      </c>
      <c r="DIN3" s="153">
        <v>4966</v>
      </c>
      <c r="DIO3" s="153">
        <v>4967</v>
      </c>
      <c r="DIP3" s="153">
        <v>4968</v>
      </c>
      <c r="DIQ3" s="153">
        <v>4969</v>
      </c>
      <c r="DIR3" s="153">
        <v>4970</v>
      </c>
      <c r="DIS3" s="153">
        <v>4971</v>
      </c>
      <c r="DIT3" s="153">
        <v>4972</v>
      </c>
      <c r="DIU3" s="153">
        <v>4973</v>
      </c>
      <c r="DIV3" s="153">
        <v>4974</v>
      </c>
      <c r="DIW3" s="153">
        <v>4975</v>
      </c>
      <c r="DIX3" s="153">
        <v>4976</v>
      </c>
      <c r="DIY3" s="153">
        <v>4977</v>
      </c>
      <c r="DIZ3" s="153">
        <v>4978</v>
      </c>
      <c r="DJA3" s="153">
        <v>4979</v>
      </c>
      <c r="DJB3" s="153">
        <v>4980</v>
      </c>
      <c r="DJC3" s="153">
        <v>4981</v>
      </c>
      <c r="DJD3" s="153">
        <v>4982</v>
      </c>
      <c r="DJE3" s="153">
        <v>4983</v>
      </c>
      <c r="DJF3" s="153">
        <v>4984</v>
      </c>
      <c r="DJG3" s="153">
        <v>4985</v>
      </c>
      <c r="DJH3" s="153">
        <v>4986</v>
      </c>
      <c r="DJI3" s="153">
        <v>4987</v>
      </c>
      <c r="DJJ3" s="153">
        <v>4988</v>
      </c>
      <c r="DJK3" s="153">
        <v>4989</v>
      </c>
      <c r="DJL3" s="153">
        <v>4990</v>
      </c>
      <c r="DJM3" s="153">
        <v>4991</v>
      </c>
      <c r="DJN3" s="153">
        <v>4992</v>
      </c>
      <c r="DJO3" s="153">
        <v>4993</v>
      </c>
      <c r="DJP3" s="153">
        <v>4994</v>
      </c>
      <c r="DJQ3" s="153">
        <v>4995</v>
      </c>
      <c r="DJR3" s="153">
        <v>4996</v>
      </c>
      <c r="DJS3" s="153">
        <v>4997</v>
      </c>
      <c r="DJT3" s="153">
        <v>4998</v>
      </c>
      <c r="DJU3" s="153">
        <v>4999</v>
      </c>
      <c r="DJV3" s="153">
        <v>5000</v>
      </c>
      <c r="DJW3" s="153">
        <v>5001</v>
      </c>
      <c r="DJX3" s="153">
        <v>5002</v>
      </c>
      <c r="DJY3" s="153">
        <v>5003</v>
      </c>
      <c r="DJZ3" s="153">
        <v>5004</v>
      </c>
      <c r="DKA3" s="153">
        <v>5005</v>
      </c>
      <c r="DKB3" s="153">
        <v>5006</v>
      </c>
      <c r="DKC3" s="153">
        <v>5007</v>
      </c>
      <c r="DKD3" s="153">
        <v>5008</v>
      </c>
      <c r="DKE3" s="153">
        <v>5009</v>
      </c>
      <c r="DKF3" s="153">
        <v>5010</v>
      </c>
      <c r="DKG3" s="153">
        <v>5011</v>
      </c>
      <c r="DKH3" s="153">
        <v>5012</v>
      </c>
      <c r="DKI3" s="153">
        <v>5013</v>
      </c>
      <c r="DKJ3" s="153">
        <v>5014</v>
      </c>
      <c r="DKK3" s="153">
        <v>5015</v>
      </c>
      <c r="DKL3" s="153">
        <v>5016</v>
      </c>
      <c r="DKM3" s="153">
        <v>5017</v>
      </c>
      <c r="DKN3" s="153">
        <v>5018</v>
      </c>
      <c r="DKO3" s="153">
        <v>5019</v>
      </c>
      <c r="DKP3" s="153">
        <v>5020</v>
      </c>
      <c r="DKQ3" s="153">
        <v>5021</v>
      </c>
      <c r="DKR3" s="153">
        <v>5022</v>
      </c>
      <c r="DKS3" s="153">
        <v>5023</v>
      </c>
      <c r="DKT3" s="153">
        <v>5024</v>
      </c>
      <c r="DKU3" s="153">
        <v>5025</v>
      </c>
      <c r="DKV3" s="153">
        <v>5026</v>
      </c>
      <c r="DKW3" s="153">
        <v>5027</v>
      </c>
      <c r="DKX3" s="153">
        <v>5028</v>
      </c>
      <c r="DKY3" s="153">
        <v>5029</v>
      </c>
      <c r="DKZ3" s="153">
        <v>5030</v>
      </c>
      <c r="DLA3" s="153">
        <v>5031</v>
      </c>
      <c r="DLB3" s="153">
        <v>5032</v>
      </c>
      <c r="DLC3" s="153">
        <v>5033</v>
      </c>
      <c r="DLD3" s="153">
        <v>5034</v>
      </c>
      <c r="DLE3" s="153">
        <v>5035</v>
      </c>
      <c r="DLF3" s="153">
        <v>5036</v>
      </c>
      <c r="DLG3" s="153">
        <v>5037</v>
      </c>
      <c r="DLH3" s="153">
        <v>5038</v>
      </c>
      <c r="DLI3" s="153">
        <v>5039</v>
      </c>
      <c r="DLJ3" s="153">
        <v>5040</v>
      </c>
      <c r="DLK3" s="153">
        <v>5041</v>
      </c>
      <c r="DLL3" s="153">
        <v>5042</v>
      </c>
      <c r="DLM3" s="153">
        <v>5043</v>
      </c>
      <c r="DLN3" s="153">
        <v>5044</v>
      </c>
      <c r="DLO3" s="153">
        <v>5045</v>
      </c>
      <c r="DLP3" s="153">
        <v>5046</v>
      </c>
      <c r="DLQ3" s="153">
        <v>5047</v>
      </c>
      <c r="DLR3" s="153">
        <v>5048</v>
      </c>
      <c r="DLS3" s="153">
        <v>5049</v>
      </c>
      <c r="DLT3" s="153">
        <v>5050</v>
      </c>
      <c r="DLU3" s="153">
        <v>5051</v>
      </c>
      <c r="DLV3" s="153">
        <v>5052</v>
      </c>
      <c r="DLW3" s="153">
        <v>5053</v>
      </c>
      <c r="DLX3" s="153">
        <v>5054</v>
      </c>
      <c r="DLY3" s="153">
        <v>5055</v>
      </c>
      <c r="DLZ3" s="153">
        <v>5056</v>
      </c>
      <c r="DMA3" s="153">
        <v>5057</v>
      </c>
      <c r="DMB3" s="153">
        <v>5058</v>
      </c>
      <c r="DMC3" s="153">
        <v>5059</v>
      </c>
      <c r="DMD3" s="153">
        <v>5060</v>
      </c>
      <c r="DME3" s="153">
        <v>5061</v>
      </c>
      <c r="DMF3" s="153">
        <v>5062</v>
      </c>
      <c r="DMG3" s="153">
        <v>5063</v>
      </c>
      <c r="DMH3" s="153">
        <v>5064</v>
      </c>
      <c r="DMI3" s="153">
        <v>5065</v>
      </c>
      <c r="DMJ3" s="153">
        <v>5066</v>
      </c>
      <c r="DMK3" s="153">
        <v>5067</v>
      </c>
      <c r="DML3" s="153">
        <v>5068</v>
      </c>
      <c r="DMM3" s="153">
        <v>5069</v>
      </c>
      <c r="DMN3" s="153">
        <v>5070</v>
      </c>
      <c r="DMO3" s="153">
        <v>5071</v>
      </c>
      <c r="DMP3" s="153">
        <v>5072</v>
      </c>
      <c r="DMQ3" s="153">
        <v>5073</v>
      </c>
      <c r="DMR3" s="153">
        <v>5074</v>
      </c>
      <c r="DMS3" s="153">
        <v>5075</v>
      </c>
      <c r="DMT3" s="153">
        <v>5076</v>
      </c>
      <c r="DMU3" s="153">
        <v>5077</v>
      </c>
      <c r="DMV3" s="153">
        <v>5078</v>
      </c>
      <c r="DMW3" s="153">
        <v>5079</v>
      </c>
      <c r="DMX3" s="153">
        <v>5080</v>
      </c>
      <c r="DMY3" s="153">
        <v>5081</v>
      </c>
      <c r="DMZ3" s="153">
        <v>5082</v>
      </c>
      <c r="DNA3" s="153">
        <v>5083</v>
      </c>
      <c r="DNB3" s="153">
        <v>5084</v>
      </c>
      <c r="DNC3" s="153">
        <v>5085</v>
      </c>
      <c r="DND3" s="153">
        <v>5086</v>
      </c>
      <c r="DNE3" s="153">
        <v>5087</v>
      </c>
      <c r="DNF3" s="153">
        <v>5088</v>
      </c>
      <c r="DNG3" s="153">
        <v>5089</v>
      </c>
      <c r="DNH3" s="153">
        <v>5090</v>
      </c>
      <c r="DNI3" s="153">
        <v>5091</v>
      </c>
      <c r="DNJ3" s="153">
        <v>5092</v>
      </c>
      <c r="DNK3" s="153">
        <v>5093</v>
      </c>
      <c r="DNL3" s="153">
        <v>5094</v>
      </c>
      <c r="DNM3" s="153">
        <v>5095</v>
      </c>
      <c r="DNN3" s="153">
        <v>5096</v>
      </c>
      <c r="DNO3" s="153">
        <v>5097</v>
      </c>
      <c r="DNP3" s="153">
        <v>5098</v>
      </c>
      <c r="DNQ3" s="153">
        <v>5099</v>
      </c>
      <c r="DNR3" s="153">
        <v>5100</v>
      </c>
      <c r="DNS3" s="153">
        <v>5101</v>
      </c>
      <c r="DNT3" s="153">
        <v>5102</v>
      </c>
      <c r="DNU3" s="153">
        <v>5103</v>
      </c>
      <c r="DNV3" s="153">
        <v>5104</v>
      </c>
      <c r="DNW3" s="153">
        <v>5105</v>
      </c>
      <c r="DNX3" s="153">
        <v>5106</v>
      </c>
      <c r="DNY3" s="153">
        <v>5107</v>
      </c>
      <c r="DNZ3" s="153">
        <v>5108</v>
      </c>
      <c r="DOA3" s="153">
        <v>5109</v>
      </c>
      <c r="DOB3" s="153">
        <v>5110</v>
      </c>
      <c r="DOC3" s="153">
        <v>5111</v>
      </c>
      <c r="DOD3" s="153">
        <v>5112</v>
      </c>
      <c r="DOE3" s="153">
        <v>5113</v>
      </c>
      <c r="DOF3" s="153">
        <v>5114</v>
      </c>
      <c r="DOG3" s="153">
        <v>5115</v>
      </c>
      <c r="DOH3" s="153">
        <v>5116</v>
      </c>
      <c r="DOI3" s="153">
        <v>5117</v>
      </c>
      <c r="DOJ3" s="153">
        <v>5118</v>
      </c>
      <c r="DOK3" s="153">
        <v>5119</v>
      </c>
      <c r="DOL3" s="153">
        <v>5120</v>
      </c>
      <c r="DOM3" s="153">
        <v>5121</v>
      </c>
      <c r="DON3" s="153">
        <v>5122</v>
      </c>
      <c r="DOO3" s="153">
        <v>5123</v>
      </c>
      <c r="DOP3" s="153">
        <v>5124</v>
      </c>
      <c r="DOQ3" s="153">
        <v>5125</v>
      </c>
      <c r="DOR3" s="153">
        <v>5126</v>
      </c>
      <c r="DOS3" s="153">
        <v>5127</v>
      </c>
      <c r="DOT3" s="153">
        <v>5128</v>
      </c>
      <c r="DOU3" s="153">
        <v>5129</v>
      </c>
      <c r="DOV3" s="153">
        <v>5130</v>
      </c>
      <c r="DOW3" s="153">
        <v>5131</v>
      </c>
      <c r="DOX3" s="153">
        <v>5132</v>
      </c>
      <c r="DOY3" s="153">
        <v>5133</v>
      </c>
      <c r="DOZ3" s="153">
        <v>5134</v>
      </c>
      <c r="DPA3" s="153">
        <v>5135</v>
      </c>
      <c r="DPB3" s="153">
        <v>5136</v>
      </c>
      <c r="DPC3" s="153">
        <v>5137</v>
      </c>
      <c r="DPD3" s="153">
        <v>5138</v>
      </c>
      <c r="DPE3" s="153">
        <v>5139</v>
      </c>
      <c r="DPF3" s="153">
        <v>5140</v>
      </c>
      <c r="DPG3" s="153">
        <v>5141</v>
      </c>
      <c r="DPH3" s="153">
        <v>5142</v>
      </c>
      <c r="DPI3" s="153">
        <v>5143</v>
      </c>
      <c r="DPJ3" s="153">
        <v>5144</v>
      </c>
      <c r="DPK3" s="153">
        <v>5145</v>
      </c>
      <c r="DPL3" s="153">
        <v>5146</v>
      </c>
      <c r="DPM3" s="153">
        <v>5147</v>
      </c>
      <c r="DPN3" s="153">
        <v>5148</v>
      </c>
      <c r="DPO3" s="153">
        <v>5149</v>
      </c>
      <c r="DPP3" s="153">
        <v>5150</v>
      </c>
      <c r="DPQ3" s="153">
        <v>5151</v>
      </c>
      <c r="DPR3" s="153">
        <v>5152</v>
      </c>
      <c r="DPS3" s="153">
        <v>5153</v>
      </c>
      <c r="DPT3" s="153">
        <v>5154</v>
      </c>
      <c r="DPU3" s="153">
        <v>5155</v>
      </c>
      <c r="DPV3" s="153">
        <v>5156</v>
      </c>
      <c r="DPW3" s="153">
        <v>5157</v>
      </c>
      <c r="DPX3" s="153">
        <v>5158</v>
      </c>
      <c r="DPY3" s="153">
        <v>5159</v>
      </c>
      <c r="DPZ3" s="153">
        <v>5160</v>
      </c>
      <c r="DQA3" s="153">
        <v>5161</v>
      </c>
      <c r="DQB3" s="153">
        <v>5162</v>
      </c>
      <c r="DQC3" s="153">
        <v>5163</v>
      </c>
      <c r="DQD3" s="153">
        <v>5164</v>
      </c>
      <c r="DQE3" s="153">
        <v>5165</v>
      </c>
      <c r="DQF3" s="153">
        <v>5166</v>
      </c>
      <c r="DQG3" s="153">
        <v>5167</v>
      </c>
      <c r="DQH3" s="153">
        <v>5168</v>
      </c>
      <c r="DQI3" s="153">
        <v>5169</v>
      </c>
      <c r="DQJ3" s="153">
        <v>5170</v>
      </c>
      <c r="DQK3" s="153">
        <v>5171</v>
      </c>
      <c r="DQL3" s="153">
        <v>5172</v>
      </c>
      <c r="DQM3" s="153">
        <v>5173</v>
      </c>
      <c r="DQN3" s="153">
        <v>5174</v>
      </c>
      <c r="DQO3" s="153">
        <v>5175</v>
      </c>
      <c r="DQP3" s="153">
        <v>5176</v>
      </c>
      <c r="DQQ3" s="153">
        <v>5177</v>
      </c>
      <c r="DQR3" s="153">
        <v>5178</v>
      </c>
      <c r="DQS3" s="153">
        <v>5179</v>
      </c>
      <c r="DQT3" s="153">
        <v>5180</v>
      </c>
      <c r="DQU3" s="153">
        <v>5181</v>
      </c>
      <c r="DQV3" s="153">
        <v>5182</v>
      </c>
      <c r="DQW3" s="153">
        <v>5183</v>
      </c>
      <c r="DQX3" s="153">
        <v>5184</v>
      </c>
      <c r="DQY3" s="153">
        <v>5185</v>
      </c>
      <c r="DQZ3" s="153">
        <v>5186</v>
      </c>
      <c r="DRA3" s="153">
        <v>5187</v>
      </c>
      <c r="DRB3" s="153">
        <v>5188</v>
      </c>
      <c r="DRC3" s="153">
        <v>5189</v>
      </c>
      <c r="DRD3" s="153">
        <v>5190</v>
      </c>
      <c r="DRE3" s="153">
        <v>5191</v>
      </c>
      <c r="DRF3" s="153">
        <v>5192</v>
      </c>
      <c r="DRG3" s="153">
        <v>5193</v>
      </c>
      <c r="DRH3" s="153">
        <v>5194</v>
      </c>
      <c r="DRI3" s="153">
        <v>5195</v>
      </c>
      <c r="DRJ3" s="153">
        <v>5196</v>
      </c>
      <c r="DRK3" s="153">
        <v>5197</v>
      </c>
      <c r="DRL3" s="153">
        <v>5198</v>
      </c>
      <c r="DRM3" s="153">
        <v>5199</v>
      </c>
      <c r="DRN3" s="153">
        <v>5200</v>
      </c>
      <c r="DRO3" s="153">
        <v>5201</v>
      </c>
      <c r="DRP3" s="153">
        <v>5202</v>
      </c>
      <c r="DRQ3" s="153">
        <v>5203</v>
      </c>
      <c r="DRR3" s="153">
        <v>5204</v>
      </c>
      <c r="DRS3" s="153">
        <v>5205</v>
      </c>
      <c r="DRT3" s="153">
        <v>5206</v>
      </c>
      <c r="DRU3" s="153">
        <v>5207</v>
      </c>
      <c r="DRV3" s="153">
        <v>5208</v>
      </c>
      <c r="DRW3" s="153">
        <v>5209</v>
      </c>
      <c r="DRX3" s="153">
        <v>5210</v>
      </c>
      <c r="DRY3" s="153">
        <v>5211</v>
      </c>
      <c r="DRZ3" s="153">
        <v>5212</v>
      </c>
      <c r="DSA3" s="153">
        <v>5213</v>
      </c>
      <c r="DSB3" s="153">
        <v>5214</v>
      </c>
      <c r="DSC3" s="153">
        <v>5215</v>
      </c>
      <c r="DSD3" s="153">
        <v>5216</v>
      </c>
      <c r="DSE3" s="153">
        <v>5217</v>
      </c>
      <c r="DSF3" s="153">
        <v>5218</v>
      </c>
      <c r="DSG3" s="153">
        <v>5219</v>
      </c>
      <c r="DSH3" s="153">
        <v>5220</v>
      </c>
      <c r="DSI3" s="153">
        <v>5221</v>
      </c>
      <c r="DSJ3" s="153">
        <v>5222</v>
      </c>
      <c r="DSK3" s="153">
        <v>5223</v>
      </c>
      <c r="DSL3" s="153">
        <v>5224</v>
      </c>
      <c r="DSM3" s="153">
        <v>5225</v>
      </c>
      <c r="DSN3" s="153">
        <v>5226</v>
      </c>
      <c r="DSO3" s="153">
        <v>5227</v>
      </c>
      <c r="DSP3" s="153">
        <v>5228</v>
      </c>
      <c r="DSQ3" s="153">
        <v>5229</v>
      </c>
      <c r="DSR3" s="153">
        <v>5230</v>
      </c>
      <c r="DSS3" s="153">
        <v>5231</v>
      </c>
      <c r="DST3" s="153">
        <v>5232</v>
      </c>
      <c r="DSU3" s="153">
        <v>5233</v>
      </c>
      <c r="DSV3" s="153">
        <v>5234</v>
      </c>
      <c r="DSW3" s="153">
        <v>5235</v>
      </c>
      <c r="DSX3" s="153">
        <v>5236</v>
      </c>
      <c r="DSY3" s="153">
        <v>5237</v>
      </c>
      <c r="DSZ3" s="153">
        <v>5238</v>
      </c>
      <c r="DTA3" s="153">
        <v>5239</v>
      </c>
      <c r="DTB3" s="153">
        <v>5240</v>
      </c>
      <c r="DTC3" s="153">
        <v>5241</v>
      </c>
      <c r="DTD3" s="153">
        <v>5242</v>
      </c>
      <c r="DTE3" s="153">
        <v>5243</v>
      </c>
      <c r="DTF3" s="153">
        <v>5244</v>
      </c>
      <c r="DTG3" s="153">
        <v>5245</v>
      </c>
      <c r="DTH3" s="153">
        <v>5246</v>
      </c>
      <c r="DTI3" s="153">
        <v>5247</v>
      </c>
      <c r="DTJ3" s="153">
        <v>5248</v>
      </c>
      <c r="DTK3" s="153">
        <v>5249</v>
      </c>
      <c r="DTL3" s="153">
        <v>5250</v>
      </c>
      <c r="DTM3" s="153">
        <v>5251</v>
      </c>
      <c r="DTN3" s="153">
        <v>5252</v>
      </c>
      <c r="DTO3" s="153">
        <v>5253</v>
      </c>
      <c r="DTP3" s="153">
        <v>5254</v>
      </c>
      <c r="DTQ3" s="153">
        <v>5255</v>
      </c>
      <c r="DTR3" s="153">
        <v>5256</v>
      </c>
      <c r="DTS3" s="153">
        <v>5257</v>
      </c>
      <c r="DTT3" s="153">
        <v>5258</v>
      </c>
      <c r="DTU3" s="153">
        <v>5259</v>
      </c>
      <c r="DTV3" s="153">
        <v>5260</v>
      </c>
      <c r="DTW3" s="153">
        <v>5261</v>
      </c>
      <c r="DTX3" s="153">
        <v>5262</v>
      </c>
      <c r="DTY3" s="153">
        <v>5263</v>
      </c>
      <c r="DTZ3" s="153">
        <v>5264</v>
      </c>
      <c r="DUA3" s="153">
        <v>5265</v>
      </c>
      <c r="DUB3" s="153">
        <v>5266</v>
      </c>
      <c r="DUC3" s="153">
        <v>5267</v>
      </c>
      <c r="DUD3" s="153">
        <v>5268</v>
      </c>
      <c r="DUE3" s="153">
        <v>5269</v>
      </c>
      <c r="DUF3" s="153">
        <v>5270</v>
      </c>
      <c r="DUG3" s="153">
        <v>5271</v>
      </c>
      <c r="DUH3" s="153">
        <v>5272</v>
      </c>
      <c r="DUI3" s="153">
        <v>5273</v>
      </c>
      <c r="DUJ3" s="153">
        <v>5274</v>
      </c>
      <c r="DUK3" s="153">
        <v>5275</v>
      </c>
      <c r="DUL3" s="153">
        <v>5276</v>
      </c>
      <c r="DUM3" s="153">
        <v>5277</v>
      </c>
      <c r="DUN3" s="153">
        <v>5278</v>
      </c>
      <c r="DUO3" s="153">
        <v>5279</v>
      </c>
      <c r="DUP3" s="153">
        <v>5280</v>
      </c>
      <c r="DUQ3" s="153">
        <v>5281</v>
      </c>
      <c r="DUR3" s="153">
        <v>5282</v>
      </c>
      <c r="DUS3" s="153">
        <v>5283</v>
      </c>
      <c r="DUT3" s="153">
        <v>5284</v>
      </c>
      <c r="DUU3" s="153">
        <v>5285</v>
      </c>
      <c r="DUV3" s="153">
        <v>5286</v>
      </c>
      <c r="DUW3" s="153">
        <v>5287</v>
      </c>
      <c r="DUX3" s="153">
        <v>5288</v>
      </c>
      <c r="DUY3" s="153">
        <v>5289</v>
      </c>
      <c r="DUZ3" s="153">
        <v>5290</v>
      </c>
      <c r="DVA3" s="153">
        <v>5291</v>
      </c>
      <c r="DVB3" s="153">
        <v>5292</v>
      </c>
      <c r="DVC3" s="153">
        <v>5293</v>
      </c>
      <c r="DVD3" s="153">
        <v>5294</v>
      </c>
      <c r="DVE3" s="153">
        <v>5295</v>
      </c>
      <c r="DVF3" s="153">
        <v>5296</v>
      </c>
      <c r="DVG3" s="153">
        <v>5297</v>
      </c>
      <c r="DVH3" s="153">
        <v>5298</v>
      </c>
      <c r="DVI3" s="153">
        <v>5299</v>
      </c>
      <c r="DVJ3" s="153">
        <v>5300</v>
      </c>
      <c r="DVK3" s="153">
        <v>5301</v>
      </c>
      <c r="DVL3" s="153">
        <v>5302</v>
      </c>
      <c r="DVM3" s="153">
        <v>5303</v>
      </c>
      <c r="DVN3" s="153">
        <v>5304</v>
      </c>
      <c r="DVO3" s="153">
        <v>5305</v>
      </c>
      <c r="DVP3" s="153">
        <v>5306</v>
      </c>
      <c r="DVQ3" s="153">
        <v>5307</v>
      </c>
      <c r="DVR3" s="153">
        <v>5308</v>
      </c>
      <c r="DVS3" s="153">
        <v>5309</v>
      </c>
      <c r="DVT3" s="153">
        <v>5310</v>
      </c>
      <c r="DVU3" s="153">
        <v>5311</v>
      </c>
      <c r="DVV3" s="153">
        <v>5312</v>
      </c>
      <c r="DVW3" s="153">
        <v>5313</v>
      </c>
      <c r="DVX3" s="153">
        <v>5314</v>
      </c>
      <c r="DVY3" s="153">
        <v>5315</v>
      </c>
      <c r="DVZ3" s="153">
        <v>5316</v>
      </c>
      <c r="DWA3" s="153">
        <v>5317</v>
      </c>
      <c r="DWB3" s="153">
        <v>5318</v>
      </c>
      <c r="DWC3" s="153">
        <v>5319</v>
      </c>
      <c r="DWD3" s="153">
        <v>5320</v>
      </c>
      <c r="DWE3" s="153">
        <v>5321</v>
      </c>
      <c r="DWF3" s="153">
        <v>5322</v>
      </c>
      <c r="DWG3" s="153">
        <v>5323</v>
      </c>
      <c r="DWH3" s="153">
        <v>5324</v>
      </c>
      <c r="DWI3" s="153">
        <v>5325</v>
      </c>
      <c r="DWJ3" s="153">
        <v>5326</v>
      </c>
      <c r="DWK3" s="153">
        <v>5327</v>
      </c>
      <c r="DWL3" s="153">
        <v>5328</v>
      </c>
      <c r="DWM3" s="153">
        <v>5329</v>
      </c>
      <c r="DWN3" s="153">
        <v>5330</v>
      </c>
      <c r="DWO3" s="153">
        <v>5331</v>
      </c>
      <c r="DWP3" s="153">
        <v>5332</v>
      </c>
      <c r="DWQ3" s="153">
        <v>5333</v>
      </c>
      <c r="DWR3" s="153">
        <v>5334</v>
      </c>
      <c r="DWS3" s="153">
        <v>5335</v>
      </c>
      <c r="DWT3" s="153">
        <v>5336</v>
      </c>
      <c r="DWU3" s="153">
        <v>5337</v>
      </c>
      <c r="DWV3" s="153">
        <v>5338</v>
      </c>
      <c r="DWW3" s="153">
        <v>5339</v>
      </c>
      <c r="DWX3" s="153">
        <v>5340</v>
      </c>
      <c r="DWY3" s="153">
        <v>5341</v>
      </c>
      <c r="DWZ3" s="153">
        <v>5342</v>
      </c>
      <c r="DXA3" s="153">
        <v>5343</v>
      </c>
      <c r="DXB3" s="153">
        <v>5344</v>
      </c>
      <c r="DXC3" s="153">
        <v>5345</v>
      </c>
      <c r="DXD3" s="153">
        <v>5346</v>
      </c>
      <c r="DXE3" s="153">
        <v>5347</v>
      </c>
      <c r="DXF3" s="153">
        <v>5348</v>
      </c>
      <c r="DXG3" s="153">
        <v>5349</v>
      </c>
      <c r="DXH3" s="153">
        <v>5350</v>
      </c>
      <c r="DXI3" s="153">
        <v>5351</v>
      </c>
      <c r="DXJ3" s="153">
        <v>5352</v>
      </c>
      <c r="DXK3" s="153">
        <v>5353</v>
      </c>
      <c r="DXL3" s="153">
        <v>5354</v>
      </c>
      <c r="DXM3" s="153">
        <v>5355</v>
      </c>
      <c r="DXN3" s="153">
        <v>5356</v>
      </c>
      <c r="DXO3" s="153">
        <v>5357</v>
      </c>
      <c r="DXP3" s="153">
        <v>5358</v>
      </c>
      <c r="DXQ3" s="153">
        <v>5359</v>
      </c>
      <c r="DXR3" s="153">
        <v>5360</v>
      </c>
      <c r="DXS3" s="153">
        <v>5361</v>
      </c>
      <c r="DXT3" s="153">
        <v>5362</v>
      </c>
      <c r="DXU3" s="153">
        <v>5363</v>
      </c>
      <c r="DXV3" s="153">
        <v>5364</v>
      </c>
      <c r="DXW3" s="153">
        <v>5365</v>
      </c>
      <c r="DXX3" s="153">
        <v>5366</v>
      </c>
      <c r="DXY3" s="153">
        <v>5367</v>
      </c>
      <c r="DXZ3" s="153">
        <v>5368</v>
      </c>
      <c r="DYA3" s="153">
        <v>5369</v>
      </c>
      <c r="DYB3" s="153">
        <v>5370</v>
      </c>
      <c r="DYC3" s="153">
        <v>5371</v>
      </c>
      <c r="DYD3" s="153">
        <v>5372</v>
      </c>
      <c r="DYE3" s="153">
        <v>5373</v>
      </c>
      <c r="DYF3" s="153">
        <v>5374</v>
      </c>
      <c r="DYG3" s="153">
        <v>5375</v>
      </c>
      <c r="DYH3" s="153">
        <v>5376</v>
      </c>
      <c r="DYI3" s="153">
        <v>5377</v>
      </c>
      <c r="DYJ3" s="153">
        <v>5378</v>
      </c>
      <c r="DYK3" s="153">
        <v>5379</v>
      </c>
      <c r="DYL3" s="153">
        <v>5380</v>
      </c>
      <c r="DYM3" s="153">
        <v>5381</v>
      </c>
      <c r="DYN3" s="153">
        <v>5382</v>
      </c>
      <c r="DYO3" s="153">
        <v>5383</v>
      </c>
      <c r="DYP3" s="153">
        <v>5384</v>
      </c>
      <c r="DYQ3" s="153">
        <v>5385</v>
      </c>
      <c r="DYR3" s="153">
        <v>5386</v>
      </c>
      <c r="DYS3" s="153">
        <v>5387</v>
      </c>
      <c r="DYT3" s="153">
        <v>5388</v>
      </c>
      <c r="DYU3" s="153">
        <v>5389</v>
      </c>
      <c r="DYV3" s="153">
        <v>5390</v>
      </c>
      <c r="DYW3" s="153">
        <v>5391</v>
      </c>
      <c r="DYX3" s="153">
        <v>5392</v>
      </c>
      <c r="DYY3" s="153">
        <v>5393</v>
      </c>
      <c r="DYZ3" s="153">
        <v>5394</v>
      </c>
      <c r="DZA3" s="153">
        <v>5395</v>
      </c>
      <c r="DZB3" s="153">
        <v>5396</v>
      </c>
      <c r="DZC3" s="153">
        <v>5397</v>
      </c>
      <c r="DZD3" s="153">
        <v>5398</v>
      </c>
      <c r="DZE3" s="153">
        <v>5399</v>
      </c>
      <c r="DZF3" s="153">
        <v>5400</v>
      </c>
      <c r="DZG3" s="153">
        <v>5401</v>
      </c>
      <c r="DZH3" s="153">
        <v>5402</v>
      </c>
      <c r="DZI3" s="153">
        <v>5403</v>
      </c>
      <c r="DZJ3" s="153">
        <v>5404</v>
      </c>
      <c r="DZK3" s="153">
        <v>5405</v>
      </c>
      <c r="DZL3" s="153">
        <v>5406</v>
      </c>
      <c r="DZM3" s="153">
        <v>5407</v>
      </c>
      <c r="DZN3" s="153">
        <v>5408</v>
      </c>
      <c r="DZO3" s="153">
        <v>5409</v>
      </c>
      <c r="DZP3" s="153">
        <v>5410</v>
      </c>
      <c r="DZQ3" s="153">
        <v>5411</v>
      </c>
      <c r="DZR3" s="153">
        <v>5412</v>
      </c>
      <c r="DZS3" s="153">
        <v>5413</v>
      </c>
      <c r="DZT3" s="153">
        <v>5414</v>
      </c>
      <c r="DZU3" s="153">
        <v>5415</v>
      </c>
      <c r="DZV3" s="153">
        <v>5416</v>
      </c>
      <c r="DZW3" s="153">
        <v>5417</v>
      </c>
      <c r="DZX3" s="153">
        <v>5418</v>
      </c>
      <c r="DZY3" s="153">
        <v>5419</v>
      </c>
      <c r="DZZ3" s="153">
        <v>5420</v>
      </c>
      <c r="EAA3" s="153">
        <v>5421</v>
      </c>
      <c r="EAB3" s="153">
        <v>5422</v>
      </c>
      <c r="EAC3" s="153">
        <v>5423</v>
      </c>
      <c r="EAD3" s="153">
        <v>5424</v>
      </c>
      <c r="EAE3" s="153">
        <v>5425</v>
      </c>
      <c r="EAF3" s="153">
        <v>5426</v>
      </c>
      <c r="EAG3" s="153">
        <v>5427</v>
      </c>
      <c r="EAH3" s="153">
        <v>5428</v>
      </c>
      <c r="EAI3" s="153">
        <v>5429</v>
      </c>
      <c r="EAJ3" s="153">
        <v>5430</v>
      </c>
      <c r="EAK3" s="153">
        <v>5431</v>
      </c>
      <c r="EAL3" s="153">
        <v>5432</v>
      </c>
      <c r="EAM3" s="153">
        <v>5433</v>
      </c>
      <c r="EAN3" s="153">
        <v>5434</v>
      </c>
      <c r="EAO3" s="153">
        <v>5435</v>
      </c>
      <c r="EAP3" s="153">
        <v>5436</v>
      </c>
      <c r="EAQ3" s="153">
        <v>5437</v>
      </c>
      <c r="EAR3" s="153">
        <v>5438</v>
      </c>
      <c r="EAS3" s="153">
        <v>5439</v>
      </c>
      <c r="EAT3" s="153">
        <v>5440</v>
      </c>
      <c r="EAU3" s="153">
        <v>5441</v>
      </c>
      <c r="EAV3" s="153">
        <v>5442</v>
      </c>
      <c r="EAW3" s="153">
        <v>5443</v>
      </c>
      <c r="EAX3" s="153">
        <v>5444</v>
      </c>
      <c r="EAY3" s="153">
        <v>5445</v>
      </c>
      <c r="EAZ3" s="153">
        <v>5446</v>
      </c>
      <c r="EBA3" s="153">
        <v>5447</v>
      </c>
      <c r="EBB3" s="153">
        <v>5448</v>
      </c>
      <c r="EBC3" s="153">
        <v>5449</v>
      </c>
      <c r="EBD3" s="153">
        <v>5450</v>
      </c>
      <c r="EBE3" s="153">
        <v>5451</v>
      </c>
      <c r="EBF3" s="153">
        <v>5452</v>
      </c>
      <c r="EBG3" s="153">
        <v>5453</v>
      </c>
      <c r="EBH3" s="153">
        <v>5454</v>
      </c>
      <c r="EBI3" s="153">
        <v>5455</v>
      </c>
      <c r="EBJ3" s="153">
        <v>5456</v>
      </c>
      <c r="EBK3" s="153">
        <v>5457</v>
      </c>
      <c r="EBL3" s="153">
        <v>5458</v>
      </c>
      <c r="EBM3" s="153">
        <v>5459</v>
      </c>
      <c r="EBN3" s="153">
        <v>5460</v>
      </c>
      <c r="EBO3" s="153">
        <v>5461</v>
      </c>
      <c r="EBP3" s="153">
        <v>5462</v>
      </c>
      <c r="EBQ3" s="153">
        <v>5463</v>
      </c>
      <c r="EBR3" s="153">
        <v>5464</v>
      </c>
      <c r="EBS3" s="153">
        <v>5465</v>
      </c>
      <c r="EBT3" s="153">
        <v>5466</v>
      </c>
      <c r="EBU3" s="153">
        <v>5467</v>
      </c>
      <c r="EBV3" s="153">
        <v>5468</v>
      </c>
      <c r="EBW3" s="153">
        <v>5469</v>
      </c>
      <c r="EBX3" s="153">
        <v>5470</v>
      </c>
      <c r="EBY3" s="153">
        <v>5471</v>
      </c>
      <c r="EBZ3" s="153">
        <v>5472</v>
      </c>
      <c r="ECA3" s="153">
        <v>5473</v>
      </c>
      <c r="ECB3" s="153">
        <v>5474</v>
      </c>
      <c r="ECC3" s="153">
        <v>5475</v>
      </c>
      <c r="ECD3" s="153">
        <v>5476</v>
      </c>
      <c r="ECE3" s="153">
        <v>5477</v>
      </c>
      <c r="ECF3" s="153">
        <v>5478</v>
      </c>
      <c r="ECG3" s="153">
        <v>5479</v>
      </c>
      <c r="ECH3" s="153">
        <v>5480</v>
      </c>
      <c r="ECI3" s="153">
        <v>5481</v>
      </c>
      <c r="ECJ3" s="153">
        <v>5482</v>
      </c>
      <c r="ECK3" s="153">
        <v>5483</v>
      </c>
      <c r="ECL3" s="153">
        <v>5484</v>
      </c>
      <c r="ECM3" s="153">
        <v>5485</v>
      </c>
      <c r="ECN3" s="153">
        <v>5486</v>
      </c>
      <c r="ECO3" s="153">
        <v>5487</v>
      </c>
      <c r="ECP3" s="153">
        <v>5488</v>
      </c>
      <c r="ECQ3" s="153">
        <v>5489</v>
      </c>
      <c r="ECR3" s="153">
        <v>5490</v>
      </c>
      <c r="ECS3" s="153">
        <v>5491</v>
      </c>
      <c r="ECT3" s="153">
        <v>5492</v>
      </c>
      <c r="ECU3" s="153">
        <v>5493</v>
      </c>
      <c r="ECV3" s="153">
        <v>5494</v>
      </c>
      <c r="ECW3" s="153">
        <v>5495</v>
      </c>
      <c r="ECX3" s="153">
        <v>5496</v>
      </c>
      <c r="ECY3" s="153">
        <v>5497</v>
      </c>
      <c r="ECZ3" s="153">
        <v>5498</v>
      </c>
      <c r="EDA3" s="153">
        <v>5499</v>
      </c>
      <c r="EDB3" s="153">
        <v>5500</v>
      </c>
      <c r="EDC3" s="153">
        <v>5501</v>
      </c>
      <c r="EDD3" s="153">
        <v>5502</v>
      </c>
      <c r="EDE3" s="153">
        <v>5503</v>
      </c>
      <c r="EDF3" s="153">
        <v>5504</v>
      </c>
      <c r="EDG3" s="153">
        <v>5505</v>
      </c>
      <c r="EDH3" s="153">
        <v>5506</v>
      </c>
      <c r="EDI3" s="153">
        <v>5507</v>
      </c>
      <c r="EDJ3" s="153">
        <v>5508</v>
      </c>
      <c r="EDK3" s="153">
        <v>5509</v>
      </c>
      <c r="EDL3" s="153">
        <v>5510</v>
      </c>
      <c r="EDM3" s="153">
        <v>5511</v>
      </c>
      <c r="EDN3" s="153">
        <v>5512</v>
      </c>
      <c r="EDO3" s="153">
        <v>5513</v>
      </c>
      <c r="EDP3" s="153">
        <v>5514</v>
      </c>
      <c r="EDQ3" s="153">
        <v>5515</v>
      </c>
      <c r="EDR3" s="153">
        <v>5516</v>
      </c>
      <c r="EDS3" s="153">
        <v>5517</v>
      </c>
      <c r="EDT3" s="153">
        <v>5518</v>
      </c>
      <c r="EDU3" s="153">
        <v>5519</v>
      </c>
      <c r="EDV3" s="153">
        <v>5520</v>
      </c>
      <c r="EDW3" s="153">
        <v>5521</v>
      </c>
      <c r="EDX3" s="153">
        <v>5522</v>
      </c>
      <c r="EDY3" s="153">
        <v>5523</v>
      </c>
      <c r="EDZ3" s="153">
        <v>5524</v>
      </c>
      <c r="EEA3" s="153">
        <v>5525</v>
      </c>
      <c r="EEB3" s="153">
        <v>5526</v>
      </c>
      <c r="EEC3" s="153">
        <v>5527</v>
      </c>
      <c r="EED3" s="153">
        <v>5528</v>
      </c>
      <c r="EEE3" s="153">
        <v>5529</v>
      </c>
      <c r="EEF3" s="153">
        <v>5530</v>
      </c>
      <c r="EEG3" s="153">
        <v>5531</v>
      </c>
      <c r="EEH3" s="153">
        <v>5532</v>
      </c>
      <c r="EEI3" s="153">
        <v>5533</v>
      </c>
      <c r="EEJ3" s="153">
        <v>5534</v>
      </c>
      <c r="EEK3" s="153">
        <v>5535</v>
      </c>
      <c r="EEL3" s="153">
        <v>5536</v>
      </c>
      <c r="EEM3" s="153">
        <v>5537</v>
      </c>
      <c r="EEN3" s="153">
        <v>5538</v>
      </c>
      <c r="EEO3" s="153">
        <v>5539</v>
      </c>
      <c r="EEP3" s="153">
        <v>5540</v>
      </c>
      <c r="EEQ3" s="153">
        <v>5541</v>
      </c>
      <c r="EER3" s="153">
        <v>5542</v>
      </c>
      <c r="EES3" s="153">
        <v>5543</v>
      </c>
      <c r="EET3" s="153">
        <v>5544</v>
      </c>
      <c r="EEU3" s="153">
        <v>5545</v>
      </c>
      <c r="EEV3" s="153">
        <v>5546</v>
      </c>
      <c r="EEW3" s="153">
        <v>5547</v>
      </c>
      <c r="EEX3" s="153">
        <v>5548</v>
      </c>
      <c r="EEY3" s="153">
        <v>5549</v>
      </c>
      <c r="EEZ3" s="153">
        <v>5550</v>
      </c>
      <c r="EFA3" s="153">
        <v>5551</v>
      </c>
      <c r="EFB3" s="153">
        <v>5552</v>
      </c>
      <c r="EFC3" s="153">
        <v>5553</v>
      </c>
      <c r="EFD3" s="153">
        <v>5554</v>
      </c>
      <c r="EFE3" s="153">
        <v>5555</v>
      </c>
      <c r="EFF3" s="153">
        <v>5556</v>
      </c>
      <c r="EFG3" s="153">
        <v>5557</v>
      </c>
      <c r="EFH3" s="153">
        <v>5558</v>
      </c>
      <c r="EFI3" s="153">
        <v>5559</v>
      </c>
      <c r="EFJ3" s="153">
        <v>5560</v>
      </c>
      <c r="EFK3" s="153">
        <v>5561</v>
      </c>
      <c r="EFL3" s="153">
        <v>5562</v>
      </c>
      <c r="EFM3" s="153">
        <v>5563</v>
      </c>
      <c r="EFN3" s="153">
        <v>5564</v>
      </c>
      <c r="EFO3" s="153">
        <v>5565</v>
      </c>
      <c r="EFP3" s="153">
        <v>5566</v>
      </c>
      <c r="EFQ3" s="153">
        <v>5567</v>
      </c>
      <c r="EFR3" s="153">
        <v>5568</v>
      </c>
      <c r="EFS3" s="153">
        <v>5569</v>
      </c>
      <c r="EFT3" s="153">
        <v>5570</v>
      </c>
      <c r="EFU3" s="153">
        <v>5571</v>
      </c>
      <c r="EFV3" s="153">
        <v>5572</v>
      </c>
      <c r="EFW3" s="153">
        <v>5573</v>
      </c>
      <c r="EFX3" s="153">
        <v>5574</v>
      </c>
      <c r="EFY3" s="153">
        <v>5575</v>
      </c>
      <c r="EFZ3" s="153">
        <v>5576</v>
      </c>
      <c r="EGA3" s="153">
        <v>5577</v>
      </c>
      <c r="EGB3" s="153">
        <v>5578</v>
      </c>
      <c r="EGC3" s="153">
        <v>5579</v>
      </c>
      <c r="EGD3" s="153">
        <v>5580</v>
      </c>
      <c r="EGE3" s="153">
        <v>5581</v>
      </c>
      <c r="EGF3" s="153">
        <v>5582</v>
      </c>
      <c r="EGG3" s="153">
        <v>5583</v>
      </c>
      <c r="EGH3" s="153">
        <v>5584</v>
      </c>
      <c r="EGI3" s="153">
        <v>5585</v>
      </c>
      <c r="EGJ3" s="153">
        <v>5586</v>
      </c>
      <c r="EGK3" s="153">
        <v>5587</v>
      </c>
      <c r="EGL3" s="153">
        <v>5588</v>
      </c>
      <c r="EGM3" s="153">
        <v>5589</v>
      </c>
      <c r="EGN3" s="153">
        <v>5590</v>
      </c>
      <c r="EGO3" s="153">
        <v>5591</v>
      </c>
      <c r="EGP3" s="153">
        <v>5592</v>
      </c>
      <c r="EGQ3" s="153">
        <v>5593</v>
      </c>
      <c r="EGR3" s="153">
        <v>5594</v>
      </c>
      <c r="EGS3" s="153">
        <v>5595</v>
      </c>
      <c r="EGT3" s="153">
        <v>5596</v>
      </c>
      <c r="EGU3" s="153">
        <v>5597</v>
      </c>
      <c r="EGV3" s="153">
        <v>5598</v>
      </c>
      <c r="EGW3" s="153">
        <v>5599</v>
      </c>
      <c r="EGX3" s="153">
        <v>5600</v>
      </c>
      <c r="EGY3" s="153">
        <v>5601</v>
      </c>
      <c r="EGZ3" s="153">
        <v>5602</v>
      </c>
      <c r="EHA3" s="153">
        <v>5603</v>
      </c>
      <c r="EHB3" s="153">
        <v>5604</v>
      </c>
      <c r="EHC3" s="153">
        <v>5605</v>
      </c>
      <c r="EHD3" s="153">
        <v>5606</v>
      </c>
      <c r="EHE3" s="153">
        <v>5607</v>
      </c>
      <c r="EHF3" s="153">
        <v>5608</v>
      </c>
      <c r="EHG3" s="153">
        <v>5609</v>
      </c>
      <c r="EHH3" s="153">
        <v>5610</v>
      </c>
      <c r="EHI3" s="153">
        <v>5611</v>
      </c>
      <c r="EHJ3" s="153">
        <v>5612</v>
      </c>
      <c r="EHK3" s="153">
        <v>5613</v>
      </c>
      <c r="EHL3" s="153">
        <v>5614</v>
      </c>
      <c r="EHM3" s="153">
        <v>5615</v>
      </c>
      <c r="EHN3" s="153">
        <v>5616</v>
      </c>
      <c r="EHO3" s="153">
        <v>5617</v>
      </c>
      <c r="EHP3" s="153">
        <v>5618</v>
      </c>
      <c r="EHQ3" s="153">
        <v>5619</v>
      </c>
      <c r="EHR3" s="153">
        <v>5620</v>
      </c>
      <c r="EHS3" s="153">
        <v>5621</v>
      </c>
      <c r="EHT3" s="153">
        <v>5622</v>
      </c>
      <c r="EHU3" s="153">
        <v>5623</v>
      </c>
      <c r="EHV3" s="153">
        <v>5624</v>
      </c>
      <c r="EHW3" s="153">
        <v>5625</v>
      </c>
      <c r="EHX3" s="153">
        <v>5626</v>
      </c>
      <c r="EHY3" s="153">
        <v>5627</v>
      </c>
      <c r="EHZ3" s="153">
        <v>5628</v>
      </c>
      <c r="EIA3" s="153">
        <v>5629</v>
      </c>
      <c r="EIB3" s="153">
        <v>5630</v>
      </c>
      <c r="EIC3" s="153">
        <v>5631</v>
      </c>
      <c r="EID3" s="153">
        <v>5632</v>
      </c>
      <c r="EIE3" s="153">
        <v>5633</v>
      </c>
      <c r="EIF3" s="153">
        <v>5634</v>
      </c>
      <c r="EIG3" s="153">
        <v>5635</v>
      </c>
      <c r="EIH3" s="153">
        <v>5636</v>
      </c>
      <c r="EII3" s="153">
        <v>5637</v>
      </c>
      <c r="EIJ3" s="153">
        <v>5638</v>
      </c>
      <c r="EIK3" s="153">
        <v>5639</v>
      </c>
      <c r="EIL3" s="153">
        <v>5640</v>
      </c>
      <c r="EIM3" s="153">
        <v>5641</v>
      </c>
      <c r="EIN3" s="153">
        <v>5642</v>
      </c>
      <c r="EIO3" s="153">
        <v>5643</v>
      </c>
      <c r="EIP3" s="153">
        <v>5644</v>
      </c>
      <c r="EIQ3" s="153">
        <v>5645</v>
      </c>
      <c r="EIR3" s="153">
        <v>5646</v>
      </c>
      <c r="EIS3" s="153">
        <v>5647</v>
      </c>
      <c r="EIT3" s="153">
        <v>5648</v>
      </c>
      <c r="EIU3" s="153">
        <v>5649</v>
      </c>
      <c r="EIV3" s="153">
        <v>5650</v>
      </c>
      <c r="EIW3" s="153">
        <v>5651</v>
      </c>
      <c r="EIX3" s="153">
        <v>5652</v>
      </c>
      <c r="EIY3" s="153">
        <v>5653</v>
      </c>
      <c r="EIZ3" s="153">
        <v>5654</v>
      </c>
      <c r="EJA3" s="153">
        <v>5655</v>
      </c>
      <c r="EJB3" s="153">
        <v>5656</v>
      </c>
      <c r="EJC3" s="153">
        <v>5657</v>
      </c>
      <c r="EJD3" s="153">
        <v>5658</v>
      </c>
      <c r="EJE3" s="153">
        <v>5659</v>
      </c>
      <c r="EJF3" s="153">
        <v>5660</v>
      </c>
      <c r="EJG3" s="153">
        <v>5661</v>
      </c>
      <c r="EJH3" s="153">
        <v>5662</v>
      </c>
      <c r="EJI3" s="153">
        <v>5663</v>
      </c>
      <c r="EJJ3" s="153">
        <v>5664</v>
      </c>
      <c r="EJK3" s="153">
        <v>5665</v>
      </c>
      <c r="EJL3" s="153">
        <v>5666</v>
      </c>
      <c r="EJM3" s="153">
        <v>5667</v>
      </c>
      <c r="EJN3" s="153">
        <v>5668</v>
      </c>
      <c r="EJO3" s="153">
        <v>5669</v>
      </c>
      <c r="EJP3" s="153">
        <v>5670</v>
      </c>
      <c r="EJQ3" s="153">
        <v>5671</v>
      </c>
      <c r="EJR3" s="153">
        <v>5672</v>
      </c>
      <c r="EJS3" s="153">
        <v>5673</v>
      </c>
      <c r="EJT3" s="153">
        <v>5674</v>
      </c>
      <c r="EJU3" s="153">
        <v>5675</v>
      </c>
      <c r="EJV3" s="153">
        <v>5676</v>
      </c>
      <c r="EJW3" s="153">
        <v>5677</v>
      </c>
      <c r="EJX3" s="153">
        <v>5678</v>
      </c>
      <c r="EJY3" s="153">
        <v>5679</v>
      </c>
      <c r="EJZ3" s="153">
        <v>5680</v>
      </c>
      <c r="EKA3" s="153">
        <v>5681</v>
      </c>
      <c r="EKB3" s="153">
        <v>5682</v>
      </c>
      <c r="EKC3" s="153">
        <v>5683</v>
      </c>
      <c r="EKD3" s="153">
        <v>5684</v>
      </c>
      <c r="EKE3" s="153">
        <v>5685</v>
      </c>
      <c r="EKF3" s="153">
        <v>5686</v>
      </c>
      <c r="EKG3" s="153">
        <v>5687</v>
      </c>
      <c r="EKH3" s="153">
        <v>5688</v>
      </c>
      <c r="EKI3" s="153">
        <v>5689</v>
      </c>
      <c r="EKJ3" s="153">
        <v>5690</v>
      </c>
      <c r="EKK3" s="153">
        <v>5691</v>
      </c>
      <c r="EKL3" s="153">
        <v>5692</v>
      </c>
      <c r="EKM3" s="153">
        <v>5693</v>
      </c>
      <c r="EKN3" s="153">
        <v>5694</v>
      </c>
      <c r="EKO3" s="153">
        <v>5695</v>
      </c>
      <c r="EKP3" s="153">
        <v>5696</v>
      </c>
      <c r="EKQ3" s="153">
        <v>5697</v>
      </c>
      <c r="EKR3" s="153">
        <v>5698</v>
      </c>
      <c r="EKS3" s="153">
        <v>5699</v>
      </c>
      <c r="EKT3" s="153">
        <v>5700</v>
      </c>
      <c r="EKU3" s="153">
        <v>5701</v>
      </c>
      <c r="EKV3" s="153">
        <v>5702</v>
      </c>
      <c r="EKW3" s="153">
        <v>5703</v>
      </c>
      <c r="EKX3" s="153">
        <v>5704</v>
      </c>
      <c r="EKY3" s="153">
        <v>5705</v>
      </c>
      <c r="EKZ3" s="153">
        <v>5706</v>
      </c>
      <c r="ELA3" s="153">
        <v>5707</v>
      </c>
      <c r="ELB3" s="153">
        <v>5708</v>
      </c>
      <c r="ELC3" s="153">
        <v>5709</v>
      </c>
      <c r="ELD3" s="153">
        <v>5710</v>
      </c>
      <c r="ELE3" s="153">
        <v>5711</v>
      </c>
      <c r="ELF3" s="153">
        <v>5712</v>
      </c>
      <c r="ELG3" s="153">
        <v>5713</v>
      </c>
      <c r="ELH3" s="153">
        <v>5714</v>
      </c>
      <c r="ELI3" s="153">
        <v>5715</v>
      </c>
      <c r="ELJ3" s="153">
        <v>5716</v>
      </c>
      <c r="ELK3" s="153">
        <v>5717</v>
      </c>
      <c r="ELL3" s="153">
        <v>5718</v>
      </c>
      <c r="ELM3" s="153">
        <v>5719</v>
      </c>
      <c r="ELN3" s="153">
        <v>5720</v>
      </c>
      <c r="ELO3" s="153">
        <v>5721</v>
      </c>
      <c r="ELP3" s="153">
        <v>5722</v>
      </c>
      <c r="ELQ3" s="153">
        <v>5723</v>
      </c>
      <c r="ELR3" s="153">
        <v>5724</v>
      </c>
      <c r="ELS3" s="153">
        <v>5725</v>
      </c>
      <c r="ELT3" s="153">
        <v>5726</v>
      </c>
      <c r="ELU3" s="153">
        <v>5727</v>
      </c>
      <c r="ELV3" s="153">
        <v>5728</v>
      </c>
      <c r="ELW3" s="153">
        <v>5729</v>
      </c>
      <c r="ELX3" s="153">
        <v>5730</v>
      </c>
      <c r="ELY3" s="153">
        <v>5731</v>
      </c>
      <c r="ELZ3" s="153">
        <v>5732</v>
      </c>
      <c r="EMA3" s="153">
        <v>5733</v>
      </c>
      <c r="EMB3" s="153">
        <v>5734</v>
      </c>
      <c r="EMC3" s="153">
        <v>5735</v>
      </c>
      <c r="EMD3" s="153">
        <v>5736</v>
      </c>
      <c r="EME3" s="153">
        <v>5737</v>
      </c>
      <c r="EMF3" s="153">
        <v>5738</v>
      </c>
      <c r="EMG3" s="153">
        <v>5739</v>
      </c>
      <c r="EMH3" s="153">
        <v>5740</v>
      </c>
      <c r="EMI3" s="153">
        <v>5741</v>
      </c>
      <c r="EMJ3" s="153">
        <v>5742</v>
      </c>
      <c r="EMK3" s="153">
        <v>5743</v>
      </c>
      <c r="EML3" s="153">
        <v>5744</v>
      </c>
      <c r="EMM3" s="153">
        <v>5745</v>
      </c>
      <c r="EMN3" s="153">
        <v>5746</v>
      </c>
      <c r="EMO3" s="153">
        <v>5747</v>
      </c>
      <c r="EMP3" s="153">
        <v>5748</v>
      </c>
      <c r="EMQ3" s="153">
        <v>5749</v>
      </c>
      <c r="EMR3" s="153">
        <v>5750</v>
      </c>
      <c r="EMS3" s="153">
        <v>5751</v>
      </c>
      <c r="EMT3" s="153">
        <v>5752</v>
      </c>
      <c r="EMU3" s="153">
        <v>5753</v>
      </c>
      <c r="EMV3" s="153">
        <v>5754</v>
      </c>
      <c r="EMW3" s="153">
        <v>5755</v>
      </c>
      <c r="EMX3" s="153">
        <v>5756</v>
      </c>
      <c r="EMY3" s="153">
        <v>5757</v>
      </c>
      <c r="EMZ3" s="153">
        <v>5758</v>
      </c>
      <c r="ENA3" s="153">
        <v>5759</v>
      </c>
      <c r="ENB3" s="153">
        <v>5760</v>
      </c>
      <c r="ENC3" s="153">
        <v>5761</v>
      </c>
      <c r="END3" s="153">
        <v>5762</v>
      </c>
      <c r="ENE3" s="153">
        <v>5763</v>
      </c>
      <c r="ENF3" s="153">
        <v>5764</v>
      </c>
      <c r="ENG3" s="153">
        <v>5765</v>
      </c>
      <c r="ENH3" s="153">
        <v>5766</v>
      </c>
      <c r="ENI3" s="153">
        <v>5767</v>
      </c>
      <c r="ENJ3" s="153">
        <v>5768</v>
      </c>
      <c r="ENK3" s="153">
        <v>5769</v>
      </c>
      <c r="ENL3" s="153">
        <v>5770</v>
      </c>
      <c r="ENM3" s="153">
        <v>5771</v>
      </c>
      <c r="ENN3" s="153">
        <v>5772</v>
      </c>
      <c r="ENO3" s="153">
        <v>5773</v>
      </c>
      <c r="ENP3" s="153">
        <v>5774</v>
      </c>
      <c r="ENQ3" s="153">
        <v>5775</v>
      </c>
      <c r="ENR3" s="153">
        <v>5776</v>
      </c>
      <c r="ENS3" s="153">
        <v>5777</v>
      </c>
      <c r="ENT3" s="153">
        <v>5778</v>
      </c>
      <c r="ENU3" s="153">
        <v>5779</v>
      </c>
      <c r="ENV3" s="153">
        <v>5780</v>
      </c>
      <c r="ENW3" s="153">
        <v>5781</v>
      </c>
      <c r="ENX3" s="153">
        <v>5782</v>
      </c>
      <c r="ENY3" s="153">
        <v>5783</v>
      </c>
      <c r="ENZ3" s="153">
        <v>5784</v>
      </c>
      <c r="EOA3" s="153">
        <v>5785</v>
      </c>
      <c r="EOB3" s="153">
        <v>5786</v>
      </c>
      <c r="EOC3" s="153">
        <v>5787</v>
      </c>
      <c r="EOD3" s="153">
        <v>5788</v>
      </c>
      <c r="EOE3" s="153">
        <v>5789</v>
      </c>
      <c r="EOF3" s="153">
        <v>5790</v>
      </c>
      <c r="EOG3" s="153">
        <v>5791</v>
      </c>
      <c r="EOH3" s="153">
        <v>5792</v>
      </c>
      <c r="EOI3" s="153">
        <v>5793</v>
      </c>
      <c r="EOJ3" s="153">
        <v>5794</v>
      </c>
      <c r="EOK3" s="153">
        <v>5795</v>
      </c>
      <c r="EOL3" s="153">
        <v>5796</v>
      </c>
      <c r="EOM3" s="153">
        <v>5797</v>
      </c>
      <c r="EON3" s="153">
        <v>5798</v>
      </c>
      <c r="EOO3" s="153">
        <v>5799</v>
      </c>
      <c r="EOP3" s="153">
        <v>5800</v>
      </c>
      <c r="EOQ3" s="153">
        <v>5801</v>
      </c>
      <c r="EOR3" s="153">
        <v>5802</v>
      </c>
      <c r="EOS3" s="153">
        <v>5803</v>
      </c>
      <c r="EOT3" s="153">
        <v>5804</v>
      </c>
      <c r="EOU3" s="153">
        <v>5805</v>
      </c>
      <c r="EOV3" s="153">
        <v>5806</v>
      </c>
      <c r="EOW3" s="153">
        <v>5807</v>
      </c>
      <c r="EOX3" s="153">
        <v>5808</v>
      </c>
      <c r="EOY3" s="153">
        <v>5809</v>
      </c>
      <c r="EOZ3" s="153">
        <v>5810</v>
      </c>
      <c r="EPA3" s="153">
        <v>5811</v>
      </c>
      <c r="EPB3" s="153">
        <v>5812</v>
      </c>
      <c r="EPC3" s="153">
        <v>5813</v>
      </c>
      <c r="EPD3" s="153">
        <v>5814</v>
      </c>
      <c r="EPE3" s="153">
        <v>5815</v>
      </c>
      <c r="EPF3" s="153">
        <v>5816</v>
      </c>
      <c r="EPG3" s="153">
        <v>5817</v>
      </c>
      <c r="EPH3" s="153">
        <v>5818</v>
      </c>
      <c r="EPI3" s="153">
        <v>5819</v>
      </c>
      <c r="EPJ3" s="153">
        <v>5820</v>
      </c>
      <c r="EPK3" s="153">
        <v>5821</v>
      </c>
      <c r="EPL3" s="153">
        <v>5822</v>
      </c>
      <c r="EPM3" s="153">
        <v>5823</v>
      </c>
      <c r="EPN3" s="153">
        <v>5824</v>
      </c>
      <c r="EPO3" s="153">
        <v>5825</v>
      </c>
      <c r="EPP3" s="153">
        <v>5826</v>
      </c>
      <c r="EPQ3" s="153">
        <v>5827</v>
      </c>
      <c r="EPR3" s="153">
        <v>5828</v>
      </c>
      <c r="EPS3" s="153">
        <v>5829</v>
      </c>
      <c r="EPT3" s="153">
        <v>5830</v>
      </c>
      <c r="EPU3" s="153">
        <v>5831</v>
      </c>
      <c r="EPV3" s="153">
        <v>5832</v>
      </c>
      <c r="EPW3" s="153">
        <v>5833</v>
      </c>
      <c r="EPX3" s="153">
        <v>5834</v>
      </c>
      <c r="EPY3" s="153">
        <v>5835</v>
      </c>
      <c r="EPZ3" s="153">
        <v>5836</v>
      </c>
      <c r="EQA3" s="153">
        <v>5837</v>
      </c>
      <c r="EQB3" s="153">
        <v>5838</v>
      </c>
      <c r="EQC3" s="153">
        <v>5839</v>
      </c>
      <c r="EQD3" s="153">
        <v>5840</v>
      </c>
      <c r="EQE3" s="153">
        <v>5841</v>
      </c>
      <c r="EQF3" s="153">
        <v>5842</v>
      </c>
      <c r="EQG3" s="153">
        <v>5843</v>
      </c>
      <c r="EQH3" s="153">
        <v>5844</v>
      </c>
      <c r="EQI3" s="153">
        <v>5845</v>
      </c>
      <c r="EQJ3" s="153">
        <v>5846</v>
      </c>
      <c r="EQK3" s="153">
        <v>5847</v>
      </c>
      <c r="EQL3" s="153">
        <v>5848</v>
      </c>
      <c r="EQM3" s="153">
        <v>5849</v>
      </c>
      <c r="EQN3" s="153">
        <v>5850</v>
      </c>
      <c r="EQO3" s="153">
        <v>5851</v>
      </c>
      <c r="EQP3" s="153">
        <v>5852</v>
      </c>
      <c r="EQQ3" s="153">
        <v>5853</v>
      </c>
      <c r="EQR3" s="153">
        <v>5854</v>
      </c>
      <c r="EQS3" s="153">
        <v>5855</v>
      </c>
      <c r="EQT3" s="153">
        <v>5856</v>
      </c>
      <c r="EQU3" s="153">
        <v>5857</v>
      </c>
      <c r="EQV3" s="153">
        <v>5858</v>
      </c>
      <c r="EQW3" s="153">
        <v>5859</v>
      </c>
      <c r="EQX3" s="153">
        <v>5860</v>
      </c>
      <c r="EQY3" s="153">
        <v>5861</v>
      </c>
      <c r="EQZ3" s="153">
        <v>5862</v>
      </c>
      <c r="ERA3" s="153">
        <v>5863</v>
      </c>
      <c r="ERB3" s="153">
        <v>5864</v>
      </c>
      <c r="ERC3" s="153">
        <v>5865</v>
      </c>
      <c r="ERD3" s="153">
        <v>5866</v>
      </c>
      <c r="ERE3" s="153">
        <v>5867</v>
      </c>
      <c r="ERF3" s="153">
        <v>5868</v>
      </c>
      <c r="ERG3" s="153">
        <v>5869</v>
      </c>
      <c r="ERH3" s="153">
        <v>5870</v>
      </c>
      <c r="ERI3" s="153">
        <v>5871</v>
      </c>
      <c r="ERJ3" s="153">
        <v>5872</v>
      </c>
      <c r="ERK3" s="153">
        <v>5873</v>
      </c>
      <c r="ERL3" s="153">
        <v>5874</v>
      </c>
      <c r="ERM3" s="153">
        <v>5875</v>
      </c>
      <c r="ERN3" s="153">
        <v>5876</v>
      </c>
      <c r="ERO3" s="153">
        <v>5877</v>
      </c>
      <c r="ERP3" s="153">
        <v>5878</v>
      </c>
      <c r="ERQ3" s="153">
        <v>5879</v>
      </c>
      <c r="ERR3" s="153">
        <v>5880</v>
      </c>
      <c r="ERS3" s="153">
        <v>5881</v>
      </c>
      <c r="ERT3" s="153">
        <v>5882</v>
      </c>
      <c r="ERU3" s="153">
        <v>5883</v>
      </c>
      <c r="ERV3" s="153">
        <v>5884</v>
      </c>
      <c r="ERW3" s="153">
        <v>5885</v>
      </c>
      <c r="ERX3" s="153">
        <v>5886</v>
      </c>
      <c r="ERY3" s="153">
        <v>5887</v>
      </c>
      <c r="ERZ3" s="153">
        <v>5888</v>
      </c>
      <c r="ESA3" s="153">
        <v>5889</v>
      </c>
      <c r="ESB3" s="153">
        <v>5890</v>
      </c>
      <c r="ESC3" s="153">
        <v>5891</v>
      </c>
      <c r="ESD3" s="153">
        <v>5892</v>
      </c>
      <c r="ESE3" s="153">
        <v>5893</v>
      </c>
      <c r="ESF3" s="153">
        <v>5894</v>
      </c>
      <c r="ESG3" s="153">
        <v>5895</v>
      </c>
      <c r="ESH3" s="153">
        <v>5896</v>
      </c>
      <c r="ESI3" s="153">
        <v>5897</v>
      </c>
      <c r="ESJ3" s="153">
        <v>5898</v>
      </c>
      <c r="ESK3" s="153">
        <v>5899</v>
      </c>
      <c r="ESL3" s="153">
        <v>5900</v>
      </c>
      <c r="ESM3" s="153">
        <v>5901</v>
      </c>
      <c r="ESN3" s="153">
        <v>5902</v>
      </c>
      <c r="ESO3" s="153">
        <v>5903</v>
      </c>
      <c r="ESP3" s="153">
        <v>5904</v>
      </c>
      <c r="ESQ3" s="153">
        <v>5905</v>
      </c>
      <c r="ESR3" s="153">
        <v>5906</v>
      </c>
      <c r="ESS3" s="153">
        <v>5907</v>
      </c>
      <c r="EST3" s="153">
        <v>5908</v>
      </c>
      <c r="ESU3" s="153">
        <v>5909</v>
      </c>
      <c r="ESV3" s="153">
        <v>5910</v>
      </c>
      <c r="ESW3" s="153">
        <v>5911</v>
      </c>
      <c r="ESX3" s="153">
        <v>5912</v>
      </c>
      <c r="ESY3" s="153">
        <v>5913</v>
      </c>
      <c r="ESZ3" s="153">
        <v>5914</v>
      </c>
      <c r="ETA3" s="153">
        <v>5915</v>
      </c>
      <c r="ETB3" s="153">
        <v>5916</v>
      </c>
      <c r="ETC3" s="153">
        <v>5917</v>
      </c>
      <c r="ETD3" s="153">
        <v>5918</v>
      </c>
      <c r="ETE3" s="153">
        <v>5919</v>
      </c>
      <c r="ETF3" s="153">
        <v>5920</v>
      </c>
      <c r="ETG3" s="153">
        <v>5921</v>
      </c>
      <c r="ETH3" s="153">
        <v>5922</v>
      </c>
      <c r="ETI3" s="153">
        <v>5923</v>
      </c>
      <c r="ETJ3" s="153">
        <v>5924</v>
      </c>
      <c r="ETK3" s="153">
        <v>5925</v>
      </c>
      <c r="ETL3" s="153">
        <v>5926</v>
      </c>
      <c r="ETM3" s="153">
        <v>5927</v>
      </c>
      <c r="ETN3" s="153">
        <v>5928</v>
      </c>
      <c r="ETO3" s="153">
        <v>5929</v>
      </c>
      <c r="ETP3" s="153">
        <v>5930</v>
      </c>
      <c r="ETQ3" s="153">
        <v>5931</v>
      </c>
      <c r="ETR3" s="153">
        <v>5932</v>
      </c>
      <c r="ETS3" s="153">
        <v>5933</v>
      </c>
      <c r="ETT3" s="153">
        <v>5934</v>
      </c>
      <c r="ETU3" s="153">
        <v>5935</v>
      </c>
      <c r="ETV3" s="153">
        <v>5936</v>
      </c>
      <c r="ETW3" s="153">
        <v>5937</v>
      </c>
      <c r="ETX3" s="153">
        <v>5938</v>
      </c>
      <c r="ETY3" s="153">
        <v>5939</v>
      </c>
      <c r="ETZ3" s="153">
        <v>5940</v>
      </c>
      <c r="EUA3" s="153">
        <v>5941</v>
      </c>
      <c r="EUB3" s="153">
        <v>5942</v>
      </c>
      <c r="EUC3" s="153">
        <v>5943</v>
      </c>
      <c r="EUD3" s="153">
        <v>5944</v>
      </c>
      <c r="EUE3" s="153">
        <v>5945</v>
      </c>
      <c r="EUF3" s="153">
        <v>5946</v>
      </c>
      <c r="EUG3" s="153">
        <v>5947</v>
      </c>
      <c r="EUH3" s="153">
        <v>5948</v>
      </c>
      <c r="EUI3" s="153">
        <v>5949</v>
      </c>
      <c r="EUJ3" s="153">
        <v>5950</v>
      </c>
      <c r="EUK3" s="153">
        <v>5951</v>
      </c>
      <c r="EUL3" s="153">
        <v>5952</v>
      </c>
      <c r="EUM3" s="153">
        <v>5953</v>
      </c>
      <c r="EUN3" s="153">
        <v>5954</v>
      </c>
      <c r="EUO3" s="153">
        <v>5955</v>
      </c>
      <c r="EUP3" s="153">
        <v>5956</v>
      </c>
      <c r="EUQ3" s="153">
        <v>5957</v>
      </c>
      <c r="EUR3" s="153">
        <v>5958</v>
      </c>
      <c r="EUS3" s="153">
        <v>5959</v>
      </c>
      <c r="EUT3" s="153">
        <v>5960</v>
      </c>
      <c r="EUU3" s="153">
        <v>5961</v>
      </c>
      <c r="EUV3" s="153">
        <v>5962</v>
      </c>
      <c r="EUW3" s="153">
        <v>5963</v>
      </c>
      <c r="EUX3" s="153">
        <v>5964</v>
      </c>
      <c r="EUY3" s="153">
        <v>5965</v>
      </c>
      <c r="EUZ3" s="153">
        <v>5966</v>
      </c>
      <c r="EVA3" s="153">
        <v>5967</v>
      </c>
      <c r="EVB3" s="153">
        <v>5968</v>
      </c>
      <c r="EVC3" s="153">
        <v>5969</v>
      </c>
      <c r="EVD3" s="153">
        <v>5970</v>
      </c>
      <c r="EVE3" s="153">
        <v>5971</v>
      </c>
      <c r="EVF3" s="153">
        <v>5972</v>
      </c>
      <c r="EVG3" s="153">
        <v>5973</v>
      </c>
      <c r="EVH3" s="153">
        <v>5974</v>
      </c>
      <c r="EVI3" s="153">
        <v>5975</v>
      </c>
      <c r="EVJ3" s="153">
        <v>5976</v>
      </c>
      <c r="EVK3" s="153">
        <v>5977</v>
      </c>
      <c r="EVL3" s="153">
        <v>5978</v>
      </c>
      <c r="EVM3" s="153">
        <v>5979</v>
      </c>
      <c r="EVN3" s="153">
        <v>5980</v>
      </c>
      <c r="EVO3" s="153">
        <v>5981</v>
      </c>
      <c r="EVP3" s="153">
        <v>5982</v>
      </c>
      <c r="EVQ3" s="153">
        <v>5983</v>
      </c>
      <c r="EVR3" s="153">
        <v>5984</v>
      </c>
      <c r="EVS3" s="153">
        <v>5985</v>
      </c>
      <c r="EVT3" s="153">
        <v>5986</v>
      </c>
      <c r="EVU3" s="153">
        <v>5987</v>
      </c>
      <c r="EVV3" s="153">
        <v>5988</v>
      </c>
      <c r="EVW3" s="153">
        <v>5989</v>
      </c>
      <c r="EVX3" s="153">
        <v>5990</v>
      </c>
      <c r="EVY3" s="153">
        <v>5991</v>
      </c>
      <c r="EVZ3" s="153">
        <v>5992</v>
      </c>
      <c r="EWA3" s="153">
        <v>5993</v>
      </c>
      <c r="EWB3" s="153">
        <v>5994</v>
      </c>
      <c r="EWC3" s="153">
        <v>5995</v>
      </c>
      <c r="EWD3" s="153">
        <v>5996</v>
      </c>
      <c r="EWE3" s="153">
        <v>5997</v>
      </c>
      <c r="EWF3" s="153">
        <v>5998</v>
      </c>
      <c r="EWG3" s="153">
        <v>5999</v>
      </c>
      <c r="EWH3" s="153">
        <v>6000</v>
      </c>
      <c r="EWI3" s="153">
        <v>6001</v>
      </c>
      <c r="EWJ3" s="153">
        <v>6002</v>
      </c>
      <c r="EWK3" s="153">
        <v>6003</v>
      </c>
      <c r="EWL3" s="153">
        <v>6004</v>
      </c>
      <c r="EWM3" s="153">
        <v>6005</v>
      </c>
      <c r="EWN3" s="153">
        <v>6006</v>
      </c>
      <c r="EWO3" s="153">
        <v>6007</v>
      </c>
      <c r="EWP3" s="153">
        <v>6008</v>
      </c>
      <c r="EWQ3" s="153">
        <v>6009</v>
      </c>
      <c r="EWR3" s="153">
        <v>6010</v>
      </c>
      <c r="EWS3" s="153">
        <v>6011</v>
      </c>
      <c r="EWT3" s="153">
        <v>6012</v>
      </c>
      <c r="EWU3" s="153">
        <v>6013</v>
      </c>
      <c r="EWV3" s="153">
        <v>6014</v>
      </c>
      <c r="EWW3" s="153">
        <v>6015</v>
      </c>
      <c r="EWX3" s="153">
        <v>6016</v>
      </c>
      <c r="EWY3" s="153">
        <v>6017</v>
      </c>
      <c r="EWZ3" s="153">
        <v>6018</v>
      </c>
      <c r="EXA3" s="153">
        <v>6019</v>
      </c>
      <c r="EXB3" s="153">
        <v>6020</v>
      </c>
      <c r="EXC3" s="153">
        <v>6021</v>
      </c>
      <c r="EXD3" s="153">
        <v>6022</v>
      </c>
      <c r="EXE3" s="153">
        <v>6023</v>
      </c>
      <c r="EXF3" s="153">
        <v>6024</v>
      </c>
      <c r="EXG3" s="153">
        <v>6025</v>
      </c>
      <c r="EXH3" s="153">
        <v>6026</v>
      </c>
      <c r="EXI3" s="153">
        <v>6027</v>
      </c>
      <c r="EXJ3" s="153">
        <v>6028</v>
      </c>
      <c r="EXK3" s="153">
        <v>6029</v>
      </c>
      <c r="EXL3" s="153">
        <v>6030</v>
      </c>
      <c r="EXM3" s="153">
        <v>6031</v>
      </c>
      <c r="EXN3" s="153">
        <v>6032</v>
      </c>
      <c r="EXO3" s="153">
        <v>6033</v>
      </c>
      <c r="EXP3" s="153">
        <v>6034</v>
      </c>
      <c r="EXQ3" s="153">
        <v>6035</v>
      </c>
      <c r="EXR3" s="153">
        <v>6036</v>
      </c>
      <c r="EXS3" s="153">
        <v>6037</v>
      </c>
      <c r="EXT3" s="153">
        <v>6038</v>
      </c>
      <c r="EXU3" s="153">
        <v>6039</v>
      </c>
      <c r="EXV3" s="153">
        <v>6040</v>
      </c>
      <c r="EXW3" s="153">
        <v>6041</v>
      </c>
      <c r="EXX3" s="153">
        <v>6042</v>
      </c>
      <c r="EXY3" s="153">
        <v>6043</v>
      </c>
      <c r="EXZ3" s="153">
        <v>6044</v>
      </c>
      <c r="EYA3" s="153">
        <v>6045</v>
      </c>
      <c r="EYB3" s="153">
        <v>6046</v>
      </c>
      <c r="EYC3" s="153">
        <v>6047</v>
      </c>
      <c r="EYD3" s="153">
        <v>6048</v>
      </c>
      <c r="EYE3" s="153">
        <v>6049</v>
      </c>
      <c r="EYF3" s="153">
        <v>6050</v>
      </c>
      <c r="EYG3" s="153">
        <v>6051</v>
      </c>
      <c r="EYH3" s="153">
        <v>6052</v>
      </c>
      <c r="EYI3" s="153">
        <v>6053</v>
      </c>
      <c r="EYJ3" s="153">
        <v>6054</v>
      </c>
      <c r="EYK3" s="153">
        <v>6055</v>
      </c>
      <c r="EYL3" s="153">
        <v>6056</v>
      </c>
      <c r="EYM3" s="153">
        <v>6057</v>
      </c>
      <c r="EYN3" s="153">
        <v>6058</v>
      </c>
      <c r="EYO3" s="153">
        <v>6059</v>
      </c>
      <c r="EYP3" s="153">
        <v>6060</v>
      </c>
      <c r="EYQ3" s="153">
        <v>6061</v>
      </c>
      <c r="EYR3" s="153">
        <v>6062</v>
      </c>
      <c r="EYS3" s="153">
        <v>6063</v>
      </c>
      <c r="EYT3" s="153">
        <v>6064</v>
      </c>
      <c r="EYU3" s="153">
        <v>6065</v>
      </c>
      <c r="EYV3" s="153">
        <v>6066</v>
      </c>
      <c r="EYW3" s="153">
        <v>6067</v>
      </c>
      <c r="EYX3" s="153">
        <v>6068</v>
      </c>
      <c r="EYY3" s="153">
        <v>6069</v>
      </c>
      <c r="EYZ3" s="153">
        <v>6070</v>
      </c>
      <c r="EZA3" s="153">
        <v>6071</v>
      </c>
      <c r="EZB3" s="153">
        <v>6072</v>
      </c>
      <c r="EZC3" s="153">
        <v>6073</v>
      </c>
      <c r="EZD3" s="153">
        <v>6074</v>
      </c>
      <c r="EZE3" s="153">
        <v>6075</v>
      </c>
      <c r="EZF3" s="153">
        <v>6076</v>
      </c>
      <c r="EZG3" s="153">
        <v>6077</v>
      </c>
      <c r="EZH3" s="153">
        <v>6078</v>
      </c>
      <c r="EZI3" s="153">
        <v>6079</v>
      </c>
      <c r="EZJ3" s="153">
        <v>6080</v>
      </c>
      <c r="EZK3" s="153">
        <v>6081</v>
      </c>
      <c r="EZL3" s="153">
        <v>6082</v>
      </c>
      <c r="EZM3" s="153">
        <v>6083</v>
      </c>
      <c r="EZN3" s="153">
        <v>6084</v>
      </c>
      <c r="EZO3" s="153">
        <v>6085</v>
      </c>
      <c r="EZP3" s="153">
        <v>6086</v>
      </c>
      <c r="EZQ3" s="153">
        <v>6087</v>
      </c>
      <c r="EZR3" s="153">
        <v>6088</v>
      </c>
      <c r="EZS3" s="153">
        <v>6089</v>
      </c>
      <c r="EZT3" s="153">
        <v>6090</v>
      </c>
      <c r="EZU3" s="153">
        <v>6091</v>
      </c>
      <c r="EZV3" s="153">
        <v>6092</v>
      </c>
      <c r="EZW3" s="153">
        <v>6093</v>
      </c>
      <c r="EZX3" s="153">
        <v>6094</v>
      </c>
      <c r="EZY3" s="153">
        <v>6095</v>
      </c>
      <c r="EZZ3" s="153">
        <v>6096</v>
      </c>
      <c r="FAA3" s="153">
        <v>6097</v>
      </c>
      <c r="FAB3" s="153">
        <v>6098</v>
      </c>
      <c r="FAC3" s="153">
        <v>6099</v>
      </c>
      <c r="FAD3" s="153">
        <v>6100</v>
      </c>
      <c r="FAE3" s="153">
        <v>6101</v>
      </c>
      <c r="FAF3" s="153">
        <v>6102</v>
      </c>
      <c r="FAG3" s="153">
        <v>6103</v>
      </c>
      <c r="FAH3" s="153">
        <v>6104</v>
      </c>
      <c r="FAI3" s="153">
        <v>6105</v>
      </c>
      <c r="FAJ3" s="153">
        <v>6106</v>
      </c>
      <c r="FAK3" s="153">
        <v>6107</v>
      </c>
      <c r="FAL3" s="153">
        <v>6108</v>
      </c>
      <c r="FAM3" s="153">
        <v>6109</v>
      </c>
      <c r="FAN3" s="153">
        <v>6110</v>
      </c>
      <c r="FAO3" s="153">
        <v>6111</v>
      </c>
      <c r="FAP3" s="153">
        <v>6112</v>
      </c>
      <c r="FAQ3" s="153">
        <v>6113</v>
      </c>
      <c r="FAR3" s="153">
        <v>6114</v>
      </c>
      <c r="FAS3" s="153">
        <v>6115</v>
      </c>
      <c r="FAT3" s="153">
        <v>6116</v>
      </c>
      <c r="FAU3" s="153">
        <v>6117</v>
      </c>
      <c r="FAV3" s="153">
        <v>6118</v>
      </c>
      <c r="FAW3" s="153">
        <v>6119</v>
      </c>
      <c r="FAX3" s="153">
        <v>6120</v>
      </c>
      <c r="FAY3" s="153">
        <v>6121</v>
      </c>
      <c r="FAZ3" s="153">
        <v>6122</v>
      </c>
      <c r="FBA3" s="153">
        <v>6123</v>
      </c>
      <c r="FBB3" s="153">
        <v>6124</v>
      </c>
      <c r="FBC3" s="153">
        <v>6125</v>
      </c>
      <c r="FBD3" s="153">
        <v>6126</v>
      </c>
      <c r="FBE3" s="153">
        <v>6127</v>
      </c>
      <c r="FBF3" s="153">
        <v>6128</v>
      </c>
      <c r="FBG3" s="153">
        <v>6129</v>
      </c>
      <c r="FBH3" s="153">
        <v>6130</v>
      </c>
      <c r="FBI3" s="153">
        <v>6131</v>
      </c>
      <c r="FBJ3" s="153">
        <v>6132</v>
      </c>
      <c r="FBK3" s="153">
        <v>6133</v>
      </c>
      <c r="FBL3" s="153">
        <v>6134</v>
      </c>
      <c r="FBM3" s="153">
        <v>6135</v>
      </c>
      <c r="FBN3" s="153">
        <v>6136</v>
      </c>
      <c r="FBO3" s="153">
        <v>6137</v>
      </c>
      <c r="FBP3" s="153">
        <v>6138</v>
      </c>
      <c r="FBQ3" s="153">
        <v>6139</v>
      </c>
      <c r="FBR3" s="153">
        <v>6140</v>
      </c>
      <c r="FBS3" s="153">
        <v>6141</v>
      </c>
      <c r="FBT3" s="153">
        <v>6142</v>
      </c>
      <c r="FBU3" s="153">
        <v>6143</v>
      </c>
      <c r="FBV3" s="153">
        <v>6144</v>
      </c>
      <c r="FBW3" s="153">
        <v>6145</v>
      </c>
      <c r="FBX3" s="153">
        <v>6146</v>
      </c>
      <c r="FBY3" s="153">
        <v>6147</v>
      </c>
      <c r="FBZ3" s="153">
        <v>6148</v>
      </c>
      <c r="FCA3" s="153">
        <v>6149</v>
      </c>
      <c r="FCB3" s="153">
        <v>6150</v>
      </c>
      <c r="FCC3" s="153">
        <v>6151</v>
      </c>
      <c r="FCD3" s="153">
        <v>6152</v>
      </c>
      <c r="FCE3" s="153">
        <v>6153</v>
      </c>
      <c r="FCF3" s="153">
        <v>6154</v>
      </c>
      <c r="FCG3" s="153">
        <v>6155</v>
      </c>
      <c r="FCH3" s="153">
        <v>6156</v>
      </c>
      <c r="FCI3" s="153">
        <v>6157</v>
      </c>
      <c r="FCJ3" s="153">
        <v>6158</v>
      </c>
      <c r="FCK3" s="153">
        <v>6159</v>
      </c>
      <c r="FCL3" s="153">
        <v>6160</v>
      </c>
      <c r="FCM3" s="153">
        <v>6161</v>
      </c>
      <c r="FCN3" s="153">
        <v>6162</v>
      </c>
      <c r="FCO3" s="153">
        <v>6163</v>
      </c>
      <c r="FCP3" s="153">
        <v>6164</v>
      </c>
      <c r="FCQ3" s="153">
        <v>6165</v>
      </c>
      <c r="FCR3" s="153">
        <v>6166</v>
      </c>
      <c r="FCS3" s="153">
        <v>6167</v>
      </c>
      <c r="FCT3" s="153">
        <v>6168</v>
      </c>
      <c r="FCU3" s="153">
        <v>6169</v>
      </c>
      <c r="FCV3" s="153">
        <v>6170</v>
      </c>
      <c r="FCW3" s="153">
        <v>6171</v>
      </c>
      <c r="FCX3" s="153">
        <v>6172</v>
      </c>
      <c r="FCY3" s="153">
        <v>6173</v>
      </c>
      <c r="FCZ3" s="153">
        <v>6174</v>
      </c>
      <c r="FDA3" s="153">
        <v>6175</v>
      </c>
      <c r="FDB3" s="153">
        <v>6176</v>
      </c>
      <c r="FDC3" s="153">
        <v>6177</v>
      </c>
      <c r="FDD3" s="153">
        <v>6178</v>
      </c>
      <c r="FDE3" s="153">
        <v>6179</v>
      </c>
      <c r="FDF3" s="153">
        <v>6180</v>
      </c>
      <c r="FDG3" s="153">
        <v>6181</v>
      </c>
      <c r="FDH3" s="153">
        <v>6182</v>
      </c>
      <c r="FDI3" s="153">
        <v>6183</v>
      </c>
      <c r="FDJ3" s="153">
        <v>6184</v>
      </c>
      <c r="FDK3" s="153">
        <v>6185</v>
      </c>
      <c r="FDL3" s="153">
        <v>6186</v>
      </c>
      <c r="FDM3" s="153">
        <v>6187</v>
      </c>
      <c r="FDN3" s="153">
        <v>6188</v>
      </c>
      <c r="FDO3" s="153">
        <v>6189</v>
      </c>
      <c r="FDP3" s="153">
        <v>6190</v>
      </c>
      <c r="FDQ3" s="153">
        <v>6191</v>
      </c>
      <c r="FDR3" s="153">
        <v>6192</v>
      </c>
      <c r="FDS3" s="153">
        <v>6193</v>
      </c>
      <c r="FDT3" s="153">
        <v>6194</v>
      </c>
      <c r="FDU3" s="153">
        <v>6195</v>
      </c>
      <c r="FDV3" s="153">
        <v>6196</v>
      </c>
      <c r="FDW3" s="153">
        <v>6197</v>
      </c>
      <c r="FDX3" s="153">
        <v>6198</v>
      </c>
      <c r="FDY3" s="153">
        <v>6199</v>
      </c>
      <c r="FDZ3" s="153">
        <v>6200</v>
      </c>
      <c r="FEA3" s="153">
        <v>6201</v>
      </c>
      <c r="FEB3" s="153">
        <v>6202</v>
      </c>
      <c r="FEC3" s="153">
        <v>6203</v>
      </c>
      <c r="FED3" s="153">
        <v>6204</v>
      </c>
      <c r="FEE3" s="153">
        <v>6205</v>
      </c>
      <c r="FEF3" s="153">
        <v>6206</v>
      </c>
      <c r="FEG3" s="153">
        <v>6207</v>
      </c>
      <c r="FEH3" s="153">
        <v>6208</v>
      </c>
      <c r="FEI3" s="153">
        <v>6209</v>
      </c>
      <c r="FEJ3" s="153">
        <v>6210</v>
      </c>
      <c r="FEK3" s="153">
        <v>6211</v>
      </c>
      <c r="FEL3" s="153">
        <v>6212</v>
      </c>
      <c r="FEM3" s="153">
        <v>6213</v>
      </c>
      <c r="FEN3" s="153">
        <v>6214</v>
      </c>
      <c r="FEO3" s="153">
        <v>6215</v>
      </c>
      <c r="FEP3" s="153">
        <v>6216</v>
      </c>
      <c r="FEQ3" s="153">
        <v>6217</v>
      </c>
      <c r="FER3" s="153">
        <v>6218</v>
      </c>
      <c r="FES3" s="153">
        <v>6219</v>
      </c>
      <c r="FET3" s="153">
        <v>6220</v>
      </c>
      <c r="FEU3" s="153">
        <v>6221</v>
      </c>
      <c r="FEV3" s="153">
        <v>6222</v>
      </c>
      <c r="FEW3" s="153">
        <v>6223</v>
      </c>
      <c r="FEX3" s="153">
        <v>6224</v>
      </c>
      <c r="FEY3" s="153">
        <v>6225</v>
      </c>
      <c r="FEZ3" s="153">
        <v>6226</v>
      </c>
      <c r="FFA3" s="153">
        <v>6227</v>
      </c>
      <c r="FFB3" s="153">
        <v>6228</v>
      </c>
      <c r="FFC3" s="153">
        <v>6229</v>
      </c>
      <c r="FFD3" s="153">
        <v>6230</v>
      </c>
      <c r="FFE3" s="153">
        <v>6231</v>
      </c>
      <c r="FFF3" s="153">
        <v>6232</v>
      </c>
      <c r="FFG3" s="153">
        <v>6233</v>
      </c>
      <c r="FFH3" s="153">
        <v>6234</v>
      </c>
      <c r="FFI3" s="153">
        <v>6235</v>
      </c>
      <c r="FFJ3" s="153">
        <v>6236</v>
      </c>
      <c r="FFK3" s="153">
        <v>6237</v>
      </c>
      <c r="FFL3" s="153">
        <v>6238</v>
      </c>
      <c r="FFM3" s="153">
        <v>6239</v>
      </c>
      <c r="FFN3" s="153">
        <v>6240</v>
      </c>
      <c r="FFO3" s="153">
        <v>6241</v>
      </c>
      <c r="FFP3" s="153">
        <v>6242</v>
      </c>
      <c r="FFQ3" s="153">
        <v>6243</v>
      </c>
      <c r="FFR3" s="153">
        <v>6244</v>
      </c>
      <c r="FFS3" s="153">
        <v>6245</v>
      </c>
      <c r="FFT3" s="153">
        <v>6246</v>
      </c>
      <c r="FFU3" s="153">
        <v>6247</v>
      </c>
      <c r="FFV3" s="153">
        <v>6248</v>
      </c>
      <c r="FFW3" s="153">
        <v>6249</v>
      </c>
      <c r="FFX3" s="153">
        <v>6250</v>
      </c>
      <c r="FFY3" s="153">
        <v>6251</v>
      </c>
      <c r="FFZ3" s="153">
        <v>6252</v>
      </c>
      <c r="FGA3" s="153">
        <v>6253</v>
      </c>
      <c r="FGB3" s="153">
        <v>6254</v>
      </c>
      <c r="FGC3" s="153">
        <v>6255</v>
      </c>
      <c r="FGD3" s="153">
        <v>6256</v>
      </c>
      <c r="FGE3" s="153">
        <v>6257</v>
      </c>
      <c r="FGF3" s="153">
        <v>6258</v>
      </c>
      <c r="FGG3" s="153">
        <v>6259</v>
      </c>
      <c r="FGH3" s="153">
        <v>6260</v>
      </c>
      <c r="FGI3" s="153">
        <v>6261</v>
      </c>
      <c r="FGJ3" s="153">
        <v>6262</v>
      </c>
      <c r="FGK3" s="153">
        <v>6263</v>
      </c>
      <c r="FGL3" s="153">
        <v>6264</v>
      </c>
      <c r="FGM3" s="153">
        <v>6265</v>
      </c>
      <c r="FGN3" s="153">
        <v>6266</v>
      </c>
      <c r="FGO3" s="153">
        <v>6267</v>
      </c>
      <c r="FGP3" s="153">
        <v>6268</v>
      </c>
      <c r="FGQ3" s="153">
        <v>6269</v>
      </c>
      <c r="FGR3" s="153">
        <v>6270</v>
      </c>
      <c r="FGS3" s="153">
        <v>6271</v>
      </c>
      <c r="FGT3" s="153">
        <v>6272</v>
      </c>
      <c r="FGU3" s="153">
        <v>6273</v>
      </c>
      <c r="FGV3" s="153">
        <v>6274</v>
      </c>
      <c r="FGW3" s="153">
        <v>6275</v>
      </c>
      <c r="FGX3" s="153">
        <v>6276</v>
      </c>
      <c r="FGY3" s="153">
        <v>6277</v>
      </c>
      <c r="FGZ3" s="153">
        <v>6278</v>
      </c>
      <c r="FHA3" s="153">
        <v>6279</v>
      </c>
      <c r="FHB3" s="153">
        <v>6280</v>
      </c>
      <c r="FHC3" s="153">
        <v>6281</v>
      </c>
      <c r="FHD3" s="153">
        <v>6282</v>
      </c>
      <c r="FHE3" s="153">
        <v>6283</v>
      </c>
      <c r="FHF3" s="153">
        <v>6284</v>
      </c>
      <c r="FHG3" s="153">
        <v>6285</v>
      </c>
      <c r="FHH3" s="153">
        <v>6286</v>
      </c>
      <c r="FHI3" s="153">
        <v>6287</v>
      </c>
      <c r="FHJ3" s="153">
        <v>6288</v>
      </c>
      <c r="FHK3" s="153">
        <v>6289</v>
      </c>
      <c r="FHL3" s="153">
        <v>6290</v>
      </c>
      <c r="FHM3" s="153">
        <v>6291</v>
      </c>
      <c r="FHN3" s="153">
        <v>6292</v>
      </c>
      <c r="FHO3" s="153">
        <v>6293</v>
      </c>
      <c r="FHP3" s="153">
        <v>6294</v>
      </c>
      <c r="FHQ3" s="153">
        <v>6295</v>
      </c>
      <c r="FHR3" s="153">
        <v>6296</v>
      </c>
      <c r="FHS3" s="153">
        <v>6297</v>
      </c>
      <c r="FHT3" s="153">
        <v>6298</v>
      </c>
      <c r="FHU3" s="153">
        <v>6299</v>
      </c>
      <c r="FHV3" s="153">
        <v>6300</v>
      </c>
      <c r="FHW3" s="153">
        <v>6301</v>
      </c>
      <c r="FHX3" s="153">
        <v>6302</v>
      </c>
      <c r="FHY3" s="153">
        <v>6303</v>
      </c>
      <c r="FHZ3" s="153">
        <v>6304</v>
      </c>
      <c r="FIA3" s="153">
        <v>6305</v>
      </c>
      <c r="FIB3" s="153">
        <v>6306</v>
      </c>
      <c r="FIC3" s="153">
        <v>6307</v>
      </c>
      <c r="FID3" s="153">
        <v>6308</v>
      </c>
      <c r="FIE3" s="153">
        <v>6309</v>
      </c>
      <c r="FIF3" s="153">
        <v>6310</v>
      </c>
      <c r="FIG3" s="153">
        <v>6311</v>
      </c>
      <c r="FIH3" s="153">
        <v>6312</v>
      </c>
      <c r="FII3" s="153">
        <v>6313</v>
      </c>
      <c r="FIJ3" s="153">
        <v>6314</v>
      </c>
      <c r="FIK3" s="153">
        <v>6315</v>
      </c>
      <c r="FIL3" s="153">
        <v>6316</v>
      </c>
      <c r="FIM3" s="153">
        <v>6317</v>
      </c>
      <c r="FIN3" s="153">
        <v>6318</v>
      </c>
      <c r="FIO3" s="153">
        <v>6319</v>
      </c>
      <c r="FIP3" s="153">
        <v>6320</v>
      </c>
      <c r="FIQ3" s="153">
        <v>6321</v>
      </c>
      <c r="FIR3" s="153">
        <v>6322</v>
      </c>
      <c r="FIS3" s="153">
        <v>6323</v>
      </c>
      <c r="FIT3" s="153">
        <v>6324</v>
      </c>
      <c r="FIU3" s="153">
        <v>6325</v>
      </c>
      <c r="FIV3" s="153">
        <v>6326</v>
      </c>
      <c r="FIW3" s="153">
        <v>6327</v>
      </c>
      <c r="FIX3" s="153">
        <v>6328</v>
      </c>
      <c r="FIY3" s="153">
        <v>6329</v>
      </c>
      <c r="FIZ3" s="153">
        <v>6330</v>
      </c>
      <c r="FJA3" s="153">
        <v>6331</v>
      </c>
      <c r="FJB3" s="153">
        <v>6332</v>
      </c>
      <c r="FJC3" s="153">
        <v>6333</v>
      </c>
      <c r="FJD3" s="153">
        <v>6334</v>
      </c>
      <c r="FJE3" s="153">
        <v>6335</v>
      </c>
      <c r="FJF3" s="153">
        <v>6336</v>
      </c>
      <c r="FJG3" s="153">
        <v>6337</v>
      </c>
      <c r="FJH3" s="153">
        <v>6338</v>
      </c>
      <c r="FJI3" s="153">
        <v>6339</v>
      </c>
      <c r="FJJ3" s="153">
        <v>6340</v>
      </c>
      <c r="FJK3" s="153">
        <v>6341</v>
      </c>
      <c r="FJL3" s="153">
        <v>6342</v>
      </c>
      <c r="FJM3" s="153">
        <v>6343</v>
      </c>
      <c r="FJN3" s="153">
        <v>6344</v>
      </c>
      <c r="FJO3" s="153">
        <v>6345</v>
      </c>
      <c r="FJP3" s="153">
        <v>6346</v>
      </c>
      <c r="FJQ3" s="153">
        <v>6347</v>
      </c>
      <c r="FJR3" s="153">
        <v>6348</v>
      </c>
      <c r="FJS3" s="153">
        <v>6349</v>
      </c>
      <c r="FJT3" s="153">
        <v>6350</v>
      </c>
      <c r="FJU3" s="153">
        <v>6351</v>
      </c>
      <c r="FJV3" s="153">
        <v>6352</v>
      </c>
      <c r="FJW3" s="153">
        <v>6353</v>
      </c>
      <c r="FJX3" s="153">
        <v>6354</v>
      </c>
      <c r="FJY3" s="153">
        <v>6355</v>
      </c>
      <c r="FJZ3" s="153">
        <v>6356</v>
      </c>
      <c r="FKA3" s="153">
        <v>6357</v>
      </c>
      <c r="FKB3" s="153">
        <v>6358</v>
      </c>
      <c r="FKC3" s="153">
        <v>6359</v>
      </c>
      <c r="FKD3" s="153">
        <v>6360</v>
      </c>
      <c r="FKE3" s="153">
        <v>6361</v>
      </c>
      <c r="FKF3" s="153">
        <v>6362</v>
      </c>
      <c r="FKG3" s="153">
        <v>6363</v>
      </c>
      <c r="FKH3" s="153">
        <v>6364</v>
      </c>
      <c r="FKI3" s="153">
        <v>6365</v>
      </c>
      <c r="FKJ3" s="153">
        <v>6366</v>
      </c>
      <c r="FKK3" s="153">
        <v>6367</v>
      </c>
      <c r="FKL3" s="153">
        <v>6368</v>
      </c>
      <c r="FKM3" s="153">
        <v>6369</v>
      </c>
      <c r="FKN3" s="153">
        <v>6370</v>
      </c>
      <c r="FKO3" s="153">
        <v>6371</v>
      </c>
      <c r="FKP3" s="153">
        <v>6372</v>
      </c>
      <c r="FKQ3" s="153">
        <v>6373</v>
      </c>
      <c r="FKR3" s="153">
        <v>6374</v>
      </c>
      <c r="FKS3" s="153">
        <v>6375</v>
      </c>
      <c r="FKT3" s="153">
        <v>6376</v>
      </c>
      <c r="FKU3" s="153">
        <v>6377</v>
      </c>
      <c r="FKV3" s="153">
        <v>6378</v>
      </c>
      <c r="FKW3" s="153">
        <v>6379</v>
      </c>
      <c r="FKX3" s="153">
        <v>6380</v>
      </c>
      <c r="FKY3" s="153">
        <v>6381</v>
      </c>
      <c r="FKZ3" s="153">
        <v>6382</v>
      </c>
      <c r="FLA3" s="153">
        <v>6383</v>
      </c>
      <c r="FLB3" s="153">
        <v>6384</v>
      </c>
      <c r="FLC3" s="153">
        <v>6385</v>
      </c>
      <c r="FLD3" s="153">
        <v>6386</v>
      </c>
      <c r="FLE3" s="153">
        <v>6387</v>
      </c>
      <c r="FLF3" s="153">
        <v>6388</v>
      </c>
      <c r="FLG3" s="153">
        <v>6389</v>
      </c>
      <c r="FLH3" s="153">
        <v>6390</v>
      </c>
      <c r="FLI3" s="153">
        <v>6391</v>
      </c>
      <c r="FLJ3" s="153">
        <v>6392</v>
      </c>
      <c r="FLK3" s="153">
        <v>6393</v>
      </c>
      <c r="FLL3" s="153">
        <v>6394</v>
      </c>
      <c r="FLM3" s="153">
        <v>6395</v>
      </c>
      <c r="FLN3" s="153">
        <v>6396</v>
      </c>
      <c r="FLO3" s="153">
        <v>6397</v>
      </c>
      <c r="FLP3" s="153">
        <v>6398</v>
      </c>
      <c r="FLQ3" s="153">
        <v>6399</v>
      </c>
      <c r="FLR3" s="153">
        <v>6400</v>
      </c>
      <c r="FLS3" s="153">
        <v>6401</v>
      </c>
      <c r="FLT3" s="153">
        <v>6402</v>
      </c>
      <c r="FLU3" s="153">
        <v>6403</v>
      </c>
      <c r="FLV3" s="153">
        <v>6404</v>
      </c>
      <c r="FLW3" s="153">
        <v>6405</v>
      </c>
      <c r="FLX3" s="153">
        <v>6406</v>
      </c>
      <c r="FLY3" s="153">
        <v>6407</v>
      </c>
      <c r="FLZ3" s="153">
        <v>6408</v>
      </c>
      <c r="FMA3" s="153">
        <v>6409</v>
      </c>
      <c r="FMB3" s="153">
        <v>6410</v>
      </c>
      <c r="FMC3" s="153">
        <v>6411</v>
      </c>
      <c r="FMD3" s="153">
        <v>6412</v>
      </c>
      <c r="FME3" s="153">
        <v>6413</v>
      </c>
      <c r="FMF3" s="153">
        <v>6414</v>
      </c>
      <c r="FMG3" s="153">
        <v>6415</v>
      </c>
      <c r="FMH3" s="153">
        <v>6416</v>
      </c>
      <c r="FMI3" s="153">
        <v>6417</v>
      </c>
      <c r="FMJ3" s="153">
        <v>6418</v>
      </c>
      <c r="FMK3" s="153">
        <v>6419</v>
      </c>
      <c r="FML3" s="153">
        <v>6420</v>
      </c>
      <c r="FMM3" s="153">
        <v>6421</v>
      </c>
      <c r="FMN3" s="153">
        <v>6422</v>
      </c>
      <c r="FMO3" s="153">
        <v>6423</v>
      </c>
      <c r="FMP3" s="153">
        <v>6424</v>
      </c>
      <c r="FMQ3" s="153">
        <v>6425</v>
      </c>
      <c r="FMR3" s="153">
        <v>6426</v>
      </c>
      <c r="FMS3" s="153">
        <v>6427</v>
      </c>
      <c r="FMT3" s="153">
        <v>6428</v>
      </c>
      <c r="FMU3" s="153">
        <v>6429</v>
      </c>
      <c r="FMV3" s="153">
        <v>6430</v>
      </c>
      <c r="FMW3" s="153">
        <v>6431</v>
      </c>
      <c r="FMX3" s="153">
        <v>6432</v>
      </c>
      <c r="FMY3" s="153">
        <v>6433</v>
      </c>
      <c r="FMZ3" s="153">
        <v>6434</v>
      </c>
      <c r="FNA3" s="153">
        <v>6435</v>
      </c>
      <c r="FNB3" s="153">
        <v>6436</v>
      </c>
      <c r="FNC3" s="153">
        <v>6437</v>
      </c>
      <c r="FND3" s="153">
        <v>6438</v>
      </c>
      <c r="FNE3" s="153">
        <v>6439</v>
      </c>
      <c r="FNF3" s="153">
        <v>6440</v>
      </c>
      <c r="FNG3" s="153">
        <v>6441</v>
      </c>
      <c r="FNH3" s="153">
        <v>6442</v>
      </c>
      <c r="FNI3" s="153">
        <v>6443</v>
      </c>
      <c r="FNJ3" s="153">
        <v>6444</v>
      </c>
      <c r="FNK3" s="153">
        <v>6445</v>
      </c>
      <c r="FNL3" s="153">
        <v>6446</v>
      </c>
      <c r="FNM3" s="153">
        <v>6447</v>
      </c>
      <c r="FNN3" s="153">
        <v>6448</v>
      </c>
      <c r="FNO3" s="153">
        <v>6449</v>
      </c>
      <c r="FNP3" s="153">
        <v>6450</v>
      </c>
      <c r="FNQ3" s="153">
        <v>6451</v>
      </c>
      <c r="FNR3" s="153">
        <v>6452</v>
      </c>
      <c r="FNS3" s="153">
        <v>6453</v>
      </c>
      <c r="FNT3" s="153">
        <v>6454</v>
      </c>
      <c r="FNU3" s="153">
        <v>6455</v>
      </c>
      <c r="FNV3" s="153">
        <v>6456</v>
      </c>
      <c r="FNW3" s="153">
        <v>6457</v>
      </c>
      <c r="FNX3" s="153">
        <v>6458</v>
      </c>
      <c r="FNY3" s="153">
        <v>6459</v>
      </c>
      <c r="FNZ3" s="153">
        <v>6460</v>
      </c>
      <c r="FOA3" s="153">
        <v>6461</v>
      </c>
      <c r="FOB3" s="153">
        <v>6462</v>
      </c>
      <c r="FOC3" s="153">
        <v>6463</v>
      </c>
      <c r="FOD3" s="153">
        <v>6464</v>
      </c>
      <c r="FOE3" s="153">
        <v>6465</v>
      </c>
      <c r="FOF3" s="153">
        <v>6466</v>
      </c>
      <c r="FOG3" s="153">
        <v>6467</v>
      </c>
      <c r="FOH3" s="153">
        <v>6468</v>
      </c>
      <c r="FOI3" s="153">
        <v>6469</v>
      </c>
      <c r="FOJ3" s="153">
        <v>6470</v>
      </c>
      <c r="FOK3" s="153">
        <v>6471</v>
      </c>
      <c r="FOL3" s="153">
        <v>6472</v>
      </c>
      <c r="FOM3" s="153">
        <v>6473</v>
      </c>
      <c r="FON3" s="153">
        <v>6474</v>
      </c>
      <c r="FOO3" s="153">
        <v>6475</v>
      </c>
      <c r="FOP3" s="153">
        <v>6476</v>
      </c>
      <c r="FOQ3" s="153">
        <v>6477</v>
      </c>
      <c r="FOR3" s="153">
        <v>6478</v>
      </c>
      <c r="FOS3" s="153">
        <v>6479</v>
      </c>
      <c r="FOT3" s="153">
        <v>6480</v>
      </c>
      <c r="FOU3" s="153">
        <v>6481</v>
      </c>
      <c r="FOV3" s="153">
        <v>6482</v>
      </c>
      <c r="FOW3" s="153">
        <v>6483</v>
      </c>
      <c r="FOX3" s="153">
        <v>6484</v>
      </c>
      <c r="FOY3" s="153">
        <v>6485</v>
      </c>
      <c r="FOZ3" s="153">
        <v>6486</v>
      </c>
      <c r="FPA3" s="153">
        <v>6487</v>
      </c>
      <c r="FPB3" s="153">
        <v>6488</v>
      </c>
      <c r="FPC3" s="153">
        <v>6489</v>
      </c>
      <c r="FPD3" s="153">
        <v>6490</v>
      </c>
      <c r="FPE3" s="153">
        <v>6491</v>
      </c>
      <c r="FPF3" s="153">
        <v>6492</v>
      </c>
      <c r="FPG3" s="153">
        <v>6493</v>
      </c>
      <c r="FPH3" s="153">
        <v>6494</v>
      </c>
      <c r="FPI3" s="153">
        <v>6495</v>
      </c>
      <c r="FPJ3" s="153">
        <v>6496</v>
      </c>
      <c r="FPK3" s="153">
        <v>6497</v>
      </c>
      <c r="FPL3" s="153">
        <v>6498</v>
      </c>
      <c r="FPM3" s="153">
        <v>6499</v>
      </c>
      <c r="FPN3" s="153">
        <v>6500</v>
      </c>
      <c r="FPO3" s="153">
        <v>6501</v>
      </c>
      <c r="FPP3" s="153">
        <v>6502</v>
      </c>
      <c r="FPQ3" s="153">
        <v>6503</v>
      </c>
      <c r="FPR3" s="153">
        <v>6504</v>
      </c>
      <c r="FPS3" s="153">
        <v>6505</v>
      </c>
      <c r="FPT3" s="153">
        <v>6506</v>
      </c>
      <c r="FPU3" s="153">
        <v>6507</v>
      </c>
      <c r="FPV3" s="153">
        <v>6508</v>
      </c>
      <c r="FPW3" s="153">
        <v>6509</v>
      </c>
      <c r="FPX3" s="153">
        <v>6510</v>
      </c>
      <c r="FPY3" s="153">
        <v>6511</v>
      </c>
      <c r="FPZ3" s="153">
        <v>6512</v>
      </c>
      <c r="FQA3" s="153">
        <v>6513</v>
      </c>
      <c r="FQB3" s="153">
        <v>6514</v>
      </c>
      <c r="FQC3" s="153">
        <v>6515</v>
      </c>
      <c r="FQD3" s="153">
        <v>6516</v>
      </c>
      <c r="FQE3" s="153">
        <v>6517</v>
      </c>
      <c r="FQF3" s="153">
        <v>6518</v>
      </c>
      <c r="FQG3" s="153">
        <v>6519</v>
      </c>
      <c r="FQH3" s="153">
        <v>6520</v>
      </c>
      <c r="FQI3" s="153">
        <v>6521</v>
      </c>
      <c r="FQJ3" s="153">
        <v>6522</v>
      </c>
      <c r="FQK3" s="153">
        <v>6523</v>
      </c>
      <c r="FQL3" s="153">
        <v>6524</v>
      </c>
      <c r="FQM3" s="153">
        <v>6525</v>
      </c>
      <c r="FQN3" s="153">
        <v>6526</v>
      </c>
      <c r="FQO3" s="153">
        <v>6527</v>
      </c>
      <c r="FQP3" s="153">
        <v>6528</v>
      </c>
      <c r="FQQ3" s="153">
        <v>6529</v>
      </c>
      <c r="FQR3" s="153">
        <v>6530</v>
      </c>
      <c r="FQS3" s="153">
        <v>6531</v>
      </c>
      <c r="FQT3" s="153">
        <v>6532</v>
      </c>
      <c r="FQU3" s="153">
        <v>6533</v>
      </c>
      <c r="FQV3" s="153">
        <v>6534</v>
      </c>
      <c r="FQW3" s="153">
        <v>6535</v>
      </c>
      <c r="FQX3" s="153">
        <v>6536</v>
      </c>
      <c r="FQY3" s="153">
        <v>6537</v>
      </c>
      <c r="FQZ3" s="153">
        <v>6538</v>
      </c>
      <c r="FRA3" s="153">
        <v>6539</v>
      </c>
      <c r="FRB3" s="153">
        <v>6540</v>
      </c>
      <c r="FRC3" s="153">
        <v>6541</v>
      </c>
      <c r="FRD3" s="153">
        <v>6542</v>
      </c>
      <c r="FRE3" s="153">
        <v>6543</v>
      </c>
      <c r="FRF3" s="153">
        <v>6544</v>
      </c>
      <c r="FRG3" s="153">
        <v>6545</v>
      </c>
      <c r="FRH3" s="153">
        <v>6546</v>
      </c>
      <c r="FRI3" s="153">
        <v>6547</v>
      </c>
      <c r="FRJ3" s="153">
        <v>6548</v>
      </c>
      <c r="FRK3" s="153">
        <v>6549</v>
      </c>
      <c r="FRL3" s="153">
        <v>6550</v>
      </c>
      <c r="FRM3" s="153">
        <v>6551</v>
      </c>
      <c r="FRN3" s="153">
        <v>6552</v>
      </c>
      <c r="FRO3" s="153">
        <v>6553</v>
      </c>
      <c r="FRP3" s="153">
        <v>6554</v>
      </c>
      <c r="FRQ3" s="153">
        <v>6555</v>
      </c>
      <c r="FRR3" s="153">
        <v>6556</v>
      </c>
      <c r="FRS3" s="153">
        <v>6557</v>
      </c>
      <c r="FRT3" s="153">
        <v>6558</v>
      </c>
      <c r="FRU3" s="153">
        <v>6559</v>
      </c>
      <c r="FRV3" s="153">
        <v>6560</v>
      </c>
      <c r="FRW3" s="153">
        <v>6561</v>
      </c>
      <c r="FRX3" s="153">
        <v>6562</v>
      </c>
      <c r="FRY3" s="153">
        <v>6563</v>
      </c>
      <c r="FRZ3" s="153">
        <v>6564</v>
      </c>
      <c r="FSA3" s="153">
        <v>6565</v>
      </c>
      <c r="FSB3" s="153">
        <v>6566</v>
      </c>
      <c r="FSC3" s="153">
        <v>6567</v>
      </c>
      <c r="FSD3" s="153">
        <v>6568</v>
      </c>
      <c r="FSE3" s="153">
        <v>6569</v>
      </c>
      <c r="FSF3" s="153">
        <v>6570</v>
      </c>
      <c r="FSG3" s="153">
        <v>6571</v>
      </c>
      <c r="FSH3" s="153">
        <v>6572</v>
      </c>
      <c r="FSI3" s="153">
        <v>6573</v>
      </c>
      <c r="FSJ3" s="153">
        <v>6574</v>
      </c>
      <c r="FSK3" s="153">
        <v>6575</v>
      </c>
      <c r="FSL3" s="153">
        <v>6576</v>
      </c>
      <c r="FSM3" s="153">
        <v>6577</v>
      </c>
      <c r="FSN3" s="153">
        <v>6578</v>
      </c>
      <c r="FSO3" s="153">
        <v>6579</v>
      </c>
      <c r="FSP3" s="153">
        <v>6580</v>
      </c>
      <c r="FSQ3" s="153">
        <v>6581</v>
      </c>
      <c r="FSR3" s="153">
        <v>6582</v>
      </c>
      <c r="FSS3" s="153">
        <v>6583</v>
      </c>
      <c r="FST3" s="153">
        <v>6584</v>
      </c>
      <c r="FSU3" s="153">
        <v>6585</v>
      </c>
      <c r="FSV3" s="153">
        <v>6586</v>
      </c>
      <c r="FSW3" s="153">
        <v>6587</v>
      </c>
      <c r="FSX3" s="153">
        <v>6588</v>
      </c>
      <c r="FSY3" s="153">
        <v>6589</v>
      </c>
      <c r="FSZ3" s="153">
        <v>6590</v>
      </c>
      <c r="FTA3" s="153">
        <v>6591</v>
      </c>
      <c r="FTB3" s="153">
        <v>6592</v>
      </c>
      <c r="FTC3" s="153">
        <v>6593</v>
      </c>
      <c r="FTD3" s="153">
        <v>6594</v>
      </c>
      <c r="FTE3" s="153">
        <v>6595</v>
      </c>
      <c r="FTF3" s="153">
        <v>6596</v>
      </c>
      <c r="FTG3" s="153">
        <v>6597</v>
      </c>
      <c r="FTH3" s="153">
        <v>6598</v>
      </c>
      <c r="FTI3" s="153">
        <v>6599</v>
      </c>
      <c r="FTJ3" s="153">
        <v>6600</v>
      </c>
      <c r="FTK3" s="153">
        <v>6601</v>
      </c>
      <c r="FTL3" s="153">
        <v>6602</v>
      </c>
      <c r="FTM3" s="153">
        <v>6603</v>
      </c>
      <c r="FTN3" s="153">
        <v>6604</v>
      </c>
      <c r="FTO3" s="153">
        <v>6605</v>
      </c>
      <c r="FTP3" s="153">
        <v>6606</v>
      </c>
      <c r="FTQ3" s="153">
        <v>6607</v>
      </c>
      <c r="FTR3" s="153">
        <v>6608</v>
      </c>
      <c r="FTS3" s="153">
        <v>6609</v>
      </c>
      <c r="FTT3" s="153">
        <v>6610</v>
      </c>
      <c r="FTU3" s="153">
        <v>6611</v>
      </c>
      <c r="FTV3" s="153">
        <v>6612</v>
      </c>
      <c r="FTW3" s="153">
        <v>6613</v>
      </c>
      <c r="FTX3" s="153">
        <v>6614</v>
      </c>
      <c r="FTY3" s="153">
        <v>6615</v>
      </c>
      <c r="FTZ3" s="153">
        <v>6616</v>
      </c>
      <c r="FUA3" s="153">
        <v>6617</v>
      </c>
      <c r="FUB3" s="153">
        <v>6618</v>
      </c>
      <c r="FUC3" s="153">
        <v>6619</v>
      </c>
      <c r="FUD3" s="153">
        <v>6620</v>
      </c>
      <c r="FUE3" s="153">
        <v>6621</v>
      </c>
      <c r="FUF3" s="153">
        <v>6622</v>
      </c>
      <c r="FUG3" s="153">
        <v>6623</v>
      </c>
      <c r="FUH3" s="153">
        <v>6624</v>
      </c>
      <c r="FUI3" s="153">
        <v>6625</v>
      </c>
      <c r="FUJ3" s="153">
        <v>6626</v>
      </c>
      <c r="FUK3" s="153">
        <v>6627</v>
      </c>
      <c r="FUL3" s="153">
        <v>6628</v>
      </c>
      <c r="FUM3" s="153">
        <v>6629</v>
      </c>
      <c r="FUN3" s="153">
        <v>6630</v>
      </c>
      <c r="FUO3" s="153">
        <v>6631</v>
      </c>
      <c r="FUP3" s="153">
        <v>6632</v>
      </c>
      <c r="FUQ3" s="153">
        <v>6633</v>
      </c>
      <c r="FUR3" s="153">
        <v>6634</v>
      </c>
      <c r="FUS3" s="153">
        <v>6635</v>
      </c>
      <c r="FUT3" s="153">
        <v>6636</v>
      </c>
      <c r="FUU3" s="153">
        <v>6637</v>
      </c>
      <c r="FUV3" s="153">
        <v>6638</v>
      </c>
      <c r="FUW3" s="153">
        <v>6639</v>
      </c>
      <c r="FUX3" s="153">
        <v>6640</v>
      </c>
      <c r="FUY3" s="153">
        <v>6641</v>
      </c>
      <c r="FUZ3" s="153">
        <v>6642</v>
      </c>
      <c r="FVA3" s="153">
        <v>6643</v>
      </c>
      <c r="FVB3" s="153">
        <v>6644</v>
      </c>
      <c r="FVC3" s="153">
        <v>6645</v>
      </c>
      <c r="FVD3" s="153">
        <v>6646</v>
      </c>
      <c r="FVE3" s="153">
        <v>6647</v>
      </c>
      <c r="FVF3" s="153">
        <v>6648</v>
      </c>
      <c r="FVG3" s="153">
        <v>6649</v>
      </c>
      <c r="FVH3" s="153">
        <v>6650</v>
      </c>
      <c r="FVI3" s="153">
        <v>6651</v>
      </c>
      <c r="FVJ3" s="153">
        <v>6652</v>
      </c>
      <c r="FVK3" s="153">
        <v>6653</v>
      </c>
      <c r="FVL3" s="153">
        <v>6654</v>
      </c>
      <c r="FVM3" s="153">
        <v>6655</v>
      </c>
      <c r="FVN3" s="153">
        <v>6656</v>
      </c>
      <c r="FVO3" s="153">
        <v>6657</v>
      </c>
      <c r="FVP3" s="153">
        <v>6658</v>
      </c>
      <c r="FVQ3" s="153">
        <v>6659</v>
      </c>
      <c r="FVR3" s="153">
        <v>6660</v>
      </c>
      <c r="FVS3" s="153">
        <v>6661</v>
      </c>
      <c r="FVT3" s="153">
        <v>6662</v>
      </c>
      <c r="FVU3" s="153">
        <v>6663</v>
      </c>
      <c r="FVV3" s="153">
        <v>6664</v>
      </c>
      <c r="FVW3" s="153">
        <v>6665</v>
      </c>
      <c r="FVX3" s="153">
        <v>6666</v>
      </c>
      <c r="FVY3" s="153">
        <v>6667</v>
      </c>
      <c r="FVZ3" s="153">
        <v>6668</v>
      </c>
      <c r="FWA3" s="153">
        <v>6669</v>
      </c>
      <c r="FWB3" s="153">
        <v>6670</v>
      </c>
      <c r="FWC3" s="153">
        <v>6671</v>
      </c>
      <c r="FWD3" s="153">
        <v>6672</v>
      </c>
      <c r="FWE3" s="153">
        <v>6673</v>
      </c>
      <c r="FWF3" s="153">
        <v>6674</v>
      </c>
      <c r="FWG3" s="153">
        <v>6675</v>
      </c>
      <c r="FWH3" s="153">
        <v>6676</v>
      </c>
      <c r="FWI3" s="153">
        <v>6677</v>
      </c>
      <c r="FWJ3" s="153">
        <v>6678</v>
      </c>
      <c r="FWK3" s="153">
        <v>6679</v>
      </c>
      <c r="FWL3" s="153">
        <v>6680</v>
      </c>
      <c r="FWM3" s="153">
        <v>6681</v>
      </c>
      <c r="FWN3" s="153">
        <v>6682</v>
      </c>
      <c r="FWO3" s="153">
        <v>6683</v>
      </c>
      <c r="FWP3" s="153">
        <v>6684</v>
      </c>
      <c r="FWQ3" s="153">
        <v>6685</v>
      </c>
      <c r="FWR3" s="153">
        <v>6686</v>
      </c>
      <c r="FWS3" s="153">
        <v>6687</v>
      </c>
      <c r="FWT3" s="153">
        <v>6688</v>
      </c>
      <c r="FWU3" s="153">
        <v>6689</v>
      </c>
      <c r="FWV3" s="153">
        <v>6690</v>
      </c>
      <c r="FWW3" s="153">
        <v>6691</v>
      </c>
      <c r="FWX3" s="153">
        <v>6692</v>
      </c>
      <c r="FWY3" s="153">
        <v>6693</v>
      </c>
      <c r="FWZ3" s="153">
        <v>6694</v>
      </c>
      <c r="FXA3" s="153">
        <v>6695</v>
      </c>
      <c r="FXB3" s="153">
        <v>6696</v>
      </c>
      <c r="FXC3" s="153">
        <v>6697</v>
      </c>
      <c r="FXD3" s="153">
        <v>6698</v>
      </c>
      <c r="FXE3" s="153">
        <v>6699</v>
      </c>
      <c r="FXF3" s="153">
        <v>6700</v>
      </c>
      <c r="FXG3" s="153">
        <v>6701</v>
      </c>
      <c r="FXH3" s="153">
        <v>6702</v>
      </c>
      <c r="FXI3" s="153">
        <v>6703</v>
      </c>
      <c r="FXJ3" s="153">
        <v>6704</v>
      </c>
      <c r="FXK3" s="153">
        <v>6705</v>
      </c>
      <c r="FXL3" s="153">
        <v>6706</v>
      </c>
      <c r="FXM3" s="153">
        <v>6707</v>
      </c>
      <c r="FXN3" s="153">
        <v>6708</v>
      </c>
      <c r="FXO3" s="153">
        <v>6709</v>
      </c>
      <c r="FXP3" s="153">
        <v>6710</v>
      </c>
      <c r="FXQ3" s="153">
        <v>6711</v>
      </c>
      <c r="FXR3" s="153">
        <v>6712</v>
      </c>
      <c r="FXS3" s="153">
        <v>6713</v>
      </c>
      <c r="FXT3" s="153">
        <v>6714</v>
      </c>
      <c r="FXU3" s="153">
        <v>6715</v>
      </c>
      <c r="FXV3" s="153">
        <v>6716</v>
      </c>
      <c r="FXW3" s="153">
        <v>6717</v>
      </c>
      <c r="FXX3" s="153">
        <v>6718</v>
      </c>
      <c r="FXY3" s="153">
        <v>6719</v>
      </c>
      <c r="FXZ3" s="153">
        <v>6720</v>
      </c>
      <c r="FYA3" s="153">
        <v>6721</v>
      </c>
      <c r="FYB3" s="153">
        <v>6722</v>
      </c>
      <c r="FYC3" s="153">
        <v>6723</v>
      </c>
      <c r="FYD3" s="153">
        <v>6724</v>
      </c>
      <c r="FYE3" s="153">
        <v>6725</v>
      </c>
      <c r="FYF3" s="153">
        <v>6726</v>
      </c>
      <c r="FYG3" s="153">
        <v>6727</v>
      </c>
      <c r="FYH3" s="153">
        <v>6728</v>
      </c>
      <c r="FYI3" s="153">
        <v>6729</v>
      </c>
      <c r="FYJ3" s="153">
        <v>6730</v>
      </c>
      <c r="FYK3" s="153">
        <v>6731</v>
      </c>
      <c r="FYL3" s="153">
        <v>6732</v>
      </c>
      <c r="FYM3" s="153">
        <v>6733</v>
      </c>
      <c r="FYN3" s="153">
        <v>6734</v>
      </c>
      <c r="FYO3" s="153">
        <v>6735</v>
      </c>
      <c r="FYP3" s="153">
        <v>6736</v>
      </c>
      <c r="FYQ3" s="153">
        <v>6737</v>
      </c>
      <c r="FYR3" s="153">
        <v>6738</v>
      </c>
      <c r="FYS3" s="153">
        <v>6739</v>
      </c>
      <c r="FYT3" s="153">
        <v>6740</v>
      </c>
      <c r="FYU3" s="153">
        <v>6741</v>
      </c>
      <c r="FYV3" s="153">
        <v>6742</v>
      </c>
      <c r="FYW3" s="153">
        <v>6743</v>
      </c>
      <c r="FYX3" s="153">
        <v>6744</v>
      </c>
      <c r="FYY3" s="153">
        <v>6745</v>
      </c>
      <c r="FYZ3" s="153">
        <v>6746</v>
      </c>
      <c r="FZA3" s="153">
        <v>6747</v>
      </c>
      <c r="FZB3" s="153">
        <v>6748</v>
      </c>
      <c r="FZC3" s="153">
        <v>6749</v>
      </c>
      <c r="FZD3" s="153">
        <v>6750</v>
      </c>
      <c r="FZE3" s="153">
        <v>6751</v>
      </c>
      <c r="FZF3" s="153">
        <v>6752</v>
      </c>
      <c r="FZG3" s="153">
        <v>6753</v>
      </c>
      <c r="FZH3" s="153">
        <v>6754</v>
      </c>
      <c r="FZI3" s="153">
        <v>6755</v>
      </c>
      <c r="FZJ3" s="153">
        <v>6756</v>
      </c>
      <c r="FZK3" s="153">
        <v>6757</v>
      </c>
      <c r="FZL3" s="153">
        <v>6758</v>
      </c>
      <c r="FZM3" s="153">
        <v>6759</v>
      </c>
      <c r="FZN3" s="153">
        <v>6760</v>
      </c>
      <c r="FZO3" s="153">
        <v>6761</v>
      </c>
      <c r="FZP3" s="153">
        <v>6762</v>
      </c>
      <c r="FZQ3" s="153">
        <v>6763</v>
      </c>
      <c r="FZR3" s="153">
        <v>6764</v>
      </c>
      <c r="FZS3" s="153">
        <v>6765</v>
      </c>
      <c r="FZT3" s="153">
        <v>6766</v>
      </c>
      <c r="FZU3" s="153">
        <v>6767</v>
      </c>
      <c r="FZV3" s="153">
        <v>6768</v>
      </c>
      <c r="FZW3" s="153">
        <v>6769</v>
      </c>
      <c r="FZX3" s="153">
        <v>6770</v>
      </c>
      <c r="FZY3" s="153">
        <v>6771</v>
      </c>
      <c r="FZZ3" s="153">
        <v>6772</v>
      </c>
      <c r="GAA3" s="153">
        <v>6773</v>
      </c>
      <c r="GAB3" s="153">
        <v>6774</v>
      </c>
      <c r="GAC3" s="153">
        <v>6775</v>
      </c>
      <c r="GAD3" s="153">
        <v>6776</v>
      </c>
      <c r="GAE3" s="153">
        <v>6777</v>
      </c>
      <c r="GAF3" s="153">
        <v>6778</v>
      </c>
      <c r="GAG3" s="153">
        <v>6779</v>
      </c>
      <c r="GAH3" s="153">
        <v>6780</v>
      </c>
      <c r="GAI3" s="153">
        <v>6781</v>
      </c>
      <c r="GAJ3" s="153">
        <v>6782</v>
      </c>
      <c r="GAK3" s="153">
        <v>6783</v>
      </c>
      <c r="GAL3" s="153">
        <v>6784</v>
      </c>
      <c r="GAM3" s="153">
        <v>6785</v>
      </c>
      <c r="GAN3" s="153">
        <v>6786</v>
      </c>
      <c r="GAO3" s="153">
        <v>6787</v>
      </c>
      <c r="GAP3" s="153">
        <v>6788</v>
      </c>
      <c r="GAQ3" s="153">
        <v>6789</v>
      </c>
      <c r="GAR3" s="153">
        <v>6790</v>
      </c>
      <c r="GAS3" s="153">
        <v>6791</v>
      </c>
      <c r="GAT3" s="153">
        <v>6792</v>
      </c>
      <c r="GAU3" s="153">
        <v>6793</v>
      </c>
      <c r="GAV3" s="153">
        <v>6794</v>
      </c>
      <c r="GAW3" s="153">
        <v>6795</v>
      </c>
      <c r="GAX3" s="153">
        <v>6796</v>
      </c>
      <c r="GAY3" s="153">
        <v>6797</v>
      </c>
      <c r="GAZ3" s="153">
        <v>6798</v>
      </c>
      <c r="GBA3" s="153">
        <v>6799</v>
      </c>
      <c r="GBB3" s="153">
        <v>6800</v>
      </c>
      <c r="GBC3" s="153">
        <v>6801</v>
      </c>
      <c r="GBD3" s="153">
        <v>6802</v>
      </c>
      <c r="GBE3" s="153">
        <v>6803</v>
      </c>
      <c r="GBF3" s="153">
        <v>6804</v>
      </c>
      <c r="GBG3" s="153">
        <v>6805</v>
      </c>
      <c r="GBH3" s="153">
        <v>6806</v>
      </c>
      <c r="GBI3" s="153">
        <v>6807</v>
      </c>
      <c r="GBJ3" s="153">
        <v>6808</v>
      </c>
      <c r="GBK3" s="153">
        <v>6809</v>
      </c>
      <c r="GBL3" s="153">
        <v>6810</v>
      </c>
      <c r="GBM3" s="153">
        <v>6811</v>
      </c>
      <c r="GBN3" s="153">
        <v>6812</v>
      </c>
      <c r="GBO3" s="153">
        <v>6813</v>
      </c>
      <c r="GBP3" s="153">
        <v>6814</v>
      </c>
      <c r="GBQ3" s="153">
        <v>6815</v>
      </c>
      <c r="GBR3" s="153">
        <v>6816</v>
      </c>
      <c r="GBS3" s="153">
        <v>6817</v>
      </c>
      <c r="GBT3" s="153">
        <v>6818</v>
      </c>
      <c r="GBU3" s="153">
        <v>6819</v>
      </c>
      <c r="GBV3" s="153">
        <v>6820</v>
      </c>
      <c r="GBW3" s="153">
        <v>6821</v>
      </c>
      <c r="GBX3" s="153">
        <v>6822</v>
      </c>
      <c r="GBY3" s="153">
        <v>6823</v>
      </c>
      <c r="GBZ3" s="153">
        <v>6824</v>
      </c>
      <c r="GCA3" s="153">
        <v>6825</v>
      </c>
      <c r="GCB3" s="153">
        <v>6826</v>
      </c>
      <c r="GCC3" s="153">
        <v>6827</v>
      </c>
      <c r="GCD3" s="153">
        <v>6828</v>
      </c>
      <c r="GCE3" s="153">
        <v>6829</v>
      </c>
      <c r="GCF3" s="153">
        <v>6830</v>
      </c>
      <c r="GCG3" s="153">
        <v>6831</v>
      </c>
      <c r="GCH3" s="153">
        <v>6832</v>
      </c>
      <c r="GCI3" s="153">
        <v>6833</v>
      </c>
      <c r="GCJ3" s="153">
        <v>6834</v>
      </c>
      <c r="GCK3" s="153">
        <v>6835</v>
      </c>
      <c r="GCL3" s="153">
        <v>6836</v>
      </c>
      <c r="GCM3" s="153">
        <v>6837</v>
      </c>
      <c r="GCN3" s="153">
        <v>6838</v>
      </c>
      <c r="GCO3" s="153">
        <v>6839</v>
      </c>
      <c r="GCP3" s="153">
        <v>6840</v>
      </c>
      <c r="GCQ3" s="153">
        <v>6841</v>
      </c>
      <c r="GCR3" s="153">
        <v>6842</v>
      </c>
      <c r="GCS3" s="153">
        <v>6843</v>
      </c>
      <c r="GCT3" s="153">
        <v>6844</v>
      </c>
      <c r="GCU3" s="153">
        <v>6845</v>
      </c>
      <c r="GCV3" s="153">
        <v>6846</v>
      </c>
      <c r="GCW3" s="153">
        <v>6847</v>
      </c>
      <c r="GCX3" s="153">
        <v>6848</v>
      </c>
      <c r="GCY3" s="153">
        <v>6849</v>
      </c>
      <c r="GCZ3" s="153">
        <v>6850</v>
      </c>
      <c r="GDA3" s="153">
        <v>6851</v>
      </c>
      <c r="GDB3" s="153">
        <v>6852</v>
      </c>
      <c r="GDC3" s="153">
        <v>6853</v>
      </c>
      <c r="GDD3" s="153">
        <v>6854</v>
      </c>
      <c r="GDE3" s="153">
        <v>6855</v>
      </c>
      <c r="GDF3" s="153">
        <v>6856</v>
      </c>
      <c r="GDG3" s="153">
        <v>6857</v>
      </c>
      <c r="GDH3" s="153">
        <v>6858</v>
      </c>
      <c r="GDI3" s="153">
        <v>6859</v>
      </c>
      <c r="GDJ3" s="153">
        <v>6860</v>
      </c>
      <c r="GDK3" s="153">
        <v>6861</v>
      </c>
      <c r="GDL3" s="153">
        <v>6862</v>
      </c>
      <c r="GDM3" s="153">
        <v>6863</v>
      </c>
      <c r="GDN3" s="153">
        <v>6864</v>
      </c>
      <c r="GDO3" s="153">
        <v>6865</v>
      </c>
      <c r="GDP3" s="153">
        <v>6866</v>
      </c>
      <c r="GDQ3" s="153">
        <v>6867</v>
      </c>
      <c r="GDR3" s="153">
        <v>6868</v>
      </c>
      <c r="GDS3" s="153">
        <v>6869</v>
      </c>
      <c r="GDT3" s="153">
        <v>6870</v>
      </c>
      <c r="GDU3" s="153">
        <v>6871</v>
      </c>
      <c r="GDV3" s="153">
        <v>6872</v>
      </c>
      <c r="GDW3" s="153">
        <v>6873</v>
      </c>
      <c r="GDX3" s="153">
        <v>6874</v>
      </c>
      <c r="GDY3" s="153">
        <v>6875</v>
      </c>
      <c r="GDZ3" s="153">
        <v>6876</v>
      </c>
      <c r="GEA3" s="153">
        <v>6877</v>
      </c>
      <c r="GEB3" s="153">
        <v>6878</v>
      </c>
      <c r="GEC3" s="153">
        <v>6879</v>
      </c>
      <c r="GED3" s="153">
        <v>6880</v>
      </c>
      <c r="GEE3" s="153">
        <v>6881</v>
      </c>
      <c r="GEF3" s="153">
        <v>6882</v>
      </c>
      <c r="GEG3" s="153">
        <v>6883</v>
      </c>
      <c r="GEH3" s="153">
        <v>6884</v>
      </c>
      <c r="GEI3" s="153">
        <v>6885</v>
      </c>
      <c r="GEJ3" s="153">
        <v>6886</v>
      </c>
      <c r="GEK3" s="153">
        <v>6887</v>
      </c>
      <c r="GEL3" s="153">
        <v>6888</v>
      </c>
      <c r="GEM3" s="153">
        <v>6889</v>
      </c>
      <c r="GEN3" s="153">
        <v>6890</v>
      </c>
      <c r="GEO3" s="153">
        <v>6891</v>
      </c>
      <c r="GEP3" s="153">
        <v>6892</v>
      </c>
      <c r="GEQ3" s="153">
        <v>6893</v>
      </c>
      <c r="GER3" s="153">
        <v>6894</v>
      </c>
      <c r="GES3" s="153">
        <v>6895</v>
      </c>
      <c r="GET3" s="153">
        <v>6896</v>
      </c>
      <c r="GEU3" s="153">
        <v>6897</v>
      </c>
      <c r="GEV3" s="153">
        <v>6898</v>
      </c>
      <c r="GEW3" s="153">
        <v>6899</v>
      </c>
      <c r="GEX3" s="153">
        <v>6900</v>
      </c>
      <c r="GEY3" s="153">
        <v>6901</v>
      </c>
      <c r="GEZ3" s="153">
        <v>6902</v>
      </c>
      <c r="GFA3" s="153">
        <v>6903</v>
      </c>
      <c r="GFB3" s="153">
        <v>6904</v>
      </c>
      <c r="GFC3" s="153">
        <v>6905</v>
      </c>
      <c r="GFD3" s="153">
        <v>6906</v>
      </c>
      <c r="GFE3" s="153">
        <v>6907</v>
      </c>
      <c r="GFF3" s="153">
        <v>6908</v>
      </c>
      <c r="GFG3" s="153">
        <v>6909</v>
      </c>
      <c r="GFH3" s="153">
        <v>6910</v>
      </c>
      <c r="GFI3" s="153">
        <v>6911</v>
      </c>
      <c r="GFJ3" s="153">
        <v>6912</v>
      </c>
      <c r="GFK3" s="153">
        <v>6913</v>
      </c>
      <c r="GFL3" s="153">
        <v>6914</v>
      </c>
      <c r="GFM3" s="153">
        <v>6915</v>
      </c>
      <c r="GFN3" s="153">
        <v>6916</v>
      </c>
      <c r="GFO3" s="153">
        <v>6917</v>
      </c>
      <c r="GFP3" s="153">
        <v>6918</v>
      </c>
      <c r="GFQ3" s="153">
        <v>6919</v>
      </c>
      <c r="GFR3" s="153">
        <v>6920</v>
      </c>
      <c r="GFS3" s="153">
        <v>6921</v>
      </c>
      <c r="GFT3" s="153">
        <v>6922</v>
      </c>
      <c r="GFU3" s="153">
        <v>6923</v>
      </c>
      <c r="GFV3" s="153">
        <v>6924</v>
      </c>
      <c r="GFW3" s="153">
        <v>6925</v>
      </c>
      <c r="GFX3" s="153">
        <v>6926</v>
      </c>
      <c r="GFY3" s="153">
        <v>6927</v>
      </c>
      <c r="GFZ3" s="153">
        <v>6928</v>
      </c>
      <c r="GGA3" s="153">
        <v>6929</v>
      </c>
      <c r="GGB3" s="153">
        <v>6930</v>
      </c>
      <c r="GGC3" s="153">
        <v>6931</v>
      </c>
      <c r="GGD3" s="153">
        <v>6932</v>
      </c>
      <c r="GGE3" s="153">
        <v>6933</v>
      </c>
      <c r="GGF3" s="153">
        <v>6934</v>
      </c>
      <c r="GGG3" s="153">
        <v>6935</v>
      </c>
      <c r="GGH3" s="153">
        <v>6936</v>
      </c>
      <c r="GGI3" s="153">
        <v>6937</v>
      </c>
      <c r="GGJ3" s="153">
        <v>6938</v>
      </c>
      <c r="GGK3" s="153">
        <v>6939</v>
      </c>
      <c r="GGL3" s="153">
        <v>6940</v>
      </c>
      <c r="GGM3" s="153">
        <v>6941</v>
      </c>
      <c r="GGN3" s="153">
        <v>6942</v>
      </c>
      <c r="GGO3" s="153">
        <v>6943</v>
      </c>
      <c r="GGP3" s="153">
        <v>6944</v>
      </c>
      <c r="GGQ3" s="153">
        <v>6945</v>
      </c>
      <c r="GGR3" s="153">
        <v>6946</v>
      </c>
      <c r="GGS3" s="153">
        <v>6947</v>
      </c>
      <c r="GGT3" s="153">
        <v>6948</v>
      </c>
      <c r="GGU3" s="153">
        <v>6949</v>
      </c>
      <c r="GGV3" s="153">
        <v>6950</v>
      </c>
      <c r="GGW3" s="153">
        <v>6951</v>
      </c>
      <c r="GGX3" s="153">
        <v>6952</v>
      </c>
      <c r="GGY3" s="153">
        <v>6953</v>
      </c>
      <c r="GGZ3" s="153">
        <v>6954</v>
      </c>
      <c r="GHA3" s="153">
        <v>6955</v>
      </c>
      <c r="GHB3" s="153">
        <v>6956</v>
      </c>
      <c r="GHC3" s="153">
        <v>6957</v>
      </c>
      <c r="GHD3" s="153">
        <v>6958</v>
      </c>
      <c r="GHE3" s="153">
        <v>6959</v>
      </c>
      <c r="GHF3" s="153">
        <v>6960</v>
      </c>
      <c r="GHG3" s="153">
        <v>6961</v>
      </c>
      <c r="GHH3" s="153">
        <v>6962</v>
      </c>
      <c r="GHI3" s="153">
        <v>6963</v>
      </c>
      <c r="GHJ3" s="153">
        <v>6964</v>
      </c>
      <c r="GHK3" s="153">
        <v>6965</v>
      </c>
      <c r="GHL3" s="153">
        <v>6966</v>
      </c>
      <c r="GHM3" s="153">
        <v>6967</v>
      </c>
      <c r="GHN3" s="153">
        <v>6968</v>
      </c>
      <c r="GHO3" s="153">
        <v>6969</v>
      </c>
      <c r="GHP3" s="153">
        <v>6970</v>
      </c>
      <c r="GHQ3" s="153">
        <v>6971</v>
      </c>
      <c r="GHR3" s="153">
        <v>6972</v>
      </c>
      <c r="GHS3" s="153">
        <v>6973</v>
      </c>
      <c r="GHT3" s="153">
        <v>6974</v>
      </c>
      <c r="GHU3" s="153">
        <v>6975</v>
      </c>
      <c r="GHV3" s="153">
        <v>6976</v>
      </c>
      <c r="GHW3" s="153">
        <v>6977</v>
      </c>
      <c r="GHX3" s="153">
        <v>6978</v>
      </c>
      <c r="GHY3" s="153">
        <v>6979</v>
      </c>
      <c r="GHZ3" s="153">
        <v>6980</v>
      </c>
      <c r="GIA3" s="153">
        <v>6981</v>
      </c>
      <c r="GIB3" s="153">
        <v>6982</v>
      </c>
      <c r="GIC3" s="153">
        <v>6983</v>
      </c>
      <c r="GID3" s="153">
        <v>6984</v>
      </c>
      <c r="GIE3" s="153">
        <v>6985</v>
      </c>
      <c r="GIF3" s="153">
        <v>6986</v>
      </c>
      <c r="GIG3" s="153">
        <v>6987</v>
      </c>
      <c r="GIH3" s="153">
        <v>6988</v>
      </c>
      <c r="GII3" s="153">
        <v>6989</v>
      </c>
      <c r="GIJ3" s="153">
        <v>6990</v>
      </c>
      <c r="GIK3" s="153">
        <v>6991</v>
      </c>
      <c r="GIL3" s="153">
        <v>6992</v>
      </c>
      <c r="GIM3" s="153">
        <v>6993</v>
      </c>
      <c r="GIN3" s="153">
        <v>6994</v>
      </c>
      <c r="GIO3" s="153">
        <v>6995</v>
      </c>
      <c r="GIP3" s="153">
        <v>6996</v>
      </c>
      <c r="GIQ3" s="153">
        <v>6997</v>
      </c>
      <c r="GIR3" s="153">
        <v>6998</v>
      </c>
      <c r="GIS3" s="153">
        <v>6999</v>
      </c>
      <c r="GIT3" s="153">
        <v>7000</v>
      </c>
      <c r="GIU3" s="153">
        <v>7001</v>
      </c>
      <c r="GIV3" s="153">
        <v>7002</v>
      </c>
      <c r="GIW3" s="153">
        <v>7003</v>
      </c>
      <c r="GIX3" s="153">
        <v>7004</v>
      </c>
      <c r="GIY3" s="153">
        <v>7005</v>
      </c>
      <c r="GIZ3" s="153">
        <v>7006</v>
      </c>
      <c r="GJA3" s="153">
        <v>7007</v>
      </c>
      <c r="GJB3" s="153">
        <v>7008</v>
      </c>
      <c r="GJC3" s="153">
        <v>7009</v>
      </c>
      <c r="GJD3" s="153">
        <v>7010</v>
      </c>
      <c r="GJE3" s="153">
        <v>7011</v>
      </c>
      <c r="GJF3" s="153">
        <v>7012</v>
      </c>
      <c r="GJG3" s="153">
        <v>7013</v>
      </c>
      <c r="GJH3" s="153">
        <v>7014</v>
      </c>
      <c r="GJI3" s="153">
        <v>7015</v>
      </c>
      <c r="GJJ3" s="153">
        <v>7016</v>
      </c>
      <c r="GJK3" s="153">
        <v>7017</v>
      </c>
      <c r="GJL3" s="153">
        <v>7018</v>
      </c>
      <c r="GJM3" s="153">
        <v>7019</v>
      </c>
      <c r="GJN3" s="153">
        <v>7020</v>
      </c>
      <c r="GJO3" s="153">
        <v>7021</v>
      </c>
      <c r="GJP3" s="153">
        <v>7022</v>
      </c>
      <c r="GJQ3" s="153">
        <v>7023</v>
      </c>
      <c r="GJR3" s="153">
        <v>7024</v>
      </c>
      <c r="GJS3" s="153">
        <v>7025</v>
      </c>
      <c r="GJT3" s="153">
        <v>7026</v>
      </c>
      <c r="GJU3" s="153">
        <v>7027</v>
      </c>
      <c r="GJV3" s="153">
        <v>7028</v>
      </c>
      <c r="GJW3" s="153">
        <v>7029</v>
      </c>
      <c r="GJX3" s="153">
        <v>7030</v>
      </c>
      <c r="GJY3" s="153">
        <v>7031</v>
      </c>
      <c r="GJZ3" s="153">
        <v>7032</v>
      </c>
      <c r="GKA3" s="153">
        <v>7033</v>
      </c>
      <c r="GKB3" s="153">
        <v>7034</v>
      </c>
      <c r="GKC3" s="153">
        <v>7035</v>
      </c>
      <c r="GKD3" s="153">
        <v>7036</v>
      </c>
      <c r="GKE3" s="153">
        <v>7037</v>
      </c>
      <c r="GKF3" s="153">
        <v>7038</v>
      </c>
      <c r="GKG3" s="153">
        <v>7039</v>
      </c>
      <c r="GKH3" s="153">
        <v>7040</v>
      </c>
      <c r="GKI3" s="153">
        <v>7041</v>
      </c>
      <c r="GKJ3" s="153">
        <v>7042</v>
      </c>
      <c r="GKK3" s="153">
        <v>7043</v>
      </c>
      <c r="GKL3" s="153">
        <v>7044</v>
      </c>
      <c r="GKM3" s="153">
        <v>7045</v>
      </c>
      <c r="GKN3" s="153">
        <v>7046</v>
      </c>
      <c r="GKO3" s="153">
        <v>7047</v>
      </c>
      <c r="GKP3" s="153">
        <v>7048</v>
      </c>
      <c r="GKQ3" s="153">
        <v>7049</v>
      </c>
      <c r="GKR3" s="153">
        <v>7050</v>
      </c>
      <c r="GKS3" s="153">
        <v>7051</v>
      </c>
      <c r="GKT3" s="153">
        <v>7052</v>
      </c>
      <c r="GKU3" s="153">
        <v>7053</v>
      </c>
      <c r="GKV3" s="153">
        <v>7054</v>
      </c>
      <c r="GKW3" s="153">
        <v>7055</v>
      </c>
      <c r="GKX3" s="153">
        <v>7056</v>
      </c>
      <c r="GKY3" s="153">
        <v>7057</v>
      </c>
      <c r="GKZ3" s="153">
        <v>7058</v>
      </c>
      <c r="GLA3" s="153">
        <v>7059</v>
      </c>
      <c r="GLB3" s="153">
        <v>7060</v>
      </c>
      <c r="GLC3" s="153">
        <v>7061</v>
      </c>
      <c r="GLD3" s="153">
        <v>7062</v>
      </c>
      <c r="GLE3" s="153">
        <v>7063</v>
      </c>
      <c r="GLF3" s="153">
        <v>7064</v>
      </c>
      <c r="GLG3" s="153">
        <v>7065</v>
      </c>
      <c r="GLH3" s="153">
        <v>7066</v>
      </c>
      <c r="GLI3" s="153">
        <v>7067</v>
      </c>
      <c r="GLJ3" s="153">
        <v>7068</v>
      </c>
      <c r="GLK3" s="153">
        <v>7069</v>
      </c>
      <c r="GLL3" s="153">
        <v>7070</v>
      </c>
      <c r="GLM3" s="153">
        <v>7071</v>
      </c>
      <c r="GLN3" s="153">
        <v>7072</v>
      </c>
      <c r="GLO3" s="153">
        <v>7073</v>
      </c>
      <c r="GLP3" s="153">
        <v>7074</v>
      </c>
      <c r="GLQ3" s="153">
        <v>7075</v>
      </c>
      <c r="GLR3" s="153">
        <v>7076</v>
      </c>
      <c r="GLS3" s="153">
        <v>7077</v>
      </c>
      <c r="GLT3" s="153">
        <v>7078</v>
      </c>
      <c r="GLU3" s="153">
        <v>7079</v>
      </c>
      <c r="GLV3" s="153">
        <v>7080</v>
      </c>
      <c r="GLW3" s="153">
        <v>7081</v>
      </c>
      <c r="GLX3" s="153">
        <v>7082</v>
      </c>
      <c r="GLY3" s="153">
        <v>7083</v>
      </c>
      <c r="GLZ3" s="153">
        <v>7084</v>
      </c>
      <c r="GMA3" s="153">
        <v>7085</v>
      </c>
      <c r="GMB3" s="153">
        <v>7086</v>
      </c>
      <c r="GMC3" s="153">
        <v>7087</v>
      </c>
      <c r="GMD3" s="153">
        <v>7088</v>
      </c>
      <c r="GME3" s="153">
        <v>7089</v>
      </c>
      <c r="GMF3" s="153">
        <v>7090</v>
      </c>
      <c r="GMG3" s="153">
        <v>7091</v>
      </c>
      <c r="GMH3" s="153">
        <v>7092</v>
      </c>
      <c r="GMI3" s="153">
        <v>7093</v>
      </c>
      <c r="GMJ3" s="153">
        <v>7094</v>
      </c>
      <c r="GMK3" s="153">
        <v>7095</v>
      </c>
      <c r="GML3" s="153">
        <v>7096</v>
      </c>
      <c r="GMM3" s="153">
        <v>7097</v>
      </c>
      <c r="GMN3" s="153">
        <v>7098</v>
      </c>
      <c r="GMO3" s="153">
        <v>7099</v>
      </c>
      <c r="GMP3" s="153">
        <v>7100</v>
      </c>
      <c r="GMQ3" s="153">
        <v>7101</v>
      </c>
      <c r="GMR3" s="153">
        <v>7102</v>
      </c>
      <c r="GMS3" s="153">
        <v>7103</v>
      </c>
      <c r="GMT3" s="153">
        <v>7104</v>
      </c>
      <c r="GMU3" s="153">
        <v>7105</v>
      </c>
      <c r="GMV3" s="153">
        <v>7106</v>
      </c>
      <c r="GMW3" s="153">
        <v>7107</v>
      </c>
      <c r="GMX3" s="153">
        <v>7108</v>
      </c>
      <c r="GMY3" s="153">
        <v>7109</v>
      </c>
      <c r="GMZ3" s="153">
        <v>7110</v>
      </c>
      <c r="GNA3" s="153">
        <v>7111</v>
      </c>
      <c r="GNB3" s="153">
        <v>7112</v>
      </c>
      <c r="GNC3" s="153">
        <v>7113</v>
      </c>
      <c r="GND3" s="153">
        <v>7114</v>
      </c>
      <c r="GNE3" s="153">
        <v>7115</v>
      </c>
      <c r="GNF3" s="153">
        <v>7116</v>
      </c>
      <c r="GNG3" s="153">
        <v>7117</v>
      </c>
      <c r="GNH3" s="153">
        <v>7118</v>
      </c>
      <c r="GNI3" s="153">
        <v>7119</v>
      </c>
      <c r="GNJ3" s="153">
        <v>7120</v>
      </c>
      <c r="GNK3" s="153">
        <v>7121</v>
      </c>
      <c r="GNL3" s="153">
        <v>7122</v>
      </c>
      <c r="GNM3" s="153">
        <v>7123</v>
      </c>
      <c r="GNN3" s="153">
        <v>7124</v>
      </c>
      <c r="GNO3" s="153">
        <v>7125</v>
      </c>
      <c r="GNP3" s="153">
        <v>7126</v>
      </c>
      <c r="GNQ3" s="153">
        <v>7127</v>
      </c>
      <c r="GNR3" s="153">
        <v>7128</v>
      </c>
      <c r="GNS3" s="153">
        <v>7129</v>
      </c>
      <c r="GNT3" s="153">
        <v>7130</v>
      </c>
      <c r="GNU3" s="153">
        <v>7131</v>
      </c>
      <c r="GNV3" s="153">
        <v>7132</v>
      </c>
      <c r="GNW3" s="153">
        <v>7133</v>
      </c>
      <c r="GNX3" s="153">
        <v>7134</v>
      </c>
      <c r="GNY3" s="153">
        <v>7135</v>
      </c>
      <c r="GNZ3" s="153">
        <v>7136</v>
      </c>
      <c r="GOA3" s="153">
        <v>7137</v>
      </c>
      <c r="GOB3" s="153">
        <v>7138</v>
      </c>
      <c r="GOC3" s="153">
        <v>7139</v>
      </c>
      <c r="GOD3" s="153">
        <v>7140</v>
      </c>
      <c r="GOE3" s="153">
        <v>7141</v>
      </c>
      <c r="GOF3" s="153">
        <v>7142</v>
      </c>
      <c r="GOG3" s="153">
        <v>7143</v>
      </c>
      <c r="GOH3" s="153">
        <v>7144</v>
      </c>
      <c r="GOI3" s="153">
        <v>7145</v>
      </c>
      <c r="GOJ3" s="153">
        <v>7146</v>
      </c>
      <c r="GOK3" s="153">
        <v>7147</v>
      </c>
      <c r="GOL3" s="153">
        <v>7148</v>
      </c>
      <c r="GOM3" s="153">
        <v>7149</v>
      </c>
      <c r="GON3" s="153">
        <v>7150</v>
      </c>
      <c r="GOO3" s="153">
        <v>7151</v>
      </c>
      <c r="GOP3" s="153">
        <v>7152</v>
      </c>
      <c r="GOQ3" s="153">
        <v>7153</v>
      </c>
      <c r="GOR3" s="153">
        <v>7154</v>
      </c>
      <c r="GOS3" s="153">
        <v>7155</v>
      </c>
      <c r="GOT3" s="153">
        <v>7156</v>
      </c>
      <c r="GOU3" s="153">
        <v>7157</v>
      </c>
      <c r="GOV3" s="153">
        <v>7158</v>
      </c>
      <c r="GOW3" s="153">
        <v>7159</v>
      </c>
      <c r="GOX3" s="153">
        <v>7160</v>
      </c>
      <c r="GOY3" s="153">
        <v>7161</v>
      </c>
      <c r="GOZ3" s="153">
        <v>7162</v>
      </c>
      <c r="GPA3" s="153">
        <v>7163</v>
      </c>
      <c r="GPB3" s="153">
        <v>7164</v>
      </c>
      <c r="GPC3" s="153">
        <v>7165</v>
      </c>
      <c r="GPD3" s="153">
        <v>7166</v>
      </c>
      <c r="GPE3" s="153">
        <v>7167</v>
      </c>
      <c r="GPF3" s="153">
        <v>7168</v>
      </c>
      <c r="GPG3" s="153">
        <v>7169</v>
      </c>
      <c r="GPH3" s="153">
        <v>7170</v>
      </c>
      <c r="GPI3" s="153">
        <v>7171</v>
      </c>
      <c r="GPJ3" s="153">
        <v>7172</v>
      </c>
      <c r="GPK3" s="153">
        <v>7173</v>
      </c>
      <c r="GPL3" s="153">
        <v>7174</v>
      </c>
      <c r="GPM3" s="153">
        <v>7175</v>
      </c>
      <c r="GPN3" s="153">
        <v>7176</v>
      </c>
      <c r="GPO3" s="153">
        <v>7177</v>
      </c>
      <c r="GPP3" s="153">
        <v>7178</v>
      </c>
      <c r="GPQ3" s="153">
        <v>7179</v>
      </c>
      <c r="GPR3" s="153">
        <v>7180</v>
      </c>
      <c r="GPS3" s="153">
        <v>7181</v>
      </c>
      <c r="GPT3" s="153">
        <v>7182</v>
      </c>
      <c r="GPU3" s="153">
        <v>7183</v>
      </c>
      <c r="GPV3" s="153">
        <v>7184</v>
      </c>
      <c r="GPW3" s="153">
        <v>7185</v>
      </c>
      <c r="GPX3" s="153">
        <v>7186</v>
      </c>
      <c r="GPY3" s="153">
        <v>7187</v>
      </c>
      <c r="GPZ3" s="153">
        <v>7188</v>
      </c>
      <c r="GQA3" s="153">
        <v>7189</v>
      </c>
      <c r="GQB3" s="153">
        <v>7190</v>
      </c>
      <c r="GQC3" s="153">
        <v>7191</v>
      </c>
      <c r="GQD3" s="153">
        <v>7192</v>
      </c>
      <c r="GQE3" s="153">
        <v>7193</v>
      </c>
      <c r="GQF3" s="153">
        <v>7194</v>
      </c>
      <c r="GQG3" s="153">
        <v>7195</v>
      </c>
      <c r="GQH3" s="153">
        <v>7196</v>
      </c>
      <c r="GQI3" s="153">
        <v>7197</v>
      </c>
      <c r="GQJ3" s="153">
        <v>7198</v>
      </c>
      <c r="GQK3" s="153">
        <v>7199</v>
      </c>
      <c r="GQL3" s="153">
        <v>7200</v>
      </c>
      <c r="GQM3" s="153">
        <v>7201</v>
      </c>
      <c r="GQN3" s="153">
        <v>7202</v>
      </c>
      <c r="GQO3" s="153">
        <v>7203</v>
      </c>
      <c r="GQP3" s="153">
        <v>7204</v>
      </c>
      <c r="GQQ3" s="153">
        <v>7205</v>
      </c>
      <c r="GQR3" s="153">
        <v>7206</v>
      </c>
      <c r="GQS3" s="153">
        <v>7207</v>
      </c>
      <c r="GQT3" s="153">
        <v>7208</v>
      </c>
      <c r="GQU3" s="153">
        <v>7209</v>
      </c>
      <c r="GQV3" s="153">
        <v>7210</v>
      </c>
      <c r="GQW3" s="153">
        <v>7211</v>
      </c>
      <c r="GQX3" s="153">
        <v>7212</v>
      </c>
      <c r="GQY3" s="153">
        <v>7213</v>
      </c>
      <c r="GQZ3" s="153">
        <v>7214</v>
      </c>
      <c r="GRA3" s="153">
        <v>7215</v>
      </c>
      <c r="GRB3" s="153">
        <v>7216</v>
      </c>
      <c r="GRC3" s="153">
        <v>7217</v>
      </c>
      <c r="GRD3" s="153">
        <v>7218</v>
      </c>
      <c r="GRE3" s="153">
        <v>7219</v>
      </c>
      <c r="GRF3" s="153">
        <v>7220</v>
      </c>
      <c r="GRG3" s="153">
        <v>7221</v>
      </c>
      <c r="GRH3" s="153">
        <v>7222</v>
      </c>
      <c r="GRI3" s="153">
        <v>7223</v>
      </c>
      <c r="GRJ3" s="153">
        <v>7224</v>
      </c>
      <c r="GRK3" s="153">
        <v>7225</v>
      </c>
      <c r="GRL3" s="153">
        <v>7226</v>
      </c>
      <c r="GRM3" s="153">
        <v>7227</v>
      </c>
      <c r="GRN3" s="153">
        <v>7228</v>
      </c>
      <c r="GRO3" s="153">
        <v>7229</v>
      </c>
      <c r="GRP3" s="153">
        <v>7230</v>
      </c>
      <c r="GRQ3" s="153">
        <v>7231</v>
      </c>
      <c r="GRR3" s="153">
        <v>7232</v>
      </c>
      <c r="GRS3" s="153">
        <v>7233</v>
      </c>
      <c r="GRT3" s="153">
        <v>7234</v>
      </c>
      <c r="GRU3" s="153">
        <v>7235</v>
      </c>
      <c r="GRV3" s="153">
        <v>7236</v>
      </c>
      <c r="GRW3" s="153">
        <v>7237</v>
      </c>
      <c r="GRX3" s="153">
        <v>7238</v>
      </c>
      <c r="GRY3" s="153">
        <v>7239</v>
      </c>
      <c r="GRZ3" s="153">
        <v>7240</v>
      </c>
      <c r="GSA3" s="153">
        <v>7241</v>
      </c>
      <c r="GSB3" s="153">
        <v>7242</v>
      </c>
      <c r="GSC3" s="153">
        <v>7243</v>
      </c>
      <c r="GSD3" s="153">
        <v>7244</v>
      </c>
      <c r="GSE3" s="153">
        <v>7245</v>
      </c>
      <c r="GSF3" s="153">
        <v>7246</v>
      </c>
      <c r="GSG3" s="153">
        <v>7247</v>
      </c>
      <c r="GSH3" s="153">
        <v>7248</v>
      </c>
      <c r="GSI3" s="153">
        <v>7249</v>
      </c>
      <c r="GSJ3" s="153">
        <v>7250</v>
      </c>
      <c r="GSK3" s="153">
        <v>7251</v>
      </c>
      <c r="GSL3" s="153">
        <v>7252</v>
      </c>
      <c r="GSM3" s="153">
        <v>7253</v>
      </c>
      <c r="GSN3" s="153">
        <v>7254</v>
      </c>
      <c r="GSO3" s="153">
        <v>7255</v>
      </c>
      <c r="GSP3" s="153">
        <v>7256</v>
      </c>
      <c r="GSQ3" s="153">
        <v>7257</v>
      </c>
      <c r="GSR3" s="153">
        <v>7258</v>
      </c>
      <c r="GSS3" s="153">
        <v>7259</v>
      </c>
      <c r="GST3" s="153">
        <v>7260</v>
      </c>
      <c r="GSU3" s="153">
        <v>7261</v>
      </c>
      <c r="GSV3" s="153">
        <v>7262</v>
      </c>
      <c r="GSW3" s="153">
        <v>7263</v>
      </c>
      <c r="GSX3" s="153">
        <v>7264</v>
      </c>
      <c r="GSY3" s="153">
        <v>7265</v>
      </c>
      <c r="GSZ3" s="153">
        <v>7266</v>
      </c>
      <c r="GTA3" s="153">
        <v>7267</v>
      </c>
      <c r="GTB3" s="153">
        <v>7268</v>
      </c>
      <c r="GTC3" s="153">
        <v>7269</v>
      </c>
      <c r="GTD3" s="153">
        <v>7270</v>
      </c>
      <c r="GTE3" s="153">
        <v>7271</v>
      </c>
      <c r="GTF3" s="153">
        <v>7272</v>
      </c>
      <c r="GTG3" s="153">
        <v>7273</v>
      </c>
      <c r="GTH3" s="153">
        <v>7274</v>
      </c>
      <c r="GTI3" s="153">
        <v>7275</v>
      </c>
      <c r="GTJ3" s="153">
        <v>7276</v>
      </c>
      <c r="GTK3" s="153">
        <v>7277</v>
      </c>
      <c r="GTL3" s="153">
        <v>7278</v>
      </c>
      <c r="GTM3" s="153">
        <v>7279</v>
      </c>
      <c r="GTN3" s="153">
        <v>7280</v>
      </c>
      <c r="GTO3" s="153">
        <v>7281</v>
      </c>
      <c r="GTP3" s="153">
        <v>7282</v>
      </c>
      <c r="GTQ3" s="153">
        <v>7283</v>
      </c>
      <c r="GTR3" s="153">
        <v>7284</v>
      </c>
      <c r="GTS3" s="153">
        <v>7285</v>
      </c>
      <c r="GTT3" s="153">
        <v>7286</v>
      </c>
      <c r="GTU3" s="153">
        <v>7287</v>
      </c>
      <c r="GTV3" s="153">
        <v>7288</v>
      </c>
      <c r="GTW3" s="153">
        <v>7289</v>
      </c>
      <c r="GTX3" s="153">
        <v>7290</v>
      </c>
      <c r="GTY3" s="153">
        <v>7291</v>
      </c>
      <c r="GTZ3" s="153">
        <v>7292</v>
      </c>
      <c r="GUA3" s="153">
        <v>7293</v>
      </c>
      <c r="GUB3" s="153">
        <v>7294</v>
      </c>
      <c r="GUC3" s="153">
        <v>7295</v>
      </c>
      <c r="GUD3" s="153">
        <v>7296</v>
      </c>
      <c r="GUE3" s="153">
        <v>7297</v>
      </c>
      <c r="GUF3" s="153">
        <v>7298</v>
      </c>
      <c r="GUG3" s="153">
        <v>7299</v>
      </c>
      <c r="GUH3" s="153">
        <v>7300</v>
      </c>
      <c r="GUI3" s="153">
        <v>7301</v>
      </c>
      <c r="GUJ3" s="153">
        <v>7302</v>
      </c>
      <c r="GUK3" s="153">
        <v>7303</v>
      </c>
      <c r="GUL3" s="153">
        <v>7304</v>
      </c>
      <c r="GUM3" s="153">
        <v>7305</v>
      </c>
      <c r="GUN3" s="153">
        <v>7306</v>
      </c>
      <c r="GUO3" s="153">
        <v>7307</v>
      </c>
      <c r="GUP3" s="153">
        <v>7308</v>
      </c>
      <c r="GUQ3" s="153">
        <v>7309</v>
      </c>
      <c r="GUR3" s="153">
        <v>7310</v>
      </c>
      <c r="GUS3" s="153">
        <v>7311</v>
      </c>
      <c r="GUT3" s="153">
        <v>7312</v>
      </c>
      <c r="GUU3" s="153">
        <v>7313</v>
      </c>
      <c r="GUV3" s="153">
        <v>7314</v>
      </c>
      <c r="GUW3" s="153">
        <v>7315</v>
      </c>
      <c r="GUX3" s="153">
        <v>7316</v>
      </c>
      <c r="GUY3" s="153">
        <v>7317</v>
      </c>
      <c r="GUZ3" s="153">
        <v>7318</v>
      </c>
      <c r="GVA3" s="153">
        <v>7319</v>
      </c>
      <c r="GVB3" s="153">
        <v>7320</v>
      </c>
      <c r="GVC3" s="153">
        <v>7321</v>
      </c>
      <c r="GVD3" s="153">
        <v>7322</v>
      </c>
      <c r="GVE3" s="153">
        <v>7323</v>
      </c>
      <c r="GVF3" s="153">
        <v>7324</v>
      </c>
      <c r="GVG3" s="153">
        <v>7325</v>
      </c>
      <c r="GVH3" s="153">
        <v>7326</v>
      </c>
      <c r="GVI3" s="153">
        <v>7327</v>
      </c>
      <c r="GVJ3" s="153">
        <v>7328</v>
      </c>
      <c r="GVK3" s="153">
        <v>7329</v>
      </c>
      <c r="GVL3" s="153">
        <v>7330</v>
      </c>
      <c r="GVM3" s="153">
        <v>7331</v>
      </c>
      <c r="GVN3" s="153">
        <v>7332</v>
      </c>
      <c r="GVO3" s="153">
        <v>7333</v>
      </c>
      <c r="GVP3" s="153">
        <v>7334</v>
      </c>
      <c r="GVQ3" s="153">
        <v>7335</v>
      </c>
      <c r="GVR3" s="153">
        <v>7336</v>
      </c>
      <c r="GVS3" s="153">
        <v>7337</v>
      </c>
      <c r="GVT3" s="153">
        <v>7338</v>
      </c>
      <c r="GVU3" s="153">
        <v>7339</v>
      </c>
      <c r="GVV3" s="153">
        <v>7340</v>
      </c>
      <c r="GVW3" s="153">
        <v>7341</v>
      </c>
      <c r="GVX3" s="153">
        <v>7342</v>
      </c>
      <c r="GVY3" s="153">
        <v>7343</v>
      </c>
      <c r="GVZ3" s="153">
        <v>7344</v>
      </c>
      <c r="GWA3" s="153">
        <v>7345</v>
      </c>
      <c r="GWB3" s="153">
        <v>7346</v>
      </c>
      <c r="GWC3" s="153">
        <v>7347</v>
      </c>
      <c r="GWD3" s="153">
        <v>7348</v>
      </c>
      <c r="GWE3" s="153">
        <v>7349</v>
      </c>
      <c r="GWF3" s="153">
        <v>7350</v>
      </c>
      <c r="GWG3" s="153">
        <v>7351</v>
      </c>
      <c r="GWH3" s="153">
        <v>7352</v>
      </c>
      <c r="GWI3" s="153">
        <v>7353</v>
      </c>
      <c r="GWJ3" s="153">
        <v>7354</v>
      </c>
      <c r="GWK3" s="153">
        <v>7355</v>
      </c>
      <c r="GWL3" s="153">
        <v>7356</v>
      </c>
      <c r="GWM3" s="153">
        <v>7357</v>
      </c>
      <c r="GWN3" s="153">
        <v>7358</v>
      </c>
      <c r="GWO3" s="153">
        <v>7359</v>
      </c>
      <c r="GWP3" s="153">
        <v>7360</v>
      </c>
      <c r="GWQ3" s="153">
        <v>7361</v>
      </c>
      <c r="GWR3" s="153">
        <v>7362</v>
      </c>
      <c r="GWS3" s="153">
        <v>7363</v>
      </c>
      <c r="GWT3" s="153">
        <v>7364</v>
      </c>
      <c r="GWU3" s="153">
        <v>7365</v>
      </c>
      <c r="GWV3" s="153">
        <v>7366</v>
      </c>
      <c r="GWW3" s="153">
        <v>7367</v>
      </c>
      <c r="GWX3" s="153">
        <v>7368</v>
      </c>
      <c r="GWY3" s="153">
        <v>7369</v>
      </c>
      <c r="GWZ3" s="153">
        <v>7370</v>
      </c>
      <c r="GXA3" s="153">
        <v>7371</v>
      </c>
      <c r="GXB3" s="153">
        <v>7372</v>
      </c>
      <c r="GXC3" s="153">
        <v>7373</v>
      </c>
      <c r="GXD3" s="153">
        <v>7374</v>
      </c>
      <c r="GXE3" s="153">
        <v>7375</v>
      </c>
      <c r="GXF3" s="153">
        <v>7376</v>
      </c>
      <c r="GXG3" s="153">
        <v>7377</v>
      </c>
      <c r="GXH3" s="153">
        <v>7378</v>
      </c>
      <c r="GXI3" s="153">
        <v>7379</v>
      </c>
      <c r="GXJ3" s="153">
        <v>7380</v>
      </c>
      <c r="GXK3" s="153">
        <v>7381</v>
      </c>
      <c r="GXL3" s="153">
        <v>7382</v>
      </c>
      <c r="GXM3" s="153">
        <v>7383</v>
      </c>
      <c r="GXN3" s="153">
        <v>7384</v>
      </c>
      <c r="GXO3" s="153">
        <v>7385</v>
      </c>
      <c r="GXP3" s="153">
        <v>7386</v>
      </c>
      <c r="GXQ3" s="153">
        <v>7387</v>
      </c>
      <c r="GXR3" s="153">
        <v>7388</v>
      </c>
      <c r="GXS3" s="153">
        <v>7389</v>
      </c>
      <c r="GXT3" s="153">
        <v>7390</v>
      </c>
      <c r="GXU3" s="153">
        <v>7391</v>
      </c>
      <c r="GXV3" s="153">
        <v>7392</v>
      </c>
      <c r="GXW3" s="153">
        <v>7393</v>
      </c>
      <c r="GXX3" s="153">
        <v>7394</v>
      </c>
      <c r="GXY3" s="153">
        <v>7395</v>
      </c>
      <c r="GXZ3" s="153">
        <v>7396</v>
      </c>
      <c r="GYA3" s="153">
        <v>7397</v>
      </c>
      <c r="GYB3" s="153">
        <v>7398</v>
      </c>
      <c r="GYC3" s="153">
        <v>7399</v>
      </c>
      <c r="GYD3" s="153">
        <v>7400</v>
      </c>
      <c r="GYE3" s="153">
        <v>7401</v>
      </c>
      <c r="GYF3" s="153">
        <v>7402</v>
      </c>
      <c r="GYG3" s="153">
        <v>7403</v>
      </c>
      <c r="GYH3" s="153">
        <v>7404</v>
      </c>
      <c r="GYI3" s="153">
        <v>7405</v>
      </c>
      <c r="GYJ3" s="153">
        <v>7406</v>
      </c>
      <c r="GYK3" s="153">
        <v>7407</v>
      </c>
      <c r="GYL3" s="153">
        <v>7408</v>
      </c>
      <c r="GYM3" s="153">
        <v>7409</v>
      </c>
      <c r="GYN3" s="153">
        <v>7410</v>
      </c>
      <c r="GYO3" s="153">
        <v>7411</v>
      </c>
      <c r="GYP3" s="153">
        <v>7412</v>
      </c>
      <c r="GYQ3" s="153">
        <v>7413</v>
      </c>
      <c r="GYR3" s="153">
        <v>7414</v>
      </c>
      <c r="GYS3" s="153">
        <v>7415</v>
      </c>
      <c r="GYT3" s="153">
        <v>7416</v>
      </c>
      <c r="GYU3" s="153">
        <v>7417</v>
      </c>
      <c r="GYV3" s="153">
        <v>7418</v>
      </c>
      <c r="GYW3" s="153">
        <v>7419</v>
      </c>
      <c r="GYX3" s="153">
        <v>7420</v>
      </c>
      <c r="GYY3" s="153">
        <v>7421</v>
      </c>
      <c r="GYZ3" s="153">
        <v>7422</v>
      </c>
      <c r="GZA3" s="153">
        <v>7423</v>
      </c>
      <c r="GZB3" s="153">
        <v>7424</v>
      </c>
      <c r="GZC3" s="153">
        <v>7425</v>
      </c>
      <c r="GZD3" s="153">
        <v>7426</v>
      </c>
      <c r="GZE3" s="153">
        <v>7427</v>
      </c>
      <c r="GZF3" s="153">
        <v>7428</v>
      </c>
      <c r="GZG3" s="153">
        <v>7429</v>
      </c>
      <c r="GZH3" s="153">
        <v>7430</v>
      </c>
      <c r="GZI3" s="153">
        <v>7431</v>
      </c>
      <c r="GZJ3" s="153">
        <v>7432</v>
      </c>
      <c r="GZK3" s="153">
        <v>7433</v>
      </c>
      <c r="GZL3" s="153">
        <v>7434</v>
      </c>
      <c r="GZM3" s="153">
        <v>7435</v>
      </c>
      <c r="GZN3" s="153">
        <v>7436</v>
      </c>
      <c r="GZO3" s="153">
        <v>7437</v>
      </c>
      <c r="GZP3" s="153">
        <v>7438</v>
      </c>
      <c r="GZQ3" s="153">
        <v>7439</v>
      </c>
      <c r="GZR3" s="153">
        <v>7440</v>
      </c>
      <c r="GZS3" s="153">
        <v>7441</v>
      </c>
      <c r="GZT3" s="153">
        <v>7442</v>
      </c>
      <c r="GZU3" s="153">
        <v>7443</v>
      </c>
      <c r="GZV3" s="153">
        <v>7444</v>
      </c>
      <c r="GZW3" s="153">
        <v>7445</v>
      </c>
      <c r="GZX3" s="153">
        <v>7446</v>
      </c>
      <c r="GZY3" s="153">
        <v>7447</v>
      </c>
      <c r="GZZ3" s="153">
        <v>7448</v>
      </c>
      <c r="HAA3" s="153">
        <v>7449</v>
      </c>
      <c r="HAB3" s="153">
        <v>7450</v>
      </c>
      <c r="HAC3" s="153">
        <v>7451</v>
      </c>
      <c r="HAD3" s="153">
        <v>7452</v>
      </c>
      <c r="HAE3" s="153">
        <v>7453</v>
      </c>
      <c r="HAF3" s="153">
        <v>7454</v>
      </c>
      <c r="HAG3" s="153">
        <v>7455</v>
      </c>
      <c r="HAH3" s="153">
        <v>7456</v>
      </c>
      <c r="HAI3" s="153">
        <v>7457</v>
      </c>
      <c r="HAJ3" s="153">
        <v>7458</v>
      </c>
      <c r="HAK3" s="153">
        <v>7459</v>
      </c>
      <c r="HAL3" s="153">
        <v>7460</v>
      </c>
      <c r="HAM3" s="153">
        <v>7461</v>
      </c>
      <c r="HAN3" s="153">
        <v>7462</v>
      </c>
      <c r="HAO3" s="153">
        <v>7463</v>
      </c>
      <c r="HAP3" s="153">
        <v>7464</v>
      </c>
      <c r="HAQ3" s="153">
        <v>7465</v>
      </c>
      <c r="HAR3" s="153">
        <v>7466</v>
      </c>
      <c r="HAS3" s="153">
        <v>7467</v>
      </c>
      <c r="HAT3" s="153">
        <v>7468</v>
      </c>
      <c r="HAU3" s="153">
        <v>7469</v>
      </c>
      <c r="HAV3" s="153">
        <v>7470</v>
      </c>
      <c r="HAW3" s="153">
        <v>7471</v>
      </c>
      <c r="HAX3" s="153">
        <v>7472</v>
      </c>
      <c r="HAY3" s="153">
        <v>7473</v>
      </c>
      <c r="HAZ3" s="153">
        <v>7474</v>
      </c>
      <c r="HBA3" s="153">
        <v>7475</v>
      </c>
      <c r="HBB3" s="153">
        <v>7476</v>
      </c>
      <c r="HBC3" s="153">
        <v>7477</v>
      </c>
      <c r="HBD3" s="153">
        <v>7478</v>
      </c>
      <c r="HBE3" s="153">
        <v>7479</v>
      </c>
      <c r="HBF3" s="153">
        <v>7480</v>
      </c>
      <c r="HBG3" s="153">
        <v>7481</v>
      </c>
      <c r="HBH3" s="153">
        <v>7482</v>
      </c>
      <c r="HBI3" s="153">
        <v>7483</v>
      </c>
      <c r="HBJ3" s="153">
        <v>7484</v>
      </c>
      <c r="HBK3" s="153">
        <v>7485</v>
      </c>
      <c r="HBL3" s="153">
        <v>7486</v>
      </c>
      <c r="HBM3" s="153">
        <v>7487</v>
      </c>
      <c r="HBN3" s="153">
        <v>7488</v>
      </c>
      <c r="HBO3" s="153">
        <v>7489</v>
      </c>
      <c r="HBP3" s="153">
        <v>7490</v>
      </c>
      <c r="HBQ3" s="153">
        <v>7491</v>
      </c>
      <c r="HBR3" s="153">
        <v>7492</v>
      </c>
      <c r="HBS3" s="153">
        <v>7493</v>
      </c>
      <c r="HBT3" s="153">
        <v>7494</v>
      </c>
      <c r="HBU3" s="153">
        <v>7495</v>
      </c>
      <c r="HBV3" s="153">
        <v>7496</v>
      </c>
      <c r="HBW3" s="153">
        <v>7497</v>
      </c>
      <c r="HBX3" s="153">
        <v>7498</v>
      </c>
      <c r="HBY3" s="153">
        <v>7499</v>
      </c>
      <c r="HBZ3" s="153">
        <v>7500</v>
      </c>
      <c r="HCA3" s="153">
        <v>7501</v>
      </c>
      <c r="HCB3" s="153">
        <v>7502</v>
      </c>
      <c r="HCC3" s="153">
        <v>7503</v>
      </c>
      <c r="HCD3" s="153">
        <v>7504</v>
      </c>
      <c r="HCE3" s="153">
        <v>7505</v>
      </c>
      <c r="HCF3" s="153">
        <v>7506</v>
      </c>
      <c r="HCG3" s="153">
        <v>7507</v>
      </c>
      <c r="HCH3" s="153">
        <v>7508</v>
      </c>
      <c r="HCI3" s="153">
        <v>7509</v>
      </c>
      <c r="HCJ3" s="153">
        <v>7510</v>
      </c>
      <c r="HCK3" s="153">
        <v>7511</v>
      </c>
      <c r="HCL3" s="153">
        <v>7512</v>
      </c>
      <c r="HCM3" s="153">
        <v>7513</v>
      </c>
      <c r="HCN3" s="153">
        <v>7514</v>
      </c>
      <c r="HCO3" s="153">
        <v>7515</v>
      </c>
      <c r="HCP3" s="153">
        <v>7516</v>
      </c>
      <c r="HCQ3" s="153">
        <v>7517</v>
      </c>
      <c r="HCR3" s="153">
        <v>7518</v>
      </c>
      <c r="HCS3" s="153">
        <v>7519</v>
      </c>
      <c r="HCT3" s="153">
        <v>7520</v>
      </c>
      <c r="HCU3" s="153">
        <v>7521</v>
      </c>
      <c r="HCV3" s="153">
        <v>7522</v>
      </c>
      <c r="HCW3" s="153">
        <v>7523</v>
      </c>
      <c r="HCX3" s="153">
        <v>7524</v>
      </c>
      <c r="HCY3" s="153">
        <v>7525</v>
      </c>
      <c r="HCZ3" s="153">
        <v>7526</v>
      </c>
      <c r="HDA3" s="153">
        <v>7527</v>
      </c>
      <c r="HDB3" s="153">
        <v>7528</v>
      </c>
      <c r="HDC3" s="153">
        <v>7529</v>
      </c>
      <c r="HDD3" s="153">
        <v>7530</v>
      </c>
      <c r="HDE3" s="153">
        <v>7531</v>
      </c>
      <c r="HDF3" s="153">
        <v>7532</v>
      </c>
      <c r="HDG3" s="153">
        <v>7533</v>
      </c>
      <c r="HDH3" s="153">
        <v>7534</v>
      </c>
      <c r="HDI3" s="153">
        <v>7535</v>
      </c>
      <c r="HDJ3" s="153">
        <v>7536</v>
      </c>
      <c r="HDK3" s="153">
        <v>7537</v>
      </c>
      <c r="HDL3" s="153">
        <v>7538</v>
      </c>
      <c r="HDM3" s="153">
        <v>7539</v>
      </c>
      <c r="HDN3" s="153">
        <v>7540</v>
      </c>
      <c r="HDO3" s="153">
        <v>7541</v>
      </c>
      <c r="HDP3" s="153">
        <v>7542</v>
      </c>
      <c r="HDQ3" s="153">
        <v>7543</v>
      </c>
      <c r="HDR3" s="153">
        <v>7544</v>
      </c>
      <c r="HDS3" s="153">
        <v>7545</v>
      </c>
      <c r="HDT3" s="153">
        <v>7546</v>
      </c>
      <c r="HDU3" s="153">
        <v>7547</v>
      </c>
      <c r="HDV3" s="153">
        <v>7548</v>
      </c>
      <c r="HDW3" s="153">
        <v>7549</v>
      </c>
      <c r="HDX3" s="153">
        <v>7550</v>
      </c>
      <c r="HDY3" s="153">
        <v>7551</v>
      </c>
      <c r="HDZ3" s="153">
        <v>7552</v>
      </c>
      <c r="HEA3" s="153">
        <v>7553</v>
      </c>
      <c r="HEB3" s="153">
        <v>7554</v>
      </c>
      <c r="HEC3" s="153">
        <v>7555</v>
      </c>
      <c r="HED3" s="153">
        <v>7556</v>
      </c>
      <c r="HEE3" s="153">
        <v>7557</v>
      </c>
      <c r="HEF3" s="153">
        <v>7558</v>
      </c>
      <c r="HEG3" s="153">
        <v>7559</v>
      </c>
      <c r="HEH3" s="153">
        <v>7560</v>
      </c>
      <c r="HEI3" s="153">
        <v>7561</v>
      </c>
      <c r="HEJ3" s="153">
        <v>7562</v>
      </c>
      <c r="HEK3" s="153">
        <v>7563</v>
      </c>
      <c r="HEL3" s="153">
        <v>7564</v>
      </c>
      <c r="HEM3" s="153">
        <v>7565</v>
      </c>
      <c r="HEN3" s="153">
        <v>7566</v>
      </c>
      <c r="HEO3" s="153">
        <v>7567</v>
      </c>
      <c r="HEP3" s="153">
        <v>7568</v>
      </c>
      <c r="HEQ3" s="153">
        <v>7569</v>
      </c>
      <c r="HER3" s="153">
        <v>7570</v>
      </c>
      <c r="HES3" s="153">
        <v>7571</v>
      </c>
      <c r="HET3" s="153">
        <v>7572</v>
      </c>
      <c r="HEU3" s="153">
        <v>7573</v>
      </c>
      <c r="HEV3" s="153">
        <v>7574</v>
      </c>
      <c r="HEW3" s="153">
        <v>7575</v>
      </c>
      <c r="HEX3" s="153">
        <v>7576</v>
      </c>
      <c r="HEY3" s="153">
        <v>7577</v>
      </c>
      <c r="HEZ3" s="153">
        <v>7578</v>
      </c>
      <c r="HFA3" s="153">
        <v>7579</v>
      </c>
      <c r="HFB3" s="153">
        <v>7580</v>
      </c>
      <c r="HFC3" s="153">
        <v>7581</v>
      </c>
      <c r="HFD3" s="153">
        <v>7582</v>
      </c>
      <c r="HFE3" s="153">
        <v>7583</v>
      </c>
      <c r="HFF3" s="153">
        <v>7584</v>
      </c>
      <c r="HFG3" s="153">
        <v>7585</v>
      </c>
      <c r="HFH3" s="153">
        <v>7586</v>
      </c>
      <c r="HFI3" s="153">
        <v>7587</v>
      </c>
      <c r="HFJ3" s="153">
        <v>7588</v>
      </c>
      <c r="HFK3" s="153">
        <v>7589</v>
      </c>
      <c r="HFL3" s="153">
        <v>7590</v>
      </c>
      <c r="HFM3" s="153">
        <v>7591</v>
      </c>
      <c r="HFN3" s="153">
        <v>7592</v>
      </c>
      <c r="HFO3" s="153">
        <v>7593</v>
      </c>
      <c r="HFP3" s="153">
        <v>7594</v>
      </c>
      <c r="HFQ3" s="153">
        <v>7595</v>
      </c>
      <c r="HFR3" s="153">
        <v>7596</v>
      </c>
      <c r="HFS3" s="153">
        <v>7597</v>
      </c>
      <c r="HFT3" s="153">
        <v>7598</v>
      </c>
      <c r="HFU3" s="153">
        <v>7599</v>
      </c>
      <c r="HFV3" s="153">
        <v>7600</v>
      </c>
      <c r="HFW3" s="153">
        <v>7601</v>
      </c>
      <c r="HFX3" s="153">
        <v>7602</v>
      </c>
      <c r="HFY3" s="153">
        <v>7603</v>
      </c>
      <c r="HFZ3" s="153">
        <v>7604</v>
      </c>
      <c r="HGA3" s="153">
        <v>7605</v>
      </c>
      <c r="HGB3" s="153">
        <v>7606</v>
      </c>
      <c r="HGC3" s="153">
        <v>7607</v>
      </c>
      <c r="HGD3" s="153">
        <v>7608</v>
      </c>
      <c r="HGE3" s="153">
        <v>7609</v>
      </c>
      <c r="HGF3" s="153">
        <v>7610</v>
      </c>
      <c r="HGG3" s="153">
        <v>7611</v>
      </c>
      <c r="HGH3" s="153">
        <v>7612</v>
      </c>
      <c r="HGI3" s="153">
        <v>7613</v>
      </c>
      <c r="HGJ3" s="153">
        <v>7614</v>
      </c>
      <c r="HGK3" s="153">
        <v>7615</v>
      </c>
      <c r="HGL3" s="153">
        <v>7616</v>
      </c>
      <c r="HGM3" s="153">
        <v>7617</v>
      </c>
      <c r="HGN3" s="153">
        <v>7618</v>
      </c>
      <c r="HGO3" s="153">
        <v>7619</v>
      </c>
      <c r="HGP3" s="153">
        <v>7620</v>
      </c>
      <c r="HGQ3" s="153">
        <v>7621</v>
      </c>
      <c r="HGR3" s="153">
        <v>7622</v>
      </c>
      <c r="HGS3" s="153">
        <v>7623</v>
      </c>
      <c r="HGT3" s="153">
        <v>7624</v>
      </c>
      <c r="HGU3" s="153">
        <v>7625</v>
      </c>
      <c r="HGV3" s="153">
        <v>7626</v>
      </c>
      <c r="HGW3" s="153">
        <v>7627</v>
      </c>
      <c r="HGX3" s="153">
        <v>7628</v>
      </c>
      <c r="HGY3" s="153">
        <v>7629</v>
      </c>
      <c r="HGZ3" s="153">
        <v>7630</v>
      </c>
      <c r="HHA3" s="153">
        <v>7631</v>
      </c>
      <c r="HHB3" s="153">
        <v>7632</v>
      </c>
      <c r="HHC3" s="153">
        <v>7633</v>
      </c>
      <c r="HHD3" s="153">
        <v>7634</v>
      </c>
      <c r="HHE3" s="153">
        <v>7635</v>
      </c>
      <c r="HHF3" s="153">
        <v>7636</v>
      </c>
      <c r="HHG3" s="153">
        <v>7637</v>
      </c>
      <c r="HHH3" s="153">
        <v>7638</v>
      </c>
      <c r="HHI3" s="153">
        <v>7639</v>
      </c>
      <c r="HHJ3" s="153">
        <v>7640</v>
      </c>
      <c r="HHK3" s="153">
        <v>7641</v>
      </c>
      <c r="HHL3" s="153">
        <v>7642</v>
      </c>
      <c r="HHM3" s="153">
        <v>7643</v>
      </c>
      <c r="HHN3" s="153">
        <v>7644</v>
      </c>
      <c r="HHO3" s="153">
        <v>7645</v>
      </c>
      <c r="HHP3" s="153">
        <v>7646</v>
      </c>
      <c r="HHQ3" s="153">
        <v>7647</v>
      </c>
      <c r="HHR3" s="153">
        <v>7648</v>
      </c>
      <c r="HHS3" s="153">
        <v>7649</v>
      </c>
      <c r="HHT3" s="153">
        <v>7650</v>
      </c>
      <c r="HHU3" s="153">
        <v>7651</v>
      </c>
      <c r="HHV3" s="153">
        <v>7652</v>
      </c>
      <c r="HHW3" s="153">
        <v>7653</v>
      </c>
      <c r="HHX3" s="153">
        <v>7654</v>
      </c>
      <c r="HHY3" s="153">
        <v>7655</v>
      </c>
      <c r="HHZ3" s="153">
        <v>7656</v>
      </c>
      <c r="HIA3" s="153">
        <v>7657</v>
      </c>
      <c r="HIB3" s="153">
        <v>7658</v>
      </c>
      <c r="HIC3" s="153">
        <v>7659</v>
      </c>
      <c r="HID3" s="153">
        <v>7660</v>
      </c>
      <c r="HIE3" s="153">
        <v>7661</v>
      </c>
      <c r="HIF3" s="153">
        <v>7662</v>
      </c>
      <c r="HIG3" s="153">
        <v>7663</v>
      </c>
      <c r="HIH3" s="153">
        <v>7664</v>
      </c>
      <c r="HII3" s="153">
        <v>7665</v>
      </c>
      <c r="HIJ3" s="153">
        <v>7666</v>
      </c>
      <c r="HIK3" s="153">
        <v>7667</v>
      </c>
      <c r="HIL3" s="153">
        <v>7668</v>
      </c>
      <c r="HIM3" s="153">
        <v>7669</v>
      </c>
      <c r="HIN3" s="153">
        <v>7670</v>
      </c>
      <c r="HIO3" s="153">
        <v>7671</v>
      </c>
      <c r="HIP3" s="153">
        <v>7672</v>
      </c>
      <c r="HIQ3" s="153">
        <v>7673</v>
      </c>
      <c r="HIR3" s="153">
        <v>7674</v>
      </c>
      <c r="HIS3" s="153">
        <v>7675</v>
      </c>
      <c r="HIT3" s="153">
        <v>7676</v>
      </c>
      <c r="HIU3" s="153">
        <v>7677</v>
      </c>
      <c r="HIV3" s="153">
        <v>7678</v>
      </c>
      <c r="HIW3" s="153">
        <v>7679</v>
      </c>
      <c r="HIX3" s="153">
        <v>7680</v>
      </c>
      <c r="HIY3" s="153">
        <v>7681</v>
      </c>
      <c r="HIZ3" s="153">
        <v>7682</v>
      </c>
      <c r="HJA3" s="153">
        <v>7683</v>
      </c>
      <c r="HJB3" s="153">
        <v>7684</v>
      </c>
      <c r="HJC3" s="153">
        <v>7685</v>
      </c>
      <c r="HJD3" s="153">
        <v>7686</v>
      </c>
      <c r="HJE3" s="153">
        <v>7687</v>
      </c>
      <c r="HJF3" s="153">
        <v>7688</v>
      </c>
      <c r="HJG3" s="153">
        <v>7689</v>
      </c>
      <c r="HJH3" s="153">
        <v>7690</v>
      </c>
      <c r="HJI3" s="153">
        <v>7691</v>
      </c>
      <c r="HJJ3" s="153">
        <v>7692</v>
      </c>
      <c r="HJK3" s="153">
        <v>7693</v>
      </c>
      <c r="HJL3" s="153">
        <v>7694</v>
      </c>
      <c r="HJM3" s="153">
        <v>7695</v>
      </c>
      <c r="HJN3" s="153">
        <v>7696</v>
      </c>
      <c r="HJO3" s="153">
        <v>7697</v>
      </c>
      <c r="HJP3" s="153">
        <v>7698</v>
      </c>
      <c r="HJQ3" s="153">
        <v>7699</v>
      </c>
      <c r="HJR3" s="153">
        <v>7700</v>
      </c>
      <c r="HJS3" s="153">
        <v>7701</v>
      </c>
      <c r="HJT3" s="153">
        <v>7702</v>
      </c>
      <c r="HJU3" s="153">
        <v>7703</v>
      </c>
      <c r="HJV3" s="153">
        <v>7704</v>
      </c>
      <c r="HJW3" s="153">
        <v>7705</v>
      </c>
      <c r="HJX3" s="153">
        <v>7706</v>
      </c>
      <c r="HJY3" s="153">
        <v>7707</v>
      </c>
      <c r="HJZ3" s="153">
        <v>7708</v>
      </c>
      <c r="HKA3" s="153">
        <v>7709</v>
      </c>
      <c r="HKB3" s="153">
        <v>7710</v>
      </c>
      <c r="HKC3" s="153">
        <v>7711</v>
      </c>
      <c r="HKD3" s="153">
        <v>7712</v>
      </c>
      <c r="HKE3" s="153">
        <v>7713</v>
      </c>
      <c r="HKF3" s="153">
        <v>7714</v>
      </c>
      <c r="HKG3" s="153">
        <v>7715</v>
      </c>
      <c r="HKH3" s="153">
        <v>7716</v>
      </c>
      <c r="HKI3" s="153">
        <v>7717</v>
      </c>
      <c r="HKJ3" s="153">
        <v>7718</v>
      </c>
      <c r="HKK3" s="153">
        <v>7719</v>
      </c>
      <c r="HKL3" s="153">
        <v>7720</v>
      </c>
      <c r="HKM3" s="153">
        <v>7721</v>
      </c>
      <c r="HKN3" s="153">
        <v>7722</v>
      </c>
      <c r="HKO3" s="153">
        <v>7723</v>
      </c>
      <c r="HKP3" s="153">
        <v>7724</v>
      </c>
      <c r="HKQ3" s="153">
        <v>7725</v>
      </c>
      <c r="HKR3" s="153">
        <v>7726</v>
      </c>
      <c r="HKS3" s="153">
        <v>7727</v>
      </c>
      <c r="HKT3" s="153">
        <v>7728</v>
      </c>
      <c r="HKU3" s="153">
        <v>7729</v>
      </c>
      <c r="HKV3" s="153">
        <v>7730</v>
      </c>
      <c r="HKW3" s="153">
        <v>7731</v>
      </c>
      <c r="HKX3" s="153">
        <v>7732</v>
      </c>
      <c r="HKY3" s="153">
        <v>7733</v>
      </c>
      <c r="HKZ3" s="153">
        <v>7734</v>
      </c>
      <c r="HLA3" s="153">
        <v>7735</v>
      </c>
      <c r="HLB3" s="153">
        <v>7736</v>
      </c>
      <c r="HLC3" s="153">
        <v>7737</v>
      </c>
      <c r="HLD3" s="153">
        <v>7738</v>
      </c>
      <c r="HLE3" s="153">
        <v>7739</v>
      </c>
      <c r="HLF3" s="153">
        <v>7740</v>
      </c>
      <c r="HLG3" s="153">
        <v>7741</v>
      </c>
      <c r="HLH3" s="153">
        <v>7742</v>
      </c>
      <c r="HLI3" s="153">
        <v>7743</v>
      </c>
      <c r="HLJ3" s="153">
        <v>7744</v>
      </c>
      <c r="HLK3" s="153">
        <v>7745</v>
      </c>
      <c r="HLL3" s="153">
        <v>7746</v>
      </c>
      <c r="HLM3" s="153">
        <v>7747</v>
      </c>
      <c r="HLN3" s="153">
        <v>7748</v>
      </c>
      <c r="HLO3" s="153">
        <v>7749</v>
      </c>
      <c r="HLP3" s="153">
        <v>7750</v>
      </c>
      <c r="HLQ3" s="153">
        <v>7751</v>
      </c>
      <c r="HLR3" s="153">
        <v>7752</v>
      </c>
      <c r="HLS3" s="153">
        <v>7753</v>
      </c>
      <c r="HLT3" s="153">
        <v>7754</v>
      </c>
      <c r="HLU3" s="153">
        <v>7755</v>
      </c>
      <c r="HLV3" s="153">
        <v>7756</v>
      </c>
      <c r="HLW3" s="153">
        <v>7757</v>
      </c>
      <c r="HLX3" s="153">
        <v>7758</v>
      </c>
      <c r="HLY3" s="153">
        <v>7759</v>
      </c>
      <c r="HLZ3" s="153">
        <v>7760</v>
      </c>
      <c r="HMA3" s="153">
        <v>7761</v>
      </c>
      <c r="HMB3" s="153">
        <v>7762</v>
      </c>
      <c r="HMC3" s="153">
        <v>7763</v>
      </c>
      <c r="HMD3" s="153">
        <v>7764</v>
      </c>
      <c r="HME3" s="153">
        <v>7765</v>
      </c>
      <c r="HMF3" s="153">
        <v>7766</v>
      </c>
      <c r="HMG3" s="153">
        <v>7767</v>
      </c>
      <c r="HMH3" s="153">
        <v>7768</v>
      </c>
      <c r="HMI3" s="153">
        <v>7769</v>
      </c>
      <c r="HMJ3" s="153">
        <v>7770</v>
      </c>
      <c r="HMK3" s="153">
        <v>7771</v>
      </c>
      <c r="HML3" s="153">
        <v>7772</v>
      </c>
      <c r="HMM3" s="153">
        <v>7773</v>
      </c>
      <c r="HMN3" s="153">
        <v>7774</v>
      </c>
      <c r="HMO3" s="153">
        <v>7775</v>
      </c>
      <c r="HMP3" s="153">
        <v>7776</v>
      </c>
      <c r="HMQ3" s="153">
        <v>7777</v>
      </c>
      <c r="HMR3" s="153">
        <v>7778</v>
      </c>
      <c r="HMS3" s="153">
        <v>7779</v>
      </c>
      <c r="HMT3" s="153">
        <v>7780</v>
      </c>
      <c r="HMU3" s="153">
        <v>7781</v>
      </c>
      <c r="HMV3" s="153">
        <v>7782</v>
      </c>
      <c r="HMW3" s="153">
        <v>7783</v>
      </c>
      <c r="HMX3" s="153">
        <v>7784</v>
      </c>
      <c r="HMY3" s="153">
        <v>7785</v>
      </c>
      <c r="HMZ3" s="153">
        <v>7786</v>
      </c>
      <c r="HNA3" s="153">
        <v>7787</v>
      </c>
      <c r="HNB3" s="153">
        <v>7788</v>
      </c>
      <c r="HNC3" s="153">
        <v>7789</v>
      </c>
      <c r="HND3" s="153">
        <v>7790</v>
      </c>
      <c r="HNE3" s="153">
        <v>7791</v>
      </c>
      <c r="HNF3" s="153">
        <v>7792</v>
      </c>
      <c r="HNG3" s="153">
        <v>7793</v>
      </c>
      <c r="HNH3" s="153">
        <v>7794</v>
      </c>
      <c r="HNI3" s="153">
        <v>7795</v>
      </c>
      <c r="HNJ3" s="153">
        <v>7796</v>
      </c>
      <c r="HNK3" s="153">
        <v>7797</v>
      </c>
      <c r="HNL3" s="153">
        <v>7798</v>
      </c>
      <c r="HNM3" s="153">
        <v>7799</v>
      </c>
      <c r="HNN3" s="153">
        <v>7800</v>
      </c>
      <c r="HNO3" s="153">
        <v>7801</v>
      </c>
      <c r="HNP3" s="153">
        <v>7802</v>
      </c>
      <c r="HNQ3" s="153">
        <v>7803</v>
      </c>
      <c r="HNR3" s="153">
        <v>7804</v>
      </c>
      <c r="HNS3" s="153">
        <v>7805</v>
      </c>
      <c r="HNT3" s="153">
        <v>7806</v>
      </c>
      <c r="HNU3" s="153">
        <v>7807</v>
      </c>
      <c r="HNV3" s="153">
        <v>7808</v>
      </c>
      <c r="HNW3" s="153">
        <v>7809</v>
      </c>
      <c r="HNX3" s="153">
        <v>7810</v>
      </c>
      <c r="HNY3" s="153">
        <v>7811</v>
      </c>
      <c r="HNZ3" s="153">
        <v>7812</v>
      </c>
      <c r="HOA3" s="153">
        <v>7813</v>
      </c>
      <c r="HOB3" s="153">
        <v>7814</v>
      </c>
      <c r="HOC3" s="153">
        <v>7815</v>
      </c>
      <c r="HOD3" s="153">
        <v>7816</v>
      </c>
      <c r="HOE3" s="153">
        <v>7817</v>
      </c>
      <c r="HOF3" s="153">
        <v>7818</v>
      </c>
      <c r="HOG3" s="153">
        <v>7819</v>
      </c>
      <c r="HOH3" s="153">
        <v>7820</v>
      </c>
      <c r="HOI3" s="153">
        <v>7821</v>
      </c>
      <c r="HOJ3" s="153">
        <v>7822</v>
      </c>
      <c r="HOK3" s="153">
        <v>7823</v>
      </c>
      <c r="HOL3" s="153">
        <v>7824</v>
      </c>
      <c r="HOM3" s="153">
        <v>7825</v>
      </c>
      <c r="HON3" s="153">
        <v>7826</v>
      </c>
      <c r="HOO3" s="153">
        <v>7827</v>
      </c>
      <c r="HOP3" s="153">
        <v>7828</v>
      </c>
      <c r="HOQ3" s="153">
        <v>7829</v>
      </c>
      <c r="HOR3" s="153">
        <v>7830</v>
      </c>
      <c r="HOS3" s="153">
        <v>7831</v>
      </c>
      <c r="HOT3" s="153">
        <v>7832</v>
      </c>
      <c r="HOU3" s="153">
        <v>7833</v>
      </c>
      <c r="HOV3" s="153">
        <v>7834</v>
      </c>
      <c r="HOW3" s="153">
        <v>7835</v>
      </c>
      <c r="HOX3" s="153">
        <v>7836</v>
      </c>
      <c r="HOY3" s="153">
        <v>7837</v>
      </c>
      <c r="HOZ3" s="153">
        <v>7838</v>
      </c>
      <c r="HPA3" s="153">
        <v>7839</v>
      </c>
      <c r="HPB3" s="153">
        <v>7840</v>
      </c>
      <c r="HPC3" s="153">
        <v>7841</v>
      </c>
      <c r="HPD3" s="153">
        <v>7842</v>
      </c>
      <c r="HPE3" s="153">
        <v>7843</v>
      </c>
      <c r="HPF3" s="153">
        <v>7844</v>
      </c>
      <c r="HPG3" s="153">
        <v>7845</v>
      </c>
      <c r="HPH3" s="153">
        <v>7846</v>
      </c>
      <c r="HPI3" s="153">
        <v>7847</v>
      </c>
      <c r="HPJ3" s="153">
        <v>7848</v>
      </c>
      <c r="HPK3" s="153">
        <v>7849</v>
      </c>
      <c r="HPL3" s="153">
        <v>7850</v>
      </c>
      <c r="HPM3" s="153">
        <v>7851</v>
      </c>
      <c r="HPN3" s="153">
        <v>7852</v>
      </c>
      <c r="HPO3" s="153">
        <v>7853</v>
      </c>
      <c r="HPP3" s="153">
        <v>7854</v>
      </c>
      <c r="HPQ3" s="153">
        <v>7855</v>
      </c>
      <c r="HPR3" s="153">
        <v>7856</v>
      </c>
      <c r="HPS3" s="153">
        <v>7857</v>
      </c>
      <c r="HPT3" s="153">
        <v>7858</v>
      </c>
      <c r="HPU3" s="153">
        <v>7859</v>
      </c>
      <c r="HPV3" s="153">
        <v>7860</v>
      </c>
      <c r="HPW3" s="153">
        <v>7861</v>
      </c>
      <c r="HPX3" s="153">
        <v>7862</v>
      </c>
      <c r="HPY3" s="153">
        <v>7863</v>
      </c>
      <c r="HPZ3" s="153">
        <v>7864</v>
      </c>
      <c r="HQA3" s="153">
        <v>7865</v>
      </c>
      <c r="HQB3" s="153">
        <v>7866</v>
      </c>
      <c r="HQC3" s="153">
        <v>7867</v>
      </c>
      <c r="HQD3" s="153">
        <v>7868</v>
      </c>
      <c r="HQE3" s="153">
        <v>7869</v>
      </c>
      <c r="HQF3" s="153">
        <v>7870</v>
      </c>
      <c r="HQG3" s="153">
        <v>7871</v>
      </c>
      <c r="HQH3" s="153">
        <v>7872</v>
      </c>
      <c r="HQI3" s="153">
        <v>7873</v>
      </c>
      <c r="HQJ3" s="153">
        <v>7874</v>
      </c>
      <c r="HQK3" s="153">
        <v>7875</v>
      </c>
      <c r="HQL3" s="153">
        <v>7876</v>
      </c>
      <c r="HQM3" s="153">
        <v>7877</v>
      </c>
      <c r="HQN3" s="153">
        <v>7878</v>
      </c>
      <c r="HQO3" s="153">
        <v>7879</v>
      </c>
      <c r="HQP3" s="153">
        <v>7880</v>
      </c>
      <c r="HQQ3" s="153">
        <v>7881</v>
      </c>
      <c r="HQR3" s="153">
        <v>7882</v>
      </c>
      <c r="HQS3" s="153">
        <v>7883</v>
      </c>
      <c r="HQT3" s="153">
        <v>7884</v>
      </c>
      <c r="HQU3" s="153">
        <v>7885</v>
      </c>
      <c r="HQV3" s="153">
        <v>7886</v>
      </c>
      <c r="HQW3" s="153">
        <v>7887</v>
      </c>
      <c r="HQX3" s="153">
        <v>7888</v>
      </c>
      <c r="HQY3" s="153">
        <v>7889</v>
      </c>
      <c r="HQZ3" s="153">
        <v>7890</v>
      </c>
      <c r="HRA3" s="153">
        <v>7891</v>
      </c>
      <c r="HRB3" s="153">
        <v>7892</v>
      </c>
      <c r="HRC3" s="153">
        <v>7893</v>
      </c>
      <c r="HRD3" s="153">
        <v>7894</v>
      </c>
      <c r="HRE3" s="153">
        <v>7895</v>
      </c>
      <c r="HRF3" s="153">
        <v>7896</v>
      </c>
      <c r="HRG3" s="153">
        <v>7897</v>
      </c>
      <c r="HRH3" s="153">
        <v>7898</v>
      </c>
      <c r="HRI3" s="153">
        <v>7899</v>
      </c>
      <c r="HRJ3" s="153">
        <v>7900</v>
      </c>
      <c r="HRK3" s="153">
        <v>7901</v>
      </c>
      <c r="HRL3" s="153">
        <v>7902</v>
      </c>
      <c r="HRM3" s="153">
        <v>7903</v>
      </c>
      <c r="HRN3" s="153">
        <v>7904</v>
      </c>
      <c r="HRO3" s="153">
        <v>7905</v>
      </c>
      <c r="HRP3" s="153">
        <v>7906</v>
      </c>
      <c r="HRQ3" s="153">
        <v>7907</v>
      </c>
      <c r="HRR3" s="153">
        <v>7908</v>
      </c>
      <c r="HRS3" s="153">
        <v>7909</v>
      </c>
      <c r="HRT3" s="153">
        <v>7910</v>
      </c>
      <c r="HRU3" s="153">
        <v>7911</v>
      </c>
      <c r="HRV3" s="153">
        <v>7912</v>
      </c>
      <c r="HRW3" s="153">
        <v>7913</v>
      </c>
      <c r="HRX3" s="153">
        <v>7914</v>
      </c>
      <c r="HRY3" s="153">
        <v>7915</v>
      </c>
      <c r="HRZ3" s="153">
        <v>7916</v>
      </c>
      <c r="HSA3" s="153">
        <v>7917</v>
      </c>
      <c r="HSB3" s="153">
        <v>7918</v>
      </c>
      <c r="HSC3" s="153">
        <v>7919</v>
      </c>
      <c r="HSD3" s="153">
        <v>7920</v>
      </c>
      <c r="HSE3" s="153">
        <v>7921</v>
      </c>
      <c r="HSF3" s="153">
        <v>7922</v>
      </c>
      <c r="HSG3" s="153">
        <v>7923</v>
      </c>
      <c r="HSH3" s="153">
        <v>7924</v>
      </c>
      <c r="HSI3" s="153">
        <v>7925</v>
      </c>
      <c r="HSJ3" s="153">
        <v>7926</v>
      </c>
      <c r="HSK3" s="153">
        <v>7927</v>
      </c>
      <c r="HSL3" s="153">
        <v>7928</v>
      </c>
      <c r="HSM3" s="153">
        <v>7929</v>
      </c>
      <c r="HSN3" s="153">
        <v>7930</v>
      </c>
      <c r="HSO3" s="153">
        <v>7931</v>
      </c>
      <c r="HSP3" s="153">
        <v>7932</v>
      </c>
      <c r="HSQ3" s="153">
        <v>7933</v>
      </c>
      <c r="HSR3" s="153">
        <v>7934</v>
      </c>
      <c r="HSS3" s="153">
        <v>7935</v>
      </c>
      <c r="HST3" s="153">
        <v>7936</v>
      </c>
      <c r="HSU3" s="153">
        <v>7937</v>
      </c>
      <c r="HSV3" s="153">
        <v>7938</v>
      </c>
      <c r="HSW3" s="153">
        <v>7939</v>
      </c>
      <c r="HSX3" s="153">
        <v>7940</v>
      </c>
      <c r="HSY3" s="153">
        <v>7941</v>
      </c>
      <c r="HSZ3" s="153">
        <v>7942</v>
      </c>
      <c r="HTA3" s="153">
        <v>7943</v>
      </c>
      <c r="HTB3" s="153">
        <v>7944</v>
      </c>
      <c r="HTC3" s="153">
        <v>7945</v>
      </c>
      <c r="HTD3" s="153">
        <v>7946</v>
      </c>
      <c r="HTE3" s="153">
        <v>7947</v>
      </c>
      <c r="HTF3" s="153">
        <v>7948</v>
      </c>
      <c r="HTG3" s="153">
        <v>7949</v>
      </c>
      <c r="HTH3" s="153">
        <v>7950</v>
      </c>
      <c r="HTI3" s="153">
        <v>7951</v>
      </c>
      <c r="HTJ3" s="153">
        <v>7952</v>
      </c>
      <c r="HTK3" s="153">
        <v>7953</v>
      </c>
      <c r="HTL3" s="153">
        <v>7954</v>
      </c>
      <c r="HTM3" s="153">
        <v>7955</v>
      </c>
      <c r="HTN3" s="153">
        <v>7956</v>
      </c>
      <c r="HTO3" s="153">
        <v>7957</v>
      </c>
      <c r="HTP3" s="153">
        <v>7958</v>
      </c>
      <c r="HTQ3" s="153">
        <v>7959</v>
      </c>
      <c r="HTR3" s="153">
        <v>7960</v>
      </c>
      <c r="HTS3" s="153">
        <v>7961</v>
      </c>
      <c r="HTT3" s="153">
        <v>7962</v>
      </c>
      <c r="HTU3" s="153">
        <v>7963</v>
      </c>
      <c r="HTV3" s="153">
        <v>7964</v>
      </c>
      <c r="HTW3" s="153">
        <v>7965</v>
      </c>
      <c r="HTX3" s="153">
        <v>7966</v>
      </c>
      <c r="HTY3" s="153">
        <v>7967</v>
      </c>
      <c r="HTZ3" s="153">
        <v>7968</v>
      </c>
      <c r="HUA3" s="153">
        <v>7969</v>
      </c>
      <c r="HUB3" s="153">
        <v>7970</v>
      </c>
      <c r="HUC3" s="153">
        <v>7971</v>
      </c>
      <c r="HUD3" s="153">
        <v>7972</v>
      </c>
      <c r="HUE3" s="153">
        <v>7973</v>
      </c>
      <c r="HUF3" s="153">
        <v>7974</v>
      </c>
      <c r="HUG3" s="153">
        <v>7975</v>
      </c>
      <c r="HUH3" s="153">
        <v>7976</v>
      </c>
      <c r="HUI3" s="153">
        <v>7977</v>
      </c>
      <c r="HUJ3" s="153">
        <v>7978</v>
      </c>
      <c r="HUK3" s="153">
        <v>7979</v>
      </c>
      <c r="HUL3" s="153">
        <v>7980</v>
      </c>
      <c r="HUM3" s="153">
        <v>7981</v>
      </c>
      <c r="HUN3" s="153">
        <v>7982</v>
      </c>
      <c r="HUO3" s="153">
        <v>7983</v>
      </c>
      <c r="HUP3" s="153">
        <v>7984</v>
      </c>
      <c r="HUQ3" s="153">
        <v>7985</v>
      </c>
      <c r="HUR3" s="153">
        <v>7986</v>
      </c>
      <c r="HUS3" s="153">
        <v>7987</v>
      </c>
      <c r="HUT3" s="153">
        <v>7988</v>
      </c>
      <c r="HUU3" s="153">
        <v>7989</v>
      </c>
      <c r="HUV3" s="153">
        <v>7990</v>
      </c>
      <c r="HUW3" s="153">
        <v>7991</v>
      </c>
      <c r="HUX3" s="153">
        <v>7992</v>
      </c>
      <c r="HUY3" s="153">
        <v>7993</v>
      </c>
      <c r="HUZ3" s="153">
        <v>7994</v>
      </c>
      <c r="HVA3" s="153">
        <v>7995</v>
      </c>
      <c r="HVB3" s="153">
        <v>7996</v>
      </c>
      <c r="HVC3" s="153">
        <v>7997</v>
      </c>
      <c r="HVD3" s="153">
        <v>7998</v>
      </c>
      <c r="HVE3" s="153">
        <v>7999</v>
      </c>
      <c r="HVF3" s="153">
        <v>8000</v>
      </c>
      <c r="HVG3" s="153">
        <v>8001</v>
      </c>
      <c r="HVH3" s="153">
        <v>8002</v>
      </c>
      <c r="HVI3" s="153">
        <v>8003</v>
      </c>
      <c r="HVJ3" s="153">
        <v>8004</v>
      </c>
      <c r="HVK3" s="153">
        <v>8005</v>
      </c>
      <c r="HVL3" s="153">
        <v>8006</v>
      </c>
      <c r="HVM3" s="153">
        <v>8007</v>
      </c>
      <c r="HVN3" s="153">
        <v>8008</v>
      </c>
      <c r="HVO3" s="153">
        <v>8009</v>
      </c>
      <c r="HVP3" s="153">
        <v>8010</v>
      </c>
      <c r="HVQ3" s="153">
        <v>8011</v>
      </c>
      <c r="HVR3" s="153">
        <v>8012</v>
      </c>
      <c r="HVS3" s="153">
        <v>8013</v>
      </c>
      <c r="HVT3" s="153">
        <v>8014</v>
      </c>
      <c r="HVU3" s="153">
        <v>8015</v>
      </c>
      <c r="HVV3" s="153">
        <v>8016</v>
      </c>
      <c r="HVW3" s="153">
        <v>8017</v>
      </c>
      <c r="HVX3" s="153">
        <v>8018</v>
      </c>
      <c r="HVY3" s="153">
        <v>8019</v>
      </c>
      <c r="HVZ3" s="153">
        <v>8020</v>
      </c>
      <c r="HWA3" s="153">
        <v>8021</v>
      </c>
      <c r="HWB3" s="153">
        <v>8022</v>
      </c>
      <c r="HWC3" s="153">
        <v>8023</v>
      </c>
      <c r="HWD3" s="153">
        <v>8024</v>
      </c>
      <c r="HWE3" s="153">
        <v>8025</v>
      </c>
      <c r="HWF3" s="153">
        <v>8026</v>
      </c>
      <c r="HWG3" s="153">
        <v>8027</v>
      </c>
      <c r="HWH3" s="153">
        <v>8028</v>
      </c>
      <c r="HWI3" s="153">
        <v>8029</v>
      </c>
      <c r="HWJ3" s="153">
        <v>8030</v>
      </c>
      <c r="HWK3" s="153">
        <v>8031</v>
      </c>
      <c r="HWL3" s="153">
        <v>8032</v>
      </c>
      <c r="HWM3" s="153">
        <v>8033</v>
      </c>
      <c r="HWN3" s="153">
        <v>8034</v>
      </c>
      <c r="HWO3" s="153">
        <v>8035</v>
      </c>
      <c r="HWP3" s="153">
        <v>8036</v>
      </c>
      <c r="HWQ3" s="153">
        <v>8037</v>
      </c>
      <c r="HWR3" s="153">
        <v>8038</v>
      </c>
      <c r="HWS3" s="153">
        <v>8039</v>
      </c>
      <c r="HWT3" s="153">
        <v>8040</v>
      </c>
      <c r="HWU3" s="153">
        <v>8041</v>
      </c>
      <c r="HWV3" s="153">
        <v>8042</v>
      </c>
      <c r="HWW3" s="153">
        <v>8043</v>
      </c>
      <c r="HWX3" s="153">
        <v>8044</v>
      </c>
      <c r="HWY3" s="153">
        <v>8045</v>
      </c>
      <c r="HWZ3" s="153">
        <v>8046</v>
      </c>
      <c r="HXA3" s="153">
        <v>8047</v>
      </c>
      <c r="HXB3" s="153">
        <v>8048</v>
      </c>
      <c r="HXC3" s="153">
        <v>8049</v>
      </c>
      <c r="HXD3" s="153">
        <v>8050</v>
      </c>
      <c r="HXE3" s="153">
        <v>8051</v>
      </c>
      <c r="HXF3" s="153">
        <v>8052</v>
      </c>
      <c r="HXG3" s="153">
        <v>8053</v>
      </c>
      <c r="HXH3" s="153">
        <v>8054</v>
      </c>
      <c r="HXI3" s="153">
        <v>8055</v>
      </c>
      <c r="HXJ3" s="153">
        <v>8056</v>
      </c>
      <c r="HXK3" s="153">
        <v>8057</v>
      </c>
      <c r="HXL3" s="153">
        <v>8058</v>
      </c>
      <c r="HXM3" s="153">
        <v>8059</v>
      </c>
      <c r="HXN3" s="153">
        <v>8060</v>
      </c>
      <c r="HXO3" s="153">
        <v>8061</v>
      </c>
      <c r="HXP3" s="153">
        <v>8062</v>
      </c>
      <c r="HXQ3" s="153">
        <v>8063</v>
      </c>
      <c r="HXR3" s="153">
        <v>8064</v>
      </c>
      <c r="HXS3" s="153">
        <v>8065</v>
      </c>
      <c r="HXT3" s="153">
        <v>8066</v>
      </c>
      <c r="HXU3" s="153">
        <v>8067</v>
      </c>
      <c r="HXV3" s="153">
        <v>8068</v>
      </c>
      <c r="HXW3" s="153">
        <v>8069</v>
      </c>
      <c r="HXX3" s="153">
        <v>8070</v>
      </c>
      <c r="HXY3" s="153">
        <v>8071</v>
      </c>
      <c r="HXZ3" s="153">
        <v>8072</v>
      </c>
      <c r="HYA3" s="153">
        <v>8073</v>
      </c>
      <c r="HYB3" s="153">
        <v>8074</v>
      </c>
      <c r="HYC3" s="153">
        <v>8075</v>
      </c>
      <c r="HYD3" s="153">
        <v>8076</v>
      </c>
      <c r="HYE3" s="153">
        <v>8077</v>
      </c>
      <c r="HYF3" s="153">
        <v>8078</v>
      </c>
      <c r="HYG3" s="153">
        <v>8079</v>
      </c>
      <c r="HYH3" s="153">
        <v>8080</v>
      </c>
      <c r="HYI3" s="153">
        <v>8081</v>
      </c>
      <c r="HYJ3" s="153">
        <v>8082</v>
      </c>
      <c r="HYK3" s="153">
        <v>8083</v>
      </c>
      <c r="HYL3" s="153">
        <v>8084</v>
      </c>
      <c r="HYM3" s="153">
        <v>8085</v>
      </c>
      <c r="HYN3" s="153">
        <v>8086</v>
      </c>
      <c r="HYO3" s="153">
        <v>8087</v>
      </c>
      <c r="HYP3" s="153">
        <v>8088</v>
      </c>
      <c r="HYQ3" s="153">
        <v>8089</v>
      </c>
      <c r="HYR3" s="153">
        <v>8090</v>
      </c>
      <c r="HYS3" s="153">
        <v>8091</v>
      </c>
      <c r="HYT3" s="153">
        <v>8092</v>
      </c>
      <c r="HYU3" s="153">
        <v>8093</v>
      </c>
      <c r="HYV3" s="153">
        <v>8094</v>
      </c>
      <c r="HYW3" s="153">
        <v>8095</v>
      </c>
      <c r="HYX3" s="153">
        <v>8096</v>
      </c>
      <c r="HYY3" s="153">
        <v>8097</v>
      </c>
      <c r="HYZ3" s="153">
        <v>8098</v>
      </c>
      <c r="HZA3" s="153">
        <v>8099</v>
      </c>
      <c r="HZB3" s="153">
        <v>8100</v>
      </c>
      <c r="HZC3" s="153">
        <v>8101</v>
      </c>
      <c r="HZD3" s="153">
        <v>8102</v>
      </c>
      <c r="HZE3" s="153">
        <v>8103</v>
      </c>
      <c r="HZF3" s="153">
        <v>8104</v>
      </c>
      <c r="HZG3" s="153">
        <v>8105</v>
      </c>
      <c r="HZH3" s="153">
        <v>8106</v>
      </c>
      <c r="HZI3" s="153">
        <v>8107</v>
      </c>
      <c r="HZJ3" s="153">
        <v>8108</v>
      </c>
      <c r="HZK3" s="153">
        <v>8109</v>
      </c>
      <c r="HZL3" s="153">
        <v>8110</v>
      </c>
      <c r="HZM3" s="153">
        <v>8111</v>
      </c>
      <c r="HZN3" s="153">
        <v>8112</v>
      </c>
      <c r="HZO3" s="153">
        <v>8113</v>
      </c>
      <c r="HZP3" s="153">
        <v>8114</v>
      </c>
      <c r="HZQ3" s="153">
        <v>8115</v>
      </c>
      <c r="HZR3" s="153">
        <v>8116</v>
      </c>
      <c r="HZS3" s="153">
        <v>8117</v>
      </c>
      <c r="HZT3" s="153">
        <v>8118</v>
      </c>
      <c r="HZU3" s="153">
        <v>8119</v>
      </c>
      <c r="HZV3" s="153">
        <v>8120</v>
      </c>
      <c r="HZW3" s="153">
        <v>8121</v>
      </c>
      <c r="HZX3" s="153">
        <v>8122</v>
      </c>
      <c r="HZY3" s="153">
        <v>8123</v>
      </c>
      <c r="HZZ3" s="153">
        <v>8124</v>
      </c>
      <c r="IAA3" s="153">
        <v>8125</v>
      </c>
      <c r="IAB3" s="153">
        <v>8126</v>
      </c>
      <c r="IAC3" s="153">
        <v>8127</v>
      </c>
      <c r="IAD3" s="153">
        <v>8128</v>
      </c>
      <c r="IAE3" s="153">
        <v>8129</v>
      </c>
      <c r="IAF3" s="153">
        <v>8130</v>
      </c>
      <c r="IAG3" s="153">
        <v>8131</v>
      </c>
      <c r="IAH3" s="153">
        <v>8132</v>
      </c>
      <c r="IAI3" s="153">
        <v>8133</v>
      </c>
      <c r="IAJ3" s="153">
        <v>8134</v>
      </c>
      <c r="IAK3" s="153">
        <v>8135</v>
      </c>
      <c r="IAL3" s="153">
        <v>8136</v>
      </c>
      <c r="IAM3" s="153">
        <v>8137</v>
      </c>
      <c r="IAN3" s="153">
        <v>8138</v>
      </c>
      <c r="IAO3" s="153">
        <v>8139</v>
      </c>
      <c r="IAP3" s="153">
        <v>8140</v>
      </c>
      <c r="IAQ3" s="153">
        <v>8141</v>
      </c>
      <c r="IAR3" s="153">
        <v>8142</v>
      </c>
      <c r="IAS3" s="153">
        <v>8143</v>
      </c>
      <c r="IAT3" s="153">
        <v>8144</v>
      </c>
      <c r="IAU3" s="153">
        <v>8145</v>
      </c>
      <c r="IAV3" s="153">
        <v>8146</v>
      </c>
      <c r="IAW3" s="153">
        <v>8147</v>
      </c>
      <c r="IAX3" s="153">
        <v>8148</v>
      </c>
      <c r="IAY3" s="153">
        <v>8149</v>
      </c>
      <c r="IAZ3" s="153">
        <v>8150</v>
      </c>
      <c r="IBA3" s="153">
        <v>8151</v>
      </c>
      <c r="IBB3" s="153">
        <v>8152</v>
      </c>
      <c r="IBC3" s="153">
        <v>8153</v>
      </c>
      <c r="IBD3" s="153">
        <v>8154</v>
      </c>
      <c r="IBE3" s="153">
        <v>8155</v>
      </c>
      <c r="IBF3" s="153">
        <v>8156</v>
      </c>
      <c r="IBG3" s="153">
        <v>8157</v>
      </c>
      <c r="IBH3" s="153">
        <v>8158</v>
      </c>
      <c r="IBI3" s="153">
        <v>8159</v>
      </c>
      <c r="IBJ3" s="153">
        <v>8160</v>
      </c>
      <c r="IBK3" s="153">
        <v>8161</v>
      </c>
      <c r="IBL3" s="153">
        <v>8162</v>
      </c>
      <c r="IBM3" s="153">
        <v>8163</v>
      </c>
      <c r="IBN3" s="153">
        <v>8164</v>
      </c>
      <c r="IBO3" s="153">
        <v>8165</v>
      </c>
      <c r="IBP3" s="153">
        <v>8166</v>
      </c>
      <c r="IBQ3" s="153">
        <v>8167</v>
      </c>
      <c r="IBR3" s="153">
        <v>8168</v>
      </c>
      <c r="IBS3" s="153">
        <v>8169</v>
      </c>
      <c r="IBT3" s="153">
        <v>8170</v>
      </c>
      <c r="IBU3" s="153">
        <v>8171</v>
      </c>
      <c r="IBV3" s="153">
        <v>8172</v>
      </c>
      <c r="IBW3" s="153">
        <v>8173</v>
      </c>
      <c r="IBX3" s="153">
        <v>8174</v>
      </c>
      <c r="IBY3" s="153">
        <v>8175</v>
      </c>
      <c r="IBZ3" s="153">
        <v>8176</v>
      </c>
      <c r="ICA3" s="153">
        <v>8177</v>
      </c>
      <c r="ICB3" s="153">
        <v>8178</v>
      </c>
      <c r="ICC3" s="153">
        <v>8179</v>
      </c>
      <c r="ICD3" s="153">
        <v>8180</v>
      </c>
      <c r="ICE3" s="153">
        <v>8181</v>
      </c>
      <c r="ICF3" s="153">
        <v>8182</v>
      </c>
      <c r="ICG3" s="153">
        <v>8183</v>
      </c>
      <c r="ICH3" s="153">
        <v>8184</v>
      </c>
      <c r="ICI3" s="153">
        <v>8185</v>
      </c>
      <c r="ICJ3" s="153">
        <v>8186</v>
      </c>
      <c r="ICK3" s="153">
        <v>8187</v>
      </c>
      <c r="ICL3" s="153">
        <v>8188</v>
      </c>
      <c r="ICM3" s="153">
        <v>8189</v>
      </c>
      <c r="ICN3" s="153">
        <v>8190</v>
      </c>
      <c r="ICO3" s="153">
        <v>8191</v>
      </c>
      <c r="ICP3" s="153">
        <v>8192</v>
      </c>
      <c r="ICQ3" s="153">
        <v>8193</v>
      </c>
      <c r="ICR3" s="153">
        <v>8194</v>
      </c>
      <c r="ICS3" s="153">
        <v>8195</v>
      </c>
      <c r="ICT3" s="153">
        <v>8196</v>
      </c>
      <c r="ICU3" s="153">
        <v>8197</v>
      </c>
      <c r="ICV3" s="153">
        <v>8198</v>
      </c>
      <c r="ICW3" s="153">
        <v>8199</v>
      </c>
      <c r="ICX3" s="153">
        <v>8200</v>
      </c>
      <c r="ICY3" s="153">
        <v>8201</v>
      </c>
      <c r="ICZ3" s="153">
        <v>8202</v>
      </c>
      <c r="IDA3" s="153">
        <v>8203</v>
      </c>
      <c r="IDB3" s="153">
        <v>8204</v>
      </c>
      <c r="IDC3" s="153">
        <v>8205</v>
      </c>
      <c r="IDD3" s="153">
        <v>8206</v>
      </c>
      <c r="IDE3" s="153">
        <v>8207</v>
      </c>
      <c r="IDF3" s="153">
        <v>8208</v>
      </c>
      <c r="IDG3" s="153">
        <v>8209</v>
      </c>
      <c r="IDH3" s="153">
        <v>8210</v>
      </c>
      <c r="IDI3" s="153">
        <v>8211</v>
      </c>
      <c r="IDJ3" s="153">
        <v>8212</v>
      </c>
      <c r="IDK3" s="153">
        <v>8213</v>
      </c>
      <c r="IDL3" s="153">
        <v>8214</v>
      </c>
      <c r="IDM3" s="153">
        <v>8215</v>
      </c>
      <c r="IDN3" s="153">
        <v>8216</v>
      </c>
      <c r="IDO3" s="153">
        <v>8217</v>
      </c>
      <c r="IDP3" s="153">
        <v>8218</v>
      </c>
      <c r="IDQ3" s="153">
        <v>8219</v>
      </c>
      <c r="IDR3" s="153">
        <v>8220</v>
      </c>
      <c r="IDS3" s="153">
        <v>8221</v>
      </c>
      <c r="IDT3" s="153">
        <v>8222</v>
      </c>
      <c r="IDU3" s="153">
        <v>8223</v>
      </c>
      <c r="IDV3" s="153">
        <v>8224</v>
      </c>
      <c r="IDW3" s="153">
        <v>8225</v>
      </c>
      <c r="IDX3" s="153">
        <v>8226</v>
      </c>
      <c r="IDY3" s="153">
        <v>8227</v>
      </c>
      <c r="IDZ3" s="153">
        <v>8228</v>
      </c>
      <c r="IEA3" s="153">
        <v>8229</v>
      </c>
      <c r="IEB3" s="153">
        <v>8230</v>
      </c>
      <c r="IEC3" s="153">
        <v>8231</v>
      </c>
      <c r="IED3" s="153">
        <v>8232</v>
      </c>
      <c r="IEE3" s="153">
        <v>8233</v>
      </c>
      <c r="IEF3" s="153">
        <v>8234</v>
      </c>
      <c r="IEG3" s="153">
        <v>8235</v>
      </c>
      <c r="IEH3" s="153">
        <v>8236</v>
      </c>
      <c r="IEI3" s="153">
        <v>8237</v>
      </c>
      <c r="IEJ3" s="153">
        <v>8238</v>
      </c>
      <c r="IEK3" s="153">
        <v>8239</v>
      </c>
      <c r="IEL3" s="153">
        <v>8240</v>
      </c>
      <c r="IEM3" s="153">
        <v>8241</v>
      </c>
      <c r="IEN3" s="153">
        <v>8242</v>
      </c>
      <c r="IEO3" s="153">
        <v>8243</v>
      </c>
      <c r="IEP3" s="153">
        <v>8244</v>
      </c>
      <c r="IEQ3" s="153">
        <v>8245</v>
      </c>
      <c r="IER3" s="153">
        <v>8246</v>
      </c>
      <c r="IES3" s="153">
        <v>8247</v>
      </c>
      <c r="IET3" s="153">
        <v>8248</v>
      </c>
      <c r="IEU3" s="153">
        <v>8249</v>
      </c>
      <c r="IEV3" s="153">
        <v>8250</v>
      </c>
      <c r="IEW3" s="153">
        <v>8251</v>
      </c>
      <c r="IEX3" s="153">
        <v>8252</v>
      </c>
      <c r="IEY3" s="153">
        <v>8253</v>
      </c>
      <c r="IEZ3" s="153">
        <v>8254</v>
      </c>
      <c r="IFA3" s="153">
        <v>8255</v>
      </c>
      <c r="IFB3" s="153">
        <v>8256</v>
      </c>
      <c r="IFC3" s="153">
        <v>8257</v>
      </c>
      <c r="IFD3" s="153">
        <v>8258</v>
      </c>
      <c r="IFE3" s="153">
        <v>8259</v>
      </c>
      <c r="IFF3" s="153">
        <v>8260</v>
      </c>
      <c r="IFG3" s="153">
        <v>8261</v>
      </c>
      <c r="IFH3" s="153">
        <v>8262</v>
      </c>
      <c r="IFI3" s="153">
        <v>8263</v>
      </c>
      <c r="IFJ3" s="153">
        <v>8264</v>
      </c>
      <c r="IFK3" s="153">
        <v>8265</v>
      </c>
      <c r="IFL3" s="153">
        <v>8266</v>
      </c>
      <c r="IFM3" s="153">
        <v>8267</v>
      </c>
      <c r="IFN3" s="153">
        <v>8268</v>
      </c>
      <c r="IFO3" s="153">
        <v>8269</v>
      </c>
      <c r="IFP3" s="153">
        <v>8270</v>
      </c>
      <c r="IFQ3" s="153">
        <v>8271</v>
      </c>
      <c r="IFR3" s="153">
        <v>8272</v>
      </c>
      <c r="IFS3" s="153">
        <v>8273</v>
      </c>
      <c r="IFT3" s="153">
        <v>8274</v>
      </c>
      <c r="IFU3" s="153">
        <v>8275</v>
      </c>
      <c r="IFV3" s="153">
        <v>8276</v>
      </c>
      <c r="IFW3" s="153">
        <v>8277</v>
      </c>
      <c r="IFX3" s="153">
        <v>8278</v>
      </c>
      <c r="IFY3" s="153">
        <v>8279</v>
      </c>
      <c r="IFZ3" s="153">
        <v>8280</v>
      </c>
      <c r="IGA3" s="153">
        <v>8281</v>
      </c>
      <c r="IGB3" s="153">
        <v>8282</v>
      </c>
      <c r="IGC3" s="153">
        <v>8283</v>
      </c>
      <c r="IGD3" s="153">
        <v>8284</v>
      </c>
      <c r="IGE3" s="153">
        <v>8285</v>
      </c>
      <c r="IGF3" s="153">
        <v>8286</v>
      </c>
      <c r="IGG3" s="153">
        <v>8287</v>
      </c>
      <c r="IGH3" s="153">
        <v>8288</v>
      </c>
      <c r="IGI3" s="153">
        <v>8289</v>
      </c>
      <c r="IGJ3" s="153">
        <v>8290</v>
      </c>
      <c r="IGK3" s="153">
        <v>8291</v>
      </c>
      <c r="IGL3" s="153">
        <v>8292</v>
      </c>
      <c r="IGM3" s="153">
        <v>8293</v>
      </c>
      <c r="IGN3" s="153">
        <v>8294</v>
      </c>
      <c r="IGO3" s="153">
        <v>8295</v>
      </c>
      <c r="IGP3" s="153">
        <v>8296</v>
      </c>
      <c r="IGQ3" s="153">
        <v>8297</v>
      </c>
      <c r="IGR3" s="153">
        <v>8298</v>
      </c>
      <c r="IGS3" s="153">
        <v>8299</v>
      </c>
      <c r="IGT3" s="153">
        <v>8300</v>
      </c>
      <c r="IGU3" s="153">
        <v>8301</v>
      </c>
      <c r="IGV3" s="153">
        <v>8302</v>
      </c>
      <c r="IGW3" s="153">
        <v>8303</v>
      </c>
      <c r="IGX3" s="153">
        <v>8304</v>
      </c>
      <c r="IGY3" s="153">
        <v>8305</v>
      </c>
      <c r="IGZ3" s="153">
        <v>8306</v>
      </c>
      <c r="IHA3" s="153">
        <v>8307</v>
      </c>
      <c r="IHB3" s="153">
        <v>8308</v>
      </c>
      <c r="IHC3" s="153">
        <v>8309</v>
      </c>
      <c r="IHD3" s="153">
        <v>8310</v>
      </c>
      <c r="IHE3" s="153">
        <v>8311</v>
      </c>
      <c r="IHF3" s="153">
        <v>8312</v>
      </c>
      <c r="IHG3" s="153">
        <v>8313</v>
      </c>
      <c r="IHH3" s="153">
        <v>8314</v>
      </c>
      <c r="IHI3" s="153">
        <v>8315</v>
      </c>
      <c r="IHJ3" s="153">
        <v>8316</v>
      </c>
      <c r="IHK3" s="153">
        <v>8317</v>
      </c>
      <c r="IHL3" s="153">
        <v>8318</v>
      </c>
      <c r="IHM3" s="153">
        <v>8319</v>
      </c>
      <c r="IHN3" s="153">
        <v>8320</v>
      </c>
      <c r="IHO3" s="153">
        <v>8321</v>
      </c>
      <c r="IHP3" s="153">
        <v>8322</v>
      </c>
      <c r="IHQ3" s="153">
        <v>8323</v>
      </c>
      <c r="IHR3" s="153">
        <v>8324</v>
      </c>
      <c r="IHS3" s="153">
        <v>8325</v>
      </c>
      <c r="IHT3" s="153">
        <v>8326</v>
      </c>
      <c r="IHU3" s="153">
        <v>8327</v>
      </c>
      <c r="IHV3" s="153">
        <v>8328</v>
      </c>
      <c r="IHW3" s="153">
        <v>8329</v>
      </c>
      <c r="IHX3" s="153">
        <v>8330</v>
      </c>
      <c r="IHY3" s="153">
        <v>8331</v>
      </c>
      <c r="IHZ3" s="153">
        <v>8332</v>
      </c>
      <c r="IIA3" s="153">
        <v>8333</v>
      </c>
      <c r="IIB3" s="153">
        <v>8334</v>
      </c>
      <c r="IIC3" s="153">
        <v>8335</v>
      </c>
      <c r="IID3" s="153">
        <v>8336</v>
      </c>
      <c r="IIE3" s="153">
        <v>8337</v>
      </c>
      <c r="IIF3" s="153">
        <v>8338</v>
      </c>
      <c r="IIG3" s="153">
        <v>8339</v>
      </c>
      <c r="IIH3" s="153">
        <v>8340</v>
      </c>
      <c r="III3" s="153">
        <v>8341</v>
      </c>
      <c r="IIJ3" s="153">
        <v>8342</v>
      </c>
      <c r="IIK3" s="153">
        <v>8343</v>
      </c>
      <c r="IIL3" s="153">
        <v>8344</v>
      </c>
      <c r="IIM3" s="153">
        <v>8345</v>
      </c>
      <c r="IIN3" s="153">
        <v>8346</v>
      </c>
      <c r="IIO3" s="153">
        <v>8347</v>
      </c>
      <c r="IIP3" s="153">
        <v>8348</v>
      </c>
      <c r="IIQ3" s="153">
        <v>8349</v>
      </c>
      <c r="IIR3" s="153">
        <v>8350</v>
      </c>
      <c r="IIS3" s="153">
        <v>8351</v>
      </c>
      <c r="IIT3" s="153">
        <v>8352</v>
      </c>
      <c r="IIU3" s="153">
        <v>8353</v>
      </c>
      <c r="IIV3" s="153">
        <v>8354</v>
      </c>
      <c r="IIW3" s="153">
        <v>8355</v>
      </c>
      <c r="IIX3" s="153">
        <v>8356</v>
      </c>
      <c r="IIY3" s="153">
        <v>8357</v>
      </c>
      <c r="IIZ3" s="153">
        <v>8358</v>
      </c>
      <c r="IJA3" s="153">
        <v>8359</v>
      </c>
      <c r="IJB3" s="153">
        <v>8360</v>
      </c>
      <c r="IJC3" s="153">
        <v>8361</v>
      </c>
      <c r="IJD3" s="153">
        <v>8362</v>
      </c>
      <c r="IJE3" s="153">
        <v>8363</v>
      </c>
      <c r="IJF3" s="153">
        <v>8364</v>
      </c>
      <c r="IJG3" s="153">
        <v>8365</v>
      </c>
      <c r="IJH3" s="153">
        <v>8366</v>
      </c>
      <c r="IJI3" s="153">
        <v>8367</v>
      </c>
      <c r="IJJ3" s="153">
        <v>8368</v>
      </c>
      <c r="IJK3" s="153">
        <v>8369</v>
      </c>
      <c r="IJL3" s="153">
        <v>8370</v>
      </c>
      <c r="IJM3" s="153">
        <v>8371</v>
      </c>
      <c r="IJN3" s="153">
        <v>8372</v>
      </c>
      <c r="IJO3" s="153">
        <v>8373</v>
      </c>
      <c r="IJP3" s="153">
        <v>8374</v>
      </c>
      <c r="IJQ3" s="153">
        <v>8375</v>
      </c>
      <c r="IJR3" s="153">
        <v>8376</v>
      </c>
      <c r="IJS3" s="153">
        <v>8377</v>
      </c>
      <c r="IJT3" s="153">
        <v>8378</v>
      </c>
      <c r="IJU3" s="153">
        <v>8379</v>
      </c>
      <c r="IJV3" s="153">
        <v>8380</v>
      </c>
      <c r="IJW3" s="153">
        <v>8381</v>
      </c>
      <c r="IJX3" s="153">
        <v>8382</v>
      </c>
      <c r="IJY3" s="153">
        <v>8383</v>
      </c>
      <c r="IJZ3" s="153">
        <v>8384</v>
      </c>
      <c r="IKA3" s="153">
        <v>8385</v>
      </c>
      <c r="IKB3" s="153">
        <v>8386</v>
      </c>
      <c r="IKC3" s="153">
        <v>8387</v>
      </c>
      <c r="IKD3" s="153">
        <v>8388</v>
      </c>
      <c r="IKE3" s="153">
        <v>8389</v>
      </c>
      <c r="IKF3" s="153">
        <v>8390</v>
      </c>
      <c r="IKG3" s="153">
        <v>8391</v>
      </c>
      <c r="IKH3" s="153">
        <v>8392</v>
      </c>
      <c r="IKI3" s="153">
        <v>8393</v>
      </c>
      <c r="IKJ3" s="153">
        <v>8394</v>
      </c>
      <c r="IKK3" s="153">
        <v>8395</v>
      </c>
      <c r="IKL3" s="153">
        <v>8396</v>
      </c>
      <c r="IKM3" s="153">
        <v>8397</v>
      </c>
      <c r="IKN3" s="153">
        <v>8398</v>
      </c>
      <c r="IKO3" s="153">
        <v>8399</v>
      </c>
      <c r="IKP3" s="153">
        <v>8400</v>
      </c>
      <c r="IKQ3" s="153">
        <v>8401</v>
      </c>
      <c r="IKR3" s="153">
        <v>8402</v>
      </c>
      <c r="IKS3" s="153">
        <v>8403</v>
      </c>
      <c r="IKT3" s="153">
        <v>8404</v>
      </c>
      <c r="IKU3" s="153">
        <v>8405</v>
      </c>
      <c r="IKV3" s="153">
        <v>8406</v>
      </c>
      <c r="IKW3" s="153">
        <v>8407</v>
      </c>
      <c r="IKX3" s="153">
        <v>8408</v>
      </c>
      <c r="IKY3" s="153">
        <v>8409</v>
      </c>
      <c r="IKZ3" s="153">
        <v>8410</v>
      </c>
      <c r="ILA3" s="153">
        <v>8411</v>
      </c>
      <c r="ILB3" s="153">
        <v>8412</v>
      </c>
      <c r="ILC3" s="153">
        <v>8413</v>
      </c>
      <c r="ILD3" s="153">
        <v>8414</v>
      </c>
      <c r="ILE3" s="153">
        <v>8415</v>
      </c>
      <c r="ILF3" s="153">
        <v>8416</v>
      </c>
      <c r="ILG3" s="153">
        <v>8417</v>
      </c>
      <c r="ILH3" s="153">
        <v>8418</v>
      </c>
      <c r="ILI3" s="153">
        <v>8419</v>
      </c>
      <c r="ILJ3" s="153">
        <v>8420</v>
      </c>
      <c r="ILK3" s="153">
        <v>8421</v>
      </c>
      <c r="ILL3" s="153">
        <v>8422</v>
      </c>
      <c r="ILM3" s="153">
        <v>8423</v>
      </c>
      <c r="ILN3" s="153">
        <v>8424</v>
      </c>
      <c r="ILO3" s="153">
        <v>8425</v>
      </c>
      <c r="ILP3" s="153">
        <v>8426</v>
      </c>
      <c r="ILQ3" s="153">
        <v>8427</v>
      </c>
      <c r="ILR3" s="153">
        <v>8428</v>
      </c>
      <c r="ILS3" s="153">
        <v>8429</v>
      </c>
      <c r="ILT3" s="153">
        <v>8430</v>
      </c>
      <c r="ILU3" s="153">
        <v>8431</v>
      </c>
      <c r="ILV3" s="153">
        <v>8432</v>
      </c>
      <c r="ILW3" s="153">
        <v>8433</v>
      </c>
      <c r="ILX3" s="153">
        <v>8434</v>
      </c>
      <c r="ILY3" s="153">
        <v>8435</v>
      </c>
      <c r="ILZ3" s="153">
        <v>8436</v>
      </c>
      <c r="IMA3" s="153">
        <v>8437</v>
      </c>
      <c r="IMB3" s="153">
        <v>8438</v>
      </c>
      <c r="IMC3" s="153">
        <v>8439</v>
      </c>
      <c r="IMD3" s="153">
        <v>8440</v>
      </c>
      <c r="IME3" s="153">
        <v>8441</v>
      </c>
      <c r="IMF3" s="153">
        <v>8442</v>
      </c>
      <c r="IMG3" s="153">
        <v>8443</v>
      </c>
      <c r="IMH3" s="153">
        <v>8444</v>
      </c>
      <c r="IMI3" s="153">
        <v>8445</v>
      </c>
      <c r="IMJ3" s="153">
        <v>8446</v>
      </c>
      <c r="IMK3" s="153">
        <v>8447</v>
      </c>
      <c r="IML3" s="153">
        <v>8448</v>
      </c>
      <c r="IMM3" s="153">
        <v>8449</v>
      </c>
      <c r="IMN3" s="153">
        <v>8450</v>
      </c>
      <c r="IMO3" s="153">
        <v>8451</v>
      </c>
      <c r="IMP3" s="153">
        <v>8452</v>
      </c>
      <c r="IMQ3" s="153">
        <v>8453</v>
      </c>
      <c r="IMR3" s="153">
        <v>8454</v>
      </c>
      <c r="IMS3" s="153">
        <v>8455</v>
      </c>
      <c r="IMT3" s="153">
        <v>8456</v>
      </c>
      <c r="IMU3" s="153">
        <v>8457</v>
      </c>
      <c r="IMV3" s="153">
        <v>8458</v>
      </c>
      <c r="IMW3" s="153">
        <v>8459</v>
      </c>
      <c r="IMX3" s="153">
        <v>8460</v>
      </c>
      <c r="IMY3" s="153">
        <v>8461</v>
      </c>
      <c r="IMZ3" s="153">
        <v>8462</v>
      </c>
      <c r="INA3" s="153">
        <v>8463</v>
      </c>
      <c r="INB3" s="153">
        <v>8464</v>
      </c>
      <c r="INC3" s="153">
        <v>8465</v>
      </c>
      <c r="IND3" s="153">
        <v>8466</v>
      </c>
      <c r="INE3" s="153">
        <v>8467</v>
      </c>
      <c r="INF3" s="153">
        <v>8468</v>
      </c>
      <c r="ING3" s="153">
        <v>8469</v>
      </c>
      <c r="INH3" s="153">
        <v>8470</v>
      </c>
      <c r="INI3" s="153">
        <v>8471</v>
      </c>
      <c r="INJ3" s="153">
        <v>8472</v>
      </c>
      <c r="INK3" s="153">
        <v>8473</v>
      </c>
      <c r="INL3" s="153">
        <v>8474</v>
      </c>
      <c r="INM3" s="153">
        <v>8475</v>
      </c>
      <c r="INN3" s="153">
        <v>8476</v>
      </c>
      <c r="INO3" s="153">
        <v>8477</v>
      </c>
      <c r="INP3" s="153">
        <v>8478</v>
      </c>
      <c r="INQ3" s="153">
        <v>8479</v>
      </c>
      <c r="INR3" s="153">
        <v>8480</v>
      </c>
      <c r="INS3" s="153">
        <v>8481</v>
      </c>
      <c r="INT3" s="153">
        <v>8482</v>
      </c>
      <c r="INU3" s="153">
        <v>8483</v>
      </c>
      <c r="INV3" s="153">
        <v>8484</v>
      </c>
      <c r="INW3" s="153">
        <v>8485</v>
      </c>
      <c r="INX3" s="153">
        <v>8486</v>
      </c>
      <c r="INY3" s="153">
        <v>8487</v>
      </c>
      <c r="INZ3" s="153">
        <v>8488</v>
      </c>
      <c r="IOA3" s="153">
        <v>8489</v>
      </c>
      <c r="IOB3" s="153">
        <v>8490</v>
      </c>
      <c r="IOC3" s="153">
        <v>8491</v>
      </c>
      <c r="IOD3" s="153">
        <v>8492</v>
      </c>
      <c r="IOE3" s="153">
        <v>8493</v>
      </c>
      <c r="IOF3" s="153">
        <v>8494</v>
      </c>
      <c r="IOG3" s="153">
        <v>8495</v>
      </c>
      <c r="IOH3" s="153">
        <v>8496</v>
      </c>
      <c r="IOI3" s="153">
        <v>8497</v>
      </c>
      <c r="IOJ3" s="153">
        <v>8498</v>
      </c>
      <c r="IOK3" s="153">
        <v>8499</v>
      </c>
      <c r="IOL3" s="153">
        <v>8500</v>
      </c>
      <c r="IOM3" s="153">
        <v>8501</v>
      </c>
      <c r="ION3" s="153">
        <v>8502</v>
      </c>
      <c r="IOO3" s="153">
        <v>8503</v>
      </c>
      <c r="IOP3" s="153">
        <v>8504</v>
      </c>
      <c r="IOQ3" s="153">
        <v>8505</v>
      </c>
      <c r="IOR3" s="153">
        <v>8506</v>
      </c>
      <c r="IOS3" s="153">
        <v>8507</v>
      </c>
      <c r="IOT3" s="153">
        <v>8508</v>
      </c>
      <c r="IOU3" s="153">
        <v>8509</v>
      </c>
      <c r="IOV3" s="153">
        <v>8510</v>
      </c>
      <c r="IOW3" s="153">
        <v>8511</v>
      </c>
      <c r="IOX3" s="153">
        <v>8512</v>
      </c>
      <c r="IOY3" s="153">
        <v>8513</v>
      </c>
      <c r="IOZ3" s="153">
        <v>8514</v>
      </c>
      <c r="IPA3" s="153">
        <v>8515</v>
      </c>
      <c r="IPB3" s="153">
        <v>8516</v>
      </c>
      <c r="IPC3" s="153">
        <v>8517</v>
      </c>
      <c r="IPD3" s="153">
        <v>8518</v>
      </c>
      <c r="IPE3" s="153">
        <v>8519</v>
      </c>
      <c r="IPF3" s="153">
        <v>8520</v>
      </c>
      <c r="IPG3" s="153">
        <v>8521</v>
      </c>
      <c r="IPH3" s="153">
        <v>8522</v>
      </c>
      <c r="IPI3" s="153">
        <v>8523</v>
      </c>
      <c r="IPJ3" s="153">
        <v>8524</v>
      </c>
      <c r="IPK3" s="153">
        <v>8525</v>
      </c>
      <c r="IPL3" s="153">
        <v>8526</v>
      </c>
      <c r="IPM3" s="153">
        <v>8527</v>
      </c>
      <c r="IPN3" s="153">
        <v>8528</v>
      </c>
      <c r="IPO3" s="153">
        <v>8529</v>
      </c>
      <c r="IPP3" s="153">
        <v>8530</v>
      </c>
      <c r="IPQ3" s="153">
        <v>8531</v>
      </c>
      <c r="IPR3" s="153">
        <v>8532</v>
      </c>
      <c r="IPS3" s="153">
        <v>8533</v>
      </c>
      <c r="IPT3" s="153">
        <v>8534</v>
      </c>
      <c r="IPU3" s="153">
        <v>8535</v>
      </c>
      <c r="IPV3" s="153">
        <v>8536</v>
      </c>
      <c r="IPW3" s="153">
        <v>8537</v>
      </c>
      <c r="IPX3" s="153">
        <v>8538</v>
      </c>
      <c r="IPY3" s="153">
        <v>8539</v>
      </c>
      <c r="IPZ3" s="153">
        <v>8540</v>
      </c>
      <c r="IQA3" s="153">
        <v>8541</v>
      </c>
      <c r="IQB3" s="153">
        <v>8542</v>
      </c>
      <c r="IQC3" s="153">
        <v>8543</v>
      </c>
      <c r="IQD3" s="153">
        <v>8544</v>
      </c>
      <c r="IQE3" s="153">
        <v>8545</v>
      </c>
      <c r="IQF3" s="153">
        <v>8546</v>
      </c>
      <c r="IQG3" s="153">
        <v>8547</v>
      </c>
      <c r="IQH3" s="153">
        <v>8548</v>
      </c>
      <c r="IQI3" s="153">
        <v>8549</v>
      </c>
      <c r="IQJ3" s="153">
        <v>8550</v>
      </c>
      <c r="IQK3" s="153">
        <v>8551</v>
      </c>
      <c r="IQL3" s="153">
        <v>8552</v>
      </c>
      <c r="IQM3" s="153">
        <v>8553</v>
      </c>
      <c r="IQN3" s="153">
        <v>8554</v>
      </c>
      <c r="IQO3" s="153">
        <v>8555</v>
      </c>
      <c r="IQP3" s="153">
        <v>8556</v>
      </c>
      <c r="IQQ3" s="153">
        <v>8557</v>
      </c>
      <c r="IQR3" s="153">
        <v>8558</v>
      </c>
      <c r="IQS3" s="153">
        <v>8559</v>
      </c>
      <c r="IQT3" s="153">
        <v>8560</v>
      </c>
      <c r="IQU3" s="153">
        <v>8561</v>
      </c>
      <c r="IQV3" s="153">
        <v>8562</v>
      </c>
      <c r="IQW3" s="153">
        <v>8563</v>
      </c>
      <c r="IQX3" s="153">
        <v>8564</v>
      </c>
      <c r="IQY3" s="153">
        <v>8565</v>
      </c>
      <c r="IQZ3" s="153">
        <v>8566</v>
      </c>
      <c r="IRA3" s="153">
        <v>8567</v>
      </c>
      <c r="IRB3" s="153">
        <v>8568</v>
      </c>
      <c r="IRC3" s="153">
        <v>8569</v>
      </c>
      <c r="IRD3" s="153">
        <v>8570</v>
      </c>
      <c r="IRE3" s="153">
        <v>8571</v>
      </c>
      <c r="IRF3" s="153">
        <v>8572</v>
      </c>
      <c r="IRG3" s="153">
        <v>8573</v>
      </c>
      <c r="IRH3" s="153">
        <v>8574</v>
      </c>
      <c r="IRI3" s="153">
        <v>8575</v>
      </c>
      <c r="IRJ3" s="153">
        <v>8576</v>
      </c>
      <c r="IRK3" s="153">
        <v>8577</v>
      </c>
      <c r="IRL3" s="153">
        <v>8578</v>
      </c>
      <c r="IRM3" s="153">
        <v>8579</v>
      </c>
      <c r="IRN3" s="153">
        <v>8580</v>
      </c>
      <c r="IRO3" s="153">
        <v>8581</v>
      </c>
      <c r="IRP3" s="153">
        <v>8582</v>
      </c>
      <c r="IRQ3" s="153">
        <v>8583</v>
      </c>
      <c r="IRR3" s="153">
        <v>8584</v>
      </c>
      <c r="IRS3" s="153">
        <v>8585</v>
      </c>
      <c r="IRT3" s="153">
        <v>8586</v>
      </c>
      <c r="IRU3" s="153">
        <v>8587</v>
      </c>
      <c r="IRV3" s="153">
        <v>8588</v>
      </c>
      <c r="IRW3" s="153">
        <v>8589</v>
      </c>
      <c r="IRX3" s="153">
        <v>8590</v>
      </c>
      <c r="IRY3" s="153">
        <v>8591</v>
      </c>
      <c r="IRZ3" s="153">
        <v>8592</v>
      </c>
      <c r="ISA3" s="153">
        <v>8593</v>
      </c>
      <c r="ISB3" s="153">
        <v>8594</v>
      </c>
      <c r="ISC3" s="153">
        <v>8595</v>
      </c>
      <c r="ISD3" s="153">
        <v>8596</v>
      </c>
      <c r="ISE3" s="153">
        <v>8597</v>
      </c>
      <c r="ISF3" s="153">
        <v>8598</v>
      </c>
      <c r="ISG3" s="153">
        <v>8599</v>
      </c>
      <c r="ISH3" s="153">
        <v>8600</v>
      </c>
      <c r="ISI3" s="153">
        <v>8601</v>
      </c>
      <c r="ISJ3" s="153">
        <v>8602</v>
      </c>
      <c r="ISK3" s="153">
        <v>8603</v>
      </c>
      <c r="ISL3" s="153">
        <v>8604</v>
      </c>
      <c r="ISM3" s="153">
        <v>8605</v>
      </c>
      <c r="ISN3" s="153">
        <v>8606</v>
      </c>
      <c r="ISO3" s="153">
        <v>8607</v>
      </c>
      <c r="ISP3" s="153">
        <v>8608</v>
      </c>
      <c r="ISQ3" s="153">
        <v>8609</v>
      </c>
      <c r="ISR3" s="153">
        <v>8610</v>
      </c>
      <c r="ISS3" s="153">
        <v>8611</v>
      </c>
      <c r="IST3" s="153">
        <v>8612</v>
      </c>
      <c r="ISU3" s="153">
        <v>8613</v>
      </c>
      <c r="ISV3" s="153">
        <v>8614</v>
      </c>
      <c r="ISW3" s="153">
        <v>8615</v>
      </c>
      <c r="ISX3" s="153">
        <v>8616</v>
      </c>
      <c r="ISY3" s="153">
        <v>8617</v>
      </c>
      <c r="ISZ3" s="153">
        <v>8618</v>
      </c>
      <c r="ITA3" s="153">
        <v>8619</v>
      </c>
      <c r="ITB3" s="153">
        <v>8620</v>
      </c>
      <c r="ITC3" s="153">
        <v>8621</v>
      </c>
      <c r="ITD3" s="153">
        <v>8622</v>
      </c>
      <c r="ITE3" s="153">
        <v>8623</v>
      </c>
      <c r="ITF3" s="153">
        <v>8624</v>
      </c>
      <c r="ITG3" s="153">
        <v>8625</v>
      </c>
      <c r="ITH3" s="153">
        <v>8626</v>
      </c>
      <c r="ITI3" s="153">
        <v>8627</v>
      </c>
      <c r="ITJ3" s="153">
        <v>8628</v>
      </c>
      <c r="ITK3" s="153">
        <v>8629</v>
      </c>
      <c r="ITL3" s="153">
        <v>8630</v>
      </c>
      <c r="ITM3" s="153">
        <v>8631</v>
      </c>
      <c r="ITN3" s="153">
        <v>8632</v>
      </c>
      <c r="ITO3" s="153">
        <v>8633</v>
      </c>
      <c r="ITP3" s="153">
        <v>8634</v>
      </c>
      <c r="ITQ3" s="153">
        <v>8635</v>
      </c>
      <c r="ITR3" s="153">
        <v>8636</v>
      </c>
      <c r="ITS3" s="153">
        <v>8637</v>
      </c>
      <c r="ITT3" s="153">
        <v>8638</v>
      </c>
      <c r="ITU3" s="153">
        <v>8639</v>
      </c>
      <c r="ITV3" s="153">
        <v>8640</v>
      </c>
      <c r="ITW3" s="153">
        <v>8641</v>
      </c>
      <c r="ITX3" s="153">
        <v>8642</v>
      </c>
      <c r="ITY3" s="153">
        <v>8643</v>
      </c>
      <c r="ITZ3" s="153">
        <v>8644</v>
      </c>
      <c r="IUA3" s="153">
        <v>8645</v>
      </c>
      <c r="IUB3" s="153">
        <v>8646</v>
      </c>
      <c r="IUC3" s="153">
        <v>8647</v>
      </c>
      <c r="IUD3" s="153">
        <v>8648</v>
      </c>
      <c r="IUE3" s="153">
        <v>8649</v>
      </c>
      <c r="IUF3" s="153">
        <v>8650</v>
      </c>
      <c r="IUG3" s="153">
        <v>8651</v>
      </c>
      <c r="IUH3" s="153">
        <v>8652</v>
      </c>
      <c r="IUI3" s="153">
        <v>8653</v>
      </c>
      <c r="IUJ3" s="153">
        <v>8654</v>
      </c>
      <c r="IUK3" s="153">
        <v>8655</v>
      </c>
      <c r="IUL3" s="153">
        <v>8656</v>
      </c>
      <c r="IUM3" s="153">
        <v>8657</v>
      </c>
      <c r="IUN3" s="153">
        <v>8658</v>
      </c>
      <c r="IUO3" s="153">
        <v>8659</v>
      </c>
      <c r="IUP3" s="153">
        <v>8660</v>
      </c>
      <c r="IUQ3" s="153">
        <v>8661</v>
      </c>
      <c r="IUR3" s="153">
        <v>8662</v>
      </c>
      <c r="IUS3" s="153">
        <v>8663</v>
      </c>
      <c r="IUT3" s="153">
        <v>8664</v>
      </c>
      <c r="IUU3" s="153">
        <v>8665</v>
      </c>
      <c r="IUV3" s="153">
        <v>8666</v>
      </c>
      <c r="IUW3" s="153">
        <v>8667</v>
      </c>
      <c r="IUX3" s="153">
        <v>8668</v>
      </c>
      <c r="IUY3" s="153">
        <v>8669</v>
      </c>
      <c r="IUZ3" s="153">
        <v>8670</v>
      </c>
      <c r="IVA3" s="153">
        <v>8671</v>
      </c>
      <c r="IVB3" s="153">
        <v>8672</v>
      </c>
      <c r="IVC3" s="153">
        <v>8673</v>
      </c>
      <c r="IVD3" s="153">
        <v>8674</v>
      </c>
      <c r="IVE3" s="153">
        <v>8675</v>
      </c>
      <c r="IVF3" s="153">
        <v>8676</v>
      </c>
      <c r="IVG3" s="153">
        <v>8677</v>
      </c>
      <c r="IVH3" s="153">
        <v>8678</v>
      </c>
      <c r="IVI3" s="153">
        <v>8679</v>
      </c>
      <c r="IVJ3" s="153">
        <v>8680</v>
      </c>
      <c r="IVK3" s="153">
        <v>8681</v>
      </c>
      <c r="IVL3" s="153">
        <v>8682</v>
      </c>
      <c r="IVM3" s="153">
        <v>8683</v>
      </c>
      <c r="IVN3" s="153">
        <v>8684</v>
      </c>
      <c r="IVO3" s="153">
        <v>8685</v>
      </c>
      <c r="IVP3" s="153">
        <v>8686</v>
      </c>
      <c r="IVQ3" s="153">
        <v>8687</v>
      </c>
      <c r="IVR3" s="153">
        <v>8688</v>
      </c>
      <c r="IVS3" s="153">
        <v>8689</v>
      </c>
      <c r="IVT3" s="153">
        <v>8690</v>
      </c>
      <c r="IVU3" s="153">
        <v>8691</v>
      </c>
      <c r="IVV3" s="153">
        <v>8692</v>
      </c>
      <c r="IVW3" s="153">
        <v>8693</v>
      </c>
      <c r="IVX3" s="153">
        <v>8694</v>
      </c>
      <c r="IVY3" s="153">
        <v>8695</v>
      </c>
      <c r="IVZ3" s="153">
        <v>8696</v>
      </c>
      <c r="IWA3" s="153">
        <v>8697</v>
      </c>
      <c r="IWB3" s="153">
        <v>8698</v>
      </c>
      <c r="IWC3" s="153">
        <v>8699</v>
      </c>
      <c r="IWD3" s="153">
        <v>8700</v>
      </c>
      <c r="IWE3" s="153">
        <v>8701</v>
      </c>
      <c r="IWF3" s="153">
        <v>8702</v>
      </c>
      <c r="IWG3" s="153">
        <v>8703</v>
      </c>
      <c r="IWH3" s="153">
        <v>8704</v>
      </c>
      <c r="IWI3" s="153">
        <v>8705</v>
      </c>
      <c r="IWJ3" s="153">
        <v>8706</v>
      </c>
      <c r="IWK3" s="153">
        <v>8707</v>
      </c>
      <c r="IWL3" s="153">
        <v>8708</v>
      </c>
      <c r="IWM3" s="153">
        <v>8709</v>
      </c>
      <c r="IWN3" s="153">
        <v>8710</v>
      </c>
      <c r="IWO3" s="153">
        <v>8711</v>
      </c>
      <c r="IWP3" s="153">
        <v>8712</v>
      </c>
      <c r="IWQ3" s="153">
        <v>8713</v>
      </c>
      <c r="IWR3" s="153">
        <v>8714</v>
      </c>
      <c r="IWS3" s="153">
        <v>8715</v>
      </c>
      <c r="IWT3" s="153">
        <v>8716</v>
      </c>
      <c r="IWU3" s="153">
        <v>8717</v>
      </c>
      <c r="IWV3" s="153">
        <v>8718</v>
      </c>
      <c r="IWW3" s="153">
        <v>8719</v>
      </c>
      <c r="IWX3" s="153">
        <v>8720</v>
      </c>
      <c r="IWY3" s="153">
        <v>8721</v>
      </c>
      <c r="IWZ3" s="153">
        <v>8722</v>
      </c>
      <c r="IXA3" s="153">
        <v>8723</v>
      </c>
      <c r="IXB3" s="153">
        <v>8724</v>
      </c>
      <c r="IXC3" s="153">
        <v>8725</v>
      </c>
      <c r="IXD3" s="153">
        <v>8726</v>
      </c>
      <c r="IXE3" s="153">
        <v>8727</v>
      </c>
      <c r="IXF3" s="153">
        <v>8728</v>
      </c>
      <c r="IXG3" s="153">
        <v>8729</v>
      </c>
      <c r="IXH3" s="153">
        <v>8730</v>
      </c>
      <c r="IXI3" s="153">
        <v>8731</v>
      </c>
      <c r="IXJ3" s="153">
        <v>8732</v>
      </c>
      <c r="IXK3" s="153">
        <v>8733</v>
      </c>
      <c r="IXL3" s="153">
        <v>8734</v>
      </c>
      <c r="IXM3" s="153">
        <v>8735</v>
      </c>
      <c r="IXN3" s="153">
        <v>8736</v>
      </c>
      <c r="IXO3" s="153">
        <v>8737</v>
      </c>
      <c r="IXP3" s="153">
        <v>8738</v>
      </c>
      <c r="IXQ3" s="153">
        <v>8739</v>
      </c>
      <c r="IXR3" s="153">
        <v>8740</v>
      </c>
      <c r="IXS3" s="153">
        <v>8741</v>
      </c>
      <c r="IXT3" s="153">
        <v>8742</v>
      </c>
      <c r="IXU3" s="153">
        <v>8743</v>
      </c>
      <c r="IXV3" s="153">
        <v>8744</v>
      </c>
      <c r="IXW3" s="153">
        <v>8745</v>
      </c>
      <c r="IXX3" s="153">
        <v>8746</v>
      </c>
      <c r="IXY3" s="153">
        <v>8747</v>
      </c>
      <c r="IXZ3" s="153">
        <v>8748</v>
      </c>
      <c r="IYA3" s="153">
        <v>8749</v>
      </c>
      <c r="IYB3" s="153">
        <v>8750</v>
      </c>
      <c r="IYC3" s="153">
        <v>8751</v>
      </c>
      <c r="IYD3" s="153">
        <v>8752</v>
      </c>
      <c r="IYE3" s="153">
        <v>8753</v>
      </c>
      <c r="IYF3" s="153">
        <v>8754</v>
      </c>
      <c r="IYG3" s="153">
        <v>8755</v>
      </c>
      <c r="IYH3" s="153">
        <v>8756</v>
      </c>
      <c r="IYI3" s="153">
        <v>8757</v>
      </c>
      <c r="IYJ3" s="153">
        <v>8758</v>
      </c>
      <c r="IYK3" s="153">
        <v>8759</v>
      </c>
      <c r="IYL3" s="153">
        <v>8760</v>
      </c>
      <c r="IYM3" s="153">
        <v>8761</v>
      </c>
      <c r="IYN3" s="153">
        <v>8762</v>
      </c>
      <c r="IYO3" s="153">
        <v>8763</v>
      </c>
      <c r="IYP3" s="153">
        <v>8764</v>
      </c>
      <c r="IYQ3" s="153">
        <v>8765</v>
      </c>
      <c r="IYR3" s="153">
        <v>8766</v>
      </c>
      <c r="IYS3" s="153">
        <v>8767</v>
      </c>
      <c r="IYT3" s="153">
        <v>8768</v>
      </c>
      <c r="IYU3" s="153">
        <v>8769</v>
      </c>
      <c r="IYV3" s="153">
        <v>8770</v>
      </c>
      <c r="IYW3" s="153">
        <v>8771</v>
      </c>
      <c r="IYX3" s="153">
        <v>8772</v>
      </c>
      <c r="IYY3" s="153">
        <v>8773</v>
      </c>
      <c r="IYZ3" s="153">
        <v>8774</v>
      </c>
      <c r="IZA3" s="153">
        <v>8775</v>
      </c>
      <c r="IZB3" s="153">
        <v>8776</v>
      </c>
      <c r="IZC3" s="153">
        <v>8777</v>
      </c>
      <c r="IZD3" s="153">
        <v>8778</v>
      </c>
      <c r="IZE3" s="153">
        <v>8779</v>
      </c>
      <c r="IZF3" s="153">
        <v>8780</v>
      </c>
      <c r="IZG3" s="153">
        <v>8781</v>
      </c>
      <c r="IZH3" s="153">
        <v>8782</v>
      </c>
      <c r="IZI3" s="153">
        <v>8783</v>
      </c>
      <c r="IZJ3" s="153">
        <v>8784</v>
      </c>
      <c r="IZK3" s="153">
        <v>8785</v>
      </c>
      <c r="IZL3" s="153">
        <v>8786</v>
      </c>
      <c r="IZM3" s="153">
        <v>8787</v>
      </c>
      <c r="IZN3" s="153">
        <v>8788</v>
      </c>
      <c r="IZO3" s="153">
        <v>8789</v>
      </c>
      <c r="IZP3" s="153">
        <v>8790</v>
      </c>
      <c r="IZQ3" s="153">
        <v>8791</v>
      </c>
      <c r="IZR3" s="153">
        <v>8792</v>
      </c>
      <c r="IZS3" s="153">
        <v>8793</v>
      </c>
      <c r="IZT3" s="153">
        <v>8794</v>
      </c>
      <c r="IZU3" s="153">
        <v>8795</v>
      </c>
      <c r="IZV3" s="153">
        <v>8796</v>
      </c>
      <c r="IZW3" s="153">
        <v>8797</v>
      </c>
      <c r="IZX3" s="153">
        <v>8798</v>
      </c>
      <c r="IZY3" s="153">
        <v>8799</v>
      </c>
      <c r="IZZ3" s="153">
        <v>8800</v>
      </c>
      <c r="JAA3" s="153">
        <v>8801</v>
      </c>
      <c r="JAB3" s="153">
        <v>8802</v>
      </c>
      <c r="JAC3" s="153">
        <v>8803</v>
      </c>
      <c r="JAD3" s="153">
        <v>8804</v>
      </c>
      <c r="JAE3" s="153">
        <v>8805</v>
      </c>
      <c r="JAF3" s="153">
        <v>8806</v>
      </c>
      <c r="JAG3" s="153">
        <v>8807</v>
      </c>
      <c r="JAH3" s="153">
        <v>8808</v>
      </c>
      <c r="JAI3" s="153">
        <v>8809</v>
      </c>
      <c r="JAJ3" s="153">
        <v>8810</v>
      </c>
      <c r="JAK3" s="153">
        <v>8811</v>
      </c>
      <c r="JAL3" s="153">
        <v>8812</v>
      </c>
      <c r="JAM3" s="153">
        <v>8813</v>
      </c>
      <c r="JAN3" s="153">
        <v>8814</v>
      </c>
      <c r="JAO3" s="153">
        <v>8815</v>
      </c>
      <c r="JAP3" s="153">
        <v>8816</v>
      </c>
      <c r="JAQ3" s="153">
        <v>8817</v>
      </c>
      <c r="JAR3" s="153">
        <v>8818</v>
      </c>
      <c r="JAS3" s="153">
        <v>8819</v>
      </c>
      <c r="JAT3" s="153">
        <v>8820</v>
      </c>
      <c r="JAU3" s="153">
        <v>8821</v>
      </c>
      <c r="JAV3" s="153">
        <v>8822</v>
      </c>
      <c r="JAW3" s="153">
        <v>8823</v>
      </c>
      <c r="JAX3" s="153">
        <v>8824</v>
      </c>
      <c r="JAY3" s="153">
        <v>8825</v>
      </c>
      <c r="JAZ3" s="153">
        <v>8826</v>
      </c>
      <c r="JBA3" s="153">
        <v>8827</v>
      </c>
      <c r="JBB3" s="153">
        <v>8828</v>
      </c>
      <c r="JBC3" s="153">
        <v>8829</v>
      </c>
      <c r="JBD3" s="153">
        <v>8830</v>
      </c>
      <c r="JBE3" s="153">
        <v>8831</v>
      </c>
      <c r="JBF3" s="153">
        <v>8832</v>
      </c>
      <c r="JBG3" s="153">
        <v>8833</v>
      </c>
      <c r="JBH3" s="153">
        <v>8834</v>
      </c>
      <c r="JBI3" s="153">
        <v>8835</v>
      </c>
      <c r="JBJ3" s="153">
        <v>8836</v>
      </c>
      <c r="JBK3" s="153">
        <v>8837</v>
      </c>
      <c r="JBL3" s="153">
        <v>8838</v>
      </c>
      <c r="JBM3" s="153">
        <v>8839</v>
      </c>
      <c r="JBN3" s="153">
        <v>8840</v>
      </c>
      <c r="JBO3" s="153">
        <v>8841</v>
      </c>
      <c r="JBP3" s="153">
        <v>8842</v>
      </c>
      <c r="JBQ3" s="153">
        <v>8843</v>
      </c>
      <c r="JBR3" s="153">
        <v>8844</v>
      </c>
      <c r="JBS3" s="153">
        <v>8845</v>
      </c>
      <c r="JBT3" s="153">
        <v>8846</v>
      </c>
      <c r="JBU3" s="153">
        <v>8847</v>
      </c>
      <c r="JBV3" s="153">
        <v>8848</v>
      </c>
      <c r="JBW3" s="153">
        <v>8849</v>
      </c>
      <c r="JBX3" s="153">
        <v>8850</v>
      </c>
      <c r="JBY3" s="153">
        <v>8851</v>
      </c>
      <c r="JBZ3" s="153">
        <v>8852</v>
      </c>
      <c r="JCA3" s="153">
        <v>8853</v>
      </c>
      <c r="JCB3" s="153">
        <v>8854</v>
      </c>
      <c r="JCC3" s="153">
        <v>8855</v>
      </c>
      <c r="JCD3" s="153">
        <v>8856</v>
      </c>
      <c r="JCE3" s="153">
        <v>8857</v>
      </c>
      <c r="JCF3" s="153">
        <v>8858</v>
      </c>
      <c r="JCG3" s="153">
        <v>8859</v>
      </c>
      <c r="JCH3" s="153">
        <v>8860</v>
      </c>
      <c r="JCI3" s="153">
        <v>8861</v>
      </c>
      <c r="JCJ3" s="153">
        <v>8862</v>
      </c>
      <c r="JCK3" s="153">
        <v>8863</v>
      </c>
      <c r="JCL3" s="153">
        <v>8864</v>
      </c>
      <c r="JCM3" s="153">
        <v>8865</v>
      </c>
      <c r="JCN3" s="153">
        <v>8866</v>
      </c>
      <c r="JCO3" s="153">
        <v>8867</v>
      </c>
      <c r="JCP3" s="153">
        <v>8868</v>
      </c>
      <c r="JCQ3" s="153">
        <v>8869</v>
      </c>
      <c r="JCR3" s="153">
        <v>8870</v>
      </c>
      <c r="JCS3" s="153">
        <v>8871</v>
      </c>
      <c r="JCT3" s="153">
        <v>8872</v>
      </c>
      <c r="JCU3" s="153">
        <v>8873</v>
      </c>
      <c r="JCV3" s="153">
        <v>8874</v>
      </c>
      <c r="JCW3" s="153">
        <v>8875</v>
      </c>
      <c r="JCX3" s="153">
        <v>8876</v>
      </c>
      <c r="JCY3" s="153">
        <v>8877</v>
      </c>
      <c r="JCZ3" s="153">
        <v>8878</v>
      </c>
      <c r="JDA3" s="153">
        <v>8879</v>
      </c>
      <c r="JDB3" s="153">
        <v>8880</v>
      </c>
      <c r="JDC3" s="153">
        <v>8881</v>
      </c>
      <c r="JDD3" s="153">
        <v>8882</v>
      </c>
      <c r="JDE3" s="153">
        <v>8883</v>
      </c>
      <c r="JDF3" s="153">
        <v>8884</v>
      </c>
      <c r="JDG3" s="153">
        <v>8885</v>
      </c>
      <c r="JDH3" s="153">
        <v>8886</v>
      </c>
      <c r="JDI3" s="153">
        <v>8887</v>
      </c>
      <c r="JDJ3" s="153">
        <v>8888</v>
      </c>
      <c r="JDK3" s="153">
        <v>8889</v>
      </c>
      <c r="JDL3" s="153">
        <v>8890</v>
      </c>
      <c r="JDM3" s="153">
        <v>8891</v>
      </c>
      <c r="JDN3" s="153">
        <v>8892</v>
      </c>
      <c r="JDO3" s="153">
        <v>8893</v>
      </c>
      <c r="JDP3" s="153">
        <v>8894</v>
      </c>
      <c r="JDQ3" s="153">
        <v>8895</v>
      </c>
      <c r="JDR3" s="153">
        <v>8896</v>
      </c>
      <c r="JDS3" s="153">
        <v>8897</v>
      </c>
      <c r="JDT3" s="153">
        <v>8898</v>
      </c>
      <c r="JDU3" s="153">
        <v>8899</v>
      </c>
      <c r="JDV3" s="153">
        <v>8900</v>
      </c>
      <c r="JDW3" s="153">
        <v>8901</v>
      </c>
      <c r="JDX3" s="153">
        <v>8902</v>
      </c>
      <c r="JDY3" s="153">
        <v>8903</v>
      </c>
      <c r="JDZ3" s="153">
        <v>8904</v>
      </c>
      <c r="JEA3" s="153">
        <v>8905</v>
      </c>
      <c r="JEB3" s="153">
        <v>8906</v>
      </c>
      <c r="JEC3" s="153">
        <v>8907</v>
      </c>
      <c r="JED3" s="153">
        <v>8908</v>
      </c>
      <c r="JEE3" s="153">
        <v>8909</v>
      </c>
      <c r="JEF3" s="153">
        <v>8910</v>
      </c>
      <c r="JEG3" s="153">
        <v>8911</v>
      </c>
      <c r="JEH3" s="153">
        <v>8912</v>
      </c>
      <c r="JEI3" s="153">
        <v>8913</v>
      </c>
      <c r="JEJ3" s="153">
        <v>8914</v>
      </c>
      <c r="JEK3" s="153">
        <v>8915</v>
      </c>
      <c r="JEL3" s="153">
        <v>8916</v>
      </c>
      <c r="JEM3" s="153">
        <v>8917</v>
      </c>
      <c r="JEN3" s="153">
        <v>8918</v>
      </c>
      <c r="JEO3" s="153">
        <v>8919</v>
      </c>
      <c r="JEP3" s="153">
        <v>8920</v>
      </c>
      <c r="JEQ3" s="153">
        <v>8921</v>
      </c>
      <c r="JER3" s="153">
        <v>8922</v>
      </c>
      <c r="JES3" s="153">
        <v>8923</v>
      </c>
      <c r="JET3" s="153">
        <v>8924</v>
      </c>
      <c r="JEU3" s="153">
        <v>8925</v>
      </c>
      <c r="JEV3" s="153">
        <v>8926</v>
      </c>
      <c r="JEW3" s="153">
        <v>8927</v>
      </c>
      <c r="JEX3" s="153">
        <v>8928</v>
      </c>
      <c r="JEY3" s="153">
        <v>8929</v>
      </c>
      <c r="JEZ3" s="153">
        <v>8930</v>
      </c>
      <c r="JFA3" s="153">
        <v>8931</v>
      </c>
      <c r="JFB3" s="153">
        <v>8932</v>
      </c>
      <c r="JFC3" s="153">
        <v>8933</v>
      </c>
      <c r="JFD3" s="153">
        <v>8934</v>
      </c>
      <c r="JFE3" s="153">
        <v>8935</v>
      </c>
      <c r="JFF3" s="153">
        <v>8936</v>
      </c>
      <c r="JFG3" s="153">
        <v>8937</v>
      </c>
      <c r="JFH3" s="153">
        <v>8938</v>
      </c>
      <c r="JFI3" s="153">
        <v>8939</v>
      </c>
      <c r="JFJ3" s="153">
        <v>8940</v>
      </c>
      <c r="JFK3" s="153">
        <v>8941</v>
      </c>
      <c r="JFL3" s="153">
        <v>8942</v>
      </c>
      <c r="JFM3" s="153">
        <v>8943</v>
      </c>
      <c r="JFN3" s="153">
        <v>8944</v>
      </c>
      <c r="JFO3" s="153">
        <v>8945</v>
      </c>
      <c r="JFP3" s="153">
        <v>8946</v>
      </c>
      <c r="JFQ3" s="153">
        <v>8947</v>
      </c>
      <c r="JFR3" s="153">
        <v>8948</v>
      </c>
      <c r="JFS3" s="153">
        <v>8949</v>
      </c>
      <c r="JFT3" s="153">
        <v>8950</v>
      </c>
      <c r="JFU3" s="153">
        <v>8951</v>
      </c>
      <c r="JFV3" s="153">
        <v>8952</v>
      </c>
      <c r="JFW3" s="153">
        <v>8953</v>
      </c>
      <c r="JFX3" s="153">
        <v>8954</v>
      </c>
      <c r="JFY3" s="153">
        <v>8955</v>
      </c>
      <c r="JFZ3" s="153">
        <v>8956</v>
      </c>
      <c r="JGA3" s="153">
        <v>8957</v>
      </c>
      <c r="JGB3" s="153">
        <v>8958</v>
      </c>
      <c r="JGC3" s="153">
        <v>8959</v>
      </c>
      <c r="JGD3" s="153">
        <v>8960</v>
      </c>
      <c r="JGE3" s="153">
        <v>8961</v>
      </c>
      <c r="JGF3" s="153">
        <v>8962</v>
      </c>
      <c r="JGG3" s="153">
        <v>8963</v>
      </c>
      <c r="JGH3" s="153">
        <v>8964</v>
      </c>
      <c r="JGI3" s="153">
        <v>8965</v>
      </c>
      <c r="JGJ3" s="153">
        <v>8966</v>
      </c>
      <c r="JGK3" s="153">
        <v>8967</v>
      </c>
      <c r="JGL3" s="153">
        <v>8968</v>
      </c>
      <c r="JGM3" s="153">
        <v>8969</v>
      </c>
      <c r="JGN3" s="153">
        <v>8970</v>
      </c>
      <c r="JGO3" s="153">
        <v>8971</v>
      </c>
      <c r="JGP3" s="153">
        <v>8972</v>
      </c>
      <c r="JGQ3" s="153">
        <v>8973</v>
      </c>
      <c r="JGR3" s="153">
        <v>8974</v>
      </c>
      <c r="JGS3" s="153">
        <v>8975</v>
      </c>
      <c r="JGT3" s="153">
        <v>8976</v>
      </c>
      <c r="JGU3" s="153">
        <v>8977</v>
      </c>
      <c r="JGV3" s="153">
        <v>8978</v>
      </c>
      <c r="JGW3" s="153">
        <v>8979</v>
      </c>
      <c r="JGX3" s="153">
        <v>8980</v>
      </c>
      <c r="JGY3" s="153">
        <v>8981</v>
      </c>
      <c r="JGZ3" s="153">
        <v>8982</v>
      </c>
      <c r="JHA3" s="153">
        <v>8983</v>
      </c>
      <c r="JHB3" s="153">
        <v>8984</v>
      </c>
      <c r="JHC3" s="153">
        <v>8985</v>
      </c>
      <c r="JHD3" s="153">
        <v>8986</v>
      </c>
      <c r="JHE3" s="153">
        <v>8987</v>
      </c>
      <c r="JHF3" s="153">
        <v>8988</v>
      </c>
      <c r="JHG3" s="153">
        <v>8989</v>
      </c>
      <c r="JHH3" s="153">
        <v>8990</v>
      </c>
      <c r="JHI3" s="153">
        <v>8991</v>
      </c>
      <c r="JHJ3" s="153">
        <v>8992</v>
      </c>
      <c r="JHK3" s="153">
        <v>8993</v>
      </c>
      <c r="JHL3" s="153">
        <v>8994</v>
      </c>
      <c r="JHM3" s="153">
        <v>8995</v>
      </c>
      <c r="JHN3" s="153">
        <v>8996</v>
      </c>
      <c r="JHO3" s="153">
        <v>8997</v>
      </c>
      <c r="JHP3" s="153">
        <v>8998</v>
      </c>
      <c r="JHQ3" s="153">
        <v>8999</v>
      </c>
      <c r="JHR3" s="153">
        <v>9000</v>
      </c>
      <c r="JHS3" s="153">
        <v>9001</v>
      </c>
      <c r="JHT3" s="153">
        <v>9002</v>
      </c>
      <c r="JHU3" s="153">
        <v>9003</v>
      </c>
      <c r="JHV3" s="153">
        <v>9004</v>
      </c>
      <c r="JHW3" s="153">
        <v>9005</v>
      </c>
      <c r="JHX3" s="153">
        <v>9006</v>
      </c>
      <c r="JHY3" s="153">
        <v>9007</v>
      </c>
      <c r="JHZ3" s="153">
        <v>9008</v>
      </c>
      <c r="JIA3" s="153">
        <v>9009</v>
      </c>
      <c r="JIB3" s="153">
        <v>9010</v>
      </c>
      <c r="JIC3" s="153">
        <v>9011</v>
      </c>
      <c r="JID3" s="153">
        <v>9012</v>
      </c>
      <c r="JIE3" s="153">
        <v>9013</v>
      </c>
      <c r="JIF3" s="153">
        <v>9014</v>
      </c>
      <c r="JIG3" s="153">
        <v>9015</v>
      </c>
      <c r="JIH3" s="153">
        <v>9016</v>
      </c>
      <c r="JII3" s="153">
        <v>9017</v>
      </c>
      <c r="JIJ3" s="153">
        <v>9018</v>
      </c>
      <c r="JIK3" s="153">
        <v>9019</v>
      </c>
      <c r="JIL3" s="153">
        <v>9020</v>
      </c>
      <c r="JIM3" s="153">
        <v>9021</v>
      </c>
      <c r="JIN3" s="153">
        <v>9022</v>
      </c>
      <c r="JIO3" s="153">
        <v>9023</v>
      </c>
      <c r="JIP3" s="153">
        <v>9024</v>
      </c>
      <c r="JIQ3" s="153">
        <v>9025</v>
      </c>
      <c r="JIR3" s="153">
        <v>9026</v>
      </c>
      <c r="JIS3" s="153">
        <v>9027</v>
      </c>
      <c r="JIT3" s="153">
        <v>9028</v>
      </c>
      <c r="JIU3" s="153">
        <v>9029</v>
      </c>
      <c r="JIV3" s="153">
        <v>9030</v>
      </c>
      <c r="JIW3" s="153">
        <v>9031</v>
      </c>
      <c r="JIX3" s="153">
        <v>9032</v>
      </c>
      <c r="JIY3" s="153">
        <v>9033</v>
      </c>
      <c r="JIZ3" s="153">
        <v>9034</v>
      </c>
      <c r="JJA3" s="153">
        <v>9035</v>
      </c>
      <c r="JJB3" s="153">
        <v>9036</v>
      </c>
      <c r="JJC3" s="153">
        <v>9037</v>
      </c>
      <c r="JJD3" s="153">
        <v>9038</v>
      </c>
      <c r="JJE3" s="153">
        <v>9039</v>
      </c>
      <c r="JJF3" s="153">
        <v>9040</v>
      </c>
      <c r="JJG3" s="153">
        <v>9041</v>
      </c>
      <c r="JJH3" s="153">
        <v>9042</v>
      </c>
      <c r="JJI3" s="153">
        <v>9043</v>
      </c>
      <c r="JJJ3" s="153">
        <v>9044</v>
      </c>
      <c r="JJK3" s="153">
        <v>9045</v>
      </c>
      <c r="JJL3" s="153">
        <v>9046</v>
      </c>
      <c r="JJM3" s="153">
        <v>9047</v>
      </c>
      <c r="JJN3" s="153">
        <v>9048</v>
      </c>
      <c r="JJO3" s="153">
        <v>9049</v>
      </c>
      <c r="JJP3" s="153">
        <v>9050</v>
      </c>
      <c r="JJQ3" s="153">
        <v>9051</v>
      </c>
      <c r="JJR3" s="153">
        <v>9052</v>
      </c>
      <c r="JJS3" s="153">
        <v>9053</v>
      </c>
      <c r="JJT3" s="153">
        <v>9054</v>
      </c>
      <c r="JJU3" s="153">
        <v>9055</v>
      </c>
      <c r="JJV3" s="153">
        <v>9056</v>
      </c>
      <c r="JJW3" s="153">
        <v>9057</v>
      </c>
      <c r="JJX3" s="153">
        <v>9058</v>
      </c>
      <c r="JJY3" s="153">
        <v>9059</v>
      </c>
      <c r="JJZ3" s="153">
        <v>9060</v>
      </c>
      <c r="JKA3" s="153">
        <v>9061</v>
      </c>
      <c r="JKB3" s="153">
        <v>9062</v>
      </c>
      <c r="JKC3" s="153">
        <v>9063</v>
      </c>
      <c r="JKD3" s="153">
        <v>9064</v>
      </c>
      <c r="JKE3" s="153">
        <v>9065</v>
      </c>
      <c r="JKF3" s="153">
        <v>9066</v>
      </c>
      <c r="JKG3" s="153">
        <v>9067</v>
      </c>
      <c r="JKH3" s="153">
        <v>9068</v>
      </c>
      <c r="JKI3" s="153">
        <v>9069</v>
      </c>
      <c r="JKJ3" s="153">
        <v>9070</v>
      </c>
      <c r="JKK3" s="153">
        <v>9071</v>
      </c>
      <c r="JKL3" s="153">
        <v>9072</v>
      </c>
      <c r="JKM3" s="153">
        <v>9073</v>
      </c>
      <c r="JKN3" s="153">
        <v>9074</v>
      </c>
      <c r="JKO3" s="153">
        <v>9075</v>
      </c>
      <c r="JKP3" s="153">
        <v>9076</v>
      </c>
      <c r="JKQ3" s="153">
        <v>9077</v>
      </c>
      <c r="JKR3" s="153">
        <v>9078</v>
      </c>
      <c r="JKS3" s="153">
        <v>9079</v>
      </c>
      <c r="JKT3" s="153">
        <v>9080</v>
      </c>
      <c r="JKU3" s="153">
        <v>9081</v>
      </c>
      <c r="JKV3" s="153">
        <v>9082</v>
      </c>
      <c r="JKW3" s="153">
        <v>9083</v>
      </c>
      <c r="JKX3" s="153">
        <v>9084</v>
      </c>
      <c r="JKY3" s="153">
        <v>9085</v>
      </c>
      <c r="JKZ3" s="153">
        <v>9086</v>
      </c>
      <c r="JLA3" s="153">
        <v>9087</v>
      </c>
      <c r="JLB3" s="153">
        <v>9088</v>
      </c>
      <c r="JLC3" s="153">
        <v>9089</v>
      </c>
      <c r="JLD3" s="153">
        <v>9090</v>
      </c>
      <c r="JLE3" s="153">
        <v>9091</v>
      </c>
      <c r="JLF3" s="153">
        <v>9092</v>
      </c>
      <c r="JLG3" s="153">
        <v>9093</v>
      </c>
      <c r="JLH3" s="153">
        <v>9094</v>
      </c>
      <c r="JLI3" s="153">
        <v>9095</v>
      </c>
      <c r="JLJ3" s="153">
        <v>9096</v>
      </c>
      <c r="JLK3" s="153">
        <v>9097</v>
      </c>
      <c r="JLL3" s="153">
        <v>9098</v>
      </c>
      <c r="JLM3" s="153">
        <v>9099</v>
      </c>
      <c r="JLN3" s="153">
        <v>9100</v>
      </c>
      <c r="JLO3" s="153">
        <v>9101</v>
      </c>
      <c r="JLP3" s="153">
        <v>9102</v>
      </c>
      <c r="JLQ3" s="153">
        <v>9103</v>
      </c>
      <c r="JLR3" s="153">
        <v>9104</v>
      </c>
      <c r="JLS3" s="153">
        <v>9105</v>
      </c>
      <c r="JLT3" s="153">
        <v>9106</v>
      </c>
      <c r="JLU3" s="153">
        <v>9107</v>
      </c>
      <c r="JLV3" s="153">
        <v>9108</v>
      </c>
      <c r="JLW3" s="153">
        <v>9109</v>
      </c>
      <c r="JLX3" s="153">
        <v>9110</v>
      </c>
      <c r="JLY3" s="153">
        <v>9111</v>
      </c>
      <c r="JLZ3" s="153">
        <v>9112</v>
      </c>
      <c r="JMA3" s="153">
        <v>9113</v>
      </c>
      <c r="JMB3" s="153">
        <v>9114</v>
      </c>
      <c r="JMC3" s="153">
        <v>9115</v>
      </c>
      <c r="JMD3" s="153">
        <v>9116</v>
      </c>
      <c r="JME3" s="153">
        <v>9117</v>
      </c>
      <c r="JMF3" s="153">
        <v>9118</v>
      </c>
      <c r="JMG3" s="153">
        <v>9119</v>
      </c>
      <c r="JMH3" s="153">
        <v>9120</v>
      </c>
      <c r="JMI3" s="153">
        <v>9121</v>
      </c>
      <c r="JMJ3" s="153">
        <v>9122</v>
      </c>
      <c r="JMK3" s="153">
        <v>9123</v>
      </c>
      <c r="JML3" s="153">
        <v>9124</v>
      </c>
      <c r="JMM3" s="153">
        <v>9125</v>
      </c>
      <c r="JMN3" s="153">
        <v>9126</v>
      </c>
      <c r="JMO3" s="153">
        <v>9127</v>
      </c>
      <c r="JMP3" s="153">
        <v>9128</v>
      </c>
      <c r="JMQ3" s="153">
        <v>9129</v>
      </c>
      <c r="JMR3" s="153">
        <v>9130</v>
      </c>
      <c r="JMS3" s="153">
        <v>9131</v>
      </c>
      <c r="JMT3" s="153">
        <v>9132</v>
      </c>
      <c r="JMU3" s="153">
        <v>9133</v>
      </c>
      <c r="JMV3" s="153">
        <v>9134</v>
      </c>
      <c r="JMW3" s="153">
        <v>9135</v>
      </c>
      <c r="JMX3" s="153">
        <v>9136</v>
      </c>
      <c r="JMY3" s="153">
        <v>9137</v>
      </c>
      <c r="JMZ3" s="153">
        <v>9138</v>
      </c>
      <c r="JNA3" s="153">
        <v>9139</v>
      </c>
      <c r="JNB3" s="153">
        <v>9140</v>
      </c>
      <c r="JNC3" s="153">
        <v>9141</v>
      </c>
      <c r="JND3" s="153">
        <v>9142</v>
      </c>
      <c r="JNE3" s="153">
        <v>9143</v>
      </c>
      <c r="JNF3" s="153">
        <v>9144</v>
      </c>
      <c r="JNG3" s="153">
        <v>9145</v>
      </c>
      <c r="JNH3" s="153">
        <v>9146</v>
      </c>
      <c r="JNI3" s="153">
        <v>9147</v>
      </c>
      <c r="JNJ3" s="153">
        <v>9148</v>
      </c>
      <c r="JNK3" s="153">
        <v>9149</v>
      </c>
      <c r="JNL3" s="153">
        <v>9150</v>
      </c>
      <c r="JNM3" s="153">
        <v>9151</v>
      </c>
      <c r="JNN3" s="153">
        <v>9152</v>
      </c>
      <c r="JNO3" s="153">
        <v>9153</v>
      </c>
      <c r="JNP3" s="153">
        <v>9154</v>
      </c>
      <c r="JNQ3" s="153">
        <v>9155</v>
      </c>
      <c r="JNR3" s="153">
        <v>9156</v>
      </c>
      <c r="JNS3" s="153">
        <v>9157</v>
      </c>
      <c r="JNT3" s="153">
        <v>9158</v>
      </c>
      <c r="JNU3" s="153">
        <v>9159</v>
      </c>
      <c r="JNV3" s="153">
        <v>9160</v>
      </c>
      <c r="JNW3" s="153">
        <v>9161</v>
      </c>
      <c r="JNX3" s="153">
        <v>9162</v>
      </c>
      <c r="JNY3" s="153">
        <v>9163</v>
      </c>
      <c r="JNZ3" s="153">
        <v>9164</v>
      </c>
      <c r="JOA3" s="153">
        <v>9165</v>
      </c>
      <c r="JOB3" s="153">
        <v>9166</v>
      </c>
      <c r="JOC3" s="153">
        <v>9167</v>
      </c>
      <c r="JOD3" s="153">
        <v>9168</v>
      </c>
      <c r="JOE3" s="153">
        <v>9169</v>
      </c>
      <c r="JOF3" s="153">
        <v>9170</v>
      </c>
      <c r="JOG3" s="153">
        <v>9171</v>
      </c>
      <c r="JOH3" s="153">
        <v>9172</v>
      </c>
      <c r="JOI3" s="153">
        <v>9173</v>
      </c>
      <c r="JOJ3" s="153">
        <v>9174</v>
      </c>
      <c r="JOK3" s="153">
        <v>9175</v>
      </c>
      <c r="JOL3" s="153">
        <v>9176</v>
      </c>
      <c r="JOM3" s="153">
        <v>9177</v>
      </c>
      <c r="JON3" s="153">
        <v>9178</v>
      </c>
      <c r="JOO3" s="153">
        <v>9179</v>
      </c>
      <c r="JOP3" s="153">
        <v>9180</v>
      </c>
      <c r="JOQ3" s="153">
        <v>9181</v>
      </c>
      <c r="JOR3" s="153">
        <v>9182</v>
      </c>
      <c r="JOS3" s="153">
        <v>9183</v>
      </c>
      <c r="JOT3" s="153">
        <v>9184</v>
      </c>
      <c r="JOU3" s="153">
        <v>9185</v>
      </c>
      <c r="JOV3" s="153">
        <v>9186</v>
      </c>
      <c r="JOW3" s="153">
        <v>9187</v>
      </c>
      <c r="JOX3" s="153">
        <v>9188</v>
      </c>
      <c r="JOY3" s="153">
        <v>9189</v>
      </c>
      <c r="JOZ3" s="153">
        <v>9190</v>
      </c>
      <c r="JPA3" s="153">
        <v>9191</v>
      </c>
      <c r="JPB3" s="153">
        <v>9192</v>
      </c>
      <c r="JPC3" s="153">
        <v>9193</v>
      </c>
      <c r="JPD3" s="153">
        <v>9194</v>
      </c>
      <c r="JPE3" s="153">
        <v>9195</v>
      </c>
      <c r="JPF3" s="153">
        <v>9196</v>
      </c>
      <c r="JPG3" s="153">
        <v>9197</v>
      </c>
      <c r="JPH3" s="153">
        <v>9198</v>
      </c>
      <c r="JPI3" s="153">
        <v>9199</v>
      </c>
      <c r="JPJ3" s="153">
        <v>9200</v>
      </c>
      <c r="JPK3" s="153">
        <v>9201</v>
      </c>
      <c r="JPL3" s="153">
        <v>9202</v>
      </c>
      <c r="JPM3" s="153">
        <v>9203</v>
      </c>
      <c r="JPN3" s="153">
        <v>9204</v>
      </c>
      <c r="JPO3" s="153">
        <v>9205</v>
      </c>
      <c r="JPP3" s="153">
        <v>9206</v>
      </c>
      <c r="JPQ3" s="153">
        <v>9207</v>
      </c>
      <c r="JPR3" s="153">
        <v>9208</v>
      </c>
      <c r="JPS3" s="153">
        <v>9209</v>
      </c>
      <c r="JPT3" s="153">
        <v>9210</v>
      </c>
      <c r="JPU3" s="153">
        <v>9211</v>
      </c>
      <c r="JPV3" s="153">
        <v>9212</v>
      </c>
      <c r="JPW3" s="153">
        <v>9213</v>
      </c>
      <c r="JPX3" s="153">
        <v>9214</v>
      </c>
      <c r="JPY3" s="153">
        <v>9215</v>
      </c>
      <c r="JPZ3" s="153">
        <v>9216</v>
      </c>
      <c r="JQA3" s="153">
        <v>9217</v>
      </c>
      <c r="JQB3" s="153">
        <v>9218</v>
      </c>
      <c r="JQC3" s="153">
        <v>9219</v>
      </c>
      <c r="JQD3" s="153">
        <v>9220</v>
      </c>
      <c r="JQE3" s="153">
        <v>9221</v>
      </c>
      <c r="JQF3" s="153">
        <v>9222</v>
      </c>
      <c r="JQG3" s="153">
        <v>9223</v>
      </c>
      <c r="JQH3" s="153">
        <v>9224</v>
      </c>
      <c r="JQI3" s="153">
        <v>9225</v>
      </c>
      <c r="JQJ3" s="153">
        <v>9226</v>
      </c>
      <c r="JQK3" s="153">
        <v>9227</v>
      </c>
      <c r="JQL3" s="153">
        <v>9228</v>
      </c>
      <c r="JQM3" s="153">
        <v>9229</v>
      </c>
      <c r="JQN3" s="153">
        <v>9230</v>
      </c>
      <c r="JQO3" s="153">
        <v>9231</v>
      </c>
      <c r="JQP3" s="153">
        <v>9232</v>
      </c>
      <c r="JQQ3" s="153">
        <v>9233</v>
      </c>
      <c r="JQR3" s="153">
        <v>9234</v>
      </c>
      <c r="JQS3" s="153">
        <v>9235</v>
      </c>
      <c r="JQT3" s="153">
        <v>9236</v>
      </c>
      <c r="JQU3" s="153">
        <v>9237</v>
      </c>
      <c r="JQV3" s="153">
        <v>9238</v>
      </c>
      <c r="JQW3" s="153">
        <v>9239</v>
      </c>
      <c r="JQX3" s="153">
        <v>9240</v>
      </c>
      <c r="JQY3" s="153">
        <v>9241</v>
      </c>
      <c r="JQZ3" s="153">
        <v>9242</v>
      </c>
      <c r="JRA3" s="153">
        <v>9243</v>
      </c>
      <c r="JRB3" s="153">
        <v>9244</v>
      </c>
      <c r="JRC3" s="153">
        <v>9245</v>
      </c>
      <c r="JRD3" s="153">
        <v>9246</v>
      </c>
      <c r="JRE3" s="153">
        <v>9247</v>
      </c>
      <c r="JRF3" s="153">
        <v>9248</v>
      </c>
      <c r="JRG3" s="153">
        <v>9249</v>
      </c>
      <c r="JRH3" s="153">
        <v>9250</v>
      </c>
      <c r="JRI3" s="153">
        <v>9251</v>
      </c>
      <c r="JRJ3" s="153">
        <v>9252</v>
      </c>
      <c r="JRK3" s="153">
        <v>9253</v>
      </c>
      <c r="JRL3" s="153">
        <v>9254</v>
      </c>
      <c r="JRM3" s="153">
        <v>9255</v>
      </c>
      <c r="JRN3" s="153">
        <v>9256</v>
      </c>
      <c r="JRO3" s="153">
        <v>9257</v>
      </c>
      <c r="JRP3" s="153">
        <v>9258</v>
      </c>
      <c r="JRQ3" s="153">
        <v>9259</v>
      </c>
      <c r="JRR3" s="153">
        <v>9260</v>
      </c>
      <c r="JRS3" s="153">
        <v>9261</v>
      </c>
      <c r="JRT3" s="153">
        <v>9262</v>
      </c>
      <c r="JRU3" s="153">
        <v>9263</v>
      </c>
      <c r="JRV3" s="153">
        <v>9264</v>
      </c>
      <c r="JRW3" s="153">
        <v>9265</v>
      </c>
      <c r="JRX3" s="153">
        <v>9266</v>
      </c>
      <c r="JRY3" s="153">
        <v>9267</v>
      </c>
      <c r="JRZ3" s="153">
        <v>9268</v>
      </c>
      <c r="JSA3" s="153">
        <v>9269</v>
      </c>
      <c r="JSB3" s="153">
        <v>9270</v>
      </c>
      <c r="JSC3" s="153">
        <v>9271</v>
      </c>
      <c r="JSD3" s="153">
        <v>9272</v>
      </c>
      <c r="JSE3" s="153">
        <v>9273</v>
      </c>
      <c r="JSF3" s="153">
        <v>9274</v>
      </c>
      <c r="JSG3" s="153">
        <v>9275</v>
      </c>
      <c r="JSH3" s="153">
        <v>9276</v>
      </c>
      <c r="JSI3" s="153">
        <v>9277</v>
      </c>
      <c r="JSJ3" s="153">
        <v>9278</v>
      </c>
      <c r="JSK3" s="153">
        <v>9279</v>
      </c>
      <c r="JSL3" s="153">
        <v>9280</v>
      </c>
      <c r="JSM3" s="153">
        <v>9281</v>
      </c>
      <c r="JSN3" s="153">
        <v>9282</v>
      </c>
      <c r="JSO3" s="153">
        <v>9283</v>
      </c>
      <c r="JSP3" s="153">
        <v>9284</v>
      </c>
      <c r="JSQ3" s="153">
        <v>9285</v>
      </c>
      <c r="JSR3" s="153">
        <v>9286</v>
      </c>
      <c r="JSS3" s="153">
        <v>9287</v>
      </c>
      <c r="JST3" s="153">
        <v>9288</v>
      </c>
      <c r="JSU3" s="153">
        <v>9289</v>
      </c>
      <c r="JSV3" s="153">
        <v>9290</v>
      </c>
      <c r="JSW3" s="153">
        <v>9291</v>
      </c>
      <c r="JSX3" s="153">
        <v>9292</v>
      </c>
      <c r="JSY3" s="153">
        <v>9293</v>
      </c>
      <c r="JSZ3" s="153">
        <v>9294</v>
      </c>
      <c r="JTA3" s="153">
        <v>9295</v>
      </c>
      <c r="JTB3" s="153">
        <v>9296</v>
      </c>
      <c r="JTC3" s="153">
        <v>9297</v>
      </c>
      <c r="JTD3" s="153">
        <v>9298</v>
      </c>
      <c r="JTE3" s="153">
        <v>9299</v>
      </c>
      <c r="JTF3" s="153">
        <v>9300</v>
      </c>
      <c r="JTG3" s="153">
        <v>9301</v>
      </c>
      <c r="JTH3" s="153">
        <v>9302</v>
      </c>
      <c r="JTI3" s="153">
        <v>9303</v>
      </c>
      <c r="JTJ3" s="153">
        <v>9304</v>
      </c>
      <c r="JTK3" s="153">
        <v>9305</v>
      </c>
      <c r="JTL3" s="153">
        <v>9306</v>
      </c>
      <c r="JTM3" s="153">
        <v>9307</v>
      </c>
      <c r="JTN3" s="153">
        <v>9308</v>
      </c>
      <c r="JTO3" s="153">
        <v>9309</v>
      </c>
      <c r="JTP3" s="153">
        <v>9310</v>
      </c>
      <c r="JTQ3" s="153">
        <v>9311</v>
      </c>
      <c r="JTR3" s="153">
        <v>9312</v>
      </c>
      <c r="JTS3" s="153">
        <v>9313</v>
      </c>
      <c r="JTT3" s="153">
        <v>9314</v>
      </c>
      <c r="JTU3" s="153">
        <v>9315</v>
      </c>
      <c r="JTV3" s="153">
        <v>9316</v>
      </c>
      <c r="JTW3" s="153">
        <v>9317</v>
      </c>
      <c r="JTX3" s="153">
        <v>9318</v>
      </c>
      <c r="JTY3" s="153">
        <v>9319</v>
      </c>
      <c r="JTZ3" s="153">
        <v>9320</v>
      </c>
      <c r="JUA3" s="153">
        <v>9321</v>
      </c>
      <c r="JUB3" s="153">
        <v>9322</v>
      </c>
      <c r="JUC3" s="153">
        <v>9323</v>
      </c>
      <c r="JUD3" s="153">
        <v>9324</v>
      </c>
      <c r="JUE3" s="153">
        <v>9325</v>
      </c>
      <c r="JUF3" s="153">
        <v>9326</v>
      </c>
      <c r="JUG3" s="153">
        <v>9327</v>
      </c>
      <c r="JUH3" s="153">
        <v>9328</v>
      </c>
      <c r="JUI3" s="153">
        <v>9329</v>
      </c>
      <c r="JUJ3" s="153">
        <v>9330</v>
      </c>
      <c r="JUK3" s="153">
        <v>9331</v>
      </c>
      <c r="JUL3" s="153">
        <v>9332</v>
      </c>
      <c r="JUM3" s="153">
        <v>9333</v>
      </c>
      <c r="JUN3" s="153">
        <v>9334</v>
      </c>
      <c r="JUO3" s="153">
        <v>9335</v>
      </c>
      <c r="JUP3" s="153">
        <v>9336</v>
      </c>
      <c r="JUQ3" s="153">
        <v>9337</v>
      </c>
      <c r="JUR3" s="153">
        <v>9338</v>
      </c>
      <c r="JUS3" s="153">
        <v>9339</v>
      </c>
      <c r="JUT3" s="153">
        <v>9340</v>
      </c>
      <c r="JUU3" s="153">
        <v>9341</v>
      </c>
      <c r="JUV3" s="153">
        <v>9342</v>
      </c>
      <c r="JUW3" s="153">
        <v>9343</v>
      </c>
      <c r="JUX3" s="153">
        <v>9344</v>
      </c>
      <c r="JUY3" s="153">
        <v>9345</v>
      </c>
      <c r="JUZ3" s="153">
        <v>9346</v>
      </c>
      <c r="JVA3" s="153">
        <v>9347</v>
      </c>
      <c r="JVB3" s="153">
        <v>9348</v>
      </c>
      <c r="JVC3" s="153">
        <v>9349</v>
      </c>
      <c r="JVD3" s="153">
        <v>9350</v>
      </c>
      <c r="JVE3" s="153">
        <v>9351</v>
      </c>
      <c r="JVF3" s="153">
        <v>9352</v>
      </c>
      <c r="JVG3" s="153">
        <v>9353</v>
      </c>
      <c r="JVH3" s="153">
        <v>9354</v>
      </c>
      <c r="JVI3" s="153">
        <v>9355</v>
      </c>
      <c r="JVJ3" s="153">
        <v>9356</v>
      </c>
      <c r="JVK3" s="153">
        <v>9357</v>
      </c>
      <c r="JVL3" s="153">
        <v>9358</v>
      </c>
      <c r="JVM3" s="153">
        <v>9359</v>
      </c>
      <c r="JVN3" s="153">
        <v>9360</v>
      </c>
      <c r="JVO3" s="153">
        <v>9361</v>
      </c>
      <c r="JVP3" s="153">
        <v>9362</v>
      </c>
      <c r="JVQ3" s="153">
        <v>9363</v>
      </c>
      <c r="JVR3" s="153">
        <v>9364</v>
      </c>
      <c r="JVS3" s="153">
        <v>9365</v>
      </c>
      <c r="JVT3" s="153">
        <v>9366</v>
      </c>
      <c r="JVU3" s="153">
        <v>9367</v>
      </c>
      <c r="JVV3" s="153">
        <v>9368</v>
      </c>
      <c r="JVW3" s="153">
        <v>9369</v>
      </c>
      <c r="JVX3" s="153">
        <v>9370</v>
      </c>
      <c r="JVY3" s="153">
        <v>9371</v>
      </c>
      <c r="JVZ3" s="153">
        <v>9372</v>
      </c>
      <c r="JWA3" s="153">
        <v>9373</v>
      </c>
      <c r="JWB3" s="153">
        <v>9374</v>
      </c>
      <c r="JWC3" s="153">
        <v>9375</v>
      </c>
      <c r="JWD3" s="153">
        <v>9376</v>
      </c>
      <c r="JWE3" s="153">
        <v>9377</v>
      </c>
      <c r="JWF3" s="153">
        <v>9378</v>
      </c>
      <c r="JWG3" s="153">
        <v>9379</v>
      </c>
      <c r="JWH3" s="153">
        <v>9380</v>
      </c>
      <c r="JWI3" s="153">
        <v>9381</v>
      </c>
      <c r="JWJ3" s="153">
        <v>9382</v>
      </c>
      <c r="JWK3" s="153">
        <v>9383</v>
      </c>
      <c r="JWL3" s="153">
        <v>9384</v>
      </c>
      <c r="JWM3" s="153">
        <v>9385</v>
      </c>
      <c r="JWN3" s="153">
        <v>9386</v>
      </c>
      <c r="JWO3" s="153">
        <v>9387</v>
      </c>
      <c r="JWP3" s="153">
        <v>9388</v>
      </c>
      <c r="JWQ3" s="153">
        <v>9389</v>
      </c>
      <c r="JWR3" s="153">
        <v>9390</v>
      </c>
      <c r="JWS3" s="153">
        <v>9391</v>
      </c>
      <c r="JWT3" s="153">
        <v>9392</v>
      </c>
      <c r="JWU3" s="153">
        <v>9393</v>
      </c>
      <c r="JWV3" s="153">
        <v>9394</v>
      </c>
      <c r="JWW3" s="153">
        <v>9395</v>
      </c>
      <c r="JWX3" s="153">
        <v>9396</v>
      </c>
      <c r="JWY3" s="153">
        <v>9397</v>
      </c>
      <c r="JWZ3" s="153">
        <v>9398</v>
      </c>
      <c r="JXA3" s="153">
        <v>9399</v>
      </c>
      <c r="JXB3" s="153">
        <v>9400</v>
      </c>
      <c r="JXC3" s="153">
        <v>9401</v>
      </c>
      <c r="JXD3" s="153">
        <v>9402</v>
      </c>
      <c r="JXE3" s="153">
        <v>9403</v>
      </c>
      <c r="JXF3" s="153">
        <v>9404</v>
      </c>
      <c r="JXG3" s="153">
        <v>9405</v>
      </c>
      <c r="JXH3" s="153">
        <v>9406</v>
      </c>
      <c r="JXI3" s="153">
        <v>9407</v>
      </c>
      <c r="JXJ3" s="153">
        <v>9408</v>
      </c>
      <c r="JXK3" s="153">
        <v>9409</v>
      </c>
      <c r="JXL3" s="153">
        <v>9410</v>
      </c>
      <c r="JXM3" s="153">
        <v>9411</v>
      </c>
      <c r="JXN3" s="153">
        <v>9412</v>
      </c>
      <c r="JXO3" s="153">
        <v>9413</v>
      </c>
      <c r="JXP3" s="153">
        <v>9414</v>
      </c>
      <c r="JXQ3" s="153">
        <v>9415</v>
      </c>
      <c r="JXR3" s="153">
        <v>9416</v>
      </c>
      <c r="JXS3" s="153">
        <v>9417</v>
      </c>
      <c r="JXT3" s="153">
        <v>9418</v>
      </c>
      <c r="JXU3" s="153">
        <v>9419</v>
      </c>
      <c r="JXV3" s="153">
        <v>9420</v>
      </c>
      <c r="JXW3" s="153">
        <v>9421</v>
      </c>
      <c r="JXX3" s="153">
        <v>9422</v>
      </c>
      <c r="JXY3" s="153">
        <v>9423</v>
      </c>
      <c r="JXZ3" s="153">
        <v>9424</v>
      </c>
      <c r="JYA3" s="153">
        <v>9425</v>
      </c>
      <c r="JYB3" s="153">
        <v>9426</v>
      </c>
      <c r="JYC3" s="153">
        <v>9427</v>
      </c>
      <c r="JYD3" s="153">
        <v>9428</v>
      </c>
      <c r="JYE3" s="153">
        <v>9429</v>
      </c>
      <c r="JYF3" s="153">
        <v>9430</v>
      </c>
      <c r="JYG3" s="153">
        <v>9431</v>
      </c>
      <c r="JYH3" s="153">
        <v>9432</v>
      </c>
      <c r="JYI3" s="153">
        <v>9433</v>
      </c>
      <c r="JYJ3" s="153">
        <v>9434</v>
      </c>
      <c r="JYK3" s="153">
        <v>9435</v>
      </c>
      <c r="JYL3" s="153">
        <v>9436</v>
      </c>
      <c r="JYM3" s="153">
        <v>9437</v>
      </c>
      <c r="JYN3" s="153">
        <v>9438</v>
      </c>
      <c r="JYO3" s="153">
        <v>9439</v>
      </c>
      <c r="JYP3" s="153">
        <v>9440</v>
      </c>
      <c r="JYQ3" s="153">
        <v>9441</v>
      </c>
      <c r="JYR3" s="153">
        <v>9442</v>
      </c>
      <c r="JYS3" s="153">
        <v>9443</v>
      </c>
      <c r="JYT3" s="153">
        <v>9444</v>
      </c>
      <c r="JYU3" s="153">
        <v>9445</v>
      </c>
      <c r="JYV3" s="153">
        <v>9446</v>
      </c>
      <c r="JYW3" s="153">
        <v>9447</v>
      </c>
      <c r="JYX3" s="153">
        <v>9448</v>
      </c>
      <c r="JYY3" s="153">
        <v>9449</v>
      </c>
      <c r="JYZ3" s="153">
        <v>9450</v>
      </c>
      <c r="JZA3" s="153">
        <v>9451</v>
      </c>
      <c r="JZB3" s="153">
        <v>9452</v>
      </c>
      <c r="JZC3" s="153">
        <v>9453</v>
      </c>
      <c r="JZD3" s="153">
        <v>9454</v>
      </c>
      <c r="JZE3" s="153">
        <v>9455</v>
      </c>
      <c r="JZF3" s="153">
        <v>9456</v>
      </c>
      <c r="JZG3" s="153">
        <v>9457</v>
      </c>
      <c r="JZH3" s="153">
        <v>9458</v>
      </c>
      <c r="JZI3" s="153">
        <v>9459</v>
      </c>
      <c r="JZJ3" s="153">
        <v>9460</v>
      </c>
      <c r="JZK3" s="153">
        <v>9461</v>
      </c>
      <c r="JZL3" s="153">
        <v>9462</v>
      </c>
      <c r="JZM3" s="153">
        <v>9463</v>
      </c>
      <c r="JZN3" s="153">
        <v>9464</v>
      </c>
      <c r="JZO3" s="153">
        <v>9465</v>
      </c>
      <c r="JZP3" s="153">
        <v>9466</v>
      </c>
      <c r="JZQ3" s="153">
        <v>9467</v>
      </c>
      <c r="JZR3" s="153">
        <v>9468</v>
      </c>
      <c r="JZS3" s="153">
        <v>9469</v>
      </c>
      <c r="JZT3" s="153">
        <v>9470</v>
      </c>
      <c r="JZU3" s="153">
        <v>9471</v>
      </c>
      <c r="JZV3" s="153">
        <v>9472</v>
      </c>
      <c r="JZW3" s="153">
        <v>9473</v>
      </c>
      <c r="JZX3" s="153">
        <v>9474</v>
      </c>
      <c r="JZY3" s="153">
        <v>9475</v>
      </c>
      <c r="JZZ3" s="153">
        <v>9476</v>
      </c>
      <c r="KAA3" s="153">
        <v>9477</v>
      </c>
      <c r="KAB3" s="153">
        <v>9478</v>
      </c>
      <c r="KAC3" s="153">
        <v>9479</v>
      </c>
      <c r="KAD3" s="153">
        <v>9480</v>
      </c>
      <c r="KAE3" s="153">
        <v>9481</v>
      </c>
      <c r="KAF3" s="153">
        <v>9482</v>
      </c>
      <c r="KAG3" s="153">
        <v>9483</v>
      </c>
      <c r="KAH3" s="153">
        <v>9484</v>
      </c>
      <c r="KAI3" s="153">
        <v>9485</v>
      </c>
      <c r="KAJ3" s="153">
        <v>9486</v>
      </c>
      <c r="KAK3" s="153">
        <v>9487</v>
      </c>
      <c r="KAL3" s="153">
        <v>9488</v>
      </c>
      <c r="KAM3" s="153">
        <v>9489</v>
      </c>
      <c r="KAN3" s="153">
        <v>9490</v>
      </c>
      <c r="KAO3" s="153">
        <v>9491</v>
      </c>
      <c r="KAP3" s="153">
        <v>9492</v>
      </c>
      <c r="KAQ3" s="153">
        <v>9493</v>
      </c>
      <c r="KAR3" s="153">
        <v>9494</v>
      </c>
      <c r="KAS3" s="153">
        <v>9495</v>
      </c>
      <c r="KAT3" s="153">
        <v>9496</v>
      </c>
      <c r="KAU3" s="153">
        <v>9497</v>
      </c>
      <c r="KAV3" s="153">
        <v>9498</v>
      </c>
      <c r="KAW3" s="153">
        <v>9499</v>
      </c>
      <c r="KAX3" s="153">
        <v>9500</v>
      </c>
      <c r="KAY3" s="153">
        <v>9501</v>
      </c>
      <c r="KAZ3" s="153">
        <v>9502</v>
      </c>
      <c r="KBA3" s="153">
        <v>9503</v>
      </c>
      <c r="KBB3" s="153">
        <v>9504</v>
      </c>
      <c r="KBC3" s="153">
        <v>9505</v>
      </c>
      <c r="KBD3" s="153">
        <v>9506</v>
      </c>
      <c r="KBE3" s="153">
        <v>9507</v>
      </c>
      <c r="KBF3" s="153">
        <v>9508</v>
      </c>
      <c r="KBG3" s="153">
        <v>9509</v>
      </c>
      <c r="KBH3" s="153">
        <v>9510</v>
      </c>
      <c r="KBI3" s="153">
        <v>9511</v>
      </c>
      <c r="KBJ3" s="153">
        <v>9512</v>
      </c>
      <c r="KBK3" s="153">
        <v>9513</v>
      </c>
      <c r="KBL3" s="153">
        <v>9514</v>
      </c>
      <c r="KBM3" s="153">
        <v>9515</v>
      </c>
      <c r="KBN3" s="153">
        <v>9516</v>
      </c>
      <c r="KBO3" s="153">
        <v>9517</v>
      </c>
      <c r="KBP3" s="153">
        <v>9518</v>
      </c>
      <c r="KBQ3" s="153">
        <v>9519</v>
      </c>
      <c r="KBR3" s="153">
        <v>9520</v>
      </c>
      <c r="KBS3" s="153">
        <v>9521</v>
      </c>
      <c r="KBT3" s="153">
        <v>9522</v>
      </c>
      <c r="KBU3" s="153">
        <v>9523</v>
      </c>
      <c r="KBV3" s="153">
        <v>9524</v>
      </c>
      <c r="KBW3" s="153">
        <v>9525</v>
      </c>
      <c r="KBX3" s="153">
        <v>9526</v>
      </c>
      <c r="KBY3" s="153">
        <v>9527</v>
      </c>
      <c r="KBZ3" s="153">
        <v>9528</v>
      </c>
      <c r="KCA3" s="153">
        <v>9529</v>
      </c>
      <c r="KCB3" s="153">
        <v>9530</v>
      </c>
      <c r="KCC3" s="153">
        <v>9531</v>
      </c>
      <c r="KCD3" s="153">
        <v>9532</v>
      </c>
      <c r="KCE3" s="153">
        <v>9533</v>
      </c>
      <c r="KCF3" s="153">
        <v>9534</v>
      </c>
      <c r="KCG3" s="153">
        <v>9535</v>
      </c>
      <c r="KCH3" s="153">
        <v>9536</v>
      </c>
      <c r="KCI3" s="153">
        <v>9537</v>
      </c>
      <c r="KCJ3" s="153">
        <v>9538</v>
      </c>
      <c r="KCK3" s="153">
        <v>9539</v>
      </c>
      <c r="KCL3" s="153">
        <v>9540</v>
      </c>
      <c r="KCM3" s="153">
        <v>9541</v>
      </c>
      <c r="KCN3" s="153">
        <v>9542</v>
      </c>
      <c r="KCO3" s="153">
        <v>9543</v>
      </c>
      <c r="KCP3" s="153">
        <v>9544</v>
      </c>
      <c r="KCQ3" s="153">
        <v>9545</v>
      </c>
      <c r="KCR3" s="153">
        <v>9546</v>
      </c>
      <c r="KCS3" s="153">
        <v>9547</v>
      </c>
      <c r="KCT3" s="153">
        <v>9548</v>
      </c>
      <c r="KCU3" s="153">
        <v>9549</v>
      </c>
      <c r="KCV3" s="153">
        <v>9550</v>
      </c>
      <c r="KCW3" s="153">
        <v>9551</v>
      </c>
      <c r="KCX3" s="153">
        <v>9552</v>
      </c>
      <c r="KCY3" s="153">
        <v>9553</v>
      </c>
      <c r="KCZ3" s="153">
        <v>9554</v>
      </c>
      <c r="KDA3" s="153">
        <v>9555</v>
      </c>
      <c r="KDB3" s="153">
        <v>9556</v>
      </c>
      <c r="KDC3" s="153">
        <v>9557</v>
      </c>
      <c r="KDD3" s="153">
        <v>9558</v>
      </c>
      <c r="KDE3" s="153">
        <v>9559</v>
      </c>
      <c r="KDF3" s="153">
        <v>9560</v>
      </c>
      <c r="KDG3" s="153">
        <v>9561</v>
      </c>
      <c r="KDH3" s="153">
        <v>9562</v>
      </c>
      <c r="KDI3" s="153">
        <v>9563</v>
      </c>
      <c r="KDJ3" s="153">
        <v>9564</v>
      </c>
      <c r="KDK3" s="153">
        <v>9565</v>
      </c>
      <c r="KDL3" s="153">
        <v>9566</v>
      </c>
      <c r="KDM3" s="153">
        <v>9567</v>
      </c>
      <c r="KDN3" s="153">
        <v>9568</v>
      </c>
      <c r="KDO3" s="153">
        <v>9569</v>
      </c>
      <c r="KDP3" s="153">
        <v>9570</v>
      </c>
      <c r="KDQ3" s="153">
        <v>9571</v>
      </c>
      <c r="KDR3" s="153">
        <v>9572</v>
      </c>
      <c r="KDS3" s="153">
        <v>9573</v>
      </c>
      <c r="KDT3" s="153">
        <v>9574</v>
      </c>
      <c r="KDU3" s="153">
        <v>9575</v>
      </c>
      <c r="KDV3" s="153">
        <v>9576</v>
      </c>
      <c r="KDW3" s="153">
        <v>9577</v>
      </c>
      <c r="KDX3" s="153">
        <v>9578</v>
      </c>
      <c r="KDY3" s="153">
        <v>9579</v>
      </c>
      <c r="KDZ3" s="153">
        <v>9580</v>
      </c>
      <c r="KEA3" s="153">
        <v>9581</v>
      </c>
      <c r="KEB3" s="153">
        <v>9582</v>
      </c>
      <c r="KEC3" s="153">
        <v>9583</v>
      </c>
      <c r="KED3" s="153">
        <v>9584</v>
      </c>
      <c r="KEE3" s="153">
        <v>9585</v>
      </c>
      <c r="KEF3" s="153">
        <v>9586</v>
      </c>
      <c r="KEG3" s="153">
        <v>9587</v>
      </c>
      <c r="KEH3" s="153">
        <v>9588</v>
      </c>
      <c r="KEI3" s="153">
        <v>9589</v>
      </c>
      <c r="KEJ3" s="153">
        <v>9590</v>
      </c>
      <c r="KEK3" s="153">
        <v>9591</v>
      </c>
      <c r="KEL3" s="153">
        <v>9592</v>
      </c>
      <c r="KEM3" s="153">
        <v>9593</v>
      </c>
      <c r="KEN3" s="153">
        <v>9594</v>
      </c>
      <c r="KEO3" s="153">
        <v>9595</v>
      </c>
      <c r="KEP3" s="153">
        <v>9596</v>
      </c>
      <c r="KEQ3" s="153">
        <v>9597</v>
      </c>
      <c r="KER3" s="153">
        <v>9598</v>
      </c>
      <c r="KES3" s="153">
        <v>9599</v>
      </c>
      <c r="KET3" s="153">
        <v>9600</v>
      </c>
      <c r="KEU3" s="153">
        <v>9601</v>
      </c>
      <c r="KEV3" s="153">
        <v>9602</v>
      </c>
      <c r="KEW3" s="153">
        <v>9603</v>
      </c>
      <c r="KEX3" s="153">
        <v>9604</v>
      </c>
      <c r="KEY3" s="153">
        <v>9605</v>
      </c>
      <c r="KEZ3" s="153">
        <v>9606</v>
      </c>
      <c r="KFA3" s="153">
        <v>9607</v>
      </c>
      <c r="KFB3" s="153">
        <v>9608</v>
      </c>
      <c r="KFC3" s="153">
        <v>9609</v>
      </c>
      <c r="KFD3" s="153">
        <v>9610</v>
      </c>
      <c r="KFE3" s="153">
        <v>9611</v>
      </c>
      <c r="KFF3" s="153">
        <v>9612</v>
      </c>
      <c r="KFG3" s="153">
        <v>9613</v>
      </c>
      <c r="KFH3" s="153">
        <v>9614</v>
      </c>
      <c r="KFI3" s="153">
        <v>9615</v>
      </c>
      <c r="KFJ3" s="153">
        <v>9616</v>
      </c>
      <c r="KFK3" s="153">
        <v>9617</v>
      </c>
      <c r="KFL3" s="153">
        <v>9618</v>
      </c>
      <c r="KFM3" s="153">
        <v>9619</v>
      </c>
      <c r="KFN3" s="153">
        <v>9620</v>
      </c>
      <c r="KFO3" s="153">
        <v>9621</v>
      </c>
      <c r="KFP3" s="153">
        <v>9622</v>
      </c>
      <c r="KFQ3" s="153">
        <v>9623</v>
      </c>
      <c r="KFR3" s="153">
        <v>9624</v>
      </c>
      <c r="KFS3" s="153">
        <v>9625</v>
      </c>
      <c r="KFT3" s="153">
        <v>9626</v>
      </c>
      <c r="KFU3" s="153">
        <v>9627</v>
      </c>
      <c r="KFV3" s="153">
        <v>9628</v>
      </c>
      <c r="KFW3" s="153">
        <v>9629</v>
      </c>
      <c r="KFX3" s="153">
        <v>9630</v>
      </c>
      <c r="KFY3" s="153">
        <v>9631</v>
      </c>
      <c r="KFZ3" s="153">
        <v>9632</v>
      </c>
      <c r="KGA3" s="153">
        <v>9633</v>
      </c>
      <c r="KGB3" s="153">
        <v>9634</v>
      </c>
      <c r="KGC3" s="153">
        <v>9635</v>
      </c>
      <c r="KGD3" s="153">
        <v>9636</v>
      </c>
      <c r="KGE3" s="153">
        <v>9637</v>
      </c>
      <c r="KGF3" s="153">
        <v>9638</v>
      </c>
      <c r="KGG3" s="153">
        <v>9639</v>
      </c>
      <c r="KGH3" s="153">
        <v>9640</v>
      </c>
      <c r="KGI3" s="153">
        <v>9641</v>
      </c>
      <c r="KGJ3" s="153">
        <v>9642</v>
      </c>
      <c r="KGK3" s="153">
        <v>9643</v>
      </c>
      <c r="KGL3" s="153">
        <v>9644</v>
      </c>
      <c r="KGM3" s="153">
        <v>9645</v>
      </c>
      <c r="KGN3" s="153">
        <v>9646</v>
      </c>
      <c r="KGO3" s="153">
        <v>9647</v>
      </c>
      <c r="KGP3" s="153">
        <v>9648</v>
      </c>
      <c r="KGQ3" s="153">
        <v>9649</v>
      </c>
      <c r="KGR3" s="153">
        <v>9650</v>
      </c>
      <c r="KGS3" s="153">
        <v>9651</v>
      </c>
      <c r="KGT3" s="153">
        <v>9652</v>
      </c>
      <c r="KGU3" s="153">
        <v>9653</v>
      </c>
      <c r="KGV3" s="153">
        <v>9654</v>
      </c>
      <c r="KGW3" s="153">
        <v>9655</v>
      </c>
      <c r="KGX3" s="153">
        <v>9656</v>
      </c>
      <c r="KGY3" s="153">
        <v>9657</v>
      </c>
      <c r="KGZ3" s="153">
        <v>9658</v>
      </c>
      <c r="KHA3" s="153">
        <v>9659</v>
      </c>
      <c r="KHB3" s="153">
        <v>9660</v>
      </c>
      <c r="KHC3" s="153">
        <v>9661</v>
      </c>
      <c r="KHD3" s="153">
        <v>9662</v>
      </c>
      <c r="KHE3" s="153">
        <v>9663</v>
      </c>
      <c r="KHF3" s="153">
        <v>9664</v>
      </c>
      <c r="KHG3" s="153">
        <v>9665</v>
      </c>
      <c r="KHH3" s="153">
        <v>9666</v>
      </c>
      <c r="KHI3" s="153">
        <v>9667</v>
      </c>
      <c r="KHJ3" s="153">
        <v>9668</v>
      </c>
      <c r="KHK3" s="153">
        <v>9669</v>
      </c>
      <c r="KHL3" s="153">
        <v>9670</v>
      </c>
      <c r="KHM3" s="153">
        <v>9671</v>
      </c>
      <c r="KHN3" s="153">
        <v>9672</v>
      </c>
      <c r="KHO3" s="153">
        <v>9673</v>
      </c>
      <c r="KHP3" s="153">
        <v>9674</v>
      </c>
      <c r="KHQ3" s="153">
        <v>9675</v>
      </c>
      <c r="KHR3" s="153">
        <v>9676</v>
      </c>
      <c r="KHS3" s="153">
        <v>9677</v>
      </c>
      <c r="KHT3" s="153">
        <v>9678</v>
      </c>
      <c r="KHU3" s="153">
        <v>9679</v>
      </c>
      <c r="KHV3" s="153">
        <v>9680</v>
      </c>
      <c r="KHW3" s="153">
        <v>9681</v>
      </c>
      <c r="KHX3" s="153">
        <v>9682</v>
      </c>
      <c r="KHY3" s="153">
        <v>9683</v>
      </c>
      <c r="KHZ3" s="153">
        <v>9684</v>
      </c>
      <c r="KIA3" s="153">
        <v>9685</v>
      </c>
      <c r="KIB3" s="153">
        <v>9686</v>
      </c>
      <c r="KIC3" s="153">
        <v>9687</v>
      </c>
      <c r="KID3" s="153">
        <v>9688</v>
      </c>
      <c r="KIE3" s="153">
        <v>9689</v>
      </c>
      <c r="KIF3" s="153">
        <v>9690</v>
      </c>
      <c r="KIG3" s="153">
        <v>9691</v>
      </c>
      <c r="KIH3" s="153">
        <v>9692</v>
      </c>
      <c r="KII3" s="153">
        <v>9693</v>
      </c>
      <c r="KIJ3" s="153">
        <v>9694</v>
      </c>
      <c r="KIK3" s="153">
        <v>9695</v>
      </c>
      <c r="KIL3" s="153">
        <v>9696</v>
      </c>
      <c r="KIM3" s="153">
        <v>9697</v>
      </c>
      <c r="KIN3" s="153">
        <v>9698</v>
      </c>
      <c r="KIO3" s="153">
        <v>9699</v>
      </c>
      <c r="KIP3" s="153">
        <v>9700</v>
      </c>
      <c r="KIQ3" s="153">
        <v>9701</v>
      </c>
      <c r="KIR3" s="153">
        <v>9702</v>
      </c>
      <c r="KIS3" s="153">
        <v>9703</v>
      </c>
      <c r="KIT3" s="153">
        <v>9704</v>
      </c>
      <c r="KIU3" s="153">
        <v>9705</v>
      </c>
      <c r="KIV3" s="153">
        <v>9706</v>
      </c>
      <c r="KIW3" s="153">
        <v>9707</v>
      </c>
      <c r="KIX3" s="153">
        <v>9708</v>
      </c>
      <c r="KIY3" s="153">
        <v>9709</v>
      </c>
      <c r="KIZ3" s="153">
        <v>9710</v>
      </c>
      <c r="KJA3" s="153">
        <v>9711</v>
      </c>
      <c r="KJB3" s="153">
        <v>9712</v>
      </c>
      <c r="KJC3" s="153">
        <v>9713</v>
      </c>
      <c r="KJD3" s="153">
        <v>9714</v>
      </c>
      <c r="KJE3" s="153">
        <v>9715</v>
      </c>
      <c r="KJF3" s="153">
        <v>9716</v>
      </c>
      <c r="KJG3" s="153">
        <v>9717</v>
      </c>
      <c r="KJH3" s="153">
        <v>9718</v>
      </c>
      <c r="KJI3" s="153">
        <v>9719</v>
      </c>
      <c r="KJJ3" s="153">
        <v>9720</v>
      </c>
      <c r="KJK3" s="153">
        <v>9721</v>
      </c>
      <c r="KJL3" s="153">
        <v>9722</v>
      </c>
      <c r="KJM3" s="153">
        <v>9723</v>
      </c>
      <c r="KJN3" s="153">
        <v>9724</v>
      </c>
      <c r="KJO3" s="153">
        <v>9725</v>
      </c>
      <c r="KJP3" s="153">
        <v>9726</v>
      </c>
      <c r="KJQ3" s="153">
        <v>9727</v>
      </c>
      <c r="KJR3" s="153">
        <v>9728</v>
      </c>
      <c r="KJS3" s="153">
        <v>9729</v>
      </c>
      <c r="KJT3" s="153">
        <v>9730</v>
      </c>
      <c r="KJU3" s="153">
        <v>9731</v>
      </c>
      <c r="KJV3" s="153">
        <v>9732</v>
      </c>
      <c r="KJW3" s="153">
        <v>9733</v>
      </c>
      <c r="KJX3" s="153">
        <v>9734</v>
      </c>
      <c r="KJY3" s="153">
        <v>9735</v>
      </c>
      <c r="KJZ3" s="153">
        <v>9736</v>
      </c>
      <c r="KKA3" s="153">
        <v>9737</v>
      </c>
      <c r="KKB3" s="153">
        <v>9738</v>
      </c>
      <c r="KKC3" s="153">
        <v>9739</v>
      </c>
      <c r="KKD3" s="153">
        <v>9740</v>
      </c>
      <c r="KKE3" s="153">
        <v>9741</v>
      </c>
      <c r="KKF3" s="153">
        <v>9742</v>
      </c>
      <c r="KKG3" s="153">
        <v>9743</v>
      </c>
      <c r="KKH3" s="153">
        <v>9744</v>
      </c>
      <c r="KKI3" s="153">
        <v>9745</v>
      </c>
      <c r="KKJ3" s="153">
        <v>9746</v>
      </c>
      <c r="KKK3" s="153">
        <v>9747</v>
      </c>
      <c r="KKL3" s="153">
        <v>9748</v>
      </c>
      <c r="KKM3" s="153">
        <v>9749</v>
      </c>
      <c r="KKN3" s="153">
        <v>9750</v>
      </c>
      <c r="KKO3" s="153">
        <v>9751</v>
      </c>
      <c r="KKP3" s="153">
        <v>9752</v>
      </c>
      <c r="KKQ3" s="153">
        <v>9753</v>
      </c>
      <c r="KKR3" s="153">
        <v>9754</v>
      </c>
      <c r="KKS3" s="153">
        <v>9755</v>
      </c>
      <c r="KKT3" s="153">
        <v>9756</v>
      </c>
      <c r="KKU3" s="153">
        <v>9757</v>
      </c>
      <c r="KKV3" s="153">
        <v>9758</v>
      </c>
      <c r="KKW3" s="153">
        <v>9759</v>
      </c>
      <c r="KKX3" s="153">
        <v>9760</v>
      </c>
      <c r="KKY3" s="153">
        <v>9761</v>
      </c>
      <c r="KKZ3" s="153">
        <v>9762</v>
      </c>
      <c r="KLA3" s="153">
        <v>9763</v>
      </c>
      <c r="KLB3" s="153">
        <v>9764</v>
      </c>
      <c r="KLC3" s="153">
        <v>9765</v>
      </c>
      <c r="KLD3" s="153">
        <v>9766</v>
      </c>
      <c r="KLE3" s="153">
        <v>9767</v>
      </c>
      <c r="KLF3" s="153">
        <v>9768</v>
      </c>
      <c r="KLG3" s="153">
        <v>9769</v>
      </c>
      <c r="KLH3" s="153">
        <v>9770</v>
      </c>
      <c r="KLI3" s="153">
        <v>9771</v>
      </c>
      <c r="KLJ3" s="153">
        <v>9772</v>
      </c>
      <c r="KLK3" s="153">
        <v>9773</v>
      </c>
      <c r="KLL3" s="153">
        <v>9774</v>
      </c>
      <c r="KLM3" s="153">
        <v>9775</v>
      </c>
      <c r="KLN3" s="153">
        <v>9776</v>
      </c>
      <c r="KLO3" s="153">
        <v>9777</v>
      </c>
      <c r="KLP3" s="153">
        <v>9778</v>
      </c>
      <c r="KLQ3" s="153">
        <v>9779</v>
      </c>
      <c r="KLR3" s="153">
        <v>9780</v>
      </c>
      <c r="KLS3" s="153">
        <v>9781</v>
      </c>
      <c r="KLT3" s="153">
        <v>9782</v>
      </c>
      <c r="KLU3" s="153">
        <v>9783</v>
      </c>
      <c r="KLV3" s="153">
        <v>9784</v>
      </c>
      <c r="KLW3" s="153">
        <v>9785</v>
      </c>
      <c r="KLX3" s="153">
        <v>9786</v>
      </c>
      <c r="KLY3" s="153">
        <v>9787</v>
      </c>
      <c r="KLZ3" s="153">
        <v>9788</v>
      </c>
      <c r="KMA3" s="153">
        <v>9789</v>
      </c>
      <c r="KMB3" s="153">
        <v>9790</v>
      </c>
      <c r="KMC3" s="153">
        <v>9791</v>
      </c>
      <c r="KMD3" s="153">
        <v>9792</v>
      </c>
      <c r="KME3" s="153">
        <v>9793</v>
      </c>
      <c r="KMF3" s="153">
        <v>9794</v>
      </c>
      <c r="KMG3" s="153">
        <v>9795</v>
      </c>
      <c r="KMH3" s="153">
        <v>9796</v>
      </c>
      <c r="KMI3" s="153">
        <v>9797</v>
      </c>
      <c r="KMJ3" s="153">
        <v>9798</v>
      </c>
      <c r="KMK3" s="153">
        <v>9799</v>
      </c>
      <c r="KML3" s="153">
        <v>9800</v>
      </c>
      <c r="KMM3" s="153">
        <v>9801</v>
      </c>
      <c r="KMN3" s="153">
        <v>9802</v>
      </c>
      <c r="KMO3" s="153">
        <v>9803</v>
      </c>
      <c r="KMP3" s="153">
        <v>9804</v>
      </c>
      <c r="KMQ3" s="153">
        <v>9805</v>
      </c>
      <c r="KMR3" s="153">
        <v>9806</v>
      </c>
      <c r="KMS3" s="153">
        <v>9807</v>
      </c>
      <c r="KMT3" s="153">
        <v>9808</v>
      </c>
      <c r="KMU3" s="153">
        <v>9809</v>
      </c>
      <c r="KMV3" s="153">
        <v>9810</v>
      </c>
      <c r="KMW3" s="153">
        <v>9811</v>
      </c>
      <c r="KMX3" s="153">
        <v>9812</v>
      </c>
      <c r="KMY3" s="153">
        <v>9813</v>
      </c>
      <c r="KMZ3" s="153">
        <v>9814</v>
      </c>
      <c r="KNA3" s="153">
        <v>9815</v>
      </c>
      <c r="KNB3" s="153">
        <v>9816</v>
      </c>
      <c r="KNC3" s="153">
        <v>9817</v>
      </c>
      <c r="KND3" s="153">
        <v>9818</v>
      </c>
      <c r="KNE3" s="153">
        <v>9819</v>
      </c>
      <c r="KNF3" s="153">
        <v>9820</v>
      </c>
      <c r="KNG3" s="153">
        <v>9821</v>
      </c>
      <c r="KNH3" s="153">
        <v>9822</v>
      </c>
      <c r="KNI3" s="153">
        <v>9823</v>
      </c>
      <c r="KNJ3" s="153">
        <v>9824</v>
      </c>
      <c r="KNK3" s="153">
        <v>9825</v>
      </c>
      <c r="KNL3" s="153">
        <v>9826</v>
      </c>
      <c r="KNM3" s="153">
        <v>9827</v>
      </c>
      <c r="KNN3" s="153">
        <v>9828</v>
      </c>
      <c r="KNO3" s="153">
        <v>9829</v>
      </c>
      <c r="KNP3" s="153">
        <v>9830</v>
      </c>
      <c r="KNQ3" s="153">
        <v>9831</v>
      </c>
      <c r="KNR3" s="153">
        <v>9832</v>
      </c>
      <c r="KNS3" s="153">
        <v>9833</v>
      </c>
      <c r="KNT3" s="153">
        <v>9834</v>
      </c>
      <c r="KNU3" s="153">
        <v>9835</v>
      </c>
      <c r="KNV3" s="153">
        <v>9836</v>
      </c>
      <c r="KNW3" s="153">
        <v>9837</v>
      </c>
      <c r="KNX3" s="153">
        <v>9838</v>
      </c>
      <c r="KNY3" s="153">
        <v>9839</v>
      </c>
      <c r="KNZ3" s="153">
        <v>9840</v>
      </c>
      <c r="KOA3" s="153">
        <v>9841</v>
      </c>
      <c r="KOB3" s="153">
        <v>9842</v>
      </c>
      <c r="KOC3" s="153">
        <v>9843</v>
      </c>
      <c r="KOD3" s="153">
        <v>9844</v>
      </c>
      <c r="KOE3" s="153">
        <v>9845</v>
      </c>
      <c r="KOF3" s="153">
        <v>9846</v>
      </c>
      <c r="KOG3" s="153">
        <v>9847</v>
      </c>
      <c r="KOH3" s="153">
        <v>9848</v>
      </c>
      <c r="KOI3" s="153">
        <v>9849</v>
      </c>
      <c r="KOJ3" s="153">
        <v>9850</v>
      </c>
      <c r="KOK3" s="153">
        <v>9851</v>
      </c>
      <c r="KOL3" s="153">
        <v>9852</v>
      </c>
      <c r="KOM3" s="153">
        <v>9853</v>
      </c>
      <c r="KON3" s="153">
        <v>9854</v>
      </c>
      <c r="KOO3" s="153">
        <v>9855</v>
      </c>
      <c r="KOP3" s="153">
        <v>9856</v>
      </c>
      <c r="KOQ3" s="153">
        <v>9857</v>
      </c>
      <c r="KOR3" s="153">
        <v>9858</v>
      </c>
      <c r="KOS3" s="153">
        <v>9859</v>
      </c>
      <c r="KOT3" s="153">
        <v>9860</v>
      </c>
      <c r="KOU3" s="153">
        <v>9861</v>
      </c>
      <c r="KOV3" s="153">
        <v>9862</v>
      </c>
      <c r="KOW3" s="153">
        <v>9863</v>
      </c>
      <c r="KOX3" s="153">
        <v>9864</v>
      </c>
      <c r="KOY3" s="153">
        <v>9865</v>
      </c>
      <c r="KOZ3" s="153">
        <v>9866</v>
      </c>
      <c r="KPA3" s="153">
        <v>9867</v>
      </c>
      <c r="KPB3" s="153">
        <v>9868</v>
      </c>
      <c r="KPC3" s="153">
        <v>9869</v>
      </c>
      <c r="KPD3" s="153">
        <v>9870</v>
      </c>
      <c r="KPE3" s="153">
        <v>9871</v>
      </c>
      <c r="KPF3" s="153">
        <v>9872</v>
      </c>
      <c r="KPG3" s="153">
        <v>9873</v>
      </c>
      <c r="KPH3" s="153">
        <v>9874</v>
      </c>
      <c r="KPI3" s="153">
        <v>9875</v>
      </c>
      <c r="KPJ3" s="153">
        <v>9876</v>
      </c>
      <c r="KPK3" s="153">
        <v>9877</v>
      </c>
      <c r="KPL3" s="153">
        <v>9878</v>
      </c>
      <c r="KPM3" s="153">
        <v>9879</v>
      </c>
      <c r="KPN3" s="153">
        <v>9880</v>
      </c>
      <c r="KPO3" s="153">
        <v>9881</v>
      </c>
      <c r="KPP3" s="153">
        <v>9882</v>
      </c>
      <c r="KPQ3" s="153">
        <v>9883</v>
      </c>
      <c r="KPR3" s="153">
        <v>9884</v>
      </c>
      <c r="KPS3" s="153">
        <v>9885</v>
      </c>
      <c r="KPT3" s="153">
        <v>9886</v>
      </c>
      <c r="KPU3" s="153">
        <v>9887</v>
      </c>
      <c r="KPV3" s="153">
        <v>9888</v>
      </c>
      <c r="KPW3" s="153">
        <v>9889</v>
      </c>
      <c r="KPX3" s="153">
        <v>9890</v>
      </c>
      <c r="KPY3" s="153">
        <v>9891</v>
      </c>
      <c r="KPZ3" s="153">
        <v>9892</v>
      </c>
      <c r="KQA3" s="153">
        <v>9893</v>
      </c>
      <c r="KQB3" s="153">
        <v>9894</v>
      </c>
      <c r="KQC3" s="153">
        <v>9895</v>
      </c>
      <c r="KQD3" s="153">
        <v>9896</v>
      </c>
      <c r="KQE3" s="153">
        <v>9897</v>
      </c>
      <c r="KQF3" s="153">
        <v>9898</v>
      </c>
      <c r="KQG3" s="153">
        <v>9899</v>
      </c>
      <c r="KQH3" s="153">
        <v>9900</v>
      </c>
      <c r="KQI3" s="153">
        <v>9901</v>
      </c>
      <c r="KQJ3" s="153">
        <v>9902</v>
      </c>
      <c r="KQK3" s="153">
        <v>9903</v>
      </c>
      <c r="KQL3" s="153">
        <v>9904</v>
      </c>
      <c r="KQM3" s="153">
        <v>9905</v>
      </c>
      <c r="KQN3" s="153">
        <v>9906</v>
      </c>
      <c r="KQO3" s="153">
        <v>9907</v>
      </c>
      <c r="KQP3" s="153">
        <v>9908</v>
      </c>
      <c r="KQQ3" s="153">
        <v>9909</v>
      </c>
      <c r="KQR3" s="153">
        <v>9910</v>
      </c>
      <c r="KQS3" s="153">
        <v>9911</v>
      </c>
      <c r="KQT3" s="153">
        <v>9912</v>
      </c>
      <c r="KQU3" s="153">
        <v>9913</v>
      </c>
      <c r="KQV3" s="153">
        <v>9914</v>
      </c>
      <c r="KQW3" s="153">
        <v>9915</v>
      </c>
      <c r="KQX3" s="153">
        <v>9916</v>
      </c>
      <c r="KQY3" s="153">
        <v>9917</v>
      </c>
      <c r="KQZ3" s="153">
        <v>9918</v>
      </c>
      <c r="KRA3" s="153">
        <v>9919</v>
      </c>
      <c r="KRB3" s="153">
        <v>9920</v>
      </c>
      <c r="KRC3" s="153">
        <v>9921</v>
      </c>
      <c r="KRD3" s="153">
        <v>9922</v>
      </c>
      <c r="KRE3" s="153">
        <v>9923</v>
      </c>
      <c r="KRF3" s="153">
        <v>9924</v>
      </c>
      <c r="KRG3" s="153">
        <v>9925</v>
      </c>
      <c r="KRH3" s="153">
        <v>9926</v>
      </c>
      <c r="KRI3" s="153">
        <v>9927</v>
      </c>
      <c r="KRJ3" s="153">
        <v>9928</v>
      </c>
      <c r="KRK3" s="153">
        <v>9929</v>
      </c>
      <c r="KRL3" s="153">
        <v>9930</v>
      </c>
      <c r="KRM3" s="153">
        <v>9931</v>
      </c>
      <c r="KRN3" s="153">
        <v>9932</v>
      </c>
      <c r="KRO3" s="153">
        <v>9933</v>
      </c>
      <c r="KRP3" s="153">
        <v>9934</v>
      </c>
      <c r="KRQ3" s="153">
        <v>9935</v>
      </c>
      <c r="KRR3" s="153">
        <v>9936</v>
      </c>
      <c r="KRS3" s="153">
        <v>9937</v>
      </c>
      <c r="KRT3" s="153">
        <v>9938</v>
      </c>
      <c r="KRU3" s="153">
        <v>9939</v>
      </c>
      <c r="KRV3" s="153">
        <v>9940</v>
      </c>
      <c r="KRW3" s="153">
        <v>9941</v>
      </c>
      <c r="KRX3" s="153">
        <v>9942</v>
      </c>
      <c r="KRY3" s="153">
        <v>9943</v>
      </c>
      <c r="KRZ3" s="153">
        <v>9944</v>
      </c>
      <c r="KSA3" s="153">
        <v>9945</v>
      </c>
      <c r="KSB3" s="153">
        <v>9946</v>
      </c>
      <c r="KSC3" s="153">
        <v>9947</v>
      </c>
      <c r="KSD3" s="153">
        <v>9948</v>
      </c>
      <c r="KSE3" s="153">
        <v>9949</v>
      </c>
      <c r="KSF3" s="153">
        <v>9950</v>
      </c>
      <c r="KSG3" s="153">
        <v>9951</v>
      </c>
      <c r="KSH3" s="153">
        <v>9952</v>
      </c>
      <c r="KSI3" s="153">
        <v>9953</v>
      </c>
      <c r="KSJ3" s="153">
        <v>9954</v>
      </c>
      <c r="KSK3" s="153">
        <v>9955</v>
      </c>
      <c r="KSL3" s="153">
        <v>9956</v>
      </c>
      <c r="KSM3" s="153">
        <v>9957</v>
      </c>
      <c r="KSN3" s="153">
        <v>9958</v>
      </c>
      <c r="KSO3" s="153">
        <v>9959</v>
      </c>
      <c r="KSP3" s="153">
        <v>9960</v>
      </c>
      <c r="KSQ3" s="153">
        <v>9961</v>
      </c>
      <c r="KSR3" s="153">
        <v>9962</v>
      </c>
      <c r="KSS3" s="153">
        <v>9963</v>
      </c>
      <c r="KST3" s="153">
        <v>9964</v>
      </c>
      <c r="KSU3" s="153">
        <v>9965</v>
      </c>
      <c r="KSV3" s="153">
        <v>9966</v>
      </c>
      <c r="KSW3" s="153">
        <v>9967</v>
      </c>
      <c r="KSX3" s="153">
        <v>9968</v>
      </c>
      <c r="KSY3" s="153">
        <v>9969</v>
      </c>
      <c r="KSZ3" s="153">
        <v>9970</v>
      </c>
      <c r="KTA3" s="153">
        <v>9971</v>
      </c>
      <c r="KTB3" s="153">
        <v>9972</v>
      </c>
      <c r="KTC3" s="153">
        <v>9973</v>
      </c>
      <c r="KTD3" s="153">
        <v>9974</v>
      </c>
      <c r="KTE3" s="153">
        <v>9975</v>
      </c>
      <c r="KTF3" s="153">
        <v>9976</v>
      </c>
      <c r="KTG3" s="153">
        <v>9977</v>
      </c>
      <c r="KTH3" s="153">
        <v>9978</v>
      </c>
      <c r="KTI3" s="153">
        <v>9979</v>
      </c>
      <c r="KTJ3" s="153">
        <v>9980</v>
      </c>
      <c r="KTK3" s="153">
        <v>9981</v>
      </c>
      <c r="KTL3" s="153">
        <v>9982</v>
      </c>
      <c r="KTM3" s="153">
        <v>9983</v>
      </c>
      <c r="KTN3" s="153">
        <v>9984</v>
      </c>
      <c r="KTO3" s="153">
        <v>9985</v>
      </c>
      <c r="KTP3" s="153">
        <v>9986</v>
      </c>
      <c r="KTQ3" s="153">
        <v>9987</v>
      </c>
      <c r="KTR3" s="153">
        <v>9988</v>
      </c>
      <c r="KTS3" s="153">
        <v>9989</v>
      </c>
      <c r="KTT3" s="153">
        <v>9990</v>
      </c>
      <c r="KTU3" s="153">
        <v>9991</v>
      </c>
      <c r="KTV3" s="153">
        <v>9992</v>
      </c>
      <c r="KTW3" s="153">
        <v>9993</v>
      </c>
      <c r="KTX3" s="153">
        <v>9994</v>
      </c>
      <c r="KTY3" s="153">
        <v>9995</v>
      </c>
      <c r="KTZ3" s="153">
        <v>9996</v>
      </c>
      <c r="KUA3" s="153">
        <v>9997</v>
      </c>
      <c r="KUB3" s="153">
        <v>9998</v>
      </c>
      <c r="KUC3" s="153">
        <v>9999</v>
      </c>
      <c r="KUD3" s="153">
        <v>10000</v>
      </c>
      <c r="KUE3" s="153">
        <v>10001</v>
      </c>
      <c r="KUF3" s="153">
        <v>10002</v>
      </c>
      <c r="KUG3" s="153">
        <v>10003</v>
      </c>
      <c r="KUH3" s="153">
        <v>10004</v>
      </c>
      <c r="KUI3" s="153">
        <v>10005</v>
      </c>
      <c r="KUJ3" s="153">
        <v>10006</v>
      </c>
      <c r="KUK3" s="153">
        <v>10007</v>
      </c>
      <c r="KUL3" s="153">
        <v>10008</v>
      </c>
      <c r="KUM3" s="153">
        <v>10009</v>
      </c>
      <c r="KUN3" s="153">
        <v>10010</v>
      </c>
      <c r="KUO3" s="153">
        <v>10011</v>
      </c>
      <c r="KUP3" s="153">
        <v>10012</v>
      </c>
      <c r="KUQ3" s="153">
        <v>10013</v>
      </c>
      <c r="KUR3" s="153">
        <v>10014</v>
      </c>
      <c r="KUS3" s="153">
        <v>10015</v>
      </c>
      <c r="KUT3" s="153">
        <v>10016</v>
      </c>
      <c r="KUU3" s="153">
        <v>10017</v>
      </c>
      <c r="KUV3" s="153">
        <v>10018</v>
      </c>
      <c r="KUW3" s="153">
        <v>10019</v>
      </c>
      <c r="KUX3" s="153">
        <v>10020</v>
      </c>
      <c r="KUY3" s="153">
        <v>10021</v>
      </c>
      <c r="KUZ3" s="153">
        <v>10022</v>
      </c>
      <c r="KVA3" s="153">
        <v>10023</v>
      </c>
      <c r="KVB3" s="153">
        <v>10024</v>
      </c>
      <c r="KVC3" s="153">
        <v>10025</v>
      </c>
      <c r="KVD3" s="153">
        <v>10026</v>
      </c>
      <c r="KVE3" s="153">
        <v>10027</v>
      </c>
      <c r="KVF3" s="153">
        <v>10028</v>
      </c>
      <c r="KVG3" s="153">
        <v>10029</v>
      </c>
      <c r="KVH3" s="153">
        <v>10030</v>
      </c>
      <c r="KVI3" s="153">
        <v>10031</v>
      </c>
      <c r="KVJ3" s="153">
        <v>10032</v>
      </c>
      <c r="KVK3" s="153">
        <v>10033</v>
      </c>
      <c r="KVL3" s="153">
        <v>10034</v>
      </c>
      <c r="KVM3" s="153">
        <v>10035</v>
      </c>
      <c r="KVN3" s="153">
        <v>10036</v>
      </c>
      <c r="KVO3" s="153">
        <v>10037</v>
      </c>
      <c r="KVP3" s="153">
        <v>10038</v>
      </c>
      <c r="KVQ3" s="153">
        <v>10039</v>
      </c>
      <c r="KVR3" s="153">
        <v>10040</v>
      </c>
      <c r="KVS3" s="153">
        <v>10041</v>
      </c>
      <c r="KVT3" s="153">
        <v>10042</v>
      </c>
      <c r="KVU3" s="153">
        <v>10043</v>
      </c>
      <c r="KVV3" s="153">
        <v>10044</v>
      </c>
      <c r="KVW3" s="153">
        <v>10045</v>
      </c>
      <c r="KVX3" s="153">
        <v>10046</v>
      </c>
      <c r="KVY3" s="153">
        <v>10047</v>
      </c>
      <c r="KVZ3" s="153">
        <v>10048</v>
      </c>
      <c r="KWA3" s="153">
        <v>10049</v>
      </c>
      <c r="KWB3" s="153">
        <v>10050</v>
      </c>
      <c r="KWC3" s="153">
        <v>10051</v>
      </c>
      <c r="KWD3" s="153">
        <v>10052</v>
      </c>
      <c r="KWE3" s="153">
        <v>10053</v>
      </c>
      <c r="KWF3" s="153">
        <v>10054</v>
      </c>
      <c r="KWG3" s="153">
        <v>10055</v>
      </c>
      <c r="KWH3" s="153">
        <v>10056</v>
      </c>
      <c r="KWI3" s="153">
        <v>10057</v>
      </c>
      <c r="KWJ3" s="153">
        <v>10058</v>
      </c>
      <c r="KWK3" s="153">
        <v>10059</v>
      </c>
      <c r="KWL3" s="153">
        <v>10060</v>
      </c>
      <c r="KWM3" s="153">
        <v>10061</v>
      </c>
      <c r="KWN3" s="153">
        <v>10062</v>
      </c>
      <c r="KWO3" s="153">
        <v>10063</v>
      </c>
      <c r="KWP3" s="153">
        <v>10064</v>
      </c>
      <c r="KWQ3" s="153">
        <v>10065</v>
      </c>
      <c r="KWR3" s="153">
        <v>10066</v>
      </c>
      <c r="KWS3" s="153">
        <v>10067</v>
      </c>
      <c r="KWT3" s="153">
        <v>10068</v>
      </c>
      <c r="KWU3" s="153">
        <v>10069</v>
      </c>
      <c r="KWV3" s="153">
        <v>10070</v>
      </c>
      <c r="KWW3" s="153">
        <v>10071</v>
      </c>
      <c r="KWX3" s="153">
        <v>10072</v>
      </c>
      <c r="KWY3" s="153">
        <v>10073</v>
      </c>
      <c r="KWZ3" s="153">
        <v>10074</v>
      </c>
      <c r="KXA3" s="153">
        <v>10075</v>
      </c>
      <c r="KXB3" s="153">
        <v>10076</v>
      </c>
      <c r="KXC3" s="153">
        <v>10077</v>
      </c>
      <c r="KXD3" s="153">
        <v>10078</v>
      </c>
      <c r="KXE3" s="153">
        <v>10079</v>
      </c>
      <c r="KXF3" s="153">
        <v>10080</v>
      </c>
      <c r="KXG3" s="153">
        <v>10081</v>
      </c>
      <c r="KXH3" s="153">
        <v>10082</v>
      </c>
      <c r="KXI3" s="153">
        <v>10083</v>
      </c>
      <c r="KXJ3" s="153">
        <v>10084</v>
      </c>
      <c r="KXK3" s="153">
        <v>10085</v>
      </c>
      <c r="KXL3" s="153">
        <v>10086</v>
      </c>
      <c r="KXM3" s="153">
        <v>10087</v>
      </c>
      <c r="KXN3" s="153">
        <v>10088</v>
      </c>
      <c r="KXO3" s="153">
        <v>10089</v>
      </c>
      <c r="KXP3" s="153">
        <v>10090</v>
      </c>
      <c r="KXQ3" s="153">
        <v>10091</v>
      </c>
      <c r="KXR3" s="153">
        <v>10092</v>
      </c>
      <c r="KXS3" s="153">
        <v>10093</v>
      </c>
      <c r="KXT3" s="153">
        <v>10094</v>
      </c>
      <c r="KXU3" s="153">
        <v>10095</v>
      </c>
      <c r="KXV3" s="153">
        <v>10096</v>
      </c>
      <c r="KXW3" s="153">
        <v>10097</v>
      </c>
      <c r="KXX3" s="153">
        <v>10098</v>
      </c>
      <c r="KXY3" s="153">
        <v>10099</v>
      </c>
      <c r="KXZ3" s="153">
        <v>10100</v>
      </c>
      <c r="KYA3" s="153">
        <v>10101</v>
      </c>
      <c r="KYB3" s="153">
        <v>10102</v>
      </c>
      <c r="KYC3" s="153">
        <v>10103</v>
      </c>
      <c r="KYD3" s="153">
        <v>10104</v>
      </c>
      <c r="KYE3" s="153">
        <v>10105</v>
      </c>
      <c r="KYF3" s="153">
        <v>10106</v>
      </c>
      <c r="KYG3" s="153">
        <v>10107</v>
      </c>
      <c r="KYH3" s="153">
        <v>10108</v>
      </c>
      <c r="KYI3" s="153">
        <v>10109</v>
      </c>
      <c r="KYJ3" s="153">
        <v>10110</v>
      </c>
      <c r="KYK3" s="153">
        <v>10111</v>
      </c>
      <c r="KYL3" s="153">
        <v>10112</v>
      </c>
      <c r="KYM3" s="153">
        <v>10113</v>
      </c>
      <c r="KYN3" s="153">
        <v>10114</v>
      </c>
      <c r="KYO3" s="153">
        <v>10115</v>
      </c>
      <c r="KYP3" s="153">
        <v>10116</v>
      </c>
      <c r="KYQ3" s="153">
        <v>10117</v>
      </c>
      <c r="KYR3" s="153">
        <v>10118</v>
      </c>
      <c r="KYS3" s="153">
        <v>10119</v>
      </c>
      <c r="KYT3" s="153">
        <v>10120</v>
      </c>
      <c r="KYU3" s="153">
        <v>10121</v>
      </c>
      <c r="KYV3" s="153">
        <v>10122</v>
      </c>
      <c r="KYW3" s="153">
        <v>10123</v>
      </c>
      <c r="KYX3" s="153">
        <v>10124</v>
      </c>
      <c r="KYY3" s="153">
        <v>10125</v>
      </c>
      <c r="KYZ3" s="153">
        <v>10126</v>
      </c>
      <c r="KZA3" s="153">
        <v>10127</v>
      </c>
      <c r="KZB3" s="153">
        <v>10128</v>
      </c>
      <c r="KZC3" s="153">
        <v>10129</v>
      </c>
      <c r="KZD3" s="153">
        <v>10130</v>
      </c>
      <c r="KZE3" s="153">
        <v>10131</v>
      </c>
      <c r="KZF3" s="153">
        <v>10132</v>
      </c>
      <c r="KZG3" s="153">
        <v>10133</v>
      </c>
      <c r="KZH3" s="153">
        <v>10134</v>
      </c>
      <c r="KZI3" s="153">
        <v>10135</v>
      </c>
      <c r="KZJ3" s="153">
        <v>10136</v>
      </c>
      <c r="KZK3" s="153">
        <v>10137</v>
      </c>
      <c r="KZL3" s="153">
        <v>10138</v>
      </c>
      <c r="KZM3" s="153">
        <v>10139</v>
      </c>
      <c r="KZN3" s="153">
        <v>10140</v>
      </c>
      <c r="KZO3" s="153">
        <v>10141</v>
      </c>
      <c r="KZP3" s="153">
        <v>10142</v>
      </c>
      <c r="KZQ3" s="153">
        <v>10143</v>
      </c>
      <c r="KZR3" s="153">
        <v>10144</v>
      </c>
      <c r="KZS3" s="153">
        <v>10145</v>
      </c>
      <c r="KZT3" s="153">
        <v>10146</v>
      </c>
      <c r="KZU3" s="153">
        <v>10147</v>
      </c>
      <c r="KZV3" s="153">
        <v>10148</v>
      </c>
      <c r="KZW3" s="153">
        <v>10149</v>
      </c>
      <c r="KZX3" s="153">
        <v>10150</v>
      </c>
      <c r="KZY3" s="153">
        <v>10151</v>
      </c>
      <c r="KZZ3" s="153">
        <v>10152</v>
      </c>
      <c r="LAA3" s="153">
        <v>10153</v>
      </c>
      <c r="LAB3" s="153">
        <v>10154</v>
      </c>
      <c r="LAC3" s="153">
        <v>10155</v>
      </c>
      <c r="LAD3" s="153">
        <v>10156</v>
      </c>
      <c r="LAE3" s="153">
        <v>10157</v>
      </c>
      <c r="LAF3" s="153">
        <v>10158</v>
      </c>
      <c r="LAG3" s="153">
        <v>10159</v>
      </c>
      <c r="LAH3" s="153">
        <v>10160</v>
      </c>
      <c r="LAI3" s="153">
        <v>10161</v>
      </c>
      <c r="LAJ3" s="153">
        <v>10162</v>
      </c>
      <c r="LAK3" s="153">
        <v>10163</v>
      </c>
      <c r="LAL3" s="153">
        <v>10164</v>
      </c>
      <c r="LAM3" s="153">
        <v>10165</v>
      </c>
      <c r="LAN3" s="153">
        <v>10166</v>
      </c>
      <c r="LAO3" s="153">
        <v>10167</v>
      </c>
      <c r="LAP3" s="153">
        <v>10168</v>
      </c>
      <c r="LAQ3" s="153">
        <v>10169</v>
      </c>
      <c r="LAR3" s="153">
        <v>10170</v>
      </c>
      <c r="LAS3" s="153">
        <v>10171</v>
      </c>
      <c r="LAT3" s="153">
        <v>10172</v>
      </c>
      <c r="LAU3" s="153">
        <v>10173</v>
      </c>
      <c r="LAV3" s="153">
        <v>10174</v>
      </c>
      <c r="LAW3" s="153">
        <v>10175</v>
      </c>
      <c r="LAX3" s="153">
        <v>10176</v>
      </c>
      <c r="LAY3" s="153">
        <v>10177</v>
      </c>
      <c r="LAZ3" s="153">
        <v>10178</v>
      </c>
      <c r="LBA3" s="153">
        <v>10179</v>
      </c>
      <c r="LBB3" s="153">
        <v>10180</v>
      </c>
      <c r="LBC3" s="153">
        <v>10181</v>
      </c>
      <c r="LBD3" s="153">
        <v>10182</v>
      </c>
      <c r="LBE3" s="153">
        <v>10183</v>
      </c>
      <c r="LBF3" s="153">
        <v>10184</v>
      </c>
      <c r="LBG3" s="153">
        <v>10185</v>
      </c>
      <c r="LBH3" s="153">
        <v>10186</v>
      </c>
      <c r="LBI3" s="153">
        <v>10187</v>
      </c>
      <c r="LBJ3" s="153">
        <v>10188</v>
      </c>
      <c r="LBK3" s="153">
        <v>10189</v>
      </c>
      <c r="LBL3" s="153">
        <v>10190</v>
      </c>
      <c r="LBM3" s="153">
        <v>10191</v>
      </c>
      <c r="LBN3" s="153">
        <v>10192</v>
      </c>
      <c r="LBO3" s="153">
        <v>10193</v>
      </c>
      <c r="LBP3" s="153">
        <v>10194</v>
      </c>
      <c r="LBQ3" s="153">
        <v>10195</v>
      </c>
      <c r="LBR3" s="153">
        <v>10196</v>
      </c>
      <c r="LBS3" s="153">
        <v>10197</v>
      </c>
      <c r="LBT3" s="153">
        <v>10198</v>
      </c>
      <c r="LBU3" s="153">
        <v>10199</v>
      </c>
      <c r="LBV3" s="153">
        <v>10200</v>
      </c>
      <c r="LBW3" s="153">
        <v>10201</v>
      </c>
      <c r="LBX3" s="153">
        <v>10202</v>
      </c>
      <c r="LBY3" s="153">
        <v>10203</v>
      </c>
      <c r="LBZ3" s="153">
        <v>10204</v>
      </c>
      <c r="LCA3" s="153">
        <v>10205</v>
      </c>
      <c r="LCB3" s="153">
        <v>10206</v>
      </c>
      <c r="LCC3" s="153">
        <v>10207</v>
      </c>
      <c r="LCD3" s="153">
        <v>10208</v>
      </c>
      <c r="LCE3" s="153">
        <v>10209</v>
      </c>
      <c r="LCF3" s="153">
        <v>10210</v>
      </c>
      <c r="LCG3" s="153">
        <v>10211</v>
      </c>
      <c r="LCH3" s="153">
        <v>10212</v>
      </c>
      <c r="LCI3" s="153">
        <v>10213</v>
      </c>
      <c r="LCJ3" s="153">
        <v>10214</v>
      </c>
      <c r="LCK3" s="153">
        <v>10215</v>
      </c>
      <c r="LCL3" s="153">
        <v>10216</v>
      </c>
      <c r="LCM3" s="153">
        <v>10217</v>
      </c>
      <c r="LCN3" s="153">
        <v>10218</v>
      </c>
      <c r="LCO3" s="153">
        <v>10219</v>
      </c>
      <c r="LCP3" s="153">
        <v>10220</v>
      </c>
      <c r="LCQ3" s="153">
        <v>10221</v>
      </c>
      <c r="LCR3" s="153">
        <v>10222</v>
      </c>
      <c r="LCS3" s="153">
        <v>10223</v>
      </c>
      <c r="LCT3" s="153">
        <v>10224</v>
      </c>
      <c r="LCU3" s="153">
        <v>10225</v>
      </c>
      <c r="LCV3" s="153">
        <v>10226</v>
      </c>
      <c r="LCW3" s="153">
        <v>10227</v>
      </c>
      <c r="LCX3" s="153">
        <v>10228</v>
      </c>
      <c r="LCY3" s="153">
        <v>10229</v>
      </c>
      <c r="LCZ3" s="153">
        <v>10230</v>
      </c>
      <c r="LDA3" s="153">
        <v>10231</v>
      </c>
      <c r="LDB3" s="153">
        <v>10232</v>
      </c>
      <c r="LDC3" s="153">
        <v>10233</v>
      </c>
      <c r="LDD3" s="153">
        <v>10234</v>
      </c>
      <c r="LDE3" s="153">
        <v>10235</v>
      </c>
      <c r="LDF3" s="153">
        <v>10236</v>
      </c>
      <c r="LDG3" s="153">
        <v>10237</v>
      </c>
      <c r="LDH3" s="153">
        <v>10238</v>
      </c>
      <c r="LDI3" s="153">
        <v>10239</v>
      </c>
      <c r="LDJ3" s="153">
        <v>10240</v>
      </c>
      <c r="LDK3" s="153">
        <v>10241</v>
      </c>
      <c r="LDL3" s="153">
        <v>10242</v>
      </c>
      <c r="LDM3" s="153">
        <v>10243</v>
      </c>
      <c r="LDN3" s="153">
        <v>10244</v>
      </c>
      <c r="LDO3" s="153">
        <v>10245</v>
      </c>
      <c r="LDP3" s="153">
        <v>10246</v>
      </c>
      <c r="LDQ3" s="153">
        <v>10247</v>
      </c>
      <c r="LDR3" s="153">
        <v>10248</v>
      </c>
      <c r="LDS3" s="153">
        <v>10249</v>
      </c>
      <c r="LDT3" s="153">
        <v>10250</v>
      </c>
      <c r="LDU3" s="153">
        <v>10251</v>
      </c>
      <c r="LDV3" s="153">
        <v>10252</v>
      </c>
      <c r="LDW3" s="153">
        <v>10253</v>
      </c>
      <c r="LDX3" s="153">
        <v>10254</v>
      </c>
      <c r="LDY3" s="153">
        <v>10255</v>
      </c>
      <c r="LDZ3" s="153">
        <v>10256</v>
      </c>
      <c r="LEA3" s="153">
        <v>10257</v>
      </c>
      <c r="LEB3" s="153">
        <v>10258</v>
      </c>
      <c r="LEC3" s="153">
        <v>10259</v>
      </c>
      <c r="LED3" s="153">
        <v>10260</v>
      </c>
      <c r="LEE3" s="153">
        <v>10261</v>
      </c>
      <c r="LEF3" s="153">
        <v>10262</v>
      </c>
      <c r="LEG3" s="153">
        <v>10263</v>
      </c>
      <c r="LEH3" s="153">
        <v>10264</v>
      </c>
      <c r="LEI3" s="153">
        <v>10265</v>
      </c>
      <c r="LEJ3" s="153">
        <v>10266</v>
      </c>
      <c r="LEK3" s="153">
        <v>10267</v>
      </c>
      <c r="LEL3" s="153">
        <v>10268</v>
      </c>
      <c r="LEM3" s="153">
        <v>10269</v>
      </c>
      <c r="LEN3" s="153">
        <v>10270</v>
      </c>
      <c r="LEO3" s="153">
        <v>10271</v>
      </c>
      <c r="LEP3" s="153">
        <v>10272</v>
      </c>
      <c r="LEQ3" s="153">
        <v>10273</v>
      </c>
      <c r="LER3" s="153">
        <v>10274</v>
      </c>
      <c r="LES3" s="153">
        <v>10275</v>
      </c>
      <c r="LET3" s="153">
        <v>10276</v>
      </c>
      <c r="LEU3" s="153">
        <v>10277</v>
      </c>
      <c r="LEV3" s="153">
        <v>10278</v>
      </c>
      <c r="LEW3" s="153">
        <v>10279</v>
      </c>
      <c r="LEX3" s="153">
        <v>10280</v>
      </c>
      <c r="LEY3" s="153">
        <v>10281</v>
      </c>
      <c r="LEZ3" s="153">
        <v>10282</v>
      </c>
      <c r="LFA3" s="153">
        <v>10283</v>
      </c>
      <c r="LFB3" s="153">
        <v>10284</v>
      </c>
      <c r="LFC3" s="153">
        <v>10285</v>
      </c>
      <c r="LFD3" s="153">
        <v>10286</v>
      </c>
      <c r="LFE3" s="153">
        <v>10287</v>
      </c>
      <c r="LFF3" s="153">
        <v>10288</v>
      </c>
      <c r="LFG3" s="153">
        <v>10289</v>
      </c>
      <c r="LFH3" s="153">
        <v>10290</v>
      </c>
      <c r="LFI3" s="153">
        <v>10291</v>
      </c>
      <c r="LFJ3" s="153">
        <v>10292</v>
      </c>
      <c r="LFK3" s="153">
        <v>10293</v>
      </c>
      <c r="LFL3" s="153">
        <v>10294</v>
      </c>
      <c r="LFM3" s="153">
        <v>10295</v>
      </c>
      <c r="LFN3" s="153">
        <v>10296</v>
      </c>
      <c r="LFO3" s="153">
        <v>10297</v>
      </c>
      <c r="LFP3" s="153">
        <v>10298</v>
      </c>
      <c r="LFQ3" s="153">
        <v>10299</v>
      </c>
      <c r="LFR3" s="153">
        <v>10300</v>
      </c>
      <c r="LFS3" s="153">
        <v>10301</v>
      </c>
      <c r="LFT3" s="153">
        <v>10302</v>
      </c>
      <c r="LFU3" s="153">
        <v>10303</v>
      </c>
      <c r="LFV3" s="153">
        <v>10304</v>
      </c>
      <c r="LFW3" s="153">
        <v>10305</v>
      </c>
      <c r="LFX3" s="153">
        <v>10306</v>
      </c>
      <c r="LFY3" s="153">
        <v>10307</v>
      </c>
      <c r="LFZ3" s="153">
        <v>10308</v>
      </c>
      <c r="LGA3" s="153">
        <v>10309</v>
      </c>
      <c r="LGB3" s="153">
        <v>10310</v>
      </c>
      <c r="LGC3" s="153">
        <v>10311</v>
      </c>
      <c r="LGD3" s="153">
        <v>10312</v>
      </c>
      <c r="LGE3" s="153">
        <v>10313</v>
      </c>
      <c r="LGF3" s="153">
        <v>10314</v>
      </c>
      <c r="LGG3" s="153">
        <v>10315</v>
      </c>
      <c r="LGH3" s="153">
        <v>10316</v>
      </c>
      <c r="LGI3" s="153">
        <v>10317</v>
      </c>
      <c r="LGJ3" s="153">
        <v>10318</v>
      </c>
      <c r="LGK3" s="153">
        <v>10319</v>
      </c>
      <c r="LGL3" s="153">
        <v>10320</v>
      </c>
      <c r="LGM3" s="153">
        <v>10321</v>
      </c>
      <c r="LGN3" s="153">
        <v>10322</v>
      </c>
      <c r="LGO3" s="153">
        <v>10323</v>
      </c>
      <c r="LGP3" s="153">
        <v>10324</v>
      </c>
      <c r="LGQ3" s="153">
        <v>10325</v>
      </c>
      <c r="LGR3" s="153">
        <v>10326</v>
      </c>
      <c r="LGS3" s="153">
        <v>10327</v>
      </c>
      <c r="LGT3" s="153">
        <v>10328</v>
      </c>
      <c r="LGU3" s="153">
        <v>10329</v>
      </c>
      <c r="LGV3" s="153">
        <v>10330</v>
      </c>
      <c r="LGW3" s="153">
        <v>10331</v>
      </c>
      <c r="LGX3" s="153">
        <v>10332</v>
      </c>
      <c r="LGY3" s="153">
        <v>10333</v>
      </c>
      <c r="LGZ3" s="153">
        <v>10334</v>
      </c>
      <c r="LHA3" s="153">
        <v>10335</v>
      </c>
      <c r="LHB3" s="153">
        <v>10336</v>
      </c>
      <c r="LHC3" s="153">
        <v>10337</v>
      </c>
      <c r="LHD3" s="153">
        <v>10338</v>
      </c>
      <c r="LHE3" s="153">
        <v>10339</v>
      </c>
      <c r="LHF3" s="153">
        <v>10340</v>
      </c>
      <c r="LHG3" s="153">
        <v>10341</v>
      </c>
      <c r="LHH3" s="153">
        <v>10342</v>
      </c>
      <c r="LHI3" s="153">
        <v>10343</v>
      </c>
      <c r="LHJ3" s="153">
        <v>10344</v>
      </c>
      <c r="LHK3" s="153">
        <v>10345</v>
      </c>
      <c r="LHL3" s="153">
        <v>10346</v>
      </c>
      <c r="LHM3" s="153">
        <v>10347</v>
      </c>
      <c r="LHN3" s="153">
        <v>10348</v>
      </c>
      <c r="LHO3" s="153">
        <v>10349</v>
      </c>
      <c r="LHP3" s="153">
        <v>10350</v>
      </c>
      <c r="LHQ3" s="153">
        <v>10351</v>
      </c>
      <c r="LHR3" s="153">
        <v>10352</v>
      </c>
      <c r="LHS3" s="153">
        <v>10353</v>
      </c>
      <c r="LHT3" s="153">
        <v>10354</v>
      </c>
      <c r="LHU3" s="153">
        <v>10355</v>
      </c>
      <c r="LHV3" s="153">
        <v>10356</v>
      </c>
      <c r="LHW3" s="153">
        <v>10357</v>
      </c>
      <c r="LHX3" s="153">
        <v>10358</v>
      </c>
      <c r="LHY3" s="153">
        <v>10359</v>
      </c>
      <c r="LHZ3" s="153">
        <v>10360</v>
      </c>
      <c r="LIA3" s="153">
        <v>10361</v>
      </c>
      <c r="LIB3" s="153">
        <v>10362</v>
      </c>
      <c r="LIC3" s="153">
        <v>10363</v>
      </c>
      <c r="LID3" s="153">
        <v>10364</v>
      </c>
      <c r="LIE3" s="153">
        <v>10365</v>
      </c>
      <c r="LIF3" s="153">
        <v>10366</v>
      </c>
      <c r="LIG3" s="153">
        <v>10367</v>
      </c>
      <c r="LIH3" s="153">
        <v>10368</v>
      </c>
      <c r="LII3" s="153">
        <v>10369</v>
      </c>
      <c r="LIJ3" s="153">
        <v>10370</v>
      </c>
      <c r="LIK3" s="153">
        <v>10371</v>
      </c>
      <c r="LIL3" s="153">
        <v>10372</v>
      </c>
      <c r="LIM3" s="153">
        <v>10373</v>
      </c>
      <c r="LIN3" s="153">
        <v>10374</v>
      </c>
      <c r="LIO3" s="153">
        <v>10375</v>
      </c>
      <c r="LIP3" s="153">
        <v>10376</v>
      </c>
      <c r="LIQ3" s="153">
        <v>10377</v>
      </c>
      <c r="LIR3" s="153">
        <v>10378</v>
      </c>
      <c r="LIS3" s="153">
        <v>10379</v>
      </c>
      <c r="LIT3" s="153">
        <v>10380</v>
      </c>
      <c r="LIU3" s="153">
        <v>10381</v>
      </c>
      <c r="LIV3" s="153">
        <v>10382</v>
      </c>
      <c r="LIW3" s="153">
        <v>10383</v>
      </c>
      <c r="LIX3" s="153">
        <v>10384</v>
      </c>
      <c r="LIY3" s="153">
        <v>10385</v>
      </c>
      <c r="LIZ3" s="153">
        <v>10386</v>
      </c>
      <c r="LJA3" s="153">
        <v>10387</v>
      </c>
      <c r="LJB3" s="153">
        <v>10388</v>
      </c>
      <c r="LJC3" s="153">
        <v>10389</v>
      </c>
      <c r="LJD3" s="153">
        <v>10390</v>
      </c>
      <c r="LJE3" s="153">
        <v>10391</v>
      </c>
      <c r="LJF3" s="153">
        <v>10392</v>
      </c>
      <c r="LJG3" s="153">
        <v>10393</v>
      </c>
      <c r="LJH3" s="153">
        <v>10394</v>
      </c>
      <c r="LJI3" s="153">
        <v>10395</v>
      </c>
      <c r="LJJ3" s="153">
        <v>10396</v>
      </c>
      <c r="LJK3" s="153">
        <v>10397</v>
      </c>
      <c r="LJL3" s="153">
        <v>10398</v>
      </c>
      <c r="LJM3" s="153">
        <v>10399</v>
      </c>
      <c r="LJN3" s="153">
        <v>10400</v>
      </c>
      <c r="LJO3" s="153">
        <v>10401</v>
      </c>
      <c r="LJP3" s="153">
        <v>10402</v>
      </c>
      <c r="LJQ3" s="153">
        <v>10403</v>
      </c>
      <c r="LJR3" s="153">
        <v>10404</v>
      </c>
      <c r="LJS3" s="153">
        <v>10405</v>
      </c>
      <c r="LJT3" s="153">
        <v>10406</v>
      </c>
      <c r="LJU3" s="153">
        <v>10407</v>
      </c>
      <c r="LJV3" s="153">
        <v>10408</v>
      </c>
      <c r="LJW3" s="153">
        <v>10409</v>
      </c>
      <c r="LJX3" s="153">
        <v>10410</v>
      </c>
      <c r="LJY3" s="153">
        <v>10411</v>
      </c>
      <c r="LJZ3" s="153">
        <v>10412</v>
      </c>
      <c r="LKA3" s="153">
        <v>10413</v>
      </c>
      <c r="LKB3" s="153">
        <v>10414</v>
      </c>
      <c r="LKC3" s="153">
        <v>10415</v>
      </c>
      <c r="LKD3" s="153">
        <v>10416</v>
      </c>
      <c r="LKE3" s="153">
        <v>10417</v>
      </c>
      <c r="LKF3" s="153">
        <v>10418</v>
      </c>
      <c r="LKG3" s="153">
        <v>10419</v>
      </c>
      <c r="LKH3" s="153">
        <v>10420</v>
      </c>
      <c r="LKI3" s="153">
        <v>10421</v>
      </c>
      <c r="LKJ3" s="153">
        <v>10422</v>
      </c>
      <c r="LKK3" s="153">
        <v>10423</v>
      </c>
      <c r="LKL3" s="153">
        <v>10424</v>
      </c>
      <c r="LKM3" s="153">
        <v>10425</v>
      </c>
      <c r="LKN3" s="153">
        <v>10426</v>
      </c>
      <c r="LKO3" s="153">
        <v>10427</v>
      </c>
      <c r="LKP3" s="153">
        <v>10428</v>
      </c>
      <c r="LKQ3" s="153">
        <v>10429</v>
      </c>
      <c r="LKR3" s="153">
        <v>10430</v>
      </c>
      <c r="LKS3" s="153">
        <v>10431</v>
      </c>
      <c r="LKT3" s="153">
        <v>10432</v>
      </c>
      <c r="LKU3" s="153">
        <v>10433</v>
      </c>
      <c r="LKV3" s="153">
        <v>10434</v>
      </c>
      <c r="LKW3" s="153">
        <v>10435</v>
      </c>
      <c r="LKX3" s="153">
        <v>10436</v>
      </c>
      <c r="LKY3" s="153">
        <v>10437</v>
      </c>
      <c r="LKZ3" s="153">
        <v>10438</v>
      </c>
      <c r="LLA3" s="153">
        <v>10439</v>
      </c>
      <c r="LLB3" s="153">
        <v>10440</v>
      </c>
      <c r="LLC3" s="153">
        <v>10441</v>
      </c>
      <c r="LLD3" s="153">
        <v>10442</v>
      </c>
      <c r="LLE3" s="153">
        <v>10443</v>
      </c>
      <c r="LLF3" s="153">
        <v>10444</v>
      </c>
      <c r="LLG3" s="153">
        <v>10445</v>
      </c>
      <c r="LLH3" s="153">
        <v>10446</v>
      </c>
      <c r="LLI3" s="153">
        <v>10447</v>
      </c>
      <c r="LLJ3" s="153">
        <v>10448</v>
      </c>
      <c r="LLK3" s="153">
        <v>10449</v>
      </c>
      <c r="LLL3" s="153">
        <v>10450</v>
      </c>
      <c r="LLM3" s="153">
        <v>10451</v>
      </c>
      <c r="LLN3" s="153">
        <v>10452</v>
      </c>
      <c r="LLO3" s="153">
        <v>10453</v>
      </c>
      <c r="LLP3" s="153">
        <v>10454</v>
      </c>
      <c r="LLQ3" s="153">
        <v>10455</v>
      </c>
      <c r="LLR3" s="153">
        <v>10456</v>
      </c>
      <c r="LLS3" s="153">
        <v>10457</v>
      </c>
      <c r="LLT3" s="153">
        <v>10458</v>
      </c>
      <c r="LLU3" s="153">
        <v>10459</v>
      </c>
      <c r="LLV3" s="153">
        <v>10460</v>
      </c>
      <c r="LLW3" s="153">
        <v>10461</v>
      </c>
      <c r="LLX3" s="153">
        <v>10462</v>
      </c>
      <c r="LLY3" s="153">
        <v>10463</v>
      </c>
      <c r="LLZ3" s="153">
        <v>10464</v>
      </c>
      <c r="LMA3" s="153">
        <v>10465</v>
      </c>
      <c r="LMB3" s="153">
        <v>10466</v>
      </c>
      <c r="LMC3" s="153">
        <v>10467</v>
      </c>
      <c r="LMD3" s="153">
        <v>10468</v>
      </c>
      <c r="LME3" s="153">
        <v>10469</v>
      </c>
      <c r="LMF3" s="153">
        <v>10470</v>
      </c>
      <c r="LMG3" s="153">
        <v>10471</v>
      </c>
      <c r="LMH3" s="153">
        <v>10472</v>
      </c>
      <c r="LMI3" s="153">
        <v>10473</v>
      </c>
      <c r="LMJ3" s="153">
        <v>10474</v>
      </c>
      <c r="LMK3" s="153">
        <v>10475</v>
      </c>
      <c r="LML3" s="153">
        <v>10476</v>
      </c>
      <c r="LMM3" s="153">
        <v>10477</v>
      </c>
      <c r="LMN3" s="153">
        <v>10478</v>
      </c>
      <c r="LMO3" s="153">
        <v>10479</v>
      </c>
      <c r="LMP3" s="153">
        <v>10480</v>
      </c>
      <c r="LMQ3" s="153">
        <v>10481</v>
      </c>
      <c r="LMR3" s="153">
        <v>10482</v>
      </c>
      <c r="LMS3" s="153">
        <v>10483</v>
      </c>
      <c r="LMT3" s="153">
        <v>10484</v>
      </c>
      <c r="LMU3" s="153">
        <v>10485</v>
      </c>
      <c r="LMV3" s="153">
        <v>10486</v>
      </c>
      <c r="LMW3" s="153">
        <v>10487</v>
      </c>
      <c r="LMX3" s="153">
        <v>10488</v>
      </c>
      <c r="LMY3" s="153">
        <v>10489</v>
      </c>
      <c r="LMZ3" s="153">
        <v>10490</v>
      </c>
      <c r="LNA3" s="153">
        <v>10491</v>
      </c>
      <c r="LNB3" s="153">
        <v>10492</v>
      </c>
      <c r="LNC3" s="153">
        <v>10493</v>
      </c>
      <c r="LND3" s="153">
        <v>10494</v>
      </c>
      <c r="LNE3" s="153">
        <v>10495</v>
      </c>
      <c r="LNF3" s="153">
        <v>10496</v>
      </c>
      <c r="LNG3" s="153">
        <v>10497</v>
      </c>
      <c r="LNH3" s="153">
        <v>10498</v>
      </c>
      <c r="LNI3" s="153">
        <v>10499</v>
      </c>
      <c r="LNJ3" s="153">
        <v>10500</v>
      </c>
      <c r="LNK3" s="153">
        <v>10501</v>
      </c>
      <c r="LNL3" s="153">
        <v>10502</v>
      </c>
      <c r="LNM3" s="153">
        <v>10503</v>
      </c>
      <c r="LNN3" s="153">
        <v>10504</v>
      </c>
      <c r="LNO3" s="153">
        <v>10505</v>
      </c>
      <c r="LNP3" s="153">
        <v>10506</v>
      </c>
      <c r="LNQ3" s="153">
        <v>10507</v>
      </c>
      <c r="LNR3" s="153">
        <v>10508</v>
      </c>
      <c r="LNS3" s="153">
        <v>10509</v>
      </c>
      <c r="LNT3" s="153">
        <v>10510</v>
      </c>
      <c r="LNU3" s="153">
        <v>10511</v>
      </c>
      <c r="LNV3" s="153">
        <v>10512</v>
      </c>
      <c r="LNW3" s="153">
        <v>10513</v>
      </c>
      <c r="LNX3" s="153">
        <v>10514</v>
      </c>
      <c r="LNY3" s="153">
        <v>10515</v>
      </c>
      <c r="LNZ3" s="153">
        <v>10516</v>
      </c>
      <c r="LOA3" s="153">
        <v>10517</v>
      </c>
      <c r="LOB3" s="153">
        <v>10518</v>
      </c>
      <c r="LOC3" s="153">
        <v>10519</v>
      </c>
      <c r="LOD3" s="153">
        <v>10520</v>
      </c>
      <c r="LOE3" s="153">
        <v>10521</v>
      </c>
      <c r="LOF3" s="153">
        <v>10522</v>
      </c>
      <c r="LOG3" s="153">
        <v>10523</v>
      </c>
      <c r="LOH3" s="153">
        <v>10524</v>
      </c>
      <c r="LOI3" s="153">
        <v>10525</v>
      </c>
      <c r="LOJ3" s="153">
        <v>10526</v>
      </c>
      <c r="LOK3" s="153">
        <v>10527</v>
      </c>
      <c r="LOL3" s="153">
        <v>10528</v>
      </c>
      <c r="LOM3" s="153">
        <v>10529</v>
      </c>
      <c r="LON3" s="153">
        <v>10530</v>
      </c>
      <c r="LOO3" s="153">
        <v>10531</v>
      </c>
      <c r="LOP3" s="153">
        <v>10532</v>
      </c>
      <c r="LOQ3" s="153">
        <v>10533</v>
      </c>
      <c r="LOR3" s="153">
        <v>10534</v>
      </c>
      <c r="LOS3" s="153">
        <v>10535</v>
      </c>
      <c r="LOT3" s="153">
        <v>10536</v>
      </c>
      <c r="LOU3" s="153">
        <v>10537</v>
      </c>
      <c r="LOV3" s="153">
        <v>10538</v>
      </c>
      <c r="LOW3" s="153">
        <v>10539</v>
      </c>
      <c r="LOX3" s="153">
        <v>10540</v>
      </c>
      <c r="LOY3" s="153">
        <v>10541</v>
      </c>
      <c r="LOZ3" s="153">
        <v>10542</v>
      </c>
      <c r="LPA3" s="153">
        <v>10543</v>
      </c>
      <c r="LPB3" s="153">
        <v>10544</v>
      </c>
      <c r="LPC3" s="153">
        <v>10545</v>
      </c>
      <c r="LPD3" s="153">
        <v>10546</v>
      </c>
      <c r="LPE3" s="153">
        <v>10547</v>
      </c>
      <c r="LPF3" s="153">
        <v>10548</v>
      </c>
      <c r="LPG3" s="153">
        <v>10549</v>
      </c>
      <c r="LPH3" s="153">
        <v>10550</v>
      </c>
      <c r="LPI3" s="153">
        <v>10551</v>
      </c>
      <c r="LPJ3" s="153">
        <v>10552</v>
      </c>
      <c r="LPK3" s="153">
        <v>10553</v>
      </c>
      <c r="LPL3" s="153">
        <v>10554</v>
      </c>
      <c r="LPM3" s="153">
        <v>10555</v>
      </c>
      <c r="LPN3" s="153">
        <v>10556</v>
      </c>
      <c r="LPO3" s="153">
        <v>10557</v>
      </c>
      <c r="LPP3" s="153">
        <v>10558</v>
      </c>
      <c r="LPQ3" s="153">
        <v>10559</v>
      </c>
      <c r="LPR3" s="153">
        <v>10560</v>
      </c>
      <c r="LPS3" s="153">
        <v>10561</v>
      </c>
      <c r="LPT3" s="153">
        <v>10562</v>
      </c>
      <c r="LPU3" s="153">
        <v>10563</v>
      </c>
      <c r="LPV3" s="153">
        <v>10564</v>
      </c>
      <c r="LPW3" s="153">
        <v>10565</v>
      </c>
      <c r="LPX3" s="153">
        <v>10566</v>
      </c>
      <c r="LPY3" s="153">
        <v>10567</v>
      </c>
      <c r="LPZ3" s="153">
        <v>10568</v>
      </c>
      <c r="LQA3" s="153">
        <v>10569</v>
      </c>
      <c r="LQB3" s="153">
        <v>10570</v>
      </c>
      <c r="LQC3" s="153">
        <v>10571</v>
      </c>
      <c r="LQD3" s="153">
        <v>10572</v>
      </c>
      <c r="LQE3" s="153">
        <v>10573</v>
      </c>
      <c r="LQF3" s="153">
        <v>10574</v>
      </c>
      <c r="LQG3" s="153">
        <v>10575</v>
      </c>
      <c r="LQH3" s="153">
        <v>10576</v>
      </c>
      <c r="LQI3" s="153">
        <v>10577</v>
      </c>
      <c r="LQJ3" s="153">
        <v>10578</v>
      </c>
      <c r="LQK3" s="153">
        <v>10579</v>
      </c>
      <c r="LQL3" s="153">
        <v>10580</v>
      </c>
      <c r="LQM3" s="153">
        <v>10581</v>
      </c>
      <c r="LQN3" s="153">
        <v>10582</v>
      </c>
      <c r="LQO3" s="153">
        <v>10583</v>
      </c>
      <c r="LQP3" s="153">
        <v>10584</v>
      </c>
      <c r="LQQ3" s="153">
        <v>10585</v>
      </c>
      <c r="LQR3" s="153">
        <v>10586</v>
      </c>
      <c r="LQS3" s="153">
        <v>10587</v>
      </c>
      <c r="LQT3" s="153">
        <v>10588</v>
      </c>
      <c r="LQU3" s="153">
        <v>10589</v>
      </c>
      <c r="LQV3" s="153">
        <v>10590</v>
      </c>
      <c r="LQW3" s="153">
        <v>10591</v>
      </c>
      <c r="LQX3" s="153">
        <v>10592</v>
      </c>
      <c r="LQY3" s="153">
        <v>10593</v>
      </c>
      <c r="LQZ3" s="153">
        <v>10594</v>
      </c>
      <c r="LRA3" s="153">
        <v>10595</v>
      </c>
      <c r="LRB3" s="153">
        <v>10596</v>
      </c>
      <c r="LRC3" s="153">
        <v>10597</v>
      </c>
      <c r="LRD3" s="153">
        <v>10598</v>
      </c>
      <c r="LRE3" s="153">
        <v>10599</v>
      </c>
      <c r="LRF3" s="153">
        <v>10600</v>
      </c>
      <c r="LRG3" s="153">
        <v>10601</v>
      </c>
      <c r="LRH3" s="153">
        <v>10602</v>
      </c>
      <c r="LRI3" s="153">
        <v>10603</v>
      </c>
      <c r="LRJ3" s="153">
        <v>10604</v>
      </c>
      <c r="LRK3" s="153">
        <v>10605</v>
      </c>
      <c r="LRL3" s="153">
        <v>10606</v>
      </c>
      <c r="LRM3" s="153">
        <v>10607</v>
      </c>
      <c r="LRN3" s="153">
        <v>10608</v>
      </c>
      <c r="LRO3" s="153">
        <v>10609</v>
      </c>
      <c r="LRP3" s="153">
        <v>10610</v>
      </c>
      <c r="LRQ3" s="153">
        <v>10611</v>
      </c>
      <c r="LRR3" s="153">
        <v>10612</v>
      </c>
      <c r="LRS3" s="153">
        <v>10613</v>
      </c>
      <c r="LRT3" s="153">
        <v>10614</v>
      </c>
      <c r="LRU3" s="153">
        <v>10615</v>
      </c>
      <c r="LRV3" s="153">
        <v>10616</v>
      </c>
      <c r="LRW3" s="153">
        <v>10617</v>
      </c>
      <c r="LRX3" s="153">
        <v>10618</v>
      </c>
      <c r="LRY3" s="153">
        <v>10619</v>
      </c>
      <c r="LRZ3" s="153">
        <v>10620</v>
      </c>
      <c r="LSA3" s="153">
        <v>10621</v>
      </c>
      <c r="LSB3" s="153">
        <v>10622</v>
      </c>
      <c r="LSC3" s="153">
        <v>10623</v>
      </c>
      <c r="LSD3" s="153">
        <v>10624</v>
      </c>
      <c r="LSE3" s="153">
        <v>10625</v>
      </c>
      <c r="LSF3" s="153">
        <v>10626</v>
      </c>
      <c r="LSG3" s="153">
        <v>10627</v>
      </c>
      <c r="LSH3" s="153">
        <v>10628</v>
      </c>
      <c r="LSI3" s="153">
        <v>10629</v>
      </c>
      <c r="LSJ3" s="153">
        <v>10630</v>
      </c>
      <c r="LSK3" s="153">
        <v>10631</v>
      </c>
      <c r="LSL3" s="153">
        <v>10632</v>
      </c>
      <c r="LSM3" s="153">
        <v>10633</v>
      </c>
      <c r="LSN3" s="153">
        <v>10634</v>
      </c>
      <c r="LSO3" s="153">
        <v>10635</v>
      </c>
      <c r="LSP3" s="153">
        <v>10636</v>
      </c>
      <c r="LSQ3" s="153">
        <v>10637</v>
      </c>
      <c r="LSR3" s="153">
        <v>10638</v>
      </c>
      <c r="LSS3" s="153">
        <v>10639</v>
      </c>
      <c r="LST3" s="153">
        <v>10640</v>
      </c>
      <c r="LSU3" s="153">
        <v>10641</v>
      </c>
      <c r="LSV3" s="153">
        <v>10642</v>
      </c>
      <c r="LSW3" s="153">
        <v>10643</v>
      </c>
      <c r="LSX3" s="153">
        <v>10644</v>
      </c>
      <c r="LSY3" s="153">
        <v>10645</v>
      </c>
      <c r="LSZ3" s="153">
        <v>10646</v>
      </c>
      <c r="LTA3" s="153">
        <v>10647</v>
      </c>
      <c r="LTB3" s="153">
        <v>10648</v>
      </c>
      <c r="LTC3" s="153">
        <v>10649</v>
      </c>
      <c r="LTD3" s="153">
        <v>10650</v>
      </c>
      <c r="LTE3" s="153">
        <v>10651</v>
      </c>
      <c r="LTF3" s="153">
        <v>10652</v>
      </c>
      <c r="LTG3" s="153">
        <v>10653</v>
      </c>
      <c r="LTH3" s="153">
        <v>10654</v>
      </c>
      <c r="LTI3" s="153">
        <v>10655</v>
      </c>
      <c r="LTJ3" s="153">
        <v>10656</v>
      </c>
      <c r="LTK3" s="153">
        <v>10657</v>
      </c>
      <c r="LTL3" s="153">
        <v>10658</v>
      </c>
      <c r="LTM3" s="153">
        <v>10659</v>
      </c>
      <c r="LTN3" s="153">
        <v>10660</v>
      </c>
      <c r="LTO3" s="153">
        <v>10661</v>
      </c>
      <c r="LTP3" s="153">
        <v>10662</v>
      </c>
      <c r="LTQ3" s="153">
        <v>10663</v>
      </c>
      <c r="LTR3" s="153">
        <v>10664</v>
      </c>
      <c r="LTS3" s="153">
        <v>10665</v>
      </c>
      <c r="LTT3" s="153">
        <v>10666</v>
      </c>
      <c r="LTU3" s="153">
        <v>10667</v>
      </c>
      <c r="LTV3" s="153">
        <v>10668</v>
      </c>
      <c r="LTW3" s="153">
        <v>10669</v>
      </c>
      <c r="LTX3" s="153">
        <v>10670</v>
      </c>
      <c r="LTY3" s="153">
        <v>10671</v>
      </c>
      <c r="LTZ3" s="153">
        <v>10672</v>
      </c>
      <c r="LUA3" s="153">
        <v>10673</v>
      </c>
      <c r="LUB3" s="153">
        <v>10674</v>
      </c>
      <c r="LUC3" s="153">
        <v>10675</v>
      </c>
      <c r="LUD3" s="153">
        <v>10676</v>
      </c>
      <c r="LUE3" s="153">
        <v>10677</v>
      </c>
      <c r="LUF3" s="153">
        <v>10678</v>
      </c>
      <c r="LUG3" s="153">
        <v>10679</v>
      </c>
      <c r="LUH3" s="153">
        <v>10680</v>
      </c>
      <c r="LUI3" s="153">
        <v>10681</v>
      </c>
      <c r="LUJ3" s="153">
        <v>10682</v>
      </c>
      <c r="LUK3" s="153">
        <v>10683</v>
      </c>
      <c r="LUL3" s="153">
        <v>10684</v>
      </c>
      <c r="LUM3" s="153">
        <v>10685</v>
      </c>
      <c r="LUN3" s="153">
        <v>10686</v>
      </c>
      <c r="LUO3" s="153">
        <v>10687</v>
      </c>
      <c r="LUP3" s="153">
        <v>10688</v>
      </c>
      <c r="LUQ3" s="153">
        <v>10689</v>
      </c>
      <c r="LUR3" s="153">
        <v>10690</v>
      </c>
      <c r="LUS3" s="153">
        <v>10691</v>
      </c>
      <c r="LUT3" s="153">
        <v>10692</v>
      </c>
      <c r="LUU3" s="153">
        <v>10693</v>
      </c>
      <c r="LUV3" s="153">
        <v>10694</v>
      </c>
      <c r="LUW3" s="153">
        <v>10695</v>
      </c>
      <c r="LUX3" s="153">
        <v>10696</v>
      </c>
      <c r="LUY3" s="153">
        <v>10697</v>
      </c>
      <c r="LUZ3" s="153">
        <v>10698</v>
      </c>
      <c r="LVA3" s="153">
        <v>10699</v>
      </c>
      <c r="LVB3" s="153">
        <v>10700</v>
      </c>
      <c r="LVC3" s="153">
        <v>10701</v>
      </c>
      <c r="LVD3" s="153">
        <v>10702</v>
      </c>
      <c r="LVE3" s="153">
        <v>10703</v>
      </c>
      <c r="LVF3" s="153">
        <v>10704</v>
      </c>
      <c r="LVG3" s="153">
        <v>10705</v>
      </c>
      <c r="LVH3" s="153">
        <v>10706</v>
      </c>
      <c r="LVI3" s="153">
        <v>10707</v>
      </c>
      <c r="LVJ3" s="153">
        <v>10708</v>
      </c>
      <c r="LVK3" s="153">
        <v>10709</v>
      </c>
      <c r="LVL3" s="153">
        <v>10710</v>
      </c>
      <c r="LVM3" s="153">
        <v>10711</v>
      </c>
      <c r="LVN3" s="153">
        <v>10712</v>
      </c>
      <c r="LVO3" s="153">
        <v>10713</v>
      </c>
      <c r="LVP3" s="153">
        <v>10714</v>
      </c>
      <c r="LVQ3" s="153">
        <v>10715</v>
      </c>
      <c r="LVR3" s="153">
        <v>10716</v>
      </c>
      <c r="LVS3" s="153">
        <v>10717</v>
      </c>
      <c r="LVT3" s="153">
        <v>10718</v>
      </c>
      <c r="LVU3" s="153">
        <v>10719</v>
      </c>
      <c r="LVV3" s="153">
        <v>10720</v>
      </c>
      <c r="LVW3" s="153">
        <v>10721</v>
      </c>
      <c r="LVX3" s="153">
        <v>10722</v>
      </c>
      <c r="LVY3" s="153">
        <v>10723</v>
      </c>
      <c r="LVZ3" s="153">
        <v>10724</v>
      </c>
      <c r="LWA3" s="153">
        <v>10725</v>
      </c>
      <c r="LWB3" s="153">
        <v>10726</v>
      </c>
      <c r="LWC3" s="153">
        <v>10727</v>
      </c>
      <c r="LWD3" s="153">
        <v>10728</v>
      </c>
      <c r="LWE3" s="153">
        <v>10729</v>
      </c>
      <c r="LWF3" s="153">
        <v>10730</v>
      </c>
      <c r="LWG3" s="153">
        <v>10731</v>
      </c>
      <c r="LWH3" s="153">
        <v>10732</v>
      </c>
      <c r="LWI3" s="153">
        <v>10733</v>
      </c>
      <c r="LWJ3" s="153">
        <v>10734</v>
      </c>
      <c r="LWK3" s="153">
        <v>10735</v>
      </c>
      <c r="LWL3" s="153">
        <v>10736</v>
      </c>
      <c r="LWM3" s="153">
        <v>10737</v>
      </c>
      <c r="LWN3" s="153">
        <v>10738</v>
      </c>
      <c r="LWO3" s="153">
        <v>10739</v>
      </c>
      <c r="LWP3" s="153">
        <v>10740</v>
      </c>
      <c r="LWQ3" s="153">
        <v>10741</v>
      </c>
      <c r="LWR3" s="153">
        <v>10742</v>
      </c>
      <c r="LWS3" s="153">
        <v>10743</v>
      </c>
      <c r="LWT3" s="153">
        <v>10744</v>
      </c>
      <c r="LWU3" s="153">
        <v>10745</v>
      </c>
      <c r="LWV3" s="153">
        <v>10746</v>
      </c>
      <c r="LWW3" s="153">
        <v>10747</v>
      </c>
      <c r="LWX3" s="153">
        <v>10748</v>
      </c>
      <c r="LWY3" s="153">
        <v>10749</v>
      </c>
      <c r="LWZ3" s="153">
        <v>10750</v>
      </c>
      <c r="LXA3" s="153">
        <v>10751</v>
      </c>
      <c r="LXB3" s="153">
        <v>10752</v>
      </c>
      <c r="LXC3" s="153">
        <v>10753</v>
      </c>
      <c r="LXD3" s="153">
        <v>10754</v>
      </c>
      <c r="LXE3" s="153">
        <v>10755</v>
      </c>
      <c r="LXF3" s="153">
        <v>10756</v>
      </c>
      <c r="LXG3" s="153">
        <v>10757</v>
      </c>
      <c r="LXH3" s="153">
        <v>10758</v>
      </c>
      <c r="LXI3" s="153">
        <v>10759</v>
      </c>
      <c r="LXJ3" s="153">
        <v>10760</v>
      </c>
      <c r="LXK3" s="153">
        <v>10761</v>
      </c>
      <c r="LXL3" s="153">
        <v>10762</v>
      </c>
      <c r="LXM3" s="153">
        <v>10763</v>
      </c>
      <c r="LXN3" s="153">
        <v>10764</v>
      </c>
      <c r="LXO3" s="153">
        <v>10765</v>
      </c>
      <c r="LXP3" s="153">
        <v>10766</v>
      </c>
      <c r="LXQ3" s="153">
        <v>10767</v>
      </c>
      <c r="LXR3" s="153">
        <v>10768</v>
      </c>
      <c r="LXS3" s="153">
        <v>10769</v>
      </c>
      <c r="LXT3" s="153">
        <v>10770</v>
      </c>
      <c r="LXU3" s="153">
        <v>10771</v>
      </c>
      <c r="LXV3" s="153">
        <v>10772</v>
      </c>
      <c r="LXW3" s="153">
        <v>10773</v>
      </c>
      <c r="LXX3" s="153">
        <v>10774</v>
      </c>
      <c r="LXY3" s="153">
        <v>10775</v>
      </c>
      <c r="LXZ3" s="153">
        <v>10776</v>
      </c>
      <c r="LYA3" s="153">
        <v>10777</v>
      </c>
      <c r="LYB3" s="153">
        <v>10778</v>
      </c>
      <c r="LYC3" s="153">
        <v>10779</v>
      </c>
      <c r="LYD3" s="153">
        <v>10780</v>
      </c>
      <c r="LYE3" s="153">
        <v>10781</v>
      </c>
      <c r="LYF3" s="153">
        <v>10782</v>
      </c>
      <c r="LYG3" s="153">
        <v>10783</v>
      </c>
      <c r="LYH3" s="153">
        <v>10784</v>
      </c>
      <c r="LYI3" s="153">
        <v>10785</v>
      </c>
      <c r="LYJ3" s="153">
        <v>10786</v>
      </c>
      <c r="LYK3" s="153">
        <v>10787</v>
      </c>
      <c r="LYL3" s="153">
        <v>10788</v>
      </c>
      <c r="LYM3" s="153">
        <v>10789</v>
      </c>
      <c r="LYN3" s="153">
        <v>10790</v>
      </c>
      <c r="LYO3" s="153">
        <v>10791</v>
      </c>
      <c r="LYP3" s="153">
        <v>10792</v>
      </c>
      <c r="LYQ3" s="153">
        <v>10793</v>
      </c>
      <c r="LYR3" s="153">
        <v>10794</v>
      </c>
      <c r="LYS3" s="153">
        <v>10795</v>
      </c>
      <c r="LYT3" s="153">
        <v>10796</v>
      </c>
      <c r="LYU3" s="153">
        <v>10797</v>
      </c>
      <c r="LYV3" s="153">
        <v>10798</v>
      </c>
      <c r="LYW3" s="153">
        <v>10799</v>
      </c>
      <c r="LYX3" s="153">
        <v>10800</v>
      </c>
      <c r="LYY3" s="153">
        <v>10801</v>
      </c>
      <c r="LYZ3" s="153">
        <v>10802</v>
      </c>
      <c r="LZA3" s="153">
        <v>10803</v>
      </c>
      <c r="LZB3" s="153">
        <v>10804</v>
      </c>
      <c r="LZC3" s="153">
        <v>10805</v>
      </c>
      <c r="LZD3" s="153">
        <v>10806</v>
      </c>
      <c r="LZE3" s="153">
        <v>10807</v>
      </c>
      <c r="LZF3" s="153">
        <v>10808</v>
      </c>
      <c r="LZG3" s="153">
        <v>10809</v>
      </c>
      <c r="LZH3" s="153">
        <v>10810</v>
      </c>
      <c r="LZI3" s="153">
        <v>10811</v>
      </c>
      <c r="LZJ3" s="153">
        <v>10812</v>
      </c>
      <c r="LZK3" s="153">
        <v>10813</v>
      </c>
      <c r="LZL3" s="153">
        <v>10814</v>
      </c>
      <c r="LZM3" s="153">
        <v>10815</v>
      </c>
      <c r="LZN3" s="153">
        <v>10816</v>
      </c>
      <c r="LZO3" s="153">
        <v>10817</v>
      </c>
      <c r="LZP3" s="153">
        <v>10818</v>
      </c>
      <c r="LZQ3" s="153">
        <v>10819</v>
      </c>
      <c r="LZR3" s="153">
        <v>10820</v>
      </c>
      <c r="LZS3" s="153">
        <v>10821</v>
      </c>
      <c r="LZT3" s="153">
        <v>10822</v>
      </c>
      <c r="LZU3" s="153">
        <v>10823</v>
      </c>
      <c r="LZV3" s="153">
        <v>10824</v>
      </c>
      <c r="LZW3" s="153">
        <v>10825</v>
      </c>
      <c r="LZX3" s="153">
        <v>10826</v>
      </c>
      <c r="LZY3" s="153">
        <v>10827</v>
      </c>
      <c r="LZZ3" s="153">
        <v>10828</v>
      </c>
      <c r="MAA3" s="153">
        <v>10829</v>
      </c>
      <c r="MAB3" s="153">
        <v>10830</v>
      </c>
      <c r="MAC3" s="153">
        <v>10831</v>
      </c>
      <c r="MAD3" s="153">
        <v>10832</v>
      </c>
      <c r="MAE3" s="153">
        <v>10833</v>
      </c>
      <c r="MAF3" s="153">
        <v>10834</v>
      </c>
      <c r="MAG3" s="153">
        <v>10835</v>
      </c>
      <c r="MAH3" s="153">
        <v>10836</v>
      </c>
      <c r="MAI3" s="153">
        <v>10837</v>
      </c>
      <c r="MAJ3" s="153">
        <v>10838</v>
      </c>
      <c r="MAK3" s="153">
        <v>10839</v>
      </c>
      <c r="MAL3" s="153">
        <v>10840</v>
      </c>
      <c r="MAM3" s="153">
        <v>10841</v>
      </c>
      <c r="MAN3" s="153">
        <v>10842</v>
      </c>
      <c r="MAO3" s="153">
        <v>10843</v>
      </c>
      <c r="MAP3" s="153">
        <v>10844</v>
      </c>
      <c r="MAQ3" s="153">
        <v>10845</v>
      </c>
      <c r="MAR3" s="153">
        <v>10846</v>
      </c>
      <c r="MAS3" s="153">
        <v>10847</v>
      </c>
      <c r="MAT3" s="153">
        <v>10848</v>
      </c>
      <c r="MAU3" s="153">
        <v>10849</v>
      </c>
      <c r="MAV3" s="153">
        <v>10850</v>
      </c>
      <c r="MAW3" s="153">
        <v>10851</v>
      </c>
      <c r="MAX3" s="153">
        <v>10852</v>
      </c>
      <c r="MAY3" s="153">
        <v>10853</v>
      </c>
      <c r="MAZ3" s="153">
        <v>10854</v>
      </c>
      <c r="MBA3" s="153">
        <v>10855</v>
      </c>
      <c r="MBB3" s="153">
        <v>10856</v>
      </c>
      <c r="MBC3" s="153">
        <v>10857</v>
      </c>
      <c r="MBD3" s="153">
        <v>10858</v>
      </c>
      <c r="MBE3" s="153">
        <v>10859</v>
      </c>
      <c r="MBF3" s="153">
        <v>10860</v>
      </c>
      <c r="MBG3" s="153">
        <v>10861</v>
      </c>
      <c r="MBH3" s="153">
        <v>10862</v>
      </c>
      <c r="MBI3" s="153">
        <v>10863</v>
      </c>
      <c r="MBJ3" s="153">
        <v>10864</v>
      </c>
      <c r="MBK3" s="153">
        <v>10865</v>
      </c>
      <c r="MBL3" s="153">
        <v>10866</v>
      </c>
      <c r="MBM3" s="153">
        <v>10867</v>
      </c>
      <c r="MBN3" s="153">
        <v>10868</v>
      </c>
      <c r="MBO3" s="153">
        <v>10869</v>
      </c>
      <c r="MBP3" s="153">
        <v>10870</v>
      </c>
      <c r="MBQ3" s="153">
        <v>10871</v>
      </c>
      <c r="MBR3" s="153">
        <v>10872</v>
      </c>
      <c r="MBS3" s="153">
        <v>10873</v>
      </c>
      <c r="MBT3" s="153">
        <v>10874</v>
      </c>
      <c r="MBU3" s="153">
        <v>10875</v>
      </c>
      <c r="MBV3" s="153">
        <v>10876</v>
      </c>
      <c r="MBW3" s="153">
        <v>10877</v>
      </c>
      <c r="MBX3" s="153">
        <v>10878</v>
      </c>
      <c r="MBY3" s="153">
        <v>10879</v>
      </c>
      <c r="MBZ3" s="153">
        <v>10880</v>
      </c>
      <c r="MCA3" s="153">
        <v>10881</v>
      </c>
      <c r="MCB3" s="153">
        <v>10882</v>
      </c>
      <c r="MCC3" s="153">
        <v>10883</v>
      </c>
      <c r="MCD3" s="153">
        <v>10884</v>
      </c>
      <c r="MCE3" s="153">
        <v>10885</v>
      </c>
      <c r="MCF3" s="153">
        <v>10886</v>
      </c>
      <c r="MCG3" s="153">
        <v>10887</v>
      </c>
      <c r="MCH3" s="153">
        <v>10888</v>
      </c>
      <c r="MCI3" s="153">
        <v>10889</v>
      </c>
      <c r="MCJ3" s="153">
        <v>10890</v>
      </c>
      <c r="MCK3" s="153">
        <v>10891</v>
      </c>
      <c r="MCL3" s="153">
        <v>10892</v>
      </c>
      <c r="MCM3" s="153">
        <v>10893</v>
      </c>
      <c r="MCN3" s="153">
        <v>10894</v>
      </c>
      <c r="MCO3" s="153">
        <v>10895</v>
      </c>
      <c r="MCP3" s="153">
        <v>10896</v>
      </c>
      <c r="MCQ3" s="153">
        <v>10897</v>
      </c>
      <c r="MCR3" s="153">
        <v>10898</v>
      </c>
      <c r="MCS3" s="153">
        <v>10899</v>
      </c>
      <c r="MCT3" s="153">
        <v>10900</v>
      </c>
      <c r="MCU3" s="153">
        <v>10901</v>
      </c>
      <c r="MCV3" s="153">
        <v>10902</v>
      </c>
      <c r="MCW3" s="153">
        <v>10903</v>
      </c>
      <c r="MCX3" s="153">
        <v>10904</v>
      </c>
      <c r="MCY3" s="153">
        <v>10905</v>
      </c>
      <c r="MCZ3" s="153">
        <v>10906</v>
      </c>
      <c r="MDA3" s="153">
        <v>10907</v>
      </c>
      <c r="MDB3" s="153">
        <v>10908</v>
      </c>
      <c r="MDC3" s="153">
        <v>10909</v>
      </c>
      <c r="MDD3" s="153">
        <v>10910</v>
      </c>
      <c r="MDE3" s="153">
        <v>10911</v>
      </c>
      <c r="MDF3" s="153">
        <v>10912</v>
      </c>
      <c r="MDG3" s="153">
        <v>10913</v>
      </c>
      <c r="MDH3" s="153">
        <v>10914</v>
      </c>
      <c r="MDI3" s="153">
        <v>10915</v>
      </c>
      <c r="MDJ3" s="153">
        <v>10916</v>
      </c>
      <c r="MDK3" s="153">
        <v>10917</v>
      </c>
      <c r="MDL3" s="153">
        <v>10918</v>
      </c>
      <c r="MDM3" s="153">
        <v>10919</v>
      </c>
      <c r="MDN3" s="153">
        <v>10920</v>
      </c>
      <c r="MDO3" s="153">
        <v>10921</v>
      </c>
      <c r="MDP3" s="153">
        <v>10922</v>
      </c>
      <c r="MDQ3" s="153">
        <v>10923</v>
      </c>
      <c r="MDR3" s="153">
        <v>10924</v>
      </c>
      <c r="MDS3" s="153">
        <v>10925</v>
      </c>
      <c r="MDT3" s="153">
        <v>10926</v>
      </c>
      <c r="MDU3" s="153">
        <v>10927</v>
      </c>
      <c r="MDV3" s="153">
        <v>10928</v>
      </c>
      <c r="MDW3" s="153">
        <v>10929</v>
      </c>
      <c r="MDX3" s="153">
        <v>10930</v>
      </c>
      <c r="MDY3" s="153">
        <v>10931</v>
      </c>
      <c r="MDZ3" s="153">
        <v>10932</v>
      </c>
      <c r="MEA3" s="153">
        <v>10933</v>
      </c>
      <c r="MEB3" s="153">
        <v>10934</v>
      </c>
      <c r="MEC3" s="153">
        <v>10935</v>
      </c>
      <c r="MED3" s="153">
        <v>10936</v>
      </c>
      <c r="MEE3" s="153">
        <v>10937</v>
      </c>
      <c r="MEF3" s="153">
        <v>10938</v>
      </c>
      <c r="MEG3" s="153">
        <v>10939</v>
      </c>
      <c r="MEH3" s="153">
        <v>10940</v>
      </c>
      <c r="MEI3" s="153">
        <v>10941</v>
      </c>
      <c r="MEJ3" s="153">
        <v>10942</v>
      </c>
      <c r="MEK3" s="153">
        <v>10943</v>
      </c>
      <c r="MEL3" s="153">
        <v>10944</v>
      </c>
      <c r="MEM3" s="153">
        <v>10945</v>
      </c>
      <c r="MEN3" s="153">
        <v>10946</v>
      </c>
      <c r="MEO3" s="153">
        <v>10947</v>
      </c>
      <c r="MEP3" s="153">
        <v>10948</v>
      </c>
      <c r="MEQ3" s="153">
        <v>10949</v>
      </c>
      <c r="MER3" s="153">
        <v>10950</v>
      </c>
      <c r="MES3" s="153">
        <v>10951</v>
      </c>
      <c r="MET3" s="153">
        <v>10952</v>
      </c>
      <c r="MEU3" s="153">
        <v>10953</v>
      </c>
      <c r="MEV3" s="153">
        <v>10954</v>
      </c>
      <c r="MEW3" s="153">
        <v>10955</v>
      </c>
      <c r="MEX3" s="153">
        <v>10956</v>
      </c>
      <c r="MEY3" s="153">
        <v>10957</v>
      </c>
      <c r="MEZ3" s="153">
        <v>10958</v>
      </c>
      <c r="MFA3" s="153">
        <v>10959</v>
      </c>
      <c r="MFB3" s="153">
        <v>10960</v>
      </c>
      <c r="MFC3" s="153">
        <v>10961</v>
      </c>
      <c r="MFD3" s="153">
        <v>10962</v>
      </c>
      <c r="MFE3" s="153">
        <v>10963</v>
      </c>
      <c r="MFF3" s="153">
        <v>10964</v>
      </c>
      <c r="MFG3" s="153">
        <v>10965</v>
      </c>
      <c r="MFH3" s="153">
        <v>10966</v>
      </c>
      <c r="MFI3" s="153">
        <v>10967</v>
      </c>
      <c r="MFJ3" s="153">
        <v>10968</v>
      </c>
      <c r="MFK3" s="153">
        <v>10969</v>
      </c>
      <c r="MFL3" s="153">
        <v>10970</v>
      </c>
      <c r="MFM3" s="153">
        <v>10971</v>
      </c>
      <c r="MFN3" s="153">
        <v>10972</v>
      </c>
      <c r="MFO3" s="153">
        <v>10973</v>
      </c>
      <c r="MFP3" s="153">
        <v>10974</v>
      </c>
      <c r="MFQ3" s="153">
        <v>10975</v>
      </c>
      <c r="MFR3" s="153">
        <v>10976</v>
      </c>
      <c r="MFS3" s="153">
        <v>10977</v>
      </c>
      <c r="MFT3" s="153">
        <v>10978</v>
      </c>
      <c r="MFU3" s="153">
        <v>10979</v>
      </c>
      <c r="MFV3" s="153">
        <v>10980</v>
      </c>
      <c r="MFW3" s="153">
        <v>10981</v>
      </c>
      <c r="MFX3" s="153">
        <v>10982</v>
      </c>
      <c r="MFY3" s="153">
        <v>10983</v>
      </c>
      <c r="MFZ3" s="153">
        <v>10984</v>
      </c>
      <c r="MGA3" s="153">
        <v>10985</v>
      </c>
      <c r="MGB3" s="153">
        <v>10986</v>
      </c>
      <c r="MGC3" s="153">
        <v>10987</v>
      </c>
      <c r="MGD3" s="153">
        <v>10988</v>
      </c>
      <c r="MGE3" s="153">
        <v>10989</v>
      </c>
      <c r="MGF3" s="153">
        <v>10990</v>
      </c>
      <c r="MGG3" s="153">
        <v>10991</v>
      </c>
      <c r="MGH3" s="153">
        <v>10992</v>
      </c>
      <c r="MGI3" s="153">
        <v>10993</v>
      </c>
      <c r="MGJ3" s="153">
        <v>10994</v>
      </c>
      <c r="MGK3" s="153">
        <v>10995</v>
      </c>
      <c r="MGL3" s="153">
        <v>10996</v>
      </c>
      <c r="MGM3" s="153">
        <v>10997</v>
      </c>
      <c r="MGN3" s="153">
        <v>10998</v>
      </c>
      <c r="MGO3" s="153">
        <v>10999</v>
      </c>
      <c r="MGP3" s="153">
        <v>11000</v>
      </c>
      <c r="MGQ3" s="153">
        <v>11001</v>
      </c>
      <c r="MGR3" s="153">
        <v>11002</v>
      </c>
      <c r="MGS3" s="153">
        <v>11003</v>
      </c>
      <c r="MGT3" s="153">
        <v>11004</v>
      </c>
      <c r="MGU3" s="153">
        <v>11005</v>
      </c>
      <c r="MGV3" s="153">
        <v>11006</v>
      </c>
      <c r="MGW3" s="153">
        <v>11007</v>
      </c>
      <c r="MGX3" s="153">
        <v>11008</v>
      </c>
      <c r="MGY3" s="153">
        <v>11009</v>
      </c>
      <c r="MGZ3" s="153">
        <v>11010</v>
      </c>
      <c r="MHA3" s="153">
        <v>11011</v>
      </c>
      <c r="MHB3" s="153">
        <v>11012</v>
      </c>
      <c r="MHC3" s="153">
        <v>11013</v>
      </c>
      <c r="MHD3" s="153">
        <v>11014</v>
      </c>
      <c r="MHE3" s="153">
        <v>11015</v>
      </c>
      <c r="MHF3" s="153">
        <v>11016</v>
      </c>
      <c r="MHG3" s="153">
        <v>11017</v>
      </c>
      <c r="MHH3" s="153">
        <v>11018</v>
      </c>
      <c r="MHI3" s="153">
        <v>11019</v>
      </c>
      <c r="MHJ3" s="153">
        <v>11020</v>
      </c>
      <c r="MHK3" s="153">
        <v>11021</v>
      </c>
      <c r="MHL3" s="153">
        <v>11022</v>
      </c>
      <c r="MHM3" s="153">
        <v>11023</v>
      </c>
      <c r="MHN3" s="153">
        <v>11024</v>
      </c>
      <c r="MHO3" s="153">
        <v>11025</v>
      </c>
      <c r="MHP3" s="153">
        <v>11026</v>
      </c>
      <c r="MHQ3" s="153">
        <v>11027</v>
      </c>
      <c r="MHR3" s="153">
        <v>11028</v>
      </c>
      <c r="MHS3" s="153">
        <v>11029</v>
      </c>
      <c r="MHT3" s="153">
        <v>11030</v>
      </c>
      <c r="MHU3" s="153">
        <v>11031</v>
      </c>
      <c r="MHV3" s="153">
        <v>11032</v>
      </c>
      <c r="MHW3" s="153">
        <v>11033</v>
      </c>
      <c r="MHX3" s="153">
        <v>11034</v>
      </c>
      <c r="MHY3" s="153">
        <v>11035</v>
      </c>
      <c r="MHZ3" s="153">
        <v>11036</v>
      </c>
      <c r="MIA3" s="153">
        <v>11037</v>
      </c>
      <c r="MIB3" s="153">
        <v>11038</v>
      </c>
      <c r="MIC3" s="153">
        <v>11039</v>
      </c>
      <c r="MID3" s="153">
        <v>11040</v>
      </c>
      <c r="MIE3" s="153">
        <v>11041</v>
      </c>
      <c r="MIF3" s="153">
        <v>11042</v>
      </c>
      <c r="MIG3" s="153">
        <v>11043</v>
      </c>
      <c r="MIH3" s="153">
        <v>11044</v>
      </c>
      <c r="MII3" s="153">
        <v>11045</v>
      </c>
      <c r="MIJ3" s="153">
        <v>11046</v>
      </c>
      <c r="MIK3" s="153">
        <v>11047</v>
      </c>
      <c r="MIL3" s="153">
        <v>11048</v>
      </c>
      <c r="MIM3" s="153">
        <v>11049</v>
      </c>
      <c r="MIN3" s="153">
        <v>11050</v>
      </c>
      <c r="MIO3" s="153">
        <v>11051</v>
      </c>
      <c r="MIP3" s="153">
        <v>11052</v>
      </c>
      <c r="MIQ3" s="153">
        <v>11053</v>
      </c>
      <c r="MIR3" s="153">
        <v>11054</v>
      </c>
      <c r="MIS3" s="153">
        <v>11055</v>
      </c>
      <c r="MIT3" s="153">
        <v>11056</v>
      </c>
      <c r="MIU3" s="153">
        <v>11057</v>
      </c>
      <c r="MIV3" s="153">
        <v>11058</v>
      </c>
      <c r="MIW3" s="153">
        <v>11059</v>
      </c>
      <c r="MIX3" s="153">
        <v>11060</v>
      </c>
      <c r="MIY3" s="153">
        <v>11061</v>
      </c>
      <c r="MIZ3" s="153">
        <v>11062</v>
      </c>
      <c r="MJA3" s="153">
        <v>11063</v>
      </c>
      <c r="MJB3" s="153">
        <v>11064</v>
      </c>
      <c r="MJC3" s="153">
        <v>11065</v>
      </c>
      <c r="MJD3" s="153">
        <v>11066</v>
      </c>
      <c r="MJE3" s="153">
        <v>11067</v>
      </c>
      <c r="MJF3" s="153">
        <v>11068</v>
      </c>
      <c r="MJG3" s="153">
        <v>11069</v>
      </c>
      <c r="MJH3" s="153">
        <v>11070</v>
      </c>
      <c r="MJI3" s="153">
        <v>11071</v>
      </c>
      <c r="MJJ3" s="153">
        <v>11072</v>
      </c>
      <c r="MJK3" s="153">
        <v>11073</v>
      </c>
      <c r="MJL3" s="153">
        <v>11074</v>
      </c>
      <c r="MJM3" s="153">
        <v>11075</v>
      </c>
      <c r="MJN3" s="153">
        <v>11076</v>
      </c>
      <c r="MJO3" s="153">
        <v>11077</v>
      </c>
      <c r="MJP3" s="153">
        <v>11078</v>
      </c>
      <c r="MJQ3" s="153">
        <v>11079</v>
      </c>
      <c r="MJR3" s="153">
        <v>11080</v>
      </c>
      <c r="MJS3" s="153">
        <v>11081</v>
      </c>
      <c r="MJT3" s="153">
        <v>11082</v>
      </c>
      <c r="MJU3" s="153">
        <v>11083</v>
      </c>
      <c r="MJV3" s="153">
        <v>11084</v>
      </c>
      <c r="MJW3" s="153">
        <v>11085</v>
      </c>
      <c r="MJX3" s="153">
        <v>11086</v>
      </c>
      <c r="MJY3" s="153">
        <v>11087</v>
      </c>
      <c r="MJZ3" s="153">
        <v>11088</v>
      </c>
      <c r="MKA3" s="153">
        <v>11089</v>
      </c>
      <c r="MKB3" s="153">
        <v>11090</v>
      </c>
      <c r="MKC3" s="153">
        <v>11091</v>
      </c>
      <c r="MKD3" s="153">
        <v>11092</v>
      </c>
      <c r="MKE3" s="153">
        <v>11093</v>
      </c>
      <c r="MKF3" s="153">
        <v>11094</v>
      </c>
      <c r="MKG3" s="153">
        <v>11095</v>
      </c>
      <c r="MKH3" s="153">
        <v>11096</v>
      </c>
      <c r="MKI3" s="153">
        <v>11097</v>
      </c>
      <c r="MKJ3" s="153">
        <v>11098</v>
      </c>
      <c r="MKK3" s="153">
        <v>11099</v>
      </c>
      <c r="MKL3" s="153">
        <v>11100</v>
      </c>
      <c r="MKM3" s="153">
        <v>11101</v>
      </c>
      <c r="MKN3" s="153">
        <v>11102</v>
      </c>
      <c r="MKO3" s="153">
        <v>11103</v>
      </c>
      <c r="MKP3" s="153">
        <v>11104</v>
      </c>
      <c r="MKQ3" s="153">
        <v>11105</v>
      </c>
      <c r="MKR3" s="153">
        <v>11106</v>
      </c>
      <c r="MKS3" s="153">
        <v>11107</v>
      </c>
      <c r="MKT3" s="153">
        <v>11108</v>
      </c>
      <c r="MKU3" s="153">
        <v>11109</v>
      </c>
      <c r="MKV3" s="153">
        <v>11110</v>
      </c>
      <c r="MKW3" s="153">
        <v>11111</v>
      </c>
      <c r="MKX3" s="153">
        <v>11112</v>
      </c>
      <c r="MKY3" s="153">
        <v>11113</v>
      </c>
      <c r="MKZ3" s="153">
        <v>11114</v>
      </c>
      <c r="MLA3" s="153">
        <v>11115</v>
      </c>
      <c r="MLB3" s="153">
        <v>11116</v>
      </c>
      <c r="MLC3" s="153">
        <v>11117</v>
      </c>
      <c r="MLD3" s="153">
        <v>11118</v>
      </c>
      <c r="MLE3" s="153">
        <v>11119</v>
      </c>
      <c r="MLF3" s="153">
        <v>11120</v>
      </c>
      <c r="MLG3" s="153">
        <v>11121</v>
      </c>
      <c r="MLH3" s="153">
        <v>11122</v>
      </c>
      <c r="MLI3" s="153">
        <v>11123</v>
      </c>
      <c r="MLJ3" s="153">
        <v>11124</v>
      </c>
      <c r="MLK3" s="153">
        <v>11125</v>
      </c>
      <c r="MLL3" s="153">
        <v>11126</v>
      </c>
      <c r="MLM3" s="153">
        <v>11127</v>
      </c>
      <c r="MLN3" s="153">
        <v>11128</v>
      </c>
      <c r="MLO3" s="153">
        <v>11129</v>
      </c>
      <c r="MLP3" s="153">
        <v>11130</v>
      </c>
      <c r="MLQ3" s="153">
        <v>11131</v>
      </c>
      <c r="MLR3" s="153">
        <v>11132</v>
      </c>
      <c r="MLS3" s="153">
        <v>11133</v>
      </c>
      <c r="MLT3" s="153">
        <v>11134</v>
      </c>
      <c r="MLU3" s="153">
        <v>11135</v>
      </c>
      <c r="MLV3" s="153">
        <v>11136</v>
      </c>
      <c r="MLW3" s="153">
        <v>11137</v>
      </c>
      <c r="MLX3" s="153">
        <v>11138</v>
      </c>
      <c r="MLY3" s="153">
        <v>11139</v>
      </c>
      <c r="MLZ3" s="153">
        <v>11140</v>
      </c>
      <c r="MMA3" s="153">
        <v>11141</v>
      </c>
      <c r="MMB3" s="153">
        <v>11142</v>
      </c>
      <c r="MMC3" s="153">
        <v>11143</v>
      </c>
      <c r="MMD3" s="153">
        <v>11144</v>
      </c>
      <c r="MME3" s="153">
        <v>11145</v>
      </c>
      <c r="MMF3" s="153">
        <v>11146</v>
      </c>
      <c r="MMG3" s="153">
        <v>11147</v>
      </c>
      <c r="MMH3" s="153">
        <v>11148</v>
      </c>
      <c r="MMI3" s="153">
        <v>11149</v>
      </c>
      <c r="MMJ3" s="153">
        <v>11150</v>
      </c>
      <c r="MMK3" s="153">
        <v>11151</v>
      </c>
      <c r="MML3" s="153">
        <v>11152</v>
      </c>
      <c r="MMM3" s="153">
        <v>11153</v>
      </c>
      <c r="MMN3" s="153">
        <v>11154</v>
      </c>
      <c r="MMO3" s="153">
        <v>11155</v>
      </c>
      <c r="MMP3" s="153">
        <v>11156</v>
      </c>
      <c r="MMQ3" s="153">
        <v>11157</v>
      </c>
      <c r="MMR3" s="153">
        <v>11158</v>
      </c>
      <c r="MMS3" s="153">
        <v>11159</v>
      </c>
      <c r="MMT3" s="153">
        <v>11160</v>
      </c>
      <c r="MMU3" s="153">
        <v>11161</v>
      </c>
      <c r="MMV3" s="153">
        <v>11162</v>
      </c>
      <c r="MMW3" s="153">
        <v>11163</v>
      </c>
      <c r="MMX3" s="153">
        <v>11164</v>
      </c>
      <c r="MMY3" s="153">
        <v>11165</v>
      </c>
      <c r="MMZ3" s="153">
        <v>11166</v>
      </c>
      <c r="MNA3" s="153">
        <v>11167</v>
      </c>
      <c r="MNB3" s="153">
        <v>11168</v>
      </c>
      <c r="MNC3" s="153">
        <v>11169</v>
      </c>
      <c r="MND3" s="153">
        <v>11170</v>
      </c>
      <c r="MNE3" s="153">
        <v>11171</v>
      </c>
      <c r="MNF3" s="153">
        <v>11172</v>
      </c>
      <c r="MNG3" s="153">
        <v>11173</v>
      </c>
      <c r="MNH3" s="153">
        <v>11174</v>
      </c>
      <c r="MNI3" s="153">
        <v>11175</v>
      </c>
      <c r="MNJ3" s="153">
        <v>11176</v>
      </c>
      <c r="MNK3" s="153">
        <v>11177</v>
      </c>
      <c r="MNL3" s="153">
        <v>11178</v>
      </c>
      <c r="MNM3" s="153">
        <v>11179</v>
      </c>
      <c r="MNN3" s="153">
        <v>11180</v>
      </c>
      <c r="MNO3" s="153">
        <v>11181</v>
      </c>
      <c r="MNP3" s="153">
        <v>11182</v>
      </c>
      <c r="MNQ3" s="153">
        <v>11183</v>
      </c>
      <c r="MNR3" s="153">
        <v>11184</v>
      </c>
      <c r="MNS3" s="153">
        <v>11185</v>
      </c>
      <c r="MNT3" s="153">
        <v>11186</v>
      </c>
      <c r="MNU3" s="153">
        <v>11187</v>
      </c>
      <c r="MNV3" s="153">
        <v>11188</v>
      </c>
      <c r="MNW3" s="153">
        <v>11189</v>
      </c>
      <c r="MNX3" s="153">
        <v>11190</v>
      </c>
      <c r="MNY3" s="153">
        <v>11191</v>
      </c>
      <c r="MNZ3" s="153">
        <v>11192</v>
      </c>
      <c r="MOA3" s="153">
        <v>11193</v>
      </c>
      <c r="MOB3" s="153">
        <v>11194</v>
      </c>
      <c r="MOC3" s="153">
        <v>11195</v>
      </c>
      <c r="MOD3" s="153">
        <v>11196</v>
      </c>
      <c r="MOE3" s="153">
        <v>11197</v>
      </c>
      <c r="MOF3" s="153">
        <v>11198</v>
      </c>
      <c r="MOG3" s="153">
        <v>11199</v>
      </c>
      <c r="MOH3" s="153">
        <v>11200</v>
      </c>
      <c r="MOI3" s="153">
        <v>11201</v>
      </c>
      <c r="MOJ3" s="153">
        <v>11202</v>
      </c>
      <c r="MOK3" s="153">
        <v>11203</v>
      </c>
      <c r="MOL3" s="153">
        <v>11204</v>
      </c>
      <c r="MOM3" s="153">
        <v>11205</v>
      </c>
      <c r="MON3" s="153">
        <v>11206</v>
      </c>
      <c r="MOO3" s="153">
        <v>11207</v>
      </c>
      <c r="MOP3" s="153">
        <v>11208</v>
      </c>
      <c r="MOQ3" s="153">
        <v>11209</v>
      </c>
      <c r="MOR3" s="153">
        <v>11210</v>
      </c>
      <c r="MOS3" s="153">
        <v>11211</v>
      </c>
      <c r="MOT3" s="153">
        <v>11212</v>
      </c>
      <c r="MOU3" s="153">
        <v>11213</v>
      </c>
      <c r="MOV3" s="153">
        <v>11214</v>
      </c>
      <c r="MOW3" s="153">
        <v>11215</v>
      </c>
      <c r="MOX3" s="153">
        <v>11216</v>
      </c>
      <c r="MOY3" s="153">
        <v>11217</v>
      </c>
      <c r="MOZ3" s="153">
        <v>11218</v>
      </c>
      <c r="MPA3" s="153">
        <v>11219</v>
      </c>
      <c r="MPB3" s="153">
        <v>11220</v>
      </c>
      <c r="MPC3" s="153">
        <v>11221</v>
      </c>
      <c r="MPD3" s="153">
        <v>11222</v>
      </c>
      <c r="MPE3" s="153">
        <v>11223</v>
      </c>
      <c r="MPF3" s="153">
        <v>11224</v>
      </c>
      <c r="MPG3" s="153">
        <v>11225</v>
      </c>
      <c r="MPH3" s="153">
        <v>11226</v>
      </c>
      <c r="MPI3" s="153">
        <v>11227</v>
      </c>
      <c r="MPJ3" s="153">
        <v>11228</v>
      </c>
      <c r="MPK3" s="153">
        <v>11229</v>
      </c>
      <c r="MPL3" s="153">
        <v>11230</v>
      </c>
      <c r="MPM3" s="153">
        <v>11231</v>
      </c>
      <c r="MPN3" s="153">
        <v>11232</v>
      </c>
      <c r="MPO3" s="153">
        <v>11233</v>
      </c>
      <c r="MPP3" s="153">
        <v>11234</v>
      </c>
      <c r="MPQ3" s="153">
        <v>11235</v>
      </c>
      <c r="MPR3" s="153">
        <v>11236</v>
      </c>
      <c r="MPS3" s="153">
        <v>11237</v>
      </c>
      <c r="MPT3" s="153">
        <v>11238</v>
      </c>
      <c r="MPU3" s="153">
        <v>11239</v>
      </c>
      <c r="MPV3" s="153">
        <v>11240</v>
      </c>
      <c r="MPW3" s="153">
        <v>11241</v>
      </c>
      <c r="MPX3" s="153">
        <v>11242</v>
      </c>
      <c r="MPY3" s="153">
        <v>11243</v>
      </c>
      <c r="MPZ3" s="153">
        <v>11244</v>
      </c>
      <c r="MQA3" s="153">
        <v>11245</v>
      </c>
      <c r="MQB3" s="153">
        <v>11246</v>
      </c>
      <c r="MQC3" s="153">
        <v>11247</v>
      </c>
      <c r="MQD3" s="153">
        <v>11248</v>
      </c>
      <c r="MQE3" s="153">
        <v>11249</v>
      </c>
      <c r="MQF3" s="153">
        <v>11250</v>
      </c>
      <c r="MQG3" s="153">
        <v>11251</v>
      </c>
      <c r="MQH3" s="153">
        <v>11252</v>
      </c>
      <c r="MQI3" s="153">
        <v>11253</v>
      </c>
      <c r="MQJ3" s="153">
        <v>11254</v>
      </c>
      <c r="MQK3" s="153">
        <v>11255</v>
      </c>
      <c r="MQL3" s="153">
        <v>11256</v>
      </c>
      <c r="MQM3" s="153">
        <v>11257</v>
      </c>
      <c r="MQN3" s="153">
        <v>11258</v>
      </c>
      <c r="MQO3" s="153">
        <v>11259</v>
      </c>
      <c r="MQP3" s="153">
        <v>11260</v>
      </c>
      <c r="MQQ3" s="153">
        <v>11261</v>
      </c>
      <c r="MQR3" s="153">
        <v>11262</v>
      </c>
      <c r="MQS3" s="153">
        <v>11263</v>
      </c>
      <c r="MQT3" s="153">
        <v>11264</v>
      </c>
      <c r="MQU3" s="153">
        <v>11265</v>
      </c>
      <c r="MQV3" s="153">
        <v>11266</v>
      </c>
      <c r="MQW3" s="153">
        <v>11267</v>
      </c>
      <c r="MQX3" s="153">
        <v>11268</v>
      </c>
      <c r="MQY3" s="153">
        <v>11269</v>
      </c>
      <c r="MQZ3" s="153">
        <v>11270</v>
      </c>
      <c r="MRA3" s="153">
        <v>11271</v>
      </c>
      <c r="MRB3" s="153">
        <v>11272</v>
      </c>
      <c r="MRC3" s="153">
        <v>11273</v>
      </c>
      <c r="MRD3" s="153">
        <v>11274</v>
      </c>
      <c r="MRE3" s="153">
        <v>11275</v>
      </c>
      <c r="MRF3" s="153">
        <v>11276</v>
      </c>
      <c r="MRG3" s="153">
        <v>11277</v>
      </c>
      <c r="MRH3" s="153">
        <v>11278</v>
      </c>
      <c r="MRI3" s="153">
        <v>11279</v>
      </c>
      <c r="MRJ3" s="153">
        <v>11280</v>
      </c>
      <c r="MRK3" s="153">
        <v>11281</v>
      </c>
      <c r="MRL3" s="153">
        <v>11282</v>
      </c>
      <c r="MRM3" s="153">
        <v>11283</v>
      </c>
      <c r="MRN3" s="153">
        <v>11284</v>
      </c>
      <c r="MRO3" s="153">
        <v>11285</v>
      </c>
      <c r="MRP3" s="153">
        <v>11286</v>
      </c>
      <c r="MRQ3" s="153">
        <v>11287</v>
      </c>
      <c r="MRR3" s="153">
        <v>11288</v>
      </c>
      <c r="MRS3" s="153">
        <v>11289</v>
      </c>
      <c r="MRT3" s="153">
        <v>11290</v>
      </c>
      <c r="MRU3" s="153">
        <v>11291</v>
      </c>
      <c r="MRV3" s="153">
        <v>11292</v>
      </c>
      <c r="MRW3" s="153">
        <v>11293</v>
      </c>
      <c r="MRX3" s="153">
        <v>11294</v>
      </c>
      <c r="MRY3" s="153">
        <v>11295</v>
      </c>
      <c r="MRZ3" s="153">
        <v>11296</v>
      </c>
      <c r="MSA3" s="153">
        <v>11297</v>
      </c>
      <c r="MSB3" s="153">
        <v>11298</v>
      </c>
      <c r="MSC3" s="153">
        <v>11299</v>
      </c>
      <c r="MSD3" s="153">
        <v>11300</v>
      </c>
      <c r="MSE3" s="153">
        <v>11301</v>
      </c>
      <c r="MSF3" s="153">
        <v>11302</v>
      </c>
      <c r="MSG3" s="153">
        <v>11303</v>
      </c>
      <c r="MSH3" s="153">
        <v>11304</v>
      </c>
      <c r="MSI3" s="153">
        <v>11305</v>
      </c>
      <c r="MSJ3" s="153">
        <v>11306</v>
      </c>
      <c r="MSK3" s="153">
        <v>11307</v>
      </c>
      <c r="MSL3" s="153">
        <v>11308</v>
      </c>
      <c r="MSM3" s="153">
        <v>11309</v>
      </c>
      <c r="MSN3" s="153">
        <v>11310</v>
      </c>
      <c r="MSO3" s="153">
        <v>11311</v>
      </c>
      <c r="MSP3" s="153">
        <v>11312</v>
      </c>
      <c r="MSQ3" s="153">
        <v>11313</v>
      </c>
      <c r="MSR3" s="153">
        <v>11314</v>
      </c>
      <c r="MSS3" s="153">
        <v>11315</v>
      </c>
      <c r="MST3" s="153">
        <v>11316</v>
      </c>
      <c r="MSU3" s="153">
        <v>11317</v>
      </c>
      <c r="MSV3" s="153">
        <v>11318</v>
      </c>
      <c r="MSW3" s="153">
        <v>11319</v>
      </c>
      <c r="MSX3" s="153">
        <v>11320</v>
      </c>
      <c r="MSY3" s="153">
        <v>11321</v>
      </c>
      <c r="MSZ3" s="153">
        <v>11322</v>
      </c>
      <c r="MTA3" s="153">
        <v>11323</v>
      </c>
      <c r="MTB3" s="153">
        <v>11324</v>
      </c>
      <c r="MTC3" s="153">
        <v>11325</v>
      </c>
      <c r="MTD3" s="153">
        <v>11326</v>
      </c>
      <c r="MTE3" s="153">
        <v>11327</v>
      </c>
      <c r="MTF3" s="153">
        <v>11328</v>
      </c>
      <c r="MTG3" s="153">
        <v>11329</v>
      </c>
      <c r="MTH3" s="153">
        <v>11330</v>
      </c>
      <c r="MTI3" s="153">
        <v>11331</v>
      </c>
      <c r="MTJ3" s="153">
        <v>11332</v>
      </c>
      <c r="MTK3" s="153">
        <v>11333</v>
      </c>
      <c r="MTL3" s="153">
        <v>11334</v>
      </c>
      <c r="MTM3" s="153">
        <v>11335</v>
      </c>
      <c r="MTN3" s="153">
        <v>11336</v>
      </c>
      <c r="MTO3" s="153">
        <v>11337</v>
      </c>
      <c r="MTP3" s="153">
        <v>11338</v>
      </c>
      <c r="MTQ3" s="153">
        <v>11339</v>
      </c>
      <c r="MTR3" s="153">
        <v>11340</v>
      </c>
      <c r="MTS3" s="153">
        <v>11341</v>
      </c>
      <c r="MTT3" s="153">
        <v>11342</v>
      </c>
      <c r="MTU3" s="153">
        <v>11343</v>
      </c>
      <c r="MTV3" s="153">
        <v>11344</v>
      </c>
      <c r="MTW3" s="153">
        <v>11345</v>
      </c>
      <c r="MTX3" s="153">
        <v>11346</v>
      </c>
      <c r="MTY3" s="153">
        <v>11347</v>
      </c>
      <c r="MTZ3" s="153">
        <v>11348</v>
      </c>
      <c r="MUA3" s="153">
        <v>11349</v>
      </c>
      <c r="MUB3" s="153">
        <v>11350</v>
      </c>
      <c r="MUC3" s="153">
        <v>11351</v>
      </c>
      <c r="MUD3" s="153">
        <v>11352</v>
      </c>
      <c r="MUE3" s="153">
        <v>11353</v>
      </c>
      <c r="MUF3" s="153">
        <v>11354</v>
      </c>
      <c r="MUG3" s="153">
        <v>11355</v>
      </c>
      <c r="MUH3" s="153">
        <v>11356</v>
      </c>
      <c r="MUI3" s="153">
        <v>11357</v>
      </c>
      <c r="MUJ3" s="153">
        <v>11358</v>
      </c>
      <c r="MUK3" s="153">
        <v>11359</v>
      </c>
      <c r="MUL3" s="153">
        <v>11360</v>
      </c>
      <c r="MUM3" s="153">
        <v>11361</v>
      </c>
      <c r="MUN3" s="153">
        <v>11362</v>
      </c>
      <c r="MUO3" s="153">
        <v>11363</v>
      </c>
      <c r="MUP3" s="153">
        <v>11364</v>
      </c>
      <c r="MUQ3" s="153">
        <v>11365</v>
      </c>
      <c r="MUR3" s="153">
        <v>11366</v>
      </c>
      <c r="MUS3" s="153">
        <v>11367</v>
      </c>
      <c r="MUT3" s="153">
        <v>11368</v>
      </c>
      <c r="MUU3" s="153">
        <v>11369</v>
      </c>
      <c r="MUV3" s="153">
        <v>11370</v>
      </c>
      <c r="MUW3" s="153">
        <v>11371</v>
      </c>
      <c r="MUX3" s="153">
        <v>11372</v>
      </c>
      <c r="MUY3" s="153">
        <v>11373</v>
      </c>
      <c r="MUZ3" s="153">
        <v>11374</v>
      </c>
      <c r="MVA3" s="153">
        <v>11375</v>
      </c>
      <c r="MVB3" s="153">
        <v>11376</v>
      </c>
      <c r="MVC3" s="153">
        <v>11377</v>
      </c>
      <c r="MVD3" s="153">
        <v>11378</v>
      </c>
      <c r="MVE3" s="153">
        <v>11379</v>
      </c>
      <c r="MVF3" s="153">
        <v>11380</v>
      </c>
      <c r="MVG3" s="153">
        <v>11381</v>
      </c>
      <c r="MVH3" s="153">
        <v>11382</v>
      </c>
      <c r="MVI3" s="153">
        <v>11383</v>
      </c>
      <c r="MVJ3" s="153">
        <v>11384</v>
      </c>
      <c r="MVK3" s="153">
        <v>11385</v>
      </c>
      <c r="MVL3" s="153">
        <v>11386</v>
      </c>
      <c r="MVM3" s="153">
        <v>11387</v>
      </c>
      <c r="MVN3" s="153">
        <v>11388</v>
      </c>
      <c r="MVO3" s="153">
        <v>11389</v>
      </c>
      <c r="MVP3" s="153">
        <v>11390</v>
      </c>
      <c r="MVQ3" s="153">
        <v>11391</v>
      </c>
      <c r="MVR3" s="153">
        <v>11392</v>
      </c>
      <c r="MVS3" s="153">
        <v>11393</v>
      </c>
      <c r="MVT3" s="153">
        <v>11394</v>
      </c>
      <c r="MVU3" s="153">
        <v>11395</v>
      </c>
      <c r="MVV3" s="153">
        <v>11396</v>
      </c>
      <c r="MVW3" s="153">
        <v>11397</v>
      </c>
      <c r="MVX3" s="153">
        <v>11398</v>
      </c>
      <c r="MVY3" s="153">
        <v>11399</v>
      </c>
      <c r="MVZ3" s="153">
        <v>11400</v>
      </c>
      <c r="MWA3" s="153">
        <v>11401</v>
      </c>
      <c r="MWB3" s="153">
        <v>11402</v>
      </c>
      <c r="MWC3" s="153">
        <v>11403</v>
      </c>
      <c r="MWD3" s="153">
        <v>11404</v>
      </c>
      <c r="MWE3" s="153">
        <v>11405</v>
      </c>
      <c r="MWF3" s="153">
        <v>11406</v>
      </c>
      <c r="MWG3" s="153">
        <v>11407</v>
      </c>
      <c r="MWH3" s="153">
        <v>11408</v>
      </c>
      <c r="MWI3" s="153">
        <v>11409</v>
      </c>
      <c r="MWJ3" s="153">
        <v>11410</v>
      </c>
      <c r="MWK3" s="153">
        <v>11411</v>
      </c>
      <c r="MWL3" s="153">
        <v>11412</v>
      </c>
      <c r="MWM3" s="153">
        <v>11413</v>
      </c>
      <c r="MWN3" s="153">
        <v>11414</v>
      </c>
      <c r="MWO3" s="153">
        <v>11415</v>
      </c>
      <c r="MWP3" s="153">
        <v>11416</v>
      </c>
      <c r="MWQ3" s="153">
        <v>11417</v>
      </c>
      <c r="MWR3" s="153">
        <v>11418</v>
      </c>
      <c r="MWS3" s="153">
        <v>11419</v>
      </c>
      <c r="MWT3" s="153">
        <v>11420</v>
      </c>
      <c r="MWU3" s="153">
        <v>11421</v>
      </c>
      <c r="MWV3" s="153">
        <v>11422</v>
      </c>
      <c r="MWW3" s="153">
        <v>11423</v>
      </c>
      <c r="MWX3" s="153">
        <v>11424</v>
      </c>
      <c r="MWY3" s="153">
        <v>11425</v>
      </c>
      <c r="MWZ3" s="153">
        <v>11426</v>
      </c>
      <c r="MXA3" s="153">
        <v>11427</v>
      </c>
      <c r="MXB3" s="153">
        <v>11428</v>
      </c>
      <c r="MXC3" s="153">
        <v>11429</v>
      </c>
      <c r="MXD3" s="153">
        <v>11430</v>
      </c>
      <c r="MXE3" s="153">
        <v>11431</v>
      </c>
      <c r="MXF3" s="153">
        <v>11432</v>
      </c>
      <c r="MXG3" s="153">
        <v>11433</v>
      </c>
      <c r="MXH3" s="153">
        <v>11434</v>
      </c>
      <c r="MXI3" s="153">
        <v>11435</v>
      </c>
      <c r="MXJ3" s="153">
        <v>11436</v>
      </c>
      <c r="MXK3" s="153">
        <v>11437</v>
      </c>
      <c r="MXL3" s="153">
        <v>11438</v>
      </c>
      <c r="MXM3" s="153">
        <v>11439</v>
      </c>
      <c r="MXN3" s="153">
        <v>11440</v>
      </c>
      <c r="MXO3" s="153">
        <v>11441</v>
      </c>
      <c r="MXP3" s="153">
        <v>11442</v>
      </c>
      <c r="MXQ3" s="153">
        <v>11443</v>
      </c>
      <c r="MXR3" s="153">
        <v>11444</v>
      </c>
      <c r="MXS3" s="153">
        <v>11445</v>
      </c>
      <c r="MXT3" s="153">
        <v>11446</v>
      </c>
      <c r="MXU3" s="153">
        <v>11447</v>
      </c>
      <c r="MXV3" s="153">
        <v>11448</v>
      </c>
      <c r="MXW3" s="153">
        <v>11449</v>
      </c>
      <c r="MXX3" s="153">
        <v>11450</v>
      </c>
      <c r="MXY3" s="153">
        <v>11451</v>
      </c>
      <c r="MXZ3" s="153">
        <v>11452</v>
      </c>
      <c r="MYA3" s="153">
        <v>11453</v>
      </c>
      <c r="MYB3" s="153">
        <v>11454</v>
      </c>
      <c r="MYC3" s="153">
        <v>11455</v>
      </c>
      <c r="MYD3" s="153">
        <v>11456</v>
      </c>
      <c r="MYE3" s="153">
        <v>11457</v>
      </c>
      <c r="MYF3" s="153">
        <v>11458</v>
      </c>
      <c r="MYG3" s="153">
        <v>11459</v>
      </c>
      <c r="MYH3" s="153">
        <v>11460</v>
      </c>
      <c r="MYI3" s="153">
        <v>11461</v>
      </c>
      <c r="MYJ3" s="153">
        <v>11462</v>
      </c>
      <c r="MYK3" s="153">
        <v>11463</v>
      </c>
      <c r="MYL3" s="153">
        <v>11464</v>
      </c>
      <c r="MYM3" s="153">
        <v>11465</v>
      </c>
      <c r="MYN3" s="153">
        <v>11466</v>
      </c>
      <c r="MYO3" s="153">
        <v>11467</v>
      </c>
      <c r="MYP3" s="153">
        <v>11468</v>
      </c>
      <c r="MYQ3" s="153">
        <v>11469</v>
      </c>
      <c r="MYR3" s="153">
        <v>11470</v>
      </c>
      <c r="MYS3" s="153">
        <v>11471</v>
      </c>
      <c r="MYT3" s="153">
        <v>11472</v>
      </c>
      <c r="MYU3" s="153">
        <v>11473</v>
      </c>
      <c r="MYV3" s="153">
        <v>11474</v>
      </c>
      <c r="MYW3" s="153">
        <v>11475</v>
      </c>
      <c r="MYX3" s="153">
        <v>11476</v>
      </c>
      <c r="MYY3" s="153">
        <v>11477</v>
      </c>
      <c r="MYZ3" s="153">
        <v>11478</v>
      </c>
      <c r="MZA3" s="153">
        <v>11479</v>
      </c>
      <c r="MZB3" s="153">
        <v>11480</v>
      </c>
      <c r="MZC3" s="153">
        <v>11481</v>
      </c>
      <c r="MZD3" s="153">
        <v>11482</v>
      </c>
      <c r="MZE3" s="153">
        <v>11483</v>
      </c>
      <c r="MZF3" s="153">
        <v>11484</v>
      </c>
      <c r="MZG3" s="153">
        <v>11485</v>
      </c>
      <c r="MZH3" s="153">
        <v>11486</v>
      </c>
      <c r="MZI3" s="153">
        <v>11487</v>
      </c>
      <c r="MZJ3" s="153">
        <v>11488</v>
      </c>
      <c r="MZK3" s="153">
        <v>11489</v>
      </c>
      <c r="MZL3" s="153">
        <v>11490</v>
      </c>
      <c r="MZM3" s="153">
        <v>11491</v>
      </c>
      <c r="MZN3" s="153">
        <v>11492</v>
      </c>
      <c r="MZO3" s="153">
        <v>11493</v>
      </c>
      <c r="MZP3" s="153">
        <v>11494</v>
      </c>
      <c r="MZQ3" s="153">
        <v>11495</v>
      </c>
      <c r="MZR3" s="153">
        <v>11496</v>
      </c>
      <c r="MZS3" s="153">
        <v>11497</v>
      </c>
      <c r="MZT3" s="153">
        <v>11498</v>
      </c>
      <c r="MZU3" s="153">
        <v>11499</v>
      </c>
      <c r="MZV3" s="153">
        <v>11500</v>
      </c>
      <c r="MZW3" s="153">
        <v>11501</v>
      </c>
      <c r="MZX3" s="153">
        <v>11502</v>
      </c>
      <c r="MZY3" s="153">
        <v>11503</v>
      </c>
      <c r="MZZ3" s="153">
        <v>11504</v>
      </c>
      <c r="NAA3" s="153">
        <v>11505</v>
      </c>
      <c r="NAB3" s="153">
        <v>11506</v>
      </c>
      <c r="NAC3" s="153">
        <v>11507</v>
      </c>
      <c r="NAD3" s="153">
        <v>11508</v>
      </c>
      <c r="NAE3" s="153">
        <v>11509</v>
      </c>
      <c r="NAF3" s="153">
        <v>11510</v>
      </c>
      <c r="NAG3" s="153">
        <v>11511</v>
      </c>
      <c r="NAH3" s="153">
        <v>11512</v>
      </c>
      <c r="NAI3" s="153">
        <v>11513</v>
      </c>
      <c r="NAJ3" s="153">
        <v>11514</v>
      </c>
      <c r="NAK3" s="153">
        <v>11515</v>
      </c>
      <c r="NAL3" s="153">
        <v>11516</v>
      </c>
      <c r="NAM3" s="153">
        <v>11517</v>
      </c>
      <c r="NAN3" s="153">
        <v>11518</v>
      </c>
      <c r="NAO3" s="153">
        <v>11519</v>
      </c>
      <c r="NAP3" s="153">
        <v>11520</v>
      </c>
      <c r="NAQ3" s="153">
        <v>11521</v>
      </c>
      <c r="NAR3" s="153">
        <v>11522</v>
      </c>
      <c r="NAS3" s="153">
        <v>11523</v>
      </c>
      <c r="NAT3" s="153">
        <v>11524</v>
      </c>
      <c r="NAU3" s="153">
        <v>11525</v>
      </c>
      <c r="NAV3" s="153">
        <v>11526</v>
      </c>
      <c r="NAW3" s="153">
        <v>11527</v>
      </c>
      <c r="NAX3" s="153">
        <v>11528</v>
      </c>
      <c r="NAY3" s="153">
        <v>11529</v>
      </c>
      <c r="NAZ3" s="153">
        <v>11530</v>
      </c>
      <c r="NBA3" s="153">
        <v>11531</v>
      </c>
      <c r="NBB3" s="153">
        <v>11532</v>
      </c>
      <c r="NBC3" s="153">
        <v>11533</v>
      </c>
      <c r="NBD3" s="153">
        <v>11534</v>
      </c>
      <c r="NBE3" s="153">
        <v>11535</v>
      </c>
      <c r="NBF3" s="153">
        <v>11536</v>
      </c>
      <c r="NBG3" s="153">
        <v>11537</v>
      </c>
      <c r="NBH3" s="153">
        <v>11538</v>
      </c>
      <c r="NBI3" s="153">
        <v>11539</v>
      </c>
      <c r="NBJ3" s="153">
        <v>11540</v>
      </c>
      <c r="NBK3" s="153">
        <v>11541</v>
      </c>
      <c r="NBL3" s="153">
        <v>11542</v>
      </c>
      <c r="NBM3" s="153">
        <v>11543</v>
      </c>
      <c r="NBN3" s="153">
        <v>11544</v>
      </c>
      <c r="NBO3" s="153">
        <v>11545</v>
      </c>
      <c r="NBP3" s="153">
        <v>11546</v>
      </c>
      <c r="NBQ3" s="153">
        <v>11547</v>
      </c>
      <c r="NBR3" s="153">
        <v>11548</v>
      </c>
      <c r="NBS3" s="153">
        <v>11549</v>
      </c>
      <c r="NBT3" s="153">
        <v>11550</v>
      </c>
      <c r="NBU3" s="153">
        <v>11551</v>
      </c>
      <c r="NBV3" s="153">
        <v>11552</v>
      </c>
      <c r="NBW3" s="153">
        <v>11553</v>
      </c>
      <c r="NBX3" s="153">
        <v>11554</v>
      </c>
      <c r="NBY3" s="153">
        <v>11555</v>
      </c>
      <c r="NBZ3" s="153">
        <v>11556</v>
      </c>
      <c r="NCA3" s="153">
        <v>11557</v>
      </c>
      <c r="NCB3" s="153">
        <v>11558</v>
      </c>
      <c r="NCC3" s="153">
        <v>11559</v>
      </c>
      <c r="NCD3" s="153">
        <v>11560</v>
      </c>
      <c r="NCE3" s="153">
        <v>11561</v>
      </c>
      <c r="NCF3" s="153">
        <v>11562</v>
      </c>
      <c r="NCG3" s="153">
        <v>11563</v>
      </c>
      <c r="NCH3" s="153">
        <v>11564</v>
      </c>
      <c r="NCI3" s="153">
        <v>11565</v>
      </c>
      <c r="NCJ3" s="153">
        <v>11566</v>
      </c>
      <c r="NCK3" s="153">
        <v>11567</v>
      </c>
      <c r="NCL3" s="153">
        <v>11568</v>
      </c>
      <c r="NCM3" s="153">
        <v>11569</v>
      </c>
      <c r="NCN3" s="153">
        <v>11570</v>
      </c>
      <c r="NCO3" s="153">
        <v>11571</v>
      </c>
      <c r="NCP3" s="153">
        <v>11572</v>
      </c>
      <c r="NCQ3" s="153">
        <v>11573</v>
      </c>
      <c r="NCR3" s="153">
        <v>11574</v>
      </c>
      <c r="NCS3" s="153">
        <v>11575</v>
      </c>
      <c r="NCT3" s="153">
        <v>11576</v>
      </c>
      <c r="NCU3" s="153">
        <v>11577</v>
      </c>
      <c r="NCV3" s="153">
        <v>11578</v>
      </c>
      <c r="NCW3" s="153">
        <v>11579</v>
      </c>
      <c r="NCX3" s="153">
        <v>11580</v>
      </c>
      <c r="NCY3" s="153">
        <v>11581</v>
      </c>
      <c r="NCZ3" s="153">
        <v>11582</v>
      </c>
      <c r="NDA3" s="153">
        <v>11583</v>
      </c>
      <c r="NDB3" s="153">
        <v>11584</v>
      </c>
      <c r="NDC3" s="153">
        <v>11585</v>
      </c>
      <c r="NDD3" s="153">
        <v>11586</v>
      </c>
      <c r="NDE3" s="153">
        <v>11587</v>
      </c>
      <c r="NDF3" s="153">
        <v>11588</v>
      </c>
      <c r="NDG3" s="153">
        <v>11589</v>
      </c>
      <c r="NDH3" s="153">
        <v>11590</v>
      </c>
      <c r="NDI3" s="153">
        <v>11591</v>
      </c>
      <c r="NDJ3" s="153">
        <v>11592</v>
      </c>
      <c r="NDK3" s="153">
        <v>11593</v>
      </c>
      <c r="NDL3" s="153">
        <v>11594</v>
      </c>
      <c r="NDM3" s="153">
        <v>11595</v>
      </c>
      <c r="NDN3" s="153">
        <v>11596</v>
      </c>
      <c r="NDO3" s="153">
        <v>11597</v>
      </c>
      <c r="NDP3" s="153">
        <v>11598</v>
      </c>
      <c r="NDQ3" s="153">
        <v>11599</v>
      </c>
      <c r="NDR3" s="153">
        <v>11600</v>
      </c>
      <c r="NDS3" s="153">
        <v>11601</v>
      </c>
      <c r="NDT3" s="153">
        <v>11602</v>
      </c>
      <c r="NDU3" s="153">
        <v>11603</v>
      </c>
      <c r="NDV3" s="153">
        <v>11604</v>
      </c>
      <c r="NDW3" s="153">
        <v>11605</v>
      </c>
      <c r="NDX3" s="153">
        <v>11606</v>
      </c>
      <c r="NDY3" s="153">
        <v>11607</v>
      </c>
      <c r="NDZ3" s="153">
        <v>11608</v>
      </c>
      <c r="NEA3" s="153">
        <v>11609</v>
      </c>
      <c r="NEB3" s="153">
        <v>11610</v>
      </c>
      <c r="NEC3" s="153">
        <v>11611</v>
      </c>
      <c r="NED3" s="153">
        <v>11612</v>
      </c>
      <c r="NEE3" s="153">
        <v>11613</v>
      </c>
      <c r="NEF3" s="153">
        <v>11614</v>
      </c>
      <c r="NEG3" s="153">
        <v>11615</v>
      </c>
      <c r="NEH3" s="153">
        <v>11616</v>
      </c>
      <c r="NEI3" s="153">
        <v>11617</v>
      </c>
      <c r="NEJ3" s="153">
        <v>11618</v>
      </c>
      <c r="NEK3" s="153">
        <v>11619</v>
      </c>
      <c r="NEL3" s="153">
        <v>11620</v>
      </c>
      <c r="NEM3" s="153">
        <v>11621</v>
      </c>
      <c r="NEN3" s="153">
        <v>11622</v>
      </c>
      <c r="NEO3" s="153">
        <v>11623</v>
      </c>
      <c r="NEP3" s="153">
        <v>11624</v>
      </c>
      <c r="NEQ3" s="153">
        <v>11625</v>
      </c>
      <c r="NER3" s="153">
        <v>11626</v>
      </c>
      <c r="NES3" s="153">
        <v>11627</v>
      </c>
      <c r="NET3" s="153">
        <v>11628</v>
      </c>
      <c r="NEU3" s="153">
        <v>11629</v>
      </c>
      <c r="NEV3" s="153">
        <v>11630</v>
      </c>
      <c r="NEW3" s="153">
        <v>11631</v>
      </c>
      <c r="NEX3" s="153">
        <v>11632</v>
      </c>
      <c r="NEY3" s="153">
        <v>11633</v>
      </c>
      <c r="NEZ3" s="153">
        <v>11634</v>
      </c>
      <c r="NFA3" s="153">
        <v>11635</v>
      </c>
      <c r="NFB3" s="153">
        <v>11636</v>
      </c>
      <c r="NFC3" s="153">
        <v>11637</v>
      </c>
      <c r="NFD3" s="153">
        <v>11638</v>
      </c>
      <c r="NFE3" s="153">
        <v>11639</v>
      </c>
      <c r="NFF3" s="153">
        <v>11640</v>
      </c>
      <c r="NFG3" s="153">
        <v>11641</v>
      </c>
      <c r="NFH3" s="153">
        <v>11642</v>
      </c>
      <c r="NFI3" s="153">
        <v>11643</v>
      </c>
      <c r="NFJ3" s="153">
        <v>11644</v>
      </c>
      <c r="NFK3" s="153">
        <v>11645</v>
      </c>
      <c r="NFL3" s="153">
        <v>11646</v>
      </c>
      <c r="NFM3" s="153">
        <v>11647</v>
      </c>
      <c r="NFN3" s="153">
        <v>11648</v>
      </c>
      <c r="NFO3" s="153">
        <v>11649</v>
      </c>
      <c r="NFP3" s="153">
        <v>11650</v>
      </c>
      <c r="NFQ3" s="153">
        <v>11651</v>
      </c>
      <c r="NFR3" s="153">
        <v>11652</v>
      </c>
      <c r="NFS3" s="153">
        <v>11653</v>
      </c>
      <c r="NFT3" s="153">
        <v>11654</v>
      </c>
      <c r="NFU3" s="153">
        <v>11655</v>
      </c>
      <c r="NFV3" s="153">
        <v>11656</v>
      </c>
      <c r="NFW3" s="153">
        <v>11657</v>
      </c>
      <c r="NFX3" s="153">
        <v>11658</v>
      </c>
      <c r="NFY3" s="153">
        <v>11659</v>
      </c>
      <c r="NFZ3" s="153">
        <v>11660</v>
      </c>
      <c r="NGA3" s="153">
        <v>11661</v>
      </c>
      <c r="NGB3" s="153">
        <v>11662</v>
      </c>
      <c r="NGC3" s="153">
        <v>11663</v>
      </c>
      <c r="NGD3" s="153">
        <v>11664</v>
      </c>
      <c r="NGE3" s="153">
        <v>11665</v>
      </c>
      <c r="NGF3" s="153">
        <v>11666</v>
      </c>
      <c r="NGG3" s="153">
        <v>11667</v>
      </c>
      <c r="NGH3" s="153">
        <v>11668</v>
      </c>
      <c r="NGI3" s="153">
        <v>11669</v>
      </c>
      <c r="NGJ3" s="153">
        <v>11670</v>
      </c>
      <c r="NGK3" s="153">
        <v>11671</v>
      </c>
      <c r="NGL3" s="153">
        <v>11672</v>
      </c>
      <c r="NGM3" s="153">
        <v>11673</v>
      </c>
      <c r="NGN3" s="153">
        <v>11674</v>
      </c>
      <c r="NGO3" s="153">
        <v>11675</v>
      </c>
      <c r="NGP3" s="153">
        <v>11676</v>
      </c>
      <c r="NGQ3" s="153">
        <v>11677</v>
      </c>
      <c r="NGR3" s="153">
        <v>11678</v>
      </c>
      <c r="NGS3" s="153">
        <v>11679</v>
      </c>
      <c r="NGT3" s="153">
        <v>11680</v>
      </c>
      <c r="NGU3" s="153">
        <v>11681</v>
      </c>
      <c r="NGV3" s="153">
        <v>11682</v>
      </c>
      <c r="NGW3" s="153">
        <v>11683</v>
      </c>
      <c r="NGX3" s="153">
        <v>11684</v>
      </c>
      <c r="NGY3" s="153">
        <v>11685</v>
      </c>
      <c r="NGZ3" s="153">
        <v>11686</v>
      </c>
      <c r="NHA3" s="153">
        <v>11687</v>
      </c>
      <c r="NHB3" s="153">
        <v>11688</v>
      </c>
      <c r="NHC3" s="153">
        <v>11689</v>
      </c>
      <c r="NHD3" s="153">
        <v>11690</v>
      </c>
      <c r="NHE3" s="153">
        <v>11691</v>
      </c>
      <c r="NHF3" s="153">
        <v>11692</v>
      </c>
      <c r="NHG3" s="153">
        <v>11693</v>
      </c>
      <c r="NHH3" s="153">
        <v>11694</v>
      </c>
      <c r="NHI3" s="153">
        <v>11695</v>
      </c>
      <c r="NHJ3" s="153">
        <v>11696</v>
      </c>
      <c r="NHK3" s="153">
        <v>11697</v>
      </c>
      <c r="NHL3" s="153">
        <v>11698</v>
      </c>
      <c r="NHM3" s="153">
        <v>11699</v>
      </c>
      <c r="NHN3" s="153">
        <v>11700</v>
      </c>
      <c r="NHO3" s="153">
        <v>11701</v>
      </c>
      <c r="NHP3" s="153">
        <v>11702</v>
      </c>
      <c r="NHQ3" s="153">
        <v>11703</v>
      </c>
      <c r="NHR3" s="153">
        <v>11704</v>
      </c>
      <c r="NHS3" s="153">
        <v>11705</v>
      </c>
      <c r="NHT3" s="153">
        <v>11706</v>
      </c>
      <c r="NHU3" s="153">
        <v>11707</v>
      </c>
      <c r="NHV3" s="153">
        <v>11708</v>
      </c>
      <c r="NHW3" s="153">
        <v>11709</v>
      </c>
      <c r="NHX3" s="153">
        <v>11710</v>
      </c>
      <c r="NHY3" s="153">
        <v>11711</v>
      </c>
      <c r="NHZ3" s="153">
        <v>11712</v>
      </c>
      <c r="NIA3" s="153">
        <v>11713</v>
      </c>
      <c r="NIB3" s="153">
        <v>11714</v>
      </c>
      <c r="NIC3" s="153">
        <v>11715</v>
      </c>
      <c r="NID3" s="153">
        <v>11716</v>
      </c>
      <c r="NIE3" s="153">
        <v>11717</v>
      </c>
      <c r="NIF3" s="153">
        <v>11718</v>
      </c>
      <c r="NIG3" s="153">
        <v>11719</v>
      </c>
      <c r="NIH3" s="153">
        <v>11720</v>
      </c>
      <c r="NII3" s="153">
        <v>11721</v>
      </c>
      <c r="NIJ3" s="153">
        <v>11722</v>
      </c>
      <c r="NIK3" s="153">
        <v>11723</v>
      </c>
      <c r="NIL3" s="153">
        <v>11724</v>
      </c>
      <c r="NIM3" s="153">
        <v>11725</v>
      </c>
      <c r="NIN3" s="153">
        <v>11726</v>
      </c>
      <c r="NIO3" s="153">
        <v>11727</v>
      </c>
      <c r="NIP3" s="153">
        <v>11728</v>
      </c>
      <c r="NIQ3" s="153">
        <v>11729</v>
      </c>
      <c r="NIR3" s="153">
        <v>11730</v>
      </c>
      <c r="NIS3" s="153">
        <v>11731</v>
      </c>
      <c r="NIT3" s="153">
        <v>11732</v>
      </c>
      <c r="NIU3" s="153">
        <v>11733</v>
      </c>
      <c r="NIV3" s="153">
        <v>11734</v>
      </c>
      <c r="NIW3" s="153">
        <v>11735</v>
      </c>
      <c r="NIX3" s="153">
        <v>11736</v>
      </c>
      <c r="NIY3" s="153">
        <v>11737</v>
      </c>
      <c r="NIZ3" s="153">
        <v>11738</v>
      </c>
      <c r="NJA3" s="153">
        <v>11739</v>
      </c>
      <c r="NJB3" s="153">
        <v>11740</v>
      </c>
      <c r="NJC3" s="153">
        <v>11741</v>
      </c>
      <c r="NJD3" s="153">
        <v>11742</v>
      </c>
      <c r="NJE3" s="153">
        <v>11743</v>
      </c>
      <c r="NJF3" s="153">
        <v>11744</v>
      </c>
      <c r="NJG3" s="153">
        <v>11745</v>
      </c>
      <c r="NJH3" s="153">
        <v>11746</v>
      </c>
      <c r="NJI3" s="153">
        <v>11747</v>
      </c>
      <c r="NJJ3" s="153">
        <v>11748</v>
      </c>
      <c r="NJK3" s="153">
        <v>11749</v>
      </c>
      <c r="NJL3" s="153">
        <v>11750</v>
      </c>
      <c r="NJM3" s="153">
        <v>11751</v>
      </c>
      <c r="NJN3" s="153">
        <v>11752</v>
      </c>
      <c r="NJO3" s="153">
        <v>11753</v>
      </c>
      <c r="NJP3" s="153">
        <v>11754</v>
      </c>
      <c r="NJQ3" s="153">
        <v>11755</v>
      </c>
      <c r="NJR3" s="153">
        <v>11756</v>
      </c>
      <c r="NJS3" s="153">
        <v>11757</v>
      </c>
      <c r="NJT3" s="153">
        <v>11758</v>
      </c>
      <c r="NJU3" s="153">
        <v>11759</v>
      </c>
      <c r="NJV3" s="153">
        <v>11760</v>
      </c>
      <c r="NJW3" s="153">
        <v>11761</v>
      </c>
      <c r="NJX3" s="153">
        <v>11762</v>
      </c>
      <c r="NJY3" s="153">
        <v>11763</v>
      </c>
      <c r="NJZ3" s="153">
        <v>11764</v>
      </c>
      <c r="NKA3" s="153">
        <v>11765</v>
      </c>
      <c r="NKB3" s="153">
        <v>11766</v>
      </c>
      <c r="NKC3" s="153">
        <v>11767</v>
      </c>
      <c r="NKD3" s="153">
        <v>11768</v>
      </c>
      <c r="NKE3" s="153">
        <v>11769</v>
      </c>
      <c r="NKF3" s="153">
        <v>11770</v>
      </c>
      <c r="NKG3" s="153">
        <v>11771</v>
      </c>
      <c r="NKH3" s="153">
        <v>11772</v>
      </c>
      <c r="NKI3" s="153">
        <v>11773</v>
      </c>
      <c r="NKJ3" s="153">
        <v>11774</v>
      </c>
      <c r="NKK3" s="153">
        <v>11775</v>
      </c>
      <c r="NKL3" s="153">
        <v>11776</v>
      </c>
      <c r="NKM3" s="153">
        <v>11777</v>
      </c>
      <c r="NKN3" s="153">
        <v>11778</v>
      </c>
      <c r="NKO3" s="153">
        <v>11779</v>
      </c>
      <c r="NKP3" s="153">
        <v>11780</v>
      </c>
      <c r="NKQ3" s="153">
        <v>11781</v>
      </c>
      <c r="NKR3" s="153">
        <v>11782</v>
      </c>
      <c r="NKS3" s="153">
        <v>11783</v>
      </c>
      <c r="NKT3" s="153">
        <v>11784</v>
      </c>
      <c r="NKU3" s="153">
        <v>11785</v>
      </c>
      <c r="NKV3" s="153">
        <v>11786</v>
      </c>
      <c r="NKW3" s="153">
        <v>11787</v>
      </c>
      <c r="NKX3" s="153">
        <v>11788</v>
      </c>
      <c r="NKY3" s="153">
        <v>11789</v>
      </c>
      <c r="NKZ3" s="153">
        <v>11790</v>
      </c>
      <c r="NLA3" s="153">
        <v>11791</v>
      </c>
      <c r="NLB3" s="153">
        <v>11792</v>
      </c>
      <c r="NLC3" s="153">
        <v>11793</v>
      </c>
      <c r="NLD3" s="153">
        <v>11794</v>
      </c>
      <c r="NLE3" s="153">
        <v>11795</v>
      </c>
      <c r="NLF3" s="153">
        <v>11796</v>
      </c>
      <c r="NLG3" s="153">
        <v>11797</v>
      </c>
      <c r="NLH3" s="153">
        <v>11798</v>
      </c>
      <c r="NLI3" s="153">
        <v>11799</v>
      </c>
      <c r="NLJ3" s="153">
        <v>11800</v>
      </c>
      <c r="NLK3" s="153">
        <v>11801</v>
      </c>
      <c r="NLL3" s="153">
        <v>11802</v>
      </c>
      <c r="NLM3" s="153">
        <v>11803</v>
      </c>
      <c r="NLN3" s="153">
        <v>11804</v>
      </c>
      <c r="NLO3" s="153">
        <v>11805</v>
      </c>
      <c r="NLP3" s="153">
        <v>11806</v>
      </c>
      <c r="NLQ3" s="153">
        <v>11807</v>
      </c>
      <c r="NLR3" s="153">
        <v>11808</v>
      </c>
      <c r="NLS3" s="153">
        <v>11809</v>
      </c>
      <c r="NLT3" s="153">
        <v>11810</v>
      </c>
      <c r="NLU3" s="153">
        <v>11811</v>
      </c>
      <c r="NLV3" s="153">
        <v>11812</v>
      </c>
      <c r="NLW3" s="153">
        <v>11813</v>
      </c>
      <c r="NLX3" s="153">
        <v>11814</v>
      </c>
      <c r="NLY3" s="153">
        <v>11815</v>
      </c>
      <c r="NLZ3" s="153">
        <v>11816</v>
      </c>
      <c r="NMA3" s="153">
        <v>11817</v>
      </c>
      <c r="NMB3" s="153">
        <v>11818</v>
      </c>
      <c r="NMC3" s="153">
        <v>11819</v>
      </c>
      <c r="NMD3" s="153">
        <v>11820</v>
      </c>
      <c r="NME3" s="153">
        <v>11821</v>
      </c>
      <c r="NMF3" s="153">
        <v>11822</v>
      </c>
      <c r="NMG3" s="153">
        <v>11823</v>
      </c>
      <c r="NMH3" s="153">
        <v>11824</v>
      </c>
      <c r="NMI3" s="153">
        <v>11825</v>
      </c>
      <c r="NMJ3" s="153">
        <v>11826</v>
      </c>
      <c r="NMK3" s="153">
        <v>11827</v>
      </c>
      <c r="NML3" s="153">
        <v>11828</v>
      </c>
      <c r="NMM3" s="153">
        <v>11829</v>
      </c>
      <c r="NMN3" s="153">
        <v>11830</v>
      </c>
      <c r="NMO3" s="153">
        <v>11831</v>
      </c>
      <c r="NMP3" s="153">
        <v>11832</v>
      </c>
      <c r="NMQ3" s="153">
        <v>11833</v>
      </c>
      <c r="NMR3" s="153">
        <v>11834</v>
      </c>
      <c r="NMS3" s="153">
        <v>11835</v>
      </c>
      <c r="NMT3" s="153">
        <v>11836</v>
      </c>
      <c r="NMU3" s="153">
        <v>11837</v>
      </c>
      <c r="NMV3" s="153">
        <v>11838</v>
      </c>
      <c r="NMW3" s="153">
        <v>11839</v>
      </c>
      <c r="NMX3" s="153">
        <v>11840</v>
      </c>
      <c r="NMY3" s="153">
        <v>11841</v>
      </c>
      <c r="NMZ3" s="153">
        <v>11842</v>
      </c>
      <c r="NNA3" s="153">
        <v>11843</v>
      </c>
      <c r="NNB3" s="153">
        <v>11844</v>
      </c>
      <c r="NNC3" s="153">
        <v>11845</v>
      </c>
      <c r="NND3" s="153">
        <v>11846</v>
      </c>
      <c r="NNE3" s="153">
        <v>11847</v>
      </c>
      <c r="NNF3" s="153">
        <v>11848</v>
      </c>
      <c r="NNG3" s="153">
        <v>11849</v>
      </c>
      <c r="NNH3" s="153">
        <v>11850</v>
      </c>
      <c r="NNI3" s="153">
        <v>11851</v>
      </c>
      <c r="NNJ3" s="153">
        <v>11852</v>
      </c>
      <c r="NNK3" s="153">
        <v>11853</v>
      </c>
      <c r="NNL3" s="153">
        <v>11854</v>
      </c>
      <c r="NNM3" s="153">
        <v>11855</v>
      </c>
      <c r="NNN3" s="153">
        <v>11856</v>
      </c>
      <c r="NNO3" s="153">
        <v>11857</v>
      </c>
      <c r="NNP3" s="153">
        <v>11858</v>
      </c>
      <c r="NNQ3" s="153">
        <v>11859</v>
      </c>
      <c r="NNR3" s="153">
        <v>11860</v>
      </c>
      <c r="NNS3" s="153">
        <v>11861</v>
      </c>
      <c r="NNT3" s="153">
        <v>11862</v>
      </c>
      <c r="NNU3" s="153">
        <v>11863</v>
      </c>
      <c r="NNV3" s="153">
        <v>11864</v>
      </c>
      <c r="NNW3" s="153">
        <v>11865</v>
      </c>
      <c r="NNX3" s="153">
        <v>11866</v>
      </c>
      <c r="NNY3" s="153">
        <v>11867</v>
      </c>
      <c r="NNZ3" s="153">
        <v>11868</v>
      </c>
      <c r="NOA3" s="153">
        <v>11869</v>
      </c>
      <c r="NOB3" s="153">
        <v>11870</v>
      </c>
      <c r="NOC3" s="153">
        <v>11871</v>
      </c>
      <c r="NOD3" s="153">
        <v>11872</v>
      </c>
      <c r="NOE3" s="153">
        <v>11873</v>
      </c>
      <c r="NOF3" s="153">
        <v>11874</v>
      </c>
      <c r="NOG3" s="153">
        <v>11875</v>
      </c>
      <c r="NOH3" s="153">
        <v>11876</v>
      </c>
      <c r="NOI3" s="153">
        <v>11877</v>
      </c>
      <c r="NOJ3" s="153">
        <v>11878</v>
      </c>
      <c r="NOK3" s="153">
        <v>11879</v>
      </c>
      <c r="NOL3" s="153">
        <v>11880</v>
      </c>
      <c r="NOM3" s="153">
        <v>11881</v>
      </c>
      <c r="NON3" s="153">
        <v>11882</v>
      </c>
      <c r="NOO3" s="153">
        <v>11883</v>
      </c>
      <c r="NOP3" s="153">
        <v>11884</v>
      </c>
      <c r="NOQ3" s="153">
        <v>11885</v>
      </c>
      <c r="NOR3" s="153">
        <v>11886</v>
      </c>
      <c r="NOS3" s="153">
        <v>11887</v>
      </c>
      <c r="NOT3" s="153">
        <v>11888</v>
      </c>
      <c r="NOU3" s="153">
        <v>11889</v>
      </c>
      <c r="NOV3" s="153">
        <v>11890</v>
      </c>
      <c r="NOW3" s="153">
        <v>11891</v>
      </c>
      <c r="NOX3" s="153">
        <v>11892</v>
      </c>
      <c r="NOY3" s="153">
        <v>11893</v>
      </c>
      <c r="NOZ3" s="153">
        <v>11894</v>
      </c>
      <c r="NPA3" s="153">
        <v>11895</v>
      </c>
      <c r="NPB3" s="153">
        <v>11896</v>
      </c>
      <c r="NPC3" s="153">
        <v>11897</v>
      </c>
      <c r="NPD3" s="153">
        <v>11898</v>
      </c>
      <c r="NPE3" s="153">
        <v>11899</v>
      </c>
      <c r="NPF3" s="153">
        <v>11900</v>
      </c>
      <c r="NPG3" s="153">
        <v>11901</v>
      </c>
      <c r="NPH3" s="153">
        <v>11902</v>
      </c>
      <c r="NPI3" s="153">
        <v>11903</v>
      </c>
      <c r="NPJ3" s="153">
        <v>11904</v>
      </c>
      <c r="NPK3" s="153">
        <v>11905</v>
      </c>
      <c r="NPL3" s="153">
        <v>11906</v>
      </c>
      <c r="NPM3" s="153">
        <v>11907</v>
      </c>
      <c r="NPN3" s="153">
        <v>11908</v>
      </c>
      <c r="NPO3" s="153">
        <v>11909</v>
      </c>
      <c r="NPP3" s="153">
        <v>11910</v>
      </c>
      <c r="NPQ3" s="153">
        <v>11911</v>
      </c>
      <c r="NPR3" s="153">
        <v>11912</v>
      </c>
      <c r="NPS3" s="153">
        <v>11913</v>
      </c>
      <c r="NPT3" s="153">
        <v>11914</v>
      </c>
      <c r="NPU3" s="153">
        <v>11915</v>
      </c>
      <c r="NPV3" s="153">
        <v>11916</v>
      </c>
      <c r="NPW3" s="153">
        <v>11917</v>
      </c>
      <c r="NPX3" s="153">
        <v>11918</v>
      </c>
      <c r="NPY3" s="153">
        <v>11919</v>
      </c>
      <c r="NPZ3" s="153">
        <v>11920</v>
      </c>
      <c r="NQA3" s="153">
        <v>11921</v>
      </c>
      <c r="NQB3" s="153">
        <v>11922</v>
      </c>
      <c r="NQC3" s="153">
        <v>11923</v>
      </c>
      <c r="NQD3" s="153">
        <v>11924</v>
      </c>
      <c r="NQE3" s="153">
        <v>11925</v>
      </c>
      <c r="NQF3" s="153">
        <v>11926</v>
      </c>
      <c r="NQG3" s="153">
        <v>11927</v>
      </c>
      <c r="NQH3" s="153">
        <v>11928</v>
      </c>
      <c r="NQI3" s="153">
        <v>11929</v>
      </c>
      <c r="NQJ3" s="153">
        <v>11930</v>
      </c>
      <c r="NQK3" s="153">
        <v>11931</v>
      </c>
      <c r="NQL3" s="153">
        <v>11932</v>
      </c>
      <c r="NQM3" s="153">
        <v>11933</v>
      </c>
      <c r="NQN3" s="153">
        <v>11934</v>
      </c>
      <c r="NQO3" s="153">
        <v>11935</v>
      </c>
      <c r="NQP3" s="153">
        <v>11936</v>
      </c>
      <c r="NQQ3" s="153">
        <v>11937</v>
      </c>
      <c r="NQR3" s="153">
        <v>11938</v>
      </c>
      <c r="NQS3" s="153">
        <v>11939</v>
      </c>
      <c r="NQT3" s="153">
        <v>11940</v>
      </c>
      <c r="NQU3" s="153">
        <v>11941</v>
      </c>
      <c r="NQV3" s="153">
        <v>11942</v>
      </c>
      <c r="NQW3" s="153">
        <v>11943</v>
      </c>
      <c r="NQX3" s="153">
        <v>11944</v>
      </c>
      <c r="NQY3" s="153">
        <v>11945</v>
      </c>
      <c r="NQZ3" s="153">
        <v>11946</v>
      </c>
      <c r="NRA3" s="153">
        <v>11947</v>
      </c>
      <c r="NRB3" s="153">
        <v>11948</v>
      </c>
      <c r="NRC3" s="153">
        <v>11949</v>
      </c>
      <c r="NRD3" s="153">
        <v>11950</v>
      </c>
      <c r="NRE3" s="153">
        <v>11951</v>
      </c>
      <c r="NRF3" s="153">
        <v>11952</v>
      </c>
      <c r="NRG3" s="153">
        <v>11953</v>
      </c>
      <c r="NRH3" s="153">
        <v>11954</v>
      </c>
      <c r="NRI3" s="153">
        <v>11955</v>
      </c>
      <c r="NRJ3" s="153">
        <v>11956</v>
      </c>
      <c r="NRK3" s="153">
        <v>11957</v>
      </c>
      <c r="NRL3" s="153">
        <v>11958</v>
      </c>
      <c r="NRM3" s="153">
        <v>11959</v>
      </c>
      <c r="NRN3" s="153">
        <v>11960</v>
      </c>
      <c r="NRO3" s="153">
        <v>11961</v>
      </c>
      <c r="NRP3" s="153">
        <v>11962</v>
      </c>
      <c r="NRQ3" s="153">
        <v>11963</v>
      </c>
      <c r="NRR3" s="153">
        <v>11964</v>
      </c>
      <c r="NRS3" s="153">
        <v>11965</v>
      </c>
      <c r="NRT3" s="153">
        <v>11966</v>
      </c>
      <c r="NRU3" s="153">
        <v>11967</v>
      </c>
      <c r="NRV3" s="153">
        <v>11968</v>
      </c>
      <c r="NRW3" s="153">
        <v>11969</v>
      </c>
      <c r="NRX3" s="153">
        <v>11970</v>
      </c>
      <c r="NRY3" s="153">
        <v>11971</v>
      </c>
      <c r="NRZ3" s="153">
        <v>11972</v>
      </c>
      <c r="NSA3" s="153">
        <v>11973</v>
      </c>
      <c r="NSB3" s="153">
        <v>11974</v>
      </c>
      <c r="NSC3" s="153">
        <v>11975</v>
      </c>
      <c r="NSD3" s="153">
        <v>11976</v>
      </c>
      <c r="NSE3" s="153">
        <v>11977</v>
      </c>
      <c r="NSF3" s="153">
        <v>11978</v>
      </c>
      <c r="NSG3" s="153">
        <v>11979</v>
      </c>
      <c r="NSH3" s="153">
        <v>11980</v>
      </c>
      <c r="NSI3" s="153">
        <v>11981</v>
      </c>
      <c r="NSJ3" s="153">
        <v>11982</v>
      </c>
      <c r="NSK3" s="153">
        <v>11983</v>
      </c>
      <c r="NSL3" s="153">
        <v>11984</v>
      </c>
      <c r="NSM3" s="153">
        <v>11985</v>
      </c>
      <c r="NSN3" s="153">
        <v>11986</v>
      </c>
      <c r="NSO3" s="153">
        <v>11987</v>
      </c>
      <c r="NSP3" s="153">
        <v>11988</v>
      </c>
      <c r="NSQ3" s="153">
        <v>11989</v>
      </c>
      <c r="NSR3" s="153">
        <v>11990</v>
      </c>
      <c r="NSS3" s="153">
        <v>11991</v>
      </c>
      <c r="NST3" s="153">
        <v>11992</v>
      </c>
      <c r="NSU3" s="153">
        <v>11993</v>
      </c>
      <c r="NSV3" s="153">
        <v>11994</v>
      </c>
      <c r="NSW3" s="153">
        <v>11995</v>
      </c>
      <c r="NSX3" s="153">
        <v>11996</v>
      </c>
      <c r="NSY3" s="153">
        <v>11997</v>
      </c>
      <c r="NSZ3" s="153">
        <v>11998</v>
      </c>
      <c r="NTA3" s="153">
        <v>11999</v>
      </c>
      <c r="NTB3" s="153">
        <v>12000</v>
      </c>
      <c r="NTC3" s="153">
        <v>12001</v>
      </c>
      <c r="NTD3" s="153">
        <v>12002</v>
      </c>
      <c r="NTE3" s="153">
        <v>12003</v>
      </c>
      <c r="NTF3" s="153">
        <v>12004</v>
      </c>
      <c r="NTG3" s="153">
        <v>12005</v>
      </c>
      <c r="NTH3" s="153">
        <v>12006</v>
      </c>
      <c r="NTI3" s="153">
        <v>12007</v>
      </c>
      <c r="NTJ3" s="153">
        <v>12008</v>
      </c>
      <c r="NTK3" s="153">
        <v>12009</v>
      </c>
      <c r="NTL3" s="153">
        <v>12010</v>
      </c>
      <c r="NTM3" s="153">
        <v>12011</v>
      </c>
      <c r="NTN3" s="153">
        <v>12012</v>
      </c>
      <c r="NTO3" s="153">
        <v>12013</v>
      </c>
      <c r="NTP3" s="153">
        <v>12014</v>
      </c>
      <c r="NTQ3" s="153">
        <v>12015</v>
      </c>
      <c r="NTR3" s="153">
        <v>12016</v>
      </c>
      <c r="NTS3" s="153">
        <v>12017</v>
      </c>
      <c r="NTT3" s="153">
        <v>12018</v>
      </c>
      <c r="NTU3" s="153">
        <v>12019</v>
      </c>
      <c r="NTV3" s="153">
        <v>12020</v>
      </c>
      <c r="NTW3" s="153">
        <v>12021</v>
      </c>
      <c r="NTX3" s="153">
        <v>12022</v>
      </c>
      <c r="NTY3" s="153">
        <v>12023</v>
      </c>
      <c r="NTZ3" s="153">
        <v>12024</v>
      </c>
      <c r="NUA3" s="153">
        <v>12025</v>
      </c>
      <c r="NUB3" s="153">
        <v>12026</v>
      </c>
      <c r="NUC3" s="153">
        <v>12027</v>
      </c>
      <c r="NUD3" s="153">
        <v>12028</v>
      </c>
      <c r="NUE3" s="153">
        <v>12029</v>
      </c>
      <c r="NUF3" s="153">
        <v>12030</v>
      </c>
      <c r="NUG3" s="153">
        <v>12031</v>
      </c>
      <c r="NUH3" s="153">
        <v>12032</v>
      </c>
      <c r="NUI3" s="153">
        <v>12033</v>
      </c>
      <c r="NUJ3" s="153">
        <v>12034</v>
      </c>
      <c r="NUK3" s="153">
        <v>12035</v>
      </c>
      <c r="NUL3" s="153">
        <v>12036</v>
      </c>
      <c r="NUM3" s="153">
        <v>12037</v>
      </c>
      <c r="NUN3" s="153">
        <v>12038</v>
      </c>
      <c r="NUO3" s="153">
        <v>12039</v>
      </c>
      <c r="NUP3" s="153">
        <v>12040</v>
      </c>
      <c r="NUQ3" s="153">
        <v>12041</v>
      </c>
      <c r="NUR3" s="153">
        <v>12042</v>
      </c>
      <c r="NUS3" s="153">
        <v>12043</v>
      </c>
      <c r="NUT3" s="153">
        <v>12044</v>
      </c>
      <c r="NUU3" s="153">
        <v>12045</v>
      </c>
      <c r="NUV3" s="153">
        <v>12046</v>
      </c>
      <c r="NUW3" s="153">
        <v>12047</v>
      </c>
      <c r="NUX3" s="153">
        <v>12048</v>
      </c>
      <c r="NUY3" s="153">
        <v>12049</v>
      </c>
      <c r="NUZ3" s="153">
        <v>12050</v>
      </c>
      <c r="NVA3" s="153">
        <v>12051</v>
      </c>
      <c r="NVB3" s="153">
        <v>12052</v>
      </c>
      <c r="NVC3" s="153">
        <v>12053</v>
      </c>
      <c r="NVD3" s="153">
        <v>12054</v>
      </c>
      <c r="NVE3" s="153">
        <v>12055</v>
      </c>
      <c r="NVF3" s="153">
        <v>12056</v>
      </c>
      <c r="NVG3" s="153">
        <v>12057</v>
      </c>
      <c r="NVH3" s="153">
        <v>12058</v>
      </c>
      <c r="NVI3" s="153">
        <v>12059</v>
      </c>
      <c r="NVJ3" s="153">
        <v>12060</v>
      </c>
      <c r="NVK3" s="153">
        <v>12061</v>
      </c>
      <c r="NVL3" s="153">
        <v>12062</v>
      </c>
      <c r="NVM3" s="153">
        <v>12063</v>
      </c>
      <c r="NVN3" s="153">
        <v>12064</v>
      </c>
      <c r="NVO3" s="153">
        <v>12065</v>
      </c>
      <c r="NVP3" s="153">
        <v>12066</v>
      </c>
      <c r="NVQ3" s="153">
        <v>12067</v>
      </c>
      <c r="NVR3" s="153">
        <v>12068</v>
      </c>
      <c r="NVS3" s="153">
        <v>12069</v>
      </c>
      <c r="NVT3" s="153">
        <v>12070</v>
      </c>
      <c r="NVU3" s="153">
        <v>12071</v>
      </c>
      <c r="NVV3" s="153">
        <v>12072</v>
      </c>
      <c r="NVW3" s="153">
        <v>12073</v>
      </c>
      <c r="NVX3" s="153">
        <v>12074</v>
      </c>
      <c r="NVY3" s="153">
        <v>12075</v>
      </c>
      <c r="NVZ3" s="153">
        <v>12076</v>
      </c>
      <c r="NWA3" s="153">
        <v>12077</v>
      </c>
      <c r="NWB3" s="153">
        <v>12078</v>
      </c>
      <c r="NWC3" s="153">
        <v>12079</v>
      </c>
      <c r="NWD3" s="153">
        <v>12080</v>
      </c>
      <c r="NWE3" s="153">
        <v>12081</v>
      </c>
      <c r="NWF3" s="153">
        <v>12082</v>
      </c>
      <c r="NWG3" s="153">
        <v>12083</v>
      </c>
      <c r="NWH3" s="153">
        <v>12084</v>
      </c>
      <c r="NWI3" s="153">
        <v>12085</v>
      </c>
      <c r="NWJ3" s="153">
        <v>12086</v>
      </c>
      <c r="NWK3" s="153">
        <v>12087</v>
      </c>
      <c r="NWL3" s="153">
        <v>12088</v>
      </c>
      <c r="NWM3" s="153">
        <v>12089</v>
      </c>
      <c r="NWN3" s="153">
        <v>12090</v>
      </c>
      <c r="NWO3" s="153">
        <v>12091</v>
      </c>
      <c r="NWP3" s="153">
        <v>12092</v>
      </c>
      <c r="NWQ3" s="153">
        <v>12093</v>
      </c>
      <c r="NWR3" s="153">
        <v>12094</v>
      </c>
      <c r="NWS3" s="153">
        <v>12095</v>
      </c>
      <c r="NWT3" s="153">
        <v>12096</v>
      </c>
      <c r="NWU3" s="153">
        <v>12097</v>
      </c>
      <c r="NWV3" s="153">
        <v>12098</v>
      </c>
      <c r="NWW3" s="153">
        <v>12099</v>
      </c>
      <c r="NWX3" s="153">
        <v>12100</v>
      </c>
      <c r="NWY3" s="153">
        <v>12101</v>
      </c>
      <c r="NWZ3" s="153">
        <v>12102</v>
      </c>
      <c r="NXA3" s="153">
        <v>12103</v>
      </c>
      <c r="NXB3" s="153">
        <v>12104</v>
      </c>
      <c r="NXC3" s="153">
        <v>12105</v>
      </c>
      <c r="NXD3" s="153">
        <v>12106</v>
      </c>
      <c r="NXE3" s="153">
        <v>12107</v>
      </c>
      <c r="NXF3" s="153">
        <v>12108</v>
      </c>
      <c r="NXG3" s="153">
        <v>12109</v>
      </c>
      <c r="NXH3" s="153">
        <v>12110</v>
      </c>
      <c r="NXI3" s="153">
        <v>12111</v>
      </c>
      <c r="NXJ3" s="153">
        <v>12112</v>
      </c>
      <c r="NXK3" s="153">
        <v>12113</v>
      </c>
      <c r="NXL3" s="153">
        <v>12114</v>
      </c>
      <c r="NXM3" s="153">
        <v>12115</v>
      </c>
      <c r="NXN3" s="153">
        <v>12116</v>
      </c>
      <c r="NXO3" s="153">
        <v>12117</v>
      </c>
      <c r="NXP3" s="153">
        <v>12118</v>
      </c>
      <c r="NXQ3" s="153">
        <v>12119</v>
      </c>
      <c r="NXR3" s="153">
        <v>12120</v>
      </c>
      <c r="NXS3" s="153">
        <v>12121</v>
      </c>
      <c r="NXT3" s="153">
        <v>12122</v>
      </c>
      <c r="NXU3" s="153">
        <v>12123</v>
      </c>
      <c r="NXV3" s="153">
        <v>12124</v>
      </c>
      <c r="NXW3" s="153">
        <v>12125</v>
      </c>
      <c r="NXX3" s="153">
        <v>12126</v>
      </c>
      <c r="NXY3" s="153">
        <v>12127</v>
      </c>
      <c r="NXZ3" s="153">
        <v>12128</v>
      </c>
      <c r="NYA3" s="153">
        <v>12129</v>
      </c>
      <c r="NYB3" s="153">
        <v>12130</v>
      </c>
      <c r="NYC3" s="153">
        <v>12131</v>
      </c>
      <c r="NYD3" s="153">
        <v>12132</v>
      </c>
      <c r="NYE3" s="153">
        <v>12133</v>
      </c>
      <c r="NYF3" s="153">
        <v>12134</v>
      </c>
      <c r="NYG3" s="153">
        <v>12135</v>
      </c>
      <c r="NYH3" s="153">
        <v>12136</v>
      </c>
      <c r="NYI3" s="153">
        <v>12137</v>
      </c>
      <c r="NYJ3" s="153">
        <v>12138</v>
      </c>
      <c r="NYK3" s="153">
        <v>12139</v>
      </c>
      <c r="NYL3" s="153">
        <v>12140</v>
      </c>
      <c r="NYM3" s="153">
        <v>12141</v>
      </c>
      <c r="NYN3" s="153">
        <v>12142</v>
      </c>
      <c r="NYO3" s="153">
        <v>12143</v>
      </c>
      <c r="NYP3" s="153">
        <v>12144</v>
      </c>
      <c r="NYQ3" s="153">
        <v>12145</v>
      </c>
      <c r="NYR3" s="153">
        <v>12146</v>
      </c>
      <c r="NYS3" s="153">
        <v>12147</v>
      </c>
      <c r="NYT3" s="153">
        <v>12148</v>
      </c>
      <c r="NYU3" s="153">
        <v>12149</v>
      </c>
      <c r="NYV3" s="153">
        <v>12150</v>
      </c>
      <c r="NYW3" s="153">
        <v>12151</v>
      </c>
      <c r="NYX3" s="153">
        <v>12152</v>
      </c>
      <c r="NYY3" s="153">
        <v>12153</v>
      </c>
      <c r="NYZ3" s="153">
        <v>12154</v>
      </c>
      <c r="NZA3" s="153">
        <v>12155</v>
      </c>
      <c r="NZB3" s="153">
        <v>12156</v>
      </c>
      <c r="NZC3" s="153">
        <v>12157</v>
      </c>
      <c r="NZD3" s="153">
        <v>12158</v>
      </c>
      <c r="NZE3" s="153">
        <v>12159</v>
      </c>
      <c r="NZF3" s="153">
        <v>12160</v>
      </c>
      <c r="NZG3" s="153">
        <v>12161</v>
      </c>
      <c r="NZH3" s="153">
        <v>12162</v>
      </c>
      <c r="NZI3" s="153">
        <v>12163</v>
      </c>
      <c r="NZJ3" s="153">
        <v>12164</v>
      </c>
      <c r="NZK3" s="153">
        <v>12165</v>
      </c>
      <c r="NZL3" s="153">
        <v>12166</v>
      </c>
      <c r="NZM3" s="153">
        <v>12167</v>
      </c>
      <c r="NZN3" s="153">
        <v>12168</v>
      </c>
      <c r="NZO3" s="153">
        <v>12169</v>
      </c>
      <c r="NZP3" s="153">
        <v>12170</v>
      </c>
      <c r="NZQ3" s="153">
        <v>12171</v>
      </c>
      <c r="NZR3" s="153">
        <v>12172</v>
      </c>
      <c r="NZS3" s="153">
        <v>12173</v>
      </c>
      <c r="NZT3" s="153">
        <v>12174</v>
      </c>
      <c r="NZU3" s="153">
        <v>12175</v>
      </c>
      <c r="NZV3" s="153">
        <v>12176</v>
      </c>
      <c r="NZW3" s="153">
        <v>12177</v>
      </c>
      <c r="NZX3" s="153">
        <v>12178</v>
      </c>
      <c r="NZY3" s="153">
        <v>12179</v>
      </c>
      <c r="NZZ3" s="153">
        <v>12180</v>
      </c>
      <c r="OAA3" s="153">
        <v>12181</v>
      </c>
      <c r="OAB3" s="153">
        <v>12182</v>
      </c>
      <c r="OAC3" s="153">
        <v>12183</v>
      </c>
      <c r="OAD3" s="153">
        <v>12184</v>
      </c>
      <c r="OAE3" s="153">
        <v>12185</v>
      </c>
      <c r="OAF3" s="153">
        <v>12186</v>
      </c>
      <c r="OAG3" s="153">
        <v>12187</v>
      </c>
      <c r="OAH3" s="153">
        <v>12188</v>
      </c>
      <c r="OAI3" s="153">
        <v>12189</v>
      </c>
      <c r="OAJ3" s="153">
        <v>12190</v>
      </c>
      <c r="OAK3" s="153">
        <v>12191</v>
      </c>
      <c r="OAL3" s="153">
        <v>12192</v>
      </c>
      <c r="OAM3" s="153">
        <v>12193</v>
      </c>
      <c r="OAN3" s="153">
        <v>12194</v>
      </c>
      <c r="OAO3" s="153">
        <v>12195</v>
      </c>
      <c r="OAP3" s="153">
        <v>12196</v>
      </c>
      <c r="OAQ3" s="153">
        <v>12197</v>
      </c>
      <c r="OAR3" s="153">
        <v>12198</v>
      </c>
      <c r="OAS3" s="153">
        <v>12199</v>
      </c>
      <c r="OAT3" s="153">
        <v>12200</v>
      </c>
      <c r="OAU3" s="153">
        <v>12201</v>
      </c>
      <c r="OAV3" s="153">
        <v>12202</v>
      </c>
      <c r="OAW3" s="153">
        <v>12203</v>
      </c>
      <c r="OAX3" s="153">
        <v>12204</v>
      </c>
      <c r="OAY3" s="153">
        <v>12205</v>
      </c>
      <c r="OAZ3" s="153">
        <v>12206</v>
      </c>
      <c r="OBA3" s="153">
        <v>12207</v>
      </c>
      <c r="OBB3" s="153">
        <v>12208</v>
      </c>
      <c r="OBC3" s="153">
        <v>12209</v>
      </c>
      <c r="OBD3" s="153">
        <v>12210</v>
      </c>
      <c r="OBE3" s="153">
        <v>12211</v>
      </c>
      <c r="OBF3" s="153">
        <v>12212</v>
      </c>
      <c r="OBG3" s="153">
        <v>12213</v>
      </c>
      <c r="OBH3" s="153">
        <v>12214</v>
      </c>
      <c r="OBI3" s="153">
        <v>12215</v>
      </c>
      <c r="OBJ3" s="153">
        <v>12216</v>
      </c>
      <c r="OBK3" s="153">
        <v>12217</v>
      </c>
      <c r="OBL3" s="153">
        <v>12218</v>
      </c>
      <c r="OBM3" s="153">
        <v>12219</v>
      </c>
      <c r="OBN3" s="153">
        <v>12220</v>
      </c>
      <c r="OBO3" s="153">
        <v>12221</v>
      </c>
      <c r="OBP3" s="153">
        <v>12222</v>
      </c>
      <c r="OBQ3" s="153">
        <v>12223</v>
      </c>
      <c r="OBR3" s="153">
        <v>12224</v>
      </c>
      <c r="OBS3" s="153">
        <v>12225</v>
      </c>
      <c r="OBT3" s="153">
        <v>12226</v>
      </c>
      <c r="OBU3" s="153">
        <v>12227</v>
      </c>
      <c r="OBV3" s="153">
        <v>12228</v>
      </c>
      <c r="OBW3" s="153">
        <v>12229</v>
      </c>
      <c r="OBX3" s="153">
        <v>12230</v>
      </c>
      <c r="OBY3" s="153">
        <v>12231</v>
      </c>
      <c r="OBZ3" s="153">
        <v>12232</v>
      </c>
      <c r="OCA3" s="153">
        <v>12233</v>
      </c>
      <c r="OCB3" s="153">
        <v>12234</v>
      </c>
      <c r="OCC3" s="153">
        <v>12235</v>
      </c>
      <c r="OCD3" s="153">
        <v>12236</v>
      </c>
      <c r="OCE3" s="153">
        <v>12237</v>
      </c>
      <c r="OCF3" s="153">
        <v>12238</v>
      </c>
      <c r="OCG3" s="153">
        <v>12239</v>
      </c>
      <c r="OCH3" s="153">
        <v>12240</v>
      </c>
      <c r="OCI3" s="153">
        <v>12241</v>
      </c>
      <c r="OCJ3" s="153">
        <v>12242</v>
      </c>
      <c r="OCK3" s="153">
        <v>12243</v>
      </c>
      <c r="OCL3" s="153">
        <v>12244</v>
      </c>
      <c r="OCM3" s="153">
        <v>12245</v>
      </c>
      <c r="OCN3" s="153">
        <v>12246</v>
      </c>
      <c r="OCO3" s="153">
        <v>12247</v>
      </c>
      <c r="OCP3" s="153">
        <v>12248</v>
      </c>
      <c r="OCQ3" s="153">
        <v>12249</v>
      </c>
      <c r="OCR3" s="153">
        <v>12250</v>
      </c>
      <c r="OCS3" s="153">
        <v>12251</v>
      </c>
      <c r="OCT3" s="153">
        <v>12252</v>
      </c>
      <c r="OCU3" s="153">
        <v>12253</v>
      </c>
      <c r="OCV3" s="153">
        <v>12254</v>
      </c>
      <c r="OCW3" s="153">
        <v>12255</v>
      </c>
      <c r="OCX3" s="153">
        <v>12256</v>
      </c>
      <c r="OCY3" s="153">
        <v>12257</v>
      </c>
      <c r="OCZ3" s="153">
        <v>12258</v>
      </c>
      <c r="ODA3" s="153">
        <v>12259</v>
      </c>
      <c r="ODB3" s="153">
        <v>12260</v>
      </c>
      <c r="ODC3" s="153">
        <v>12261</v>
      </c>
      <c r="ODD3" s="153">
        <v>12262</v>
      </c>
      <c r="ODE3" s="153">
        <v>12263</v>
      </c>
      <c r="ODF3" s="153">
        <v>12264</v>
      </c>
      <c r="ODG3" s="153">
        <v>12265</v>
      </c>
      <c r="ODH3" s="153">
        <v>12266</v>
      </c>
      <c r="ODI3" s="153">
        <v>12267</v>
      </c>
      <c r="ODJ3" s="153">
        <v>12268</v>
      </c>
      <c r="ODK3" s="153">
        <v>12269</v>
      </c>
      <c r="ODL3" s="153">
        <v>12270</v>
      </c>
      <c r="ODM3" s="153">
        <v>12271</v>
      </c>
      <c r="ODN3" s="153">
        <v>12272</v>
      </c>
      <c r="ODO3" s="153">
        <v>12273</v>
      </c>
      <c r="ODP3" s="153">
        <v>12274</v>
      </c>
      <c r="ODQ3" s="153">
        <v>12275</v>
      </c>
      <c r="ODR3" s="153">
        <v>12276</v>
      </c>
      <c r="ODS3" s="153">
        <v>12277</v>
      </c>
      <c r="ODT3" s="153">
        <v>12278</v>
      </c>
      <c r="ODU3" s="153">
        <v>12279</v>
      </c>
      <c r="ODV3" s="153">
        <v>12280</v>
      </c>
      <c r="ODW3" s="153">
        <v>12281</v>
      </c>
      <c r="ODX3" s="153">
        <v>12282</v>
      </c>
      <c r="ODY3" s="153">
        <v>12283</v>
      </c>
      <c r="ODZ3" s="153">
        <v>12284</v>
      </c>
      <c r="OEA3" s="153">
        <v>12285</v>
      </c>
      <c r="OEB3" s="153">
        <v>12286</v>
      </c>
      <c r="OEC3" s="153">
        <v>12287</v>
      </c>
      <c r="OED3" s="153">
        <v>12288</v>
      </c>
      <c r="OEE3" s="153">
        <v>12289</v>
      </c>
      <c r="OEF3" s="153">
        <v>12290</v>
      </c>
      <c r="OEG3" s="153">
        <v>12291</v>
      </c>
      <c r="OEH3" s="153">
        <v>12292</v>
      </c>
      <c r="OEI3" s="153">
        <v>12293</v>
      </c>
      <c r="OEJ3" s="153">
        <v>12294</v>
      </c>
      <c r="OEK3" s="153">
        <v>12295</v>
      </c>
      <c r="OEL3" s="153">
        <v>12296</v>
      </c>
      <c r="OEM3" s="153">
        <v>12297</v>
      </c>
      <c r="OEN3" s="153">
        <v>12298</v>
      </c>
      <c r="OEO3" s="153">
        <v>12299</v>
      </c>
      <c r="OEP3" s="153">
        <v>12300</v>
      </c>
      <c r="OEQ3" s="153">
        <v>12301</v>
      </c>
      <c r="OER3" s="153">
        <v>12302</v>
      </c>
      <c r="OES3" s="153">
        <v>12303</v>
      </c>
      <c r="OET3" s="153">
        <v>12304</v>
      </c>
      <c r="OEU3" s="153">
        <v>12305</v>
      </c>
      <c r="OEV3" s="153">
        <v>12306</v>
      </c>
      <c r="OEW3" s="153">
        <v>12307</v>
      </c>
      <c r="OEX3" s="153">
        <v>12308</v>
      </c>
      <c r="OEY3" s="153">
        <v>12309</v>
      </c>
      <c r="OEZ3" s="153">
        <v>12310</v>
      </c>
      <c r="OFA3" s="153">
        <v>12311</v>
      </c>
      <c r="OFB3" s="153">
        <v>12312</v>
      </c>
      <c r="OFC3" s="153">
        <v>12313</v>
      </c>
      <c r="OFD3" s="153">
        <v>12314</v>
      </c>
      <c r="OFE3" s="153">
        <v>12315</v>
      </c>
      <c r="OFF3" s="153">
        <v>12316</v>
      </c>
      <c r="OFG3" s="153">
        <v>12317</v>
      </c>
      <c r="OFH3" s="153">
        <v>12318</v>
      </c>
      <c r="OFI3" s="153">
        <v>12319</v>
      </c>
      <c r="OFJ3" s="153">
        <v>12320</v>
      </c>
      <c r="OFK3" s="153">
        <v>12321</v>
      </c>
      <c r="OFL3" s="153">
        <v>12322</v>
      </c>
      <c r="OFM3" s="153">
        <v>12323</v>
      </c>
      <c r="OFN3" s="153">
        <v>12324</v>
      </c>
      <c r="OFO3" s="153">
        <v>12325</v>
      </c>
      <c r="OFP3" s="153">
        <v>12326</v>
      </c>
      <c r="OFQ3" s="153">
        <v>12327</v>
      </c>
      <c r="OFR3" s="153">
        <v>12328</v>
      </c>
      <c r="OFS3" s="153">
        <v>12329</v>
      </c>
      <c r="OFT3" s="153">
        <v>12330</v>
      </c>
      <c r="OFU3" s="153">
        <v>12331</v>
      </c>
      <c r="OFV3" s="153">
        <v>12332</v>
      </c>
      <c r="OFW3" s="153">
        <v>12333</v>
      </c>
      <c r="OFX3" s="153">
        <v>12334</v>
      </c>
      <c r="OFY3" s="153">
        <v>12335</v>
      </c>
      <c r="OFZ3" s="153">
        <v>12336</v>
      </c>
      <c r="OGA3" s="153">
        <v>12337</v>
      </c>
      <c r="OGB3" s="153">
        <v>12338</v>
      </c>
      <c r="OGC3" s="153">
        <v>12339</v>
      </c>
      <c r="OGD3" s="153">
        <v>12340</v>
      </c>
      <c r="OGE3" s="153">
        <v>12341</v>
      </c>
      <c r="OGF3" s="153">
        <v>12342</v>
      </c>
      <c r="OGG3" s="153">
        <v>12343</v>
      </c>
      <c r="OGH3" s="153">
        <v>12344</v>
      </c>
      <c r="OGI3" s="153">
        <v>12345</v>
      </c>
      <c r="OGJ3" s="153">
        <v>12346</v>
      </c>
      <c r="OGK3" s="153">
        <v>12347</v>
      </c>
      <c r="OGL3" s="153">
        <v>12348</v>
      </c>
      <c r="OGM3" s="153">
        <v>12349</v>
      </c>
      <c r="OGN3" s="153">
        <v>12350</v>
      </c>
      <c r="OGO3" s="153">
        <v>12351</v>
      </c>
      <c r="OGP3" s="153">
        <v>12352</v>
      </c>
      <c r="OGQ3" s="153">
        <v>12353</v>
      </c>
      <c r="OGR3" s="153">
        <v>12354</v>
      </c>
      <c r="OGS3" s="153">
        <v>12355</v>
      </c>
      <c r="OGT3" s="153">
        <v>12356</v>
      </c>
      <c r="OGU3" s="153">
        <v>12357</v>
      </c>
      <c r="OGV3" s="153">
        <v>12358</v>
      </c>
      <c r="OGW3" s="153">
        <v>12359</v>
      </c>
      <c r="OGX3" s="153">
        <v>12360</v>
      </c>
      <c r="OGY3" s="153">
        <v>12361</v>
      </c>
      <c r="OGZ3" s="153">
        <v>12362</v>
      </c>
      <c r="OHA3" s="153">
        <v>12363</v>
      </c>
      <c r="OHB3" s="153">
        <v>12364</v>
      </c>
      <c r="OHC3" s="153">
        <v>12365</v>
      </c>
      <c r="OHD3" s="153">
        <v>12366</v>
      </c>
      <c r="OHE3" s="153">
        <v>12367</v>
      </c>
      <c r="OHF3" s="153">
        <v>12368</v>
      </c>
      <c r="OHG3" s="153">
        <v>12369</v>
      </c>
      <c r="OHH3" s="153">
        <v>12370</v>
      </c>
      <c r="OHI3" s="153">
        <v>12371</v>
      </c>
      <c r="OHJ3" s="153">
        <v>12372</v>
      </c>
      <c r="OHK3" s="153">
        <v>12373</v>
      </c>
      <c r="OHL3" s="153">
        <v>12374</v>
      </c>
      <c r="OHM3" s="153">
        <v>12375</v>
      </c>
      <c r="OHN3" s="153">
        <v>12376</v>
      </c>
      <c r="OHO3" s="153">
        <v>12377</v>
      </c>
      <c r="OHP3" s="153">
        <v>12378</v>
      </c>
      <c r="OHQ3" s="153">
        <v>12379</v>
      </c>
      <c r="OHR3" s="153">
        <v>12380</v>
      </c>
      <c r="OHS3" s="153">
        <v>12381</v>
      </c>
      <c r="OHT3" s="153">
        <v>12382</v>
      </c>
      <c r="OHU3" s="153">
        <v>12383</v>
      </c>
      <c r="OHV3" s="153">
        <v>12384</v>
      </c>
      <c r="OHW3" s="153">
        <v>12385</v>
      </c>
      <c r="OHX3" s="153">
        <v>12386</v>
      </c>
      <c r="OHY3" s="153">
        <v>12387</v>
      </c>
      <c r="OHZ3" s="153">
        <v>12388</v>
      </c>
      <c r="OIA3" s="153">
        <v>12389</v>
      </c>
      <c r="OIB3" s="153">
        <v>12390</v>
      </c>
      <c r="OIC3" s="153">
        <v>12391</v>
      </c>
      <c r="OID3" s="153">
        <v>12392</v>
      </c>
      <c r="OIE3" s="153">
        <v>12393</v>
      </c>
      <c r="OIF3" s="153">
        <v>12394</v>
      </c>
      <c r="OIG3" s="153">
        <v>12395</v>
      </c>
      <c r="OIH3" s="153">
        <v>12396</v>
      </c>
      <c r="OII3" s="153">
        <v>12397</v>
      </c>
      <c r="OIJ3" s="153">
        <v>12398</v>
      </c>
      <c r="OIK3" s="153">
        <v>12399</v>
      </c>
      <c r="OIL3" s="153">
        <v>12400</v>
      </c>
      <c r="OIM3" s="153">
        <v>12401</v>
      </c>
      <c r="OIN3" s="153">
        <v>12402</v>
      </c>
      <c r="OIO3" s="153">
        <v>12403</v>
      </c>
      <c r="OIP3" s="153">
        <v>12404</v>
      </c>
      <c r="OIQ3" s="153">
        <v>12405</v>
      </c>
      <c r="OIR3" s="153">
        <v>12406</v>
      </c>
      <c r="OIS3" s="153">
        <v>12407</v>
      </c>
      <c r="OIT3" s="153">
        <v>12408</v>
      </c>
      <c r="OIU3" s="153">
        <v>12409</v>
      </c>
      <c r="OIV3" s="153">
        <v>12410</v>
      </c>
      <c r="OIW3" s="153">
        <v>12411</v>
      </c>
      <c r="OIX3" s="153">
        <v>12412</v>
      </c>
      <c r="OIY3" s="153">
        <v>12413</v>
      </c>
      <c r="OIZ3" s="153">
        <v>12414</v>
      </c>
      <c r="OJA3" s="153">
        <v>12415</v>
      </c>
      <c r="OJB3" s="153">
        <v>12416</v>
      </c>
      <c r="OJC3" s="153">
        <v>12417</v>
      </c>
      <c r="OJD3" s="153">
        <v>12418</v>
      </c>
      <c r="OJE3" s="153">
        <v>12419</v>
      </c>
      <c r="OJF3" s="153">
        <v>12420</v>
      </c>
      <c r="OJG3" s="153">
        <v>12421</v>
      </c>
      <c r="OJH3" s="153">
        <v>12422</v>
      </c>
      <c r="OJI3" s="153">
        <v>12423</v>
      </c>
      <c r="OJJ3" s="153">
        <v>12424</v>
      </c>
      <c r="OJK3" s="153">
        <v>12425</v>
      </c>
      <c r="OJL3" s="153">
        <v>12426</v>
      </c>
      <c r="OJM3" s="153">
        <v>12427</v>
      </c>
      <c r="OJN3" s="153">
        <v>12428</v>
      </c>
      <c r="OJO3" s="153">
        <v>12429</v>
      </c>
      <c r="OJP3" s="153">
        <v>12430</v>
      </c>
      <c r="OJQ3" s="153">
        <v>12431</v>
      </c>
      <c r="OJR3" s="153">
        <v>12432</v>
      </c>
      <c r="OJS3" s="153">
        <v>12433</v>
      </c>
      <c r="OJT3" s="153">
        <v>12434</v>
      </c>
      <c r="OJU3" s="153">
        <v>12435</v>
      </c>
      <c r="OJV3" s="153">
        <v>12436</v>
      </c>
      <c r="OJW3" s="153">
        <v>12437</v>
      </c>
      <c r="OJX3" s="153">
        <v>12438</v>
      </c>
      <c r="OJY3" s="153">
        <v>12439</v>
      </c>
      <c r="OJZ3" s="153">
        <v>12440</v>
      </c>
      <c r="OKA3" s="153">
        <v>12441</v>
      </c>
      <c r="OKB3" s="153">
        <v>12442</v>
      </c>
      <c r="OKC3" s="153">
        <v>12443</v>
      </c>
      <c r="OKD3" s="153">
        <v>12444</v>
      </c>
      <c r="OKE3" s="153">
        <v>12445</v>
      </c>
      <c r="OKF3" s="153">
        <v>12446</v>
      </c>
      <c r="OKG3" s="153">
        <v>12447</v>
      </c>
      <c r="OKH3" s="153">
        <v>12448</v>
      </c>
      <c r="OKI3" s="153">
        <v>12449</v>
      </c>
      <c r="OKJ3" s="153">
        <v>12450</v>
      </c>
      <c r="OKK3" s="153">
        <v>12451</v>
      </c>
      <c r="OKL3" s="153">
        <v>12452</v>
      </c>
      <c r="OKM3" s="153">
        <v>12453</v>
      </c>
      <c r="OKN3" s="153">
        <v>12454</v>
      </c>
      <c r="OKO3" s="153">
        <v>12455</v>
      </c>
      <c r="OKP3" s="153">
        <v>12456</v>
      </c>
      <c r="OKQ3" s="153">
        <v>12457</v>
      </c>
      <c r="OKR3" s="153">
        <v>12458</v>
      </c>
      <c r="OKS3" s="153">
        <v>12459</v>
      </c>
      <c r="OKT3" s="153">
        <v>12460</v>
      </c>
      <c r="OKU3" s="153">
        <v>12461</v>
      </c>
      <c r="OKV3" s="153">
        <v>12462</v>
      </c>
      <c r="OKW3" s="153">
        <v>12463</v>
      </c>
      <c r="OKX3" s="153">
        <v>12464</v>
      </c>
      <c r="OKY3" s="153">
        <v>12465</v>
      </c>
      <c r="OKZ3" s="153">
        <v>12466</v>
      </c>
      <c r="OLA3" s="153">
        <v>12467</v>
      </c>
      <c r="OLB3" s="153">
        <v>12468</v>
      </c>
      <c r="OLC3" s="153">
        <v>12469</v>
      </c>
      <c r="OLD3" s="153">
        <v>12470</v>
      </c>
      <c r="OLE3" s="153">
        <v>12471</v>
      </c>
      <c r="OLF3" s="153">
        <v>12472</v>
      </c>
      <c r="OLG3" s="153">
        <v>12473</v>
      </c>
      <c r="OLH3" s="153">
        <v>12474</v>
      </c>
      <c r="OLI3" s="153">
        <v>12475</v>
      </c>
      <c r="OLJ3" s="153">
        <v>12476</v>
      </c>
      <c r="OLK3" s="153">
        <v>12477</v>
      </c>
      <c r="OLL3" s="153">
        <v>12478</v>
      </c>
      <c r="OLM3" s="153">
        <v>12479</v>
      </c>
      <c r="OLN3" s="153">
        <v>12480</v>
      </c>
      <c r="OLO3" s="153">
        <v>12481</v>
      </c>
      <c r="OLP3" s="153">
        <v>12482</v>
      </c>
      <c r="OLQ3" s="153">
        <v>12483</v>
      </c>
      <c r="OLR3" s="153">
        <v>12484</v>
      </c>
      <c r="OLS3" s="153">
        <v>12485</v>
      </c>
      <c r="OLT3" s="153">
        <v>12486</v>
      </c>
      <c r="OLU3" s="153">
        <v>12487</v>
      </c>
      <c r="OLV3" s="153">
        <v>12488</v>
      </c>
      <c r="OLW3" s="153">
        <v>12489</v>
      </c>
      <c r="OLX3" s="153">
        <v>12490</v>
      </c>
      <c r="OLY3" s="153">
        <v>12491</v>
      </c>
      <c r="OLZ3" s="153">
        <v>12492</v>
      </c>
      <c r="OMA3" s="153">
        <v>12493</v>
      </c>
      <c r="OMB3" s="153">
        <v>12494</v>
      </c>
      <c r="OMC3" s="153">
        <v>12495</v>
      </c>
      <c r="OMD3" s="153">
        <v>12496</v>
      </c>
      <c r="OME3" s="153">
        <v>12497</v>
      </c>
      <c r="OMF3" s="153">
        <v>12498</v>
      </c>
      <c r="OMG3" s="153">
        <v>12499</v>
      </c>
      <c r="OMH3" s="153">
        <v>12500</v>
      </c>
      <c r="OMI3" s="153">
        <v>12501</v>
      </c>
      <c r="OMJ3" s="153">
        <v>12502</v>
      </c>
      <c r="OMK3" s="153">
        <v>12503</v>
      </c>
      <c r="OML3" s="153">
        <v>12504</v>
      </c>
      <c r="OMM3" s="153">
        <v>12505</v>
      </c>
      <c r="OMN3" s="153">
        <v>12506</v>
      </c>
      <c r="OMO3" s="153">
        <v>12507</v>
      </c>
      <c r="OMP3" s="153">
        <v>12508</v>
      </c>
      <c r="OMQ3" s="153">
        <v>12509</v>
      </c>
      <c r="OMR3" s="153">
        <v>12510</v>
      </c>
      <c r="OMS3" s="153">
        <v>12511</v>
      </c>
      <c r="OMT3" s="153">
        <v>12512</v>
      </c>
      <c r="OMU3" s="153">
        <v>12513</v>
      </c>
      <c r="OMV3" s="153">
        <v>12514</v>
      </c>
      <c r="OMW3" s="153">
        <v>12515</v>
      </c>
      <c r="OMX3" s="153">
        <v>12516</v>
      </c>
      <c r="OMY3" s="153">
        <v>12517</v>
      </c>
      <c r="OMZ3" s="153">
        <v>12518</v>
      </c>
      <c r="ONA3" s="153">
        <v>12519</v>
      </c>
      <c r="ONB3" s="153">
        <v>12520</v>
      </c>
      <c r="ONC3" s="153">
        <v>12521</v>
      </c>
      <c r="OND3" s="153">
        <v>12522</v>
      </c>
      <c r="ONE3" s="153">
        <v>12523</v>
      </c>
      <c r="ONF3" s="153">
        <v>12524</v>
      </c>
      <c r="ONG3" s="153">
        <v>12525</v>
      </c>
      <c r="ONH3" s="153">
        <v>12526</v>
      </c>
      <c r="ONI3" s="153">
        <v>12527</v>
      </c>
      <c r="ONJ3" s="153">
        <v>12528</v>
      </c>
      <c r="ONK3" s="153">
        <v>12529</v>
      </c>
      <c r="ONL3" s="153">
        <v>12530</v>
      </c>
      <c r="ONM3" s="153">
        <v>12531</v>
      </c>
      <c r="ONN3" s="153">
        <v>12532</v>
      </c>
      <c r="ONO3" s="153">
        <v>12533</v>
      </c>
      <c r="ONP3" s="153">
        <v>12534</v>
      </c>
      <c r="ONQ3" s="153">
        <v>12535</v>
      </c>
      <c r="ONR3" s="153">
        <v>12536</v>
      </c>
      <c r="ONS3" s="153">
        <v>12537</v>
      </c>
      <c r="ONT3" s="153">
        <v>12538</v>
      </c>
      <c r="ONU3" s="153">
        <v>12539</v>
      </c>
      <c r="ONV3" s="153">
        <v>12540</v>
      </c>
      <c r="ONW3" s="153">
        <v>12541</v>
      </c>
      <c r="ONX3" s="153">
        <v>12542</v>
      </c>
      <c r="ONY3" s="153">
        <v>12543</v>
      </c>
      <c r="ONZ3" s="153">
        <v>12544</v>
      </c>
      <c r="OOA3" s="153">
        <v>12545</v>
      </c>
      <c r="OOB3" s="153">
        <v>12546</v>
      </c>
      <c r="OOC3" s="153">
        <v>12547</v>
      </c>
      <c r="OOD3" s="153">
        <v>12548</v>
      </c>
      <c r="OOE3" s="153">
        <v>12549</v>
      </c>
      <c r="OOF3" s="153">
        <v>12550</v>
      </c>
      <c r="OOG3" s="153">
        <v>12551</v>
      </c>
      <c r="OOH3" s="153">
        <v>12552</v>
      </c>
      <c r="OOI3" s="153">
        <v>12553</v>
      </c>
      <c r="OOJ3" s="153">
        <v>12554</v>
      </c>
      <c r="OOK3" s="153">
        <v>12555</v>
      </c>
      <c r="OOL3" s="153">
        <v>12556</v>
      </c>
      <c r="OOM3" s="153">
        <v>12557</v>
      </c>
      <c r="OON3" s="153">
        <v>12558</v>
      </c>
      <c r="OOO3" s="153">
        <v>12559</v>
      </c>
      <c r="OOP3" s="153">
        <v>12560</v>
      </c>
      <c r="OOQ3" s="153">
        <v>12561</v>
      </c>
      <c r="OOR3" s="153">
        <v>12562</v>
      </c>
      <c r="OOS3" s="153">
        <v>12563</v>
      </c>
      <c r="OOT3" s="153">
        <v>12564</v>
      </c>
      <c r="OOU3" s="153">
        <v>12565</v>
      </c>
      <c r="OOV3" s="153">
        <v>12566</v>
      </c>
      <c r="OOW3" s="153">
        <v>12567</v>
      </c>
      <c r="OOX3" s="153">
        <v>12568</v>
      </c>
      <c r="OOY3" s="153">
        <v>12569</v>
      </c>
      <c r="OOZ3" s="153">
        <v>12570</v>
      </c>
      <c r="OPA3" s="153">
        <v>12571</v>
      </c>
      <c r="OPB3" s="153">
        <v>12572</v>
      </c>
      <c r="OPC3" s="153">
        <v>12573</v>
      </c>
      <c r="OPD3" s="153">
        <v>12574</v>
      </c>
      <c r="OPE3" s="153">
        <v>12575</v>
      </c>
      <c r="OPF3" s="153">
        <v>12576</v>
      </c>
      <c r="OPG3" s="153">
        <v>12577</v>
      </c>
      <c r="OPH3" s="153">
        <v>12578</v>
      </c>
      <c r="OPI3" s="153">
        <v>12579</v>
      </c>
      <c r="OPJ3" s="153">
        <v>12580</v>
      </c>
      <c r="OPK3" s="153">
        <v>12581</v>
      </c>
      <c r="OPL3" s="153">
        <v>12582</v>
      </c>
      <c r="OPM3" s="153">
        <v>12583</v>
      </c>
      <c r="OPN3" s="153">
        <v>12584</v>
      </c>
      <c r="OPO3" s="153">
        <v>12585</v>
      </c>
      <c r="OPP3" s="153">
        <v>12586</v>
      </c>
      <c r="OPQ3" s="153">
        <v>12587</v>
      </c>
      <c r="OPR3" s="153">
        <v>12588</v>
      </c>
      <c r="OPS3" s="153">
        <v>12589</v>
      </c>
      <c r="OPT3" s="153">
        <v>12590</v>
      </c>
      <c r="OPU3" s="153">
        <v>12591</v>
      </c>
      <c r="OPV3" s="153">
        <v>12592</v>
      </c>
      <c r="OPW3" s="153">
        <v>12593</v>
      </c>
      <c r="OPX3" s="153">
        <v>12594</v>
      </c>
      <c r="OPY3" s="153">
        <v>12595</v>
      </c>
      <c r="OPZ3" s="153">
        <v>12596</v>
      </c>
      <c r="OQA3" s="153">
        <v>12597</v>
      </c>
      <c r="OQB3" s="153">
        <v>12598</v>
      </c>
      <c r="OQC3" s="153">
        <v>12599</v>
      </c>
      <c r="OQD3" s="153">
        <v>12600</v>
      </c>
      <c r="OQE3" s="153">
        <v>12601</v>
      </c>
      <c r="OQF3" s="153">
        <v>12602</v>
      </c>
      <c r="OQG3" s="153">
        <v>12603</v>
      </c>
      <c r="OQH3" s="153">
        <v>12604</v>
      </c>
      <c r="OQI3" s="153">
        <v>12605</v>
      </c>
      <c r="OQJ3" s="153">
        <v>12606</v>
      </c>
      <c r="OQK3" s="153">
        <v>12607</v>
      </c>
      <c r="OQL3" s="153">
        <v>12608</v>
      </c>
      <c r="OQM3" s="153">
        <v>12609</v>
      </c>
      <c r="OQN3" s="153">
        <v>12610</v>
      </c>
      <c r="OQO3" s="153">
        <v>12611</v>
      </c>
      <c r="OQP3" s="153">
        <v>12612</v>
      </c>
      <c r="OQQ3" s="153">
        <v>12613</v>
      </c>
      <c r="OQR3" s="153">
        <v>12614</v>
      </c>
      <c r="OQS3" s="153">
        <v>12615</v>
      </c>
      <c r="OQT3" s="153">
        <v>12616</v>
      </c>
      <c r="OQU3" s="153">
        <v>12617</v>
      </c>
      <c r="OQV3" s="153">
        <v>12618</v>
      </c>
      <c r="OQW3" s="153">
        <v>12619</v>
      </c>
      <c r="OQX3" s="153">
        <v>12620</v>
      </c>
      <c r="OQY3" s="153">
        <v>12621</v>
      </c>
      <c r="OQZ3" s="153">
        <v>12622</v>
      </c>
      <c r="ORA3" s="153">
        <v>12623</v>
      </c>
      <c r="ORB3" s="153">
        <v>12624</v>
      </c>
      <c r="ORC3" s="153">
        <v>12625</v>
      </c>
      <c r="ORD3" s="153">
        <v>12626</v>
      </c>
      <c r="ORE3" s="153">
        <v>12627</v>
      </c>
      <c r="ORF3" s="153">
        <v>12628</v>
      </c>
      <c r="ORG3" s="153">
        <v>12629</v>
      </c>
      <c r="ORH3" s="153">
        <v>12630</v>
      </c>
      <c r="ORI3" s="153">
        <v>12631</v>
      </c>
      <c r="ORJ3" s="153">
        <v>12632</v>
      </c>
      <c r="ORK3" s="153">
        <v>12633</v>
      </c>
      <c r="ORL3" s="153">
        <v>12634</v>
      </c>
      <c r="ORM3" s="153">
        <v>12635</v>
      </c>
      <c r="ORN3" s="153">
        <v>12636</v>
      </c>
      <c r="ORO3" s="153">
        <v>12637</v>
      </c>
      <c r="ORP3" s="153">
        <v>12638</v>
      </c>
      <c r="ORQ3" s="153">
        <v>12639</v>
      </c>
      <c r="ORR3" s="153">
        <v>12640</v>
      </c>
      <c r="ORS3" s="153">
        <v>12641</v>
      </c>
      <c r="ORT3" s="153">
        <v>12642</v>
      </c>
      <c r="ORU3" s="153">
        <v>12643</v>
      </c>
      <c r="ORV3" s="153">
        <v>12644</v>
      </c>
      <c r="ORW3" s="153">
        <v>12645</v>
      </c>
      <c r="ORX3" s="153">
        <v>12646</v>
      </c>
      <c r="ORY3" s="153">
        <v>12647</v>
      </c>
      <c r="ORZ3" s="153">
        <v>12648</v>
      </c>
      <c r="OSA3" s="153">
        <v>12649</v>
      </c>
      <c r="OSB3" s="153">
        <v>12650</v>
      </c>
      <c r="OSC3" s="153">
        <v>12651</v>
      </c>
      <c r="OSD3" s="153">
        <v>12652</v>
      </c>
      <c r="OSE3" s="153">
        <v>12653</v>
      </c>
      <c r="OSF3" s="153">
        <v>12654</v>
      </c>
      <c r="OSG3" s="153">
        <v>12655</v>
      </c>
      <c r="OSH3" s="153">
        <v>12656</v>
      </c>
      <c r="OSI3" s="153">
        <v>12657</v>
      </c>
      <c r="OSJ3" s="153">
        <v>12658</v>
      </c>
      <c r="OSK3" s="153">
        <v>12659</v>
      </c>
      <c r="OSL3" s="153">
        <v>12660</v>
      </c>
      <c r="OSM3" s="153">
        <v>12661</v>
      </c>
      <c r="OSN3" s="153">
        <v>12662</v>
      </c>
      <c r="OSO3" s="153">
        <v>12663</v>
      </c>
      <c r="OSP3" s="153">
        <v>12664</v>
      </c>
      <c r="OSQ3" s="153">
        <v>12665</v>
      </c>
      <c r="OSR3" s="153">
        <v>12666</v>
      </c>
      <c r="OSS3" s="153">
        <v>12667</v>
      </c>
      <c r="OST3" s="153">
        <v>12668</v>
      </c>
      <c r="OSU3" s="153">
        <v>12669</v>
      </c>
      <c r="OSV3" s="153">
        <v>12670</v>
      </c>
      <c r="OSW3" s="153">
        <v>12671</v>
      </c>
      <c r="OSX3" s="153">
        <v>12672</v>
      </c>
      <c r="OSY3" s="153">
        <v>12673</v>
      </c>
      <c r="OSZ3" s="153">
        <v>12674</v>
      </c>
      <c r="OTA3" s="153">
        <v>12675</v>
      </c>
      <c r="OTB3" s="153">
        <v>12676</v>
      </c>
      <c r="OTC3" s="153">
        <v>12677</v>
      </c>
      <c r="OTD3" s="153">
        <v>12678</v>
      </c>
      <c r="OTE3" s="153">
        <v>12679</v>
      </c>
      <c r="OTF3" s="153">
        <v>12680</v>
      </c>
      <c r="OTG3" s="153">
        <v>12681</v>
      </c>
      <c r="OTH3" s="153">
        <v>12682</v>
      </c>
      <c r="OTI3" s="153">
        <v>12683</v>
      </c>
      <c r="OTJ3" s="153">
        <v>12684</v>
      </c>
      <c r="OTK3" s="153">
        <v>12685</v>
      </c>
      <c r="OTL3" s="153">
        <v>12686</v>
      </c>
      <c r="OTM3" s="153">
        <v>12687</v>
      </c>
      <c r="OTN3" s="153">
        <v>12688</v>
      </c>
      <c r="OTO3" s="153">
        <v>12689</v>
      </c>
      <c r="OTP3" s="153">
        <v>12690</v>
      </c>
      <c r="OTQ3" s="153">
        <v>12691</v>
      </c>
      <c r="OTR3" s="153">
        <v>12692</v>
      </c>
      <c r="OTS3" s="153">
        <v>12693</v>
      </c>
      <c r="OTT3" s="153">
        <v>12694</v>
      </c>
      <c r="OTU3" s="153">
        <v>12695</v>
      </c>
      <c r="OTV3" s="153">
        <v>12696</v>
      </c>
      <c r="OTW3" s="153">
        <v>12697</v>
      </c>
      <c r="OTX3" s="153">
        <v>12698</v>
      </c>
      <c r="OTY3" s="153">
        <v>12699</v>
      </c>
      <c r="OTZ3" s="153">
        <v>12700</v>
      </c>
      <c r="OUA3" s="153">
        <v>12701</v>
      </c>
      <c r="OUB3" s="153">
        <v>12702</v>
      </c>
      <c r="OUC3" s="153">
        <v>12703</v>
      </c>
      <c r="OUD3" s="153">
        <v>12704</v>
      </c>
      <c r="OUE3" s="153">
        <v>12705</v>
      </c>
      <c r="OUF3" s="153">
        <v>12706</v>
      </c>
      <c r="OUG3" s="153">
        <v>12707</v>
      </c>
      <c r="OUH3" s="153">
        <v>12708</v>
      </c>
      <c r="OUI3" s="153">
        <v>12709</v>
      </c>
      <c r="OUJ3" s="153">
        <v>12710</v>
      </c>
      <c r="OUK3" s="153">
        <v>12711</v>
      </c>
      <c r="OUL3" s="153">
        <v>12712</v>
      </c>
      <c r="OUM3" s="153">
        <v>12713</v>
      </c>
      <c r="OUN3" s="153">
        <v>12714</v>
      </c>
      <c r="OUO3" s="153">
        <v>12715</v>
      </c>
      <c r="OUP3" s="153">
        <v>12716</v>
      </c>
      <c r="OUQ3" s="153">
        <v>12717</v>
      </c>
      <c r="OUR3" s="153">
        <v>12718</v>
      </c>
      <c r="OUS3" s="153">
        <v>12719</v>
      </c>
      <c r="OUT3" s="153">
        <v>12720</v>
      </c>
      <c r="OUU3" s="153">
        <v>12721</v>
      </c>
      <c r="OUV3" s="153">
        <v>12722</v>
      </c>
      <c r="OUW3" s="153">
        <v>12723</v>
      </c>
      <c r="OUX3" s="153">
        <v>12724</v>
      </c>
      <c r="OUY3" s="153">
        <v>12725</v>
      </c>
      <c r="OUZ3" s="153">
        <v>12726</v>
      </c>
      <c r="OVA3" s="153">
        <v>12727</v>
      </c>
      <c r="OVB3" s="153">
        <v>12728</v>
      </c>
      <c r="OVC3" s="153">
        <v>12729</v>
      </c>
      <c r="OVD3" s="153">
        <v>12730</v>
      </c>
      <c r="OVE3" s="153">
        <v>12731</v>
      </c>
      <c r="OVF3" s="153">
        <v>12732</v>
      </c>
      <c r="OVG3" s="153">
        <v>12733</v>
      </c>
      <c r="OVH3" s="153">
        <v>12734</v>
      </c>
      <c r="OVI3" s="153">
        <v>12735</v>
      </c>
      <c r="OVJ3" s="153">
        <v>12736</v>
      </c>
      <c r="OVK3" s="153">
        <v>12737</v>
      </c>
      <c r="OVL3" s="153">
        <v>12738</v>
      </c>
      <c r="OVM3" s="153">
        <v>12739</v>
      </c>
      <c r="OVN3" s="153">
        <v>12740</v>
      </c>
      <c r="OVO3" s="153">
        <v>12741</v>
      </c>
      <c r="OVP3" s="153">
        <v>12742</v>
      </c>
      <c r="OVQ3" s="153">
        <v>12743</v>
      </c>
      <c r="OVR3" s="153">
        <v>12744</v>
      </c>
      <c r="OVS3" s="153">
        <v>12745</v>
      </c>
      <c r="OVT3" s="153">
        <v>12746</v>
      </c>
      <c r="OVU3" s="153">
        <v>12747</v>
      </c>
      <c r="OVV3" s="153">
        <v>12748</v>
      </c>
      <c r="OVW3" s="153">
        <v>12749</v>
      </c>
      <c r="OVX3" s="153">
        <v>12750</v>
      </c>
      <c r="OVY3" s="153">
        <v>12751</v>
      </c>
      <c r="OVZ3" s="153">
        <v>12752</v>
      </c>
      <c r="OWA3" s="153">
        <v>12753</v>
      </c>
      <c r="OWB3" s="153">
        <v>12754</v>
      </c>
      <c r="OWC3" s="153">
        <v>12755</v>
      </c>
      <c r="OWD3" s="153">
        <v>12756</v>
      </c>
      <c r="OWE3" s="153">
        <v>12757</v>
      </c>
      <c r="OWF3" s="153">
        <v>12758</v>
      </c>
      <c r="OWG3" s="153">
        <v>12759</v>
      </c>
      <c r="OWH3" s="153">
        <v>12760</v>
      </c>
      <c r="OWI3" s="153">
        <v>12761</v>
      </c>
      <c r="OWJ3" s="153">
        <v>12762</v>
      </c>
      <c r="OWK3" s="153">
        <v>12763</v>
      </c>
      <c r="OWL3" s="153">
        <v>12764</v>
      </c>
      <c r="OWM3" s="153">
        <v>12765</v>
      </c>
      <c r="OWN3" s="153">
        <v>12766</v>
      </c>
      <c r="OWO3" s="153">
        <v>12767</v>
      </c>
      <c r="OWP3" s="153">
        <v>12768</v>
      </c>
      <c r="OWQ3" s="153">
        <v>12769</v>
      </c>
      <c r="OWR3" s="153">
        <v>12770</v>
      </c>
      <c r="OWS3" s="153">
        <v>12771</v>
      </c>
      <c r="OWT3" s="153">
        <v>12772</v>
      </c>
      <c r="OWU3" s="153">
        <v>12773</v>
      </c>
      <c r="OWV3" s="153">
        <v>12774</v>
      </c>
      <c r="OWW3" s="153">
        <v>12775</v>
      </c>
      <c r="OWX3" s="153">
        <v>12776</v>
      </c>
      <c r="OWY3" s="153">
        <v>12777</v>
      </c>
      <c r="OWZ3" s="153">
        <v>12778</v>
      </c>
      <c r="OXA3" s="153">
        <v>12779</v>
      </c>
      <c r="OXB3" s="153">
        <v>12780</v>
      </c>
      <c r="OXC3" s="153">
        <v>12781</v>
      </c>
      <c r="OXD3" s="153">
        <v>12782</v>
      </c>
      <c r="OXE3" s="153">
        <v>12783</v>
      </c>
      <c r="OXF3" s="153">
        <v>12784</v>
      </c>
      <c r="OXG3" s="153">
        <v>12785</v>
      </c>
      <c r="OXH3" s="153">
        <v>12786</v>
      </c>
      <c r="OXI3" s="153">
        <v>12787</v>
      </c>
      <c r="OXJ3" s="153">
        <v>12788</v>
      </c>
      <c r="OXK3" s="153">
        <v>12789</v>
      </c>
      <c r="OXL3" s="153">
        <v>12790</v>
      </c>
      <c r="OXM3" s="153">
        <v>12791</v>
      </c>
      <c r="OXN3" s="153">
        <v>12792</v>
      </c>
      <c r="OXO3" s="153">
        <v>12793</v>
      </c>
      <c r="OXP3" s="153">
        <v>12794</v>
      </c>
      <c r="OXQ3" s="153">
        <v>12795</v>
      </c>
      <c r="OXR3" s="153">
        <v>12796</v>
      </c>
      <c r="OXS3" s="153">
        <v>12797</v>
      </c>
      <c r="OXT3" s="153">
        <v>12798</v>
      </c>
      <c r="OXU3" s="153">
        <v>12799</v>
      </c>
      <c r="OXV3" s="153">
        <v>12800</v>
      </c>
      <c r="OXW3" s="153">
        <v>12801</v>
      </c>
      <c r="OXX3" s="153">
        <v>12802</v>
      </c>
      <c r="OXY3" s="153">
        <v>12803</v>
      </c>
      <c r="OXZ3" s="153">
        <v>12804</v>
      </c>
      <c r="OYA3" s="153">
        <v>12805</v>
      </c>
      <c r="OYB3" s="153">
        <v>12806</v>
      </c>
      <c r="OYC3" s="153">
        <v>12807</v>
      </c>
      <c r="OYD3" s="153">
        <v>12808</v>
      </c>
      <c r="OYE3" s="153">
        <v>12809</v>
      </c>
      <c r="OYF3" s="153">
        <v>12810</v>
      </c>
      <c r="OYG3" s="153">
        <v>12811</v>
      </c>
      <c r="OYH3" s="153">
        <v>12812</v>
      </c>
      <c r="OYI3" s="153">
        <v>12813</v>
      </c>
      <c r="OYJ3" s="153">
        <v>12814</v>
      </c>
      <c r="OYK3" s="153">
        <v>12815</v>
      </c>
      <c r="OYL3" s="153">
        <v>12816</v>
      </c>
      <c r="OYM3" s="153">
        <v>12817</v>
      </c>
      <c r="OYN3" s="153">
        <v>12818</v>
      </c>
      <c r="OYO3" s="153">
        <v>12819</v>
      </c>
      <c r="OYP3" s="153">
        <v>12820</v>
      </c>
      <c r="OYQ3" s="153">
        <v>12821</v>
      </c>
      <c r="OYR3" s="153">
        <v>12822</v>
      </c>
      <c r="OYS3" s="153">
        <v>12823</v>
      </c>
      <c r="OYT3" s="153">
        <v>12824</v>
      </c>
      <c r="OYU3" s="153">
        <v>12825</v>
      </c>
      <c r="OYV3" s="153">
        <v>12826</v>
      </c>
      <c r="OYW3" s="153">
        <v>12827</v>
      </c>
      <c r="OYX3" s="153">
        <v>12828</v>
      </c>
      <c r="OYY3" s="153">
        <v>12829</v>
      </c>
      <c r="OYZ3" s="153">
        <v>12830</v>
      </c>
      <c r="OZA3" s="153">
        <v>12831</v>
      </c>
      <c r="OZB3" s="153">
        <v>12832</v>
      </c>
      <c r="OZC3" s="153">
        <v>12833</v>
      </c>
      <c r="OZD3" s="153">
        <v>12834</v>
      </c>
      <c r="OZE3" s="153">
        <v>12835</v>
      </c>
      <c r="OZF3" s="153">
        <v>12836</v>
      </c>
      <c r="OZG3" s="153">
        <v>12837</v>
      </c>
      <c r="OZH3" s="153">
        <v>12838</v>
      </c>
      <c r="OZI3" s="153">
        <v>12839</v>
      </c>
      <c r="OZJ3" s="153">
        <v>12840</v>
      </c>
      <c r="OZK3" s="153">
        <v>12841</v>
      </c>
      <c r="OZL3" s="153">
        <v>12842</v>
      </c>
      <c r="OZM3" s="153">
        <v>12843</v>
      </c>
      <c r="OZN3" s="153">
        <v>12844</v>
      </c>
      <c r="OZO3" s="153">
        <v>12845</v>
      </c>
      <c r="OZP3" s="153">
        <v>12846</v>
      </c>
      <c r="OZQ3" s="153">
        <v>12847</v>
      </c>
      <c r="OZR3" s="153">
        <v>12848</v>
      </c>
      <c r="OZS3" s="153">
        <v>12849</v>
      </c>
      <c r="OZT3" s="153">
        <v>12850</v>
      </c>
      <c r="OZU3" s="153">
        <v>12851</v>
      </c>
      <c r="OZV3" s="153">
        <v>12852</v>
      </c>
      <c r="OZW3" s="153">
        <v>12853</v>
      </c>
      <c r="OZX3" s="153">
        <v>12854</v>
      </c>
      <c r="OZY3" s="153">
        <v>12855</v>
      </c>
      <c r="OZZ3" s="153">
        <v>12856</v>
      </c>
      <c r="PAA3" s="153">
        <v>12857</v>
      </c>
      <c r="PAB3" s="153">
        <v>12858</v>
      </c>
      <c r="PAC3" s="153">
        <v>12859</v>
      </c>
      <c r="PAD3" s="153">
        <v>12860</v>
      </c>
      <c r="PAE3" s="153">
        <v>12861</v>
      </c>
      <c r="PAF3" s="153">
        <v>12862</v>
      </c>
      <c r="PAG3" s="153">
        <v>12863</v>
      </c>
      <c r="PAH3" s="153">
        <v>12864</v>
      </c>
      <c r="PAI3" s="153">
        <v>12865</v>
      </c>
      <c r="PAJ3" s="153">
        <v>12866</v>
      </c>
      <c r="PAK3" s="153">
        <v>12867</v>
      </c>
      <c r="PAL3" s="153">
        <v>12868</v>
      </c>
      <c r="PAM3" s="153">
        <v>12869</v>
      </c>
      <c r="PAN3" s="153">
        <v>12870</v>
      </c>
      <c r="PAO3" s="153">
        <v>12871</v>
      </c>
      <c r="PAP3" s="153">
        <v>12872</v>
      </c>
      <c r="PAQ3" s="153">
        <v>12873</v>
      </c>
      <c r="PAR3" s="153">
        <v>12874</v>
      </c>
      <c r="PAS3" s="153">
        <v>12875</v>
      </c>
      <c r="PAT3" s="153">
        <v>12876</v>
      </c>
      <c r="PAU3" s="153">
        <v>12877</v>
      </c>
      <c r="PAV3" s="153">
        <v>12878</v>
      </c>
      <c r="PAW3" s="153">
        <v>12879</v>
      </c>
      <c r="PAX3" s="153">
        <v>12880</v>
      </c>
      <c r="PAY3" s="153">
        <v>12881</v>
      </c>
      <c r="PAZ3" s="153">
        <v>12882</v>
      </c>
      <c r="PBA3" s="153">
        <v>12883</v>
      </c>
      <c r="PBB3" s="153">
        <v>12884</v>
      </c>
      <c r="PBC3" s="153">
        <v>12885</v>
      </c>
      <c r="PBD3" s="153">
        <v>12886</v>
      </c>
      <c r="PBE3" s="153">
        <v>12887</v>
      </c>
      <c r="PBF3" s="153">
        <v>12888</v>
      </c>
      <c r="PBG3" s="153">
        <v>12889</v>
      </c>
      <c r="PBH3" s="153">
        <v>12890</v>
      </c>
      <c r="PBI3" s="153">
        <v>12891</v>
      </c>
      <c r="PBJ3" s="153">
        <v>12892</v>
      </c>
      <c r="PBK3" s="153">
        <v>12893</v>
      </c>
      <c r="PBL3" s="153">
        <v>12894</v>
      </c>
      <c r="PBM3" s="153">
        <v>12895</v>
      </c>
      <c r="PBN3" s="153">
        <v>12896</v>
      </c>
      <c r="PBO3" s="153">
        <v>12897</v>
      </c>
      <c r="PBP3" s="153">
        <v>12898</v>
      </c>
      <c r="PBQ3" s="153">
        <v>12899</v>
      </c>
      <c r="PBR3" s="153">
        <v>12900</v>
      </c>
      <c r="PBS3" s="153">
        <v>12901</v>
      </c>
      <c r="PBT3" s="153">
        <v>12902</v>
      </c>
      <c r="PBU3" s="153">
        <v>12903</v>
      </c>
      <c r="PBV3" s="153">
        <v>12904</v>
      </c>
      <c r="PBW3" s="153">
        <v>12905</v>
      </c>
      <c r="PBX3" s="153">
        <v>12906</v>
      </c>
      <c r="PBY3" s="153">
        <v>12907</v>
      </c>
      <c r="PBZ3" s="153">
        <v>12908</v>
      </c>
      <c r="PCA3" s="153">
        <v>12909</v>
      </c>
      <c r="PCB3" s="153">
        <v>12910</v>
      </c>
      <c r="PCC3" s="153">
        <v>12911</v>
      </c>
      <c r="PCD3" s="153">
        <v>12912</v>
      </c>
      <c r="PCE3" s="153">
        <v>12913</v>
      </c>
      <c r="PCF3" s="153">
        <v>12914</v>
      </c>
      <c r="PCG3" s="153">
        <v>12915</v>
      </c>
      <c r="PCH3" s="153">
        <v>12916</v>
      </c>
      <c r="PCI3" s="153">
        <v>12917</v>
      </c>
      <c r="PCJ3" s="153">
        <v>12918</v>
      </c>
      <c r="PCK3" s="153">
        <v>12919</v>
      </c>
      <c r="PCL3" s="153">
        <v>12920</v>
      </c>
      <c r="PCM3" s="153">
        <v>12921</v>
      </c>
      <c r="PCN3" s="153">
        <v>12922</v>
      </c>
      <c r="PCO3" s="153">
        <v>12923</v>
      </c>
      <c r="PCP3" s="153">
        <v>12924</v>
      </c>
      <c r="PCQ3" s="153">
        <v>12925</v>
      </c>
      <c r="PCR3" s="153">
        <v>12926</v>
      </c>
      <c r="PCS3" s="153">
        <v>12927</v>
      </c>
      <c r="PCT3" s="153">
        <v>12928</v>
      </c>
      <c r="PCU3" s="153">
        <v>12929</v>
      </c>
      <c r="PCV3" s="153">
        <v>12930</v>
      </c>
      <c r="PCW3" s="153">
        <v>12931</v>
      </c>
      <c r="PCX3" s="153">
        <v>12932</v>
      </c>
      <c r="PCY3" s="153">
        <v>12933</v>
      </c>
      <c r="PCZ3" s="153">
        <v>12934</v>
      </c>
      <c r="PDA3" s="153">
        <v>12935</v>
      </c>
      <c r="PDB3" s="153">
        <v>12936</v>
      </c>
      <c r="PDC3" s="153">
        <v>12937</v>
      </c>
      <c r="PDD3" s="153">
        <v>12938</v>
      </c>
      <c r="PDE3" s="153">
        <v>12939</v>
      </c>
      <c r="PDF3" s="153">
        <v>12940</v>
      </c>
      <c r="PDG3" s="153">
        <v>12941</v>
      </c>
      <c r="PDH3" s="153">
        <v>12942</v>
      </c>
      <c r="PDI3" s="153">
        <v>12943</v>
      </c>
      <c r="PDJ3" s="153">
        <v>12944</v>
      </c>
      <c r="PDK3" s="153">
        <v>12945</v>
      </c>
      <c r="PDL3" s="153">
        <v>12946</v>
      </c>
      <c r="PDM3" s="153">
        <v>12947</v>
      </c>
      <c r="PDN3" s="153">
        <v>12948</v>
      </c>
      <c r="PDO3" s="153">
        <v>12949</v>
      </c>
      <c r="PDP3" s="153">
        <v>12950</v>
      </c>
      <c r="PDQ3" s="153">
        <v>12951</v>
      </c>
      <c r="PDR3" s="153">
        <v>12952</v>
      </c>
      <c r="PDS3" s="153">
        <v>12953</v>
      </c>
      <c r="PDT3" s="153">
        <v>12954</v>
      </c>
      <c r="PDU3" s="153">
        <v>12955</v>
      </c>
      <c r="PDV3" s="153">
        <v>12956</v>
      </c>
      <c r="PDW3" s="153">
        <v>12957</v>
      </c>
      <c r="PDX3" s="153">
        <v>12958</v>
      </c>
      <c r="PDY3" s="153">
        <v>12959</v>
      </c>
      <c r="PDZ3" s="153">
        <v>12960</v>
      </c>
      <c r="PEA3" s="153">
        <v>12961</v>
      </c>
      <c r="PEB3" s="153">
        <v>12962</v>
      </c>
      <c r="PEC3" s="153">
        <v>12963</v>
      </c>
      <c r="PED3" s="153">
        <v>12964</v>
      </c>
      <c r="PEE3" s="153">
        <v>12965</v>
      </c>
      <c r="PEF3" s="153">
        <v>12966</v>
      </c>
      <c r="PEG3" s="153">
        <v>12967</v>
      </c>
      <c r="PEH3" s="153">
        <v>12968</v>
      </c>
      <c r="PEI3" s="153">
        <v>12969</v>
      </c>
      <c r="PEJ3" s="153">
        <v>12970</v>
      </c>
      <c r="PEK3" s="153">
        <v>12971</v>
      </c>
      <c r="PEL3" s="153">
        <v>12972</v>
      </c>
      <c r="PEM3" s="153">
        <v>12973</v>
      </c>
      <c r="PEN3" s="153">
        <v>12974</v>
      </c>
      <c r="PEO3" s="153">
        <v>12975</v>
      </c>
      <c r="PEP3" s="153">
        <v>12976</v>
      </c>
      <c r="PEQ3" s="153">
        <v>12977</v>
      </c>
      <c r="PER3" s="153">
        <v>12978</v>
      </c>
      <c r="PES3" s="153">
        <v>12979</v>
      </c>
      <c r="PET3" s="153">
        <v>12980</v>
      </c>
      <c r="PEU3" s="153">
        <v>12981</v>
      </c>
      <c r="PEV3" s="153">
        <v>12982</v>
      </c>
      <c r="PEW3" s="153">
        <v>12983</v>
      </c>
      <c r="PEX3" s="153">
        <v>12984</v>
      </c>
      <c r="PEY3" s="153">
        <v>12985</v>
      </c>
      <c r="PEZ3" s="153">
        <v>12986</v>
      </c>
      <c r="PFA3" s="153">
        <v>12987</v>
      </c>
      <c r="PFB3" s="153">
        <v>12988</v>
      </c>
      <c r="PFC3" s="153">
        <v>12989</v>
      </c>
      <c r="PFD3" s="153">
        <v>12990</v>
      </c>
      <c r="PFE3" s="153">
        <v>12991</v>
      </c>
      <c r="PFF3" s="153">
        <v>12992</v>
      </c>
      <c r="PFG3" s="153">
        <v>12993</v>
      </c>
      <c r="PFH3" s="153">
        <v>12994</v>
      </c>
      <c r="PFI3" s="153">
        <v>12995</v>
      </c>
      <c r="PFJ3" s="153">
        <v>12996</v>
      </c>
      <c r="PFK3" s="153">
        <v>12997</v>
      </c>
      <c r="PFL3" s="153">
        <v>12998</v>
      </c>
      <c r="PFM3" s="153">
        <v>12999</v>
      </c>
      <c r="PFN3" s="153">
        <v>13000</v>
      </c>
      <c r="PFO3" s="153">
        <v>13001</v>
      </c>
      <c r="PFP3" s="153">
        <v>13002</v>
      </c>
      <c r="PFQ3" s="153">
        <v>13003</v>
      </c>
      <c r="PFR3" s="153">
        <v>13004</v>
      </c>
      <c r="PFS3" s="153">
        <v>13005</v>
      </c>
      <c r="PFT3" s="153">
        <v>13006</v>
      </c>
      <c r="PFU3" s="153">
        <v>13007</v>
      </c>
      <c r="PFV3" s="153">
        <v>13008</v>
      </c>
      <c r="PFW3" s="153">
        <v>13009</v>
      </c>
      <c r="PFX3" s="153">
        <v>13010</v>
      </c>
      <c r="PFY3" s="153">
        <v>13011</v>
      </c>
      <c r="PFZ3" s="153">
        <v>13012</v>
      </c>
      <c r="PGA3" s="153">
        <v>13013</v>
      </c>
      <c r="PGB3" s="153">
        <v>13014</v>
      </c>
      <c r="PGC3" s="153">
        <v>13015</v>
      </c>
      <c r="PGD3" s="153">
        <v>13016</v>
      </c>
      <c r="PGE3" s="153">
        <v>13017</v>
      </c>
      <c r="PGF3" s="153">
        <v>13018</v>
      </c>
      <c r="PGG3" s="153">
        <v>13019</v>
      </c>
      <c r="PGH3" s="153">
        <v>13020</v>
      </c>
      <c r="PGI3" s="153">
        <v>13021</v>
      </c>
      <c r="PGJ3" s="153">
        <v>13022</v>
      </c>
      <c r="PGK3" s="153">
        <v>13023</v>
      </c>
      <c r="PGL3" s="153">
        <v>13024</v>
      </c>
      <c r="PGM3" s="153">
        <v>13025</v>
      </c>
      <c r="PGN3" s="153">
        <v>13026</v>
      </c>
      <c r="PGO3" s="153">
        <v>13027</v>
      </c>
      <c r="PGP3" s="153">
        <v>13028</v>
      </c>
      <c r="PGQ3" s="153">
        <v>13029</v>
      </c>
      <c r="PGR3" s="153">
        <v>13030</v>
      </c>
      <c r="PGS3" s="153">
        <v>13031</v>
      </c>
      <c r="PGT3" s="153">
        <v>13032</v>
      </c>
      <c r="PGU3" s="153">
        <v>13033</v>
      </c>
      <c r="PGV3" s="153">
        <v>13034</v>
      </c>
      <c r="PGW3" s="153">
        <v>13035</v>
      </c>
      <c r="PGX3" s="153">
        <v>13036</v>
      </c>
      <c r="PGY3" s="153">
        <v>13037</v>
      </c>
      <c r="PGZ3" s="153">
        <v>13038</v>
      </c>
      <c r="PHA3" s="153">
        <v>13039</v>
      </c>
      <c r="PHB3" s="153">
        <v>13040</v>
      </c>
      <c r="PHC3" s="153">
        <v>13041</v>
      </c>
      <c r="PHD3" s="153">
        <v>13042</v>
      </c>
      <c r="PHE3" s="153">
        <v>13043</v>
      </c>
      <c r="PHF3" s="153">
        <v>13044</v>
      </c>
      <c r="PHG3" s="153">
        <v>13045</v>
      </c>
      <c r="PHH3" s="153">
        <v>13046</v>
      </c>
      <c r="PHI3" s="153">
        <v>13047</v>
      </c>
      <c r="PHJ3" s="153">
        <v>13048</v>
      </c>
      <c r="PHK3" s="153">
        <v>13049</v>
      </c>
      <c r="PHL3" s="153">
        <v>13050</v>
      </c>
      <c r="PHM3" s="153">
        <v>13051</v>
      </c>
      <c r="PHN3" s="153">
        <v>13052</v>
      </c>
      <c r="PHO3" s="153">
        <v>13053</v>
      </c>
      <c r="PHP3" s="153">
        <v>13054</v>
      </c>
      <c r="PHQ3" s="153">
        <v>13055</v>
      </c>
      <c r="PHR3" s="153">
        <v>13056</v>
      </c>
      <c r="PHS3" s="153">
        <v>13057</v>
      </c>
      <c r="PHT3" s="153">
        <v>13058</v>
      </c>
      <c r="PHU3" s="153">
        <v>13059</v>
      </c>
      <c r="PHV3" s="153">
        <v>13060</v>
      </c>
      <c r="PHW3" s="153">
        <v>13061</v>
      </c>
      <c r="PHX3" s="153">
        <v>13062</v>
      </c>
      <c r="PHY3" s="153">
        <v>13063</v>
      </c>
      <c r="PHZ3" s="153">
        <v>13064</v>
      </c>
      <c r="PIA3" s="153">
        <v>13065</v>
      </c>
      <c r="PIB3" s="153">
        <v>13066</v>
      </c>
      <c r="PIC3" s="153">
        <v>13067</v>
      </c>
      <c r="PID3" s="153">
        <v>13068</v>
      </c>
      <c r="PIE3" s="153">
        <v>13069</v>
      </c>
      <c r="PIF3" s="153">
        <v>13070</v>
      </c>
      <c r="PIG3" s="153">
        <v>13071</v>
      </c>
      <c r="PIH3" s="153">
        <v>13072</v>
      </c>
      <c r="PII3" s="153">
        <v>13073</v>
      </c>
      <c r="PIJ3" s="153">
        <v>13074</v>
      </c>
      <c r="PIK3" s="153">
        <v>13075</v>
      </c>
      <c r="PIL3" s="153">
        <v>13076</v>
      </c>
      <c r="PIM3" s="153">
        <v>13077</v>
      </c>
      <c r="PIN3" s="153">
        <v>13078</v>
      </c>
      <c r="PIO3" s="153">
        <v>13079</v>
      </c>
      <c r="PIP3" s="153">
        <v>13080</v>
      </c>
      <c r="PIQ3" s="153">
        <v>13081</v>
      </c>
      <c r="PIR3" s="153">
        <v>13082</v>
      </c>
      <c r="PIS3" s="153">
        <v>13083</v>
      </c>
      <c r="PIT3" s="153">
        <v>13084</v>
      </c>
      <c r="PIU3" s="153">
        <v>13085</v>
      </c>
      <c r="PIV3" s="153">
        <v>13086</v>
      </c>
      <c r="PIW3" s="153">
        <v>13087</v>
      </c>
      <c r="PIX3" s="153">
        <v>13088</v>
      </c>
      <c r="PIY3" s="153">
        <v>13089</v>
      </c>
      <c r="PIZ3" s="153">
        <v>13090</v>
      </c>
      <c r="PJA3" s="153">
        <v>13091</v>
      </c>
      <c r="PJB3" s="153">
        <v>13092</v>
      </c>
      <c r="PJC3" s="153">
        <v>13093</v>
      </c>
      <c r="PJD3" s="153">
        <v>13094</v>
      </c>
      <c r="PJE3" s="153">
        <v>13095</v>
      </c>
      <c r="PJF3" s="153">
        <v>13096</v>
      </c>
      <c r="PJG3" s="153">
        <v>13097</v>
      </c>
      <c r="PJH3" s="153">
        <v>13098</v>
      </c>
      <c r="PJI3" s="153">
        <v>13099</v>
      </c>
      <c r="PJJ3" s="153">
        <v>13100</v>
      </c>
      <c r="PJK3" s="153">
        <v>13101</v>
      </c>
      <c r="PJL3" s="153">
        <v>13102</v>
      </c>
      <c r="PJM3" s="153">
        <v>13103</v>
      </c>
      <c r="PJN3" s="153">
        <v>13104</v>
      </c>
      <c r="PJO3" s="153">
        <v>13105</v>
      </c>
      <c r="PJP3" s="153">
        <v>13106</v>
      </c>
      <c r="PJQ3" s="153">
        <v>13107</v>
      </c>
      <c r="PJR3" s="153">
        <v>13108</v>
      </c>
      <c r="PJS3" s="153">
        <v>13109</v>
      </c>
      <c r="PJT3" s="153">
        <v>13110</v>
      </c>
      <c r="PJU3" s="153">
        <v>13111</v>
      </c>
      <c r="PJV3" s="153">
        <v>13112</v>
      </c>
      <c r="PJW3" s="153">
        <v>13113</v>
      </c>
      <c r="PJX3" s="153">
        <v>13114</v>
      </c>
      <c r="PJY3" s="153">
        <v>13115</v>
      </c>
      <c r="PJZ3" s="153">
        <v>13116</v>
      </c>
      <c r="PKA3" s="153">
        <v>13117</v>
      </c>
      <c r="PKB3" s="153">
        <v>13118</v>
      </c>
      <c r="PKC3" s="153">
        <v>13119</v>
      </c>
      <c r="PKD3" s="153">
        <v>13120</v>
      </c>
      <c r="PKE3" s="153">
        <v>13121</v>
      </c>
      <c r="PKF3" s="153">
        <v>13122</v>
      </c>
      <c r="PKG3" s="153">
        <v>13123</v>
      </c>
      <c r="PKH3" s="153">
        <v>13124</v>
      </c>
      <c r="PKI3" s="153">
        <v>13125</v>
      </c>
      <c r="PKJ3" s="153">
        <v>13126</v>
      </c>
      <c r="PKK3" s="153">
        <v>13127</v>
      </c>
      <c r="PKL3" s="153">
        <v>13128</v>
      </c>
      <c r="PKM3" s="153">
        <v>13129</v>
      </c>
      <c r="PKN3" s="153">
        <v>13130</v>
      </c>
      <c r="PKO3" s="153">
        <v>13131</v>
      </c>
      <c r="PKP3" s="153">
        <v>13132</v>
      </c>
      <c r="PKQ3" s="153">
        <v>13133</v>
      </c>
      <c r="PKR3" s="153">
        <v>13134</v>
      </c>
      <c r="PKS3" s="153">
        <v>13135</v>
      </c>
      <c r="PKT3" s="153">
        <v>13136</v>
      </c>
      <c r="PKU3" s="153">
        <v>13137</v>
      </c>
      <c r="PKV3" s="153">
        <v>13138</v>
      </c>
      <c r="PKW3" s="153">
        <v>13139</v>
      </c>
      <c r="PKX3" s="153">
        <v>13140</v>
      </c>
      <c r="PKY3" s="153">
        <v>13141</v>
      </c>
      <c r="PKZ3" s="153">
        <v>13142</v>
      </c>
      <c r="PLA3" s="153">
        <v>13143</v>
      </c>
      <c r="PLB3" s="153">
        <v>13144</v>
      </c>
      <c r="PLC3" s="153">
        <v>13145</v>
      </c>
      <c r="PLD3" s="153">
        <v>13146</v>
      </c>
      <c r="PLE3" s="153">
        <v>13147</v>
      </c>
      <c r="PLF3" s="153">
        <v>13148</v>
      </c>
      <c r="PLG3" s="153">
        <v>13149</v>
      </c>
      <c r="PLH3" s="153">
        <v>13150</v>
      </c>
      <c r="PLI3" s="153">
        <v>13151</v>
      </c>
      <c r="PLJ3" s="153">
        <v>13152</v>
      </c>
      <c r="PLK3" s="153">
        <v>13153</v>
      </c>
      <c r="PLL3" s="153">
        <v>13154</v>
      </c>
      <c r="PLM3" s="153">
        <v>13155</v>
      </c>
      <c r="PLN3" s="153">
        <v>13156</v>
      </c>
      <c r="PLO3" s="153">
        <v>13157</v>
      </c>
      <c r="PLP3" s="153">
        <v>13158</v>
      </c>
      <c r="PLQ3" s="153">
        <v>13159</v>
      </c>
      <c r="PLR3" s="153">
        <v>13160</v>
      </c>
      <c r="PLS3" s="153">
        <v>13161</v>
      </c>
      <c r="PLT3" s="153">
        <v>13162</v>
      </c>
      <c r="PLU3" s="153">
        <v>13163</v>
      </c>
      <c r="PLV3" s="153">
        <v>13164</v>
      </c>
      <c r="PLW3" s="153">
        <v>13165</v>
      </c>
      <c r="PLX3" s="153">
        <v>13166</v>
      </c>
      <c r="PLY3" s="153">
        <v>13167</v>
      </c>
      <c r="PLZ3" s="153">
        <v>13168</v>
      </c>
      <c r="PMA3" s="153">
        <v>13169</v>
      </c>
      <c r="PMB3" s="153">
        <v>13170</v>
      </c>
      <c r="PMC3" s="153">
        <v>13171</v>
      </c>
      <c r="PMD3" s="153">
        <v>13172</v>
      </c>
      <c r="PME3" s="153">
        <v>13173</v>
      </c>
      <c r="PMF3" s="153">
        <v>13174</v>
      </c>
      <c r="PMG3" s="153">
        <v>13175</v>
      </c>
      <c r="PMH3" s="153">
        <v>13176</v>
      </c>
      <c r="PMI3" s="153">
        <v>13177</v>
      </c>
      <c r="PMJ3" s="153">
        <v>13178</v>
      </c>
      <c r="PMK3" s="153">
        <v>13179</v>
      </c>
      <c r="PML3" s="153">
        <v>13180</v>
      </c>
      <c r="PMM3" s="153">
        <v>13181</v>
      </c>
      <c r="PMN3" s="153">
        <v>13182</v>
      </c>
      <c r="PMO3" s="153">
        <v>13183</v>
      </c>
      <c r="PMP3" s="153">
        <v>13184</v>
      </c>
      <c r="PMQ3" s="153">
        <v>13185</v>
      </c>
      <c r="PMR3" s="153">
        <v>13186</v>
      </c>
      <c r="PMS3" s="153">
        <v>13187</v>
      </c>
      <c r="PMT3" s="153">
        <v>13188</v>
      </c>
      <c r="PMU3" s="153">
        <v>13189</v>
      </c>
      <c r="PMV3" s="153">
        <v>13190</v>
      </c>
      <c r="PMW3" s="153">
        <v>13191</v>
      </c>
      <c r="PMX3" s="153">
        <v>13192</v>
      </c>
      <c r="PMY3" s="153">
        <v>13193</v>
      </c>
      <c r="PMZ3" s="153">
        <v>13194</v>
      </c>
      <c r="PNA3" s="153">
        <v>13195</v>
      </c>
      <c r="PNB3" s="153">
        <v>13196</v>
      </c>
      <c r="PNC3" s="153">
        <v>13197</v>
      </c>
      <c r="PND3" s="153">
        <v>13198</v>
      </c>
      <c r="PNE3" s="153">
        <v>13199</v>
      </c>
      <c r="PNF3" s="153">
        <v>13200</v>
      </c>
      <c r="PNG3" s="153">
        <v>13201</v>
      </c>
      <c r="PNH3" s="153">
        <v>13202</v>
      </c>
      <c r="PNI3" s="153">
        <v>13203</v>
      </c>
      <c r="PNJ3" s="153">
        <v>13204</v>
      </c>
      <c r="PNK3" s="153">
        <v>13205</v>
      </c>
      <c r="PNL3" s="153">
        <v>13206</v>
      </c>
      <c r="PNM3" s="153">
        <v>13207</v>
      </c>
      <c r="PNN3" s="153">
        <v>13208</v>
      </c>
      <c r="PNO3" s="153">
        <v>13209</v>
      </c>
      <c r="PNP3" s="153">
        <v>13210</v>
      </c>
      <c r="PNQ3" s="153">
        <v>13211</v>
      </c>
      <c r="PNR3" s="153">
        <v>13212</v>
      </c>
      <c r="PNS3" s="153">
        <v>13213</v>
      </c>
      <c r="PNT3" s="153">
        <v>13214</v>
      </c>
      <c r="PNU3" s="153">
        <v>13215</v>
      </c>
      <c r="PNV3" s="153">
        <v>13216</v>
      </c>
      <c r="PNW3" s="153">
        <v>13217</v>
      </c>
      <c r="PNX3" s="153">
        <v>13218</v>
      </c>
      <c r="PNY3" s="153">
        <v>13219</v>
      </c>
      <c r="PNZ3" s="153">
        <v>13220</v>
      </c>
      <c r="POA3" s="153">
        <v>13221</v>
      </c>
      <c r="POB3" s="153">
        <v>13222</v>
      </c>
      <c r="POC3" s="153">
        <v>13223</v>
      </c>
      <c r="POD3" s="153">
        <v>13224</v>
      </c>
      <c r="POE3" s="153">
        <v>13225</v>
      </c>
      <c r="POF3" s="153">
        <v>13226</v>
      </c>
      <c r="POG3" s="153">
        <v>13227</v>
      </c>
      <c r="POH3" s="153">
        <v>13228</v>
      </c>
      <c r="POI3" s="153">
        <v>13229</v>
      </c>
      <c r="POJ3" s="153">
        <v>13230</v>
      </c>
      <c r="POK3" s="153">
        <v>13231</v>
      </c>
      <c r="POL3" s="153">
        <v>13232</v>
      </c>
      <c r="POM3" s="153">
        <v>13233</v>
      </c>
      <c r="PON3" s="153">
        <v>13234</v>
      </c>
      <c r="POO3" s="153">
        <v>13235</v>
      </c>
      <c r="POP3" s="153">
        <v>13236</v>
      </c>
      <c r="POQ3" s="153">
        <v>13237</v>
      </c>
      <c r="POR3" s="153">
        <v>13238</v>
      </c>
      <c r="POS3" s="153">
        <v>13239</v>
      </c>
      <c r="POT3" s="153">
        <v>13240</v>
      </c>
      <c r="POU3" s="153">
        <v>13241</v>
      </c>
      <c r="POV3" s="153">
        <v>13242</v>
      </c>
      <c r="POW3" s="153">
        <v>13243</v>
      </c>
      <c r="POX3" s="153">
        <v>13244</v>
      </c>
      <c r="POY3" s="153">
        <v>13245</v>
      </c>
      <c r="POZ3" s="153">
        <v>13246</v>
      </c>
      <c r="PPA3" s="153">
        <v>13247</v>
      </c>
      <c r="PPB3" s="153">
        <v>13248</v>
      </c>
      <c r="PPC3" s="153">
        <v>13249</v>
      </c>
      <c r="PPD3" s="153">
        <v>13250</v>
      </c>
      <c r="PPE3" s="153">
        <v>13251</v>
      </c>
      <c r="PPF3" s="153">
        <v>13252</v>
      </c>
      <c r="PPG3" s="153">
        <v>13253</v>
      </c>
      <c r="PPH3" s="153">
        <v>13254</v>
      </c>
      <c r="PPI3" s="153">
        <v>13255</v>
      </c>
      <c r="PPJ3" s="153">
        <v>13256</v>
      </c>
      <c r="PPK3" s="153">
        <v>13257</v>
      </c>
      <c r="PPL3" s="153">
        <v>13258</v>
      </c>
      <c r="PPM3" s="153">
        <v>13259</v>
      </c>
      <c r="PPN3" s="153">
        <v>13260</v>
      </c>
      <c r="PPO3" s="153">
        <v>13261</v>
      </c>
      <c r="PPP3" s="153">
        <v>13262</v>
      </c>
      <c r="PPQ3" s="153">
        <v>13263</v>
      </c>
      <c r="PPR3" s="153">
        <v>13264</v>
      </c>
      <c r="PPS3" s="153">
        <v>13265</v>
      </c>
      <c r="PPT3" s="153">
        <v>13266</v>
      </c>
      <c r="PPU3" s="153">
        <v>13267</v>
      </c>
      <c r="PPV3" s="153">
        <v>13268</v>
      </c>
      <c r="PPW3" s="153">
        <v>13269</v>
      </c>
      <c r="PPX3" s="153">
        <v>13270</v>
      </c>
      <c r="PPY3" s="153">
        <v>13271</v>
      </c>
      <c r="PPZ3" s="153">
        <v>13272</v>
      </c>
      <c r="PQA3" s="153">
        <v>13273</v>
      </c>
      <c r="PQB3" s="153">
        <v>13274</v>
      </c>
      <c r="PQC3" s="153">
        <v>13275</v>
      </c>
      <c r="PQD3" s="153">
        <v>13276</v>
      </c>
      <c r="PQE3" s="153">
        <v>13277</v>
      </c>
      <c r="PQF3" s="153">
        <v>13278</v>
      </c>
      <c r="PQG3" s="153">
        <v>13279</v>
      </c>
      <c r="PQH3" s="153">
        <v>13280</v>
      </c>
      <c r="PQI3" s="153">
        <v>13281</v>
      </c>
      <c r="PQJ3" s="153">
        <v>13282</v>
      </c>
      <c r="PQK3" s="153">
        <v>13283</v>
      </c>
      <c r="PQL3" s="153">
        <v>13284</v>
      </c>
      <c r="PQM3" s="153">
        <v>13285</v>
      </c>
      <c r="PQN3" s="153">
        <v>13286</v>
      </c>
      <c r="PQO3" s="153">
        <v>13287</v>
      </c>
      <c r="PQP3" s="153">
        <v>13288</v>
      </c>
      <c r="PQQ3" s="153">
        <v>13289</v>
      </c>
      <c r="PQR3" s="153">
        <v>13290</v>
      </c>
      <c r="PQS3" s="153">
        <v>13291</v>
      </c>
      <c r="PQT3" s="153">
        <v>13292</v>
      </c>
      <c r="PQU3" s="153">
        <v>13293</v>
      </c>
      <c r="PQV3" s="153">
        <v>13294</v>
      </c>
      <c r="PQW3" s="153">
        <v>13295</v>
      </c>
      <c r="PQX3" s="153">
        <v>13296</v>
      </c>
      <c r="PQY3" s="153">
        <v>13297</v>
      </c>
      <c r="PQZ3" s="153">
        <v>13298</v>
      </c>
      <c r="PRA3" s="153">
        <v>13299</v>
      </c>
      <c r="PRB3" s="153">
        <v>13300</v>
      </c>
      <c r="PRC3" s="153">
        <v>13301</v>
      </c>
      <c r="PRD3" s="153">
        <v>13302</v>
      </c>
      <c r="PRE3" s="153">
        <v>13303</v>
      </c>
      <c r="PRF3" s="153">
        <v>13304</v>
      </c>
      <c r="PRG3" s="153">
        <v>13305</v>
      </c>
      <c r="PRH3" s="153">
        <v>13306</v>
      </c>
      <c r="PRI3" s="153">
        <v>13307</v>
      </c>
      <c r="PRJ3" s="153">
        <v>13308</v>
      </c>
      <c r="PRK3" s="153">
        <v>13309</v>
      </c>
      <c r="PRL3" s="153">
        <v>13310</v>
      </c>
      <c r="PRM3" s="153">
        <v>13311</v>
      </c>
      <c r="PRN3" s="153">
        <v>13312</v>
      </c>
      <c r="PRO3" s="153">
        <v>13313</v>
      </c>
      <c r="PRP3" s="153">
        <v>13314</v>
      </c>
      <c r="PRQ3" s="153">
        <v>13315</v>
      </c>
      <c r="PRR3" s="153">
        <v>13316</v>
      </c>
      <c r="PRS3" s="153">
        <v>13317</v>
      </c>
      <c r="PRT3" s="153">
        <v>13318</v>
      </c>
      <c r="PRU3" s="153">
        <v>13319</v>
      </c>
      <c r="PRV3" s="153">
        <v>13320</v>
      </c>
      <c r="PRW3" s="153">
        <v>13321</v>
      </c>
      <c r="PRX3" s="153">
        <v>13322</v>
      </c>
      <c r="PRY3" s="153">
        <v>13323</v>
      </c>
      <c r="PRZ3" s="153">
        <v>13324</v>
      </c>
      <c r="PSA3" s="153">
        <v>13325</v>
      </c>
      <c r="PSB3" s="153">
        <v>13326</v>
      </c>
      <c r="PSC3" s="153">
        <v>13327</v>
      </c>
      <c r="PSD3" s="153">
        <v>13328</v>
      </c>
      <c r="PSE3" s="153">
        <v>13329</v>
      </c>
      <c r="PSF3" s="153">
        <v>13330</v>
      </c>
      <c r="PSG3" s="153">
        <v>13331</v>
      </c>
      <c r="PSH3" s="153">
        <v>13332</v>
      </c>
      <c r="PSI3" s="153">
        <v>13333</v>
      </c>
      <c r="PSJ3" s="153">
        <v>13334</v>
      </c>
      <c r="PSK3" s="153">
        <v>13335</v>
      </c>
      <c r="PSL3" s="153">
        <v>13336</v>
      </c>
      <c r="PSM3" s="153">
        <v>13337</v>
      </c>
      <c r="PSN3" s="153">
        <v>13338</v>
      </c>
      <c r="PSO3" s="153">
        <v>13339</v>
      </c>
      <c r="PSP3" s="153">
        <v>13340</v>
      </c>
      <c r="PSQ3" s="153">
        <v>13341</v>
      </c>
      <c r="PSR3" s="153">
        <v>13342</v>
      </c>
      <c r="PSS3" s="153">
        <v>13343</v>
      </c>
      <c r="PST3" s="153">
        <v>13344</v>
      </c>
      <c r="PSU3" s="153">
        <v>13345</v>
      </c>
      <c r="PSV3" s="153">
        <v>13346</v>
      </c>
      <c r="PSW3" s="153">
        <v>13347</v>
      </c>
      <c r="PSX3" s="153">
        <v>13348</v>
      </c>
      <c r="PSY3" s="153">
        <v>13349</v>
      </c>
      <c r="PSZ3" s="153">
        <v>13350</v>
      </c>
      <c r="PTA3" s="153">
        <v>13351</v>
      </c>
      <c r="PTB3" s="153">
        <v>13352</v>
      </c>
      <c r="PTC3" s="153">
        <v>13353</v>
      </c>
      <c r="PTD3" s="153">
        <v>13354</v>
      </c>
      <c r="PTE3" s="153">
        <v>13355</v>
      </c>
      <c r="PTF3" s="153">
        <v>13356</v>
      </c>
      <c r="PTG3" s="153">
        <v>13357</v>
      </c>
      <c r="PTH3" s="153">
        <v>13358</v>
      </c>
      <c r="PTI3" s="153">
        <v>13359</v>
      </c>
      <c r="PTJ3" s="153">
        <v>13360</v>
      </c>
      <c r="PTK3" s="153">
        <v>13361</v>
      </c>
      <c r="PTL3" s="153">
        <v>13362</v>
      </c>
      <c r="PTM3" s="153">
        <v>13363</v>
      </c>
      <c r="PTN3" s="153">
        <v>13364</v>
      </c>
      <c r="PTO3" s="153">
        <v>13365</v>
      </c>
      <c r="PTP3" s="153">
        <v>13366</v>
      </c>
      <c r="PTQ3" s="153">
        <v>13367</v>
      </c>
      <c r="PTR3" s="153">
        <v>13368</v>
      </c>
      <c r="PTS3" s="153">
        <v>13369</v>
      </c>
      <c r="PTT3" s="153">
        <v>13370</v>
      </c>
      <c r="PTU3" s="153">
        <v>13371</v>
      </c>
      <c r="PTV3" s="153">
        <v>13372</v>
      </c>
      <c r="PTW3" s="153">
        <v>13373</v>
      </c>
      <c r="PTX3" s="153">
        <v>13374</v>
      </c>
      <c r="PTY3" s="153">
        <v>13375</v>
      </c>
      <c r="PTZ3" s="153">
        <v>13376</v>
      </c>
      <c r="PUA3" s="153">
        <v>13377</v>
      </c>
      <c r="PUB3" s="153">
        <v>13378</v>
      </c>
      <c r="PUC3" s="153">
        <v>13379</v>
      </c>
      <c r="PUD3" s="153">
        <v>13380</v>
      </c>
      <c r="PUE3" s="153">
        <v>13381</v>
      </c>
      <c r="PUF3" s="153">
        <v>13382</v>
      </c>
      <c r="PUG3" s="153">
        <v>13383</v>
      </c>
      <c r="PUH3" s="153">
        <v>13384</v>
      </c>
      <c r="PUI3" s="153">
        <v>13385</v>
      </c>
      <c r="PUJ3" s="153">
        <v>13386</v>
      </c>
      <c r="PUK3" s="153">
        <v>13387</v>
      </c>
      <c r="PUL3" s="153">
        <v>13388</v>
      </c>
      <c r="PUM3" s="153">
        <v>13389</v>
      </c>
      <c r="PUN3" s="153">
        <v>13390</v>
      </c>
      <c r="PUO3" s="153">
        <v>13391</v>
      </c>
      <c r="PUP3" s="153">
        <v>13392</v>
      </c>
      <c r="PUQ3" s="153">
        <v>13393</v>
      </c>
      <c r="PUR3" s="153">
        <v>13394</v>
      </c>
      <c r="PUS3" s="153">
        <v>13395</v>
      </c>
      <c r="PUT3" s="153">
        <v>13396</v>
      </c>
      <c r="PUU3" s="153">
        <v>13397</v>
      </c>
      <c r="PUV3" s="153">
        <v>13398</v>
      </c>
      <c r="PUW3" s="153">
        <v>13399</v>
      </c>
      <c r="PUX3" s="153">
        <v>13400</v>
      </c>
      <c r="PUY3" s="153">
        <v>13401</v>
      </c>
      <c r="PUZ3" s="153">
        <v>13402</v>
      </c>
      <c r="PVA3" s="153">
        <v>13403</v>
      </c>
      <c r="PVB3" s="153">
        <v>13404</v>
      </c>
      <c r="PVC3" s="153">
        <v>13405</v>
      </c>
      <c r="PVD3" s="153">
        <v>13406</v>
      </c>
      <c r="PVE3" s="153">
        <v>13407</v>
      </c>
      <c r="PVF3" s="153">
        <v>13408</v>
      </c>
      <c r="PVG3" s="153">
        <v>13409</v>
      </c>
      <c r="PVH3" s="153">
        <v>13410</v>
      </c>
      <c r="PVI3" s="153">
        <v>13411</v>
      </c>
      <c r="PVJ3" s="153">
        <v>13412</v>
      </c>
      <c r="PVK3" s="153">
        <v>13413</v>
      </c>
      <c r="PVL3" s="153">
        <v>13414</v>
      </c>
      <c r="PVM3" s="153">
        <v>13415</v>
      </c>
      <c r="PVN3" s="153">
        <v>13416</v>
      </c>
      <c r="PVO3" s="153">
        <v>13417</v>
      </c>
      <c r="PVP3" s="153">
        <v>13418</v>
      </c>
      <c r="PVQ3" s="153">
        <v>13419</v>
      </c>
      <c r="PVR3" s="153">
        <v>13420</v>
      </c>
      <c r="PVS3" s="153">
        <v>13421</v>
      </c>
      <c r="PVT3" s="153">
        <v>13422</v>
      </c>
      <c r="PVU3" s="153">
        <v>13423</v>
      </c>
      <c r="PVV3" s="153">
        <v>13424</v>
      </c>
      <c r="PVW3" s="153">
        <v>13425</v>
      </c>
      <c r="PVX3" s="153">
        <v>13426</v>
      </c>
      <c r="PVY3" s="153">
        <v>13427</v>
      </c>
      <c r="PVZ3" s="153">
        <v>13428</v>
      </c>
      <c r="PWA3" s="153">
        <v>13429</v>
      </c>
      <c r="PWB3" s="153">
        <v>13430</v>
      </c>
      <c r="PWC3" s="153">
        <v>13431</v>
      </c>
      <c r="PWD3" s="153">
        <v>13432</v>
      </c>
      <c r="PWE3" s="153">
        <v>13433</v>
      </c>
      <c r="PWF3" s="153">
        <v>13434</v>
      </c>
      <c r="PWG3" s="153">
        <v>13435</v>
      </c>
      <c r="PWH3" s="153">
        <v>13436</v>
      </c>
      <c r="PWI3" s="153">
        <v>13437</v>
      </c>
      <c r="PWJ3" s="153">
        <v>13438</v>
      </c>
      <c r="PWK3" s="153">
        <v>13439</v>
      </c>
      <c r="PWL3" s="153">
        <v>13440</v>
      </c>
      <c r="PWM3" s="153">
        <v>13441</v>
      </c>
      <c r="PWN3" s="153">
        <v>13442</v>
      </c>
      <c r="PWO3" s="153">
        <v>13443</v>
      </c>
      <c r="PWP3" s="153">
        <v>13444</v>
      </c>
      <c r="PWQ3" s="153">
        <v>13445</v>
      </c>
      <c r="PWR3" s="153">
        <v>13446</v>
      </c>
      <c r="PWS3" s="153">
        <v>13447</v>
      </c>
      <c r="PWT3" s="153">
        <v>13448</v>
      </c>
      <c r="PWU3" s="153">
        <v>13449</v>
      </c>
      <c r="PWV3" s="153">
        <v>13450</v>
      </c>
      <c r="PWW3" s="153">
        <v>13451</v>
      </c>
      <c r="PWX3" s="153">
        <v>13452</v>
      </c>
      <c r="PWY3" s="153">
        <v>13453</v>
      </c>
      <c r="PWZ3" s="153">
        <v>13454</v>
      </c>
      <c r="PXA3" s="153">
        <v>13455</v>
      </c>
      <c r="PXB3" s="153">
        <v>13456</v>
      </c>
      <c r="PXC3" s="153">
        <v>13457</v>
      </c>
      <c r="PXD3" s="153">
        <v>13458</v>
      </c>
      <c r="PXE3" s="153">
        <v>13459</v>
      </c>
      <c r="PXF3" s="153">
        <v>13460</v>
      </c>
      <c r="PXG3" s="153">
        <v>13461</v>
      </c>
      <c r="PXH3" s="153">
        <v>13462</v>
      </c>
      <c r="PXI3" s="153">
        <v>13463</v>
      </c>
      <c r="PXJ3" s="153">
        <v>13464</v>
      </c>
      <c r="PXK3" s="153">
        <v>13465</v>
      </c>
      <c r="PXL3" s="153">
        <v>13466</v>
      </c>
      <c r="PXM3" s="153">
        <v>13467</v>
      </c>
      <c r="PXN3" s="153">
        <v>13468</v>
      </c>
      <c r="PXO3" s="153">
        <v>13469</v>
      </c>
      <c r="PXP3" s="153">
        <v>13470</v>
      </c>
      <c r="PXQ3" s="153">
        <v>13471</v>
      </c>
      <c r="PXR3" s="153">
        <v>13472</v>
      </c>
      <c r="PXS3" s="153">
        <v>13473</v>
      </c>
      <c r="PXT3" s="153">
        <v>13474</v>
      </c>
      <c r="PXU3" s="153">
        <v>13475</v>
      </c>
      <c r="PXV3" s="153">
        <v>13476</v>
      </c>
      <c r="PXW3" s="153">
        <v>13477</v>
      </c>
      <c r="PXX3" s="153">
        <v>13478</v>
      </c>
      <c r="PXY3" s="153">
        <v>13479</v>
      </c>
      <c r="PXZ3" s="153">
        <v>13480</v>
      </c>
      <c r="PYA3" s="153">
        <v>13481</v>
      </c>
      <c r="PYB3" s="153">
        <v>13482</v>
      </c>
      <c r="PYC3" s="153">
        <v>13483</v>
      </c>
      <c r="PYD3" s="153">
        <v>13484</v>
      </c>
      <c r="PYE3" s="153">
        <v>13485</v>
      </c>
      <c r="PYF3" s="153">
        <v>13486</v>
      </c>
      <c r="PYG3" s="153">
        <v>13487</v>
      </c>
      <c r="PYH3" s="153">
        <v>13488</v>
      </c>
      <c r="PYI3" s="153">
        <v>13489</v>
      </c>
      <c r="PYJ3" s="153">
        <v>13490</v>
      </c>
      <c r="PYK3" s="153">
        <v>13491</v>
      </c>
      <c r="PYL3" s="153">
        <v>13492</v>
      </c>
      <c r="PYM3" s="153">
        <v>13493</v>
      </c>
      <c r="PYN3" s="153">
        <v>13494</v>
      </c>
      <c r="PYO3" s="153">
        <v>13495</v>
      </c>
      <c r="PYP3" s="153">
        <v>13496</v>
      </c>
      <c r="PYQ3" s="153">
        <v>13497</v>
      </c>
      <c r="PYR3" s="153">
        <v>13498</v>
      </c>
      <c r="PYS3" s="153">
        <v>13499</v>
      </c>
      <c r="PYT3" s="153">
        <v>13500</v>
      </c>
      <c r="PYU3" s="153">
        <v>13501</v>
      </c>
      <c r="PYV3" s="153">
        <v>13502</v>
      </c>
      <c r="PYW3" s="153">
        <v>13503</v>
      </c>
      <c r="PYX3" s="153">
        <v>13504</v>
      </c>
      <c r="PYY3" s="153">
        <v>13505</v>
      </c>
      <c r="PYZ3" s="153">
        <v>13506</v>
      </c>
      <c r="PZA3" s="153">
        <v>13507</v>
      </c>
      <c r="PZB3" s="153">
        <v>13508</v>
      </c>
      <c r="PZC3" s="153">
        <v>13509</v>
      </c>
      <c r="PZD3" s="153">
        <v>13510</v>
      </c>
      <c r="PZE3" s="153">
        <v>13511</v>
      </c>
      <c r="PZF3" s="153">
        <v>13512</v>
      </c>
      <c r="PZG3" s="153">
        <v>13513</v>
      </c>
      <c r="PZH3" s="153">
        <v>13514</v>
      </c>
      <c r="PZI3" s="153">
        <v>13515</v>
      </c>
      <c r="PZJ3" s="153">
        <v>13516</v>
      </c>
      <c r="PZK3" s="153">
        <v>13517</v>
      </c>
      <c r="PZL3" s="153">
        <v>13518</v>
      </c>
      <c r="PZM3" s="153">
        <v>13519</v>
      </c>
      <c r="PZN3" s="153">
        <v>13520</v>
      </c>
      <c r="PZO3" s="153">
        <v>13521</v>
      </c>
      <c r="PZP3" s="153">
        <v>13522</v>
      </c>
      <c r="PZQ3" s="153">
        <v>13523</v>
      </c>
      <c r="PZR3" s="153">
        <v>13524</v>
      </c>
      <c r="PZS3" s="153">
        <v>13525</v>
      </c>
      <c r="PZT3" s="153">
        <v>13526</v>
      </c>
      <c r="PZU3" s="153">
        <v>13527</v>
      </c>
      <c r="PZV3" s="153">
        <v>13528</v>
      </c>
      <c r="PZW3" s="153">
        <v>13529</v>
      </c>
      <c r="PZX3" s="153">
        <v>13530</v>
      </c>
      <c r="PZY3" s="153">
        <v>13531</v>
      </c>
      <c r="PZZ3" s="153">
        <v>13532</v>
      </c>
      <c r="QAA3" s="153">
        <v>13533</v>
      </c>
      <c r="QAB3" s="153">
        <v>13534</v>
      </c>
      <c r="QAC3" s="153">
        <v>13535</v>
      </c>
      <c r="QAD3" s="153">
        <v>13536</v>
      </c>
      <c r="QAE3" s="153">
        <v>13537</v>
      </c>
      <c r="QAF3" s="153">
        <v>13538</v>
      </c>
      <c r="QAG3" s="153">
        <v>13539</v>
      </c>
      <c r="QAH3" s="153">
        <v>13540</v>
      </c>
      <c r="QAI3" s="153">
        <v>13541</v>
      </c>
      <c r="QAJ3" s="153">
        <v>13542</v>
      </c>
      <c r="QAK3" s="153">
        <v>13543</v>
      </c>
      <c r="QAL3" s="153">
        <v>13544</v>
      </c>
      <c r="QAM3" s="153">
        <v>13545</v>
      </c>
      <c r="QAN3" s="153">
        <v>13546</v>
      </c>
      <c r="QAO3" s="153">
        <v>13547</v>
      </c>
      <c r="QAP3" s="153">
        <v>13548</v>
      </c>
      <c r="QAQ3" s="153">
        <v>13549</v>
      </c>
      <c r="QAR3" s="153">
        <v>13550</v>
      </c>
      <c r="QAS3" s="153">
        <v>13551</v>
      </c>
      <c r="QAT3" s="153">
        <v>13552</v>
      </c>
      <c r="QAU3" s="153">
        <v>13553</v>
      </c>
      <c r="QAV3" s="153">
        <v>13554</v>
      </c>
      <c r="QAW3" s="153">
        <v>13555</v>
      </c>
      <c r="QAX3" s="153">
        <v>13556</v>
      </c>
      <c r="QAY3" s="153">
        <v>13557</v>
      </c>
      <c r="QAZ3" s="153">
        <v>13558</v>
      </c>
      <c r="QBA3" s="153">
        <v>13559</v>
      </c>
      <c r="QBB3" s="153">
        <v>13560</v>
      </c>
      <c r="QBC3" s="153">
        <v>13561</v>
      </c>
      <c r="QBD3" s="153">
        <v>13562</v>
      </c>
      <c r="QBE3" s="153">
        <v>13563</v>
      </c>
      <c r="QBF3" s="153">
        <v>13564</v>
      </c>
      <c r="QBG3" s="153">
        <v>13565</v>
      </c>
      <c r="QBH3" s="153">
        <v>13566</v>
      </c>
      <c r="QBI3" s="153">
        <v>13567</v>
      </c>
      <c r="QBJ3" s="153">
        <v>13568</v>
      </c>
      <c r="QBK3" s="153">
        <v>13569</v>
      </c>
      <c r="QBL3" s="153">
        <v>13570</v>
      </c>
      <c r="QBM3" s="153">
        <v>13571</v>
      </c>
      <c r="QBN3" s="153">
        <v>13572</v>
      </c>
      <c r="QBO3" s="153">
        <v>13573</v>
      </c>
      <c r="QBP3" s="153">
        <v>13574</v>
      </c>
      <c r="QBQ3" s="153">
        <v>13575</v>
      </c>
      <c r="QBR3" s="153">
        <v>13576</v>
      </c>
      <c r="QBS3" s="153">
        <v>13577</v>
      </c>
      <c r="QBT3" s="153">
        <v>13578</v>
      </c>
      <c r="QBU3" s="153">
        <v>13579</v>
      </c>
      <c r="QBV3" s="153">
        <v>13580</v>
      </c>
      <c r="QBW3" s="153">
        <v>13581</v>
      </c>
      <c r="QBX3" s="153">
        <v>13582</v>
      </c>
      <c r="QBY3" s="153">
        <v>13583</v>
      </c>
      <c r="QBZ3" s="153">
        <v>13584</v>
      </c>
      <c r="QCA3" s="153">
        <v>13585</v>
      </c>
      <c r="QCB3" s="153">
        <v>13586</v>
      </c>
      <c r="QCC3" s="153">
        <v>13587</v>
      </c>
      <c r="QCD3" s="153">
        <v>13588</v>
      </c>
      <c r="QCE3" s="153">
        <v>13589</v>
      </c>
      <c r="QCF3" s="153">
        <v>13590</v>
      </c>
      <c r="QCG3" s="153">
        <v>13591</v>
      </c>
      <c r="QCH3" s="153">
        <v>13592</v>
      </c>
      <c r="QCI3" s="153">
        <v>13593</v>
      </c>
      <c r="QCJ3" s="153">
        <v>13594</v>
      </c>
      <c r="QCK3" s="153">
        <v>13595</v>
      </c>
      <c r="QCL3" s="153">
        <v>13596</v>
      </c>
      <c r="QCM3" s="153">
        <v>13597</v>
      </c>
      <c r="QCN3" s="153">
        <v>13598</v>
      </c>
      <c r="QCO3" s="153">
        <v>13599</v>
      </c>
      <c r="QCP3" s="153">
        <v>13600</v>
      </c>
      <c r="QCQ3" s="153">
        <v>13601</v>
      </c>
      <c r="QCR3" s="153">
        <v>13602</v>
      </c>
      <c r="QCS3" s="153">
        <v>13603</v>
      </c>
      <c r="QCT3" s="153">
        <v>13604</v>
      </c>
      <c r="QCU3" s="153">
        <v>13605</v>
      </c>
      <c r="QCV3" s="153">
        <v>13606</v>
      </c>
      <c r="QCW3" s="153">
        <v>13607</v>
      </c>
      <c r="QCX3" s="153">
        <v>13608</v>
      </c>
      <c r="QCY3" s="153">
        <v>13609</v>
      </c>
      <c r="QCZ3" s="153">
        <v>13610</v>
      </c>
      <c r="QDA3" s="153">
        <v>13611</v>
      </c>
      <c r="QDB3" s="153">
        <v>13612</v>
      </c>
      <c r="QDC3" s="153">
        <v>13613</v>
      </c>
      <c r="QDD3" s="153">
        <v>13614</v>
      </c>
      <c r="QDE3" s="153">
        <v>13615</v>
      </c>
      <c r="QDF3" s="153">
        <v>13616</v>
      </c>
      <c r="QDG3" s="153">
        <v>13617</v>
      </c>
      <c r="QDH3" s="153">
        <v>13618</v>
      </c>
      <c r="QDI3" s="153">
        <v>13619</v>
      </c>
      <c r="QDJ3" s="153">
        <v>13620</v>
      </c>
      <c r="QDK3" s="153">
        <v>13621</v>
      </c>
      <c r="QDL3" s="153">
        <v>13622</v>
      </c>
      <c r="QDM3" s="153">
        <v>13623</v>
      </c>
      <c r="QDN3" s="153">
        <v>13624</v>
      </c>
      <c r="QDO3" s="153">
        <v>13625</v>
      </c>
      <c r="QDP3" s="153">
        <v>13626</v>
      </c>
      <c r="QDQ3" s="153">
        <v>13627</v>
      </c>
      <c r="QDR3" s="153">
        <v>13628</v>
      </c>
      <c r="QDS3" s="153">
        <v>13629</v>
      </c>
      <c r="QDT3" s="153">
        <v>13630</v>
      </c>
      <c r="QDU3" s="153">
        <v>13631</v>
      </c>
      <c r="QDV3" s="153">
        <v>13632</v>
      </c>
      <c r="QDW3" s="153">
        <v>13633</v>
      </c>
      <c r="QDX3" s="153">
        <v>13634</v>
      </c>
      <c r="QDY3" s="153">
        <v>13635</v>
      </c>
      <c r="QDZ3" s="153">
        <v>13636</v>
      </c>
      <c r="QEA3" s="153">
        <v>13637</v>
      </c>
      <c r="QEB3" s="153">
        <v>13638</v>
      </c>
      <c r="QEC3" s="153">
        <v>13639</v>
      </c>
      <c r="QED3" s="153">
        <v>13640</v>
      </c>
      <c r="QEE3" s="153">
        <v>13641</v>
      </c>
      <c r="QEF3" s="153">
        <v>13642</v>
      </c>
      <c r="QEG3" s="153">
        <v>13643</v>
      </c>
      <c r="QEH3" s="153">
        <v>13644</v>
      </c>
      <c r="QEI3" s="153">
        <v>13645</v>
      </c>
      <c r="QEJ3" s="153">
        <v>13646</v>
      </c>
      <c r="QEK3" s="153">
        <v>13647</v>
      </c>
      <c r="QEL3" s="153">
        <v>13648</v>
      </c>
      <c r="QEM3" s="153">
        <v>13649</v>
      </c>
      <c r="QEN3" s="153">
        <v>13650</v>
      </c>
      <c r="QEO3" s="153">
        <v>13651</v>
      </c>
      <c r="QEP3" s="153">
        <v>13652</v>
      </c>
      <c r="QEQ3" s="153">
        <v>13653</v>
      </c>
      <c r="QER3" s="153">
        <v>13654</v>
      </c>
      <c r="QES3" s="153">
        <v>13655</v>
      </c>
      <c r="QET3" s="153">
        <v>13656</v>
      </c>
      <c r="QEU3" s="153">
        <v>13657</v>
      </c>
      <c r="QEV3" s="153">
        <v>13658</v>
      </c>
      <c r="QEW3" s="153">
        <v>13659</v>
      </c>
      <c r="QEX3" s="153">
        <v>13660</v>
      </c>
      <c r="QEY3" s="153">
        <v>13661</v>
      </c>
      <c r="QEZ3" s="153">
        <v>13662</v>
      </c>
      <c r="QFA3" s="153">
        <v>13663</v>
      </c>
      <c r="QFB3" s="153">
        <v>13664</v>
      </c>
      <c r="QFC3" s="153">
        <v>13665</v>
      </c>
      <c r="QFD3" s="153">
        <v>13666</v>
      </c>
      <c r="QFE3" s="153">
        <v>13667</v>
      </c>
      <c r="QFF3" s="153">
        <v>13668</v>
      </c>
      <c r="QFG3" s="153">
        <v>13669</v>
      </c>
      <c r="QFH3" s="153">
        <v>13670</v>
      </c>
      <c r="QFI3" s="153">
        <v>13671</v>
      </c>
      <c r="QFJ3" s="153">
        <v>13672</v>
      </c>
      <c r="QFK3" s="153">
        <v>13673</v>
      </c>
      <c r="QFL3" s="153">
        <v>13674</v>
      </c>
      <c r="QFM3" s="153">
        <v>13675</v>
      </c>
      <c r="QFN3" s="153">
        <v>13676</v>
      </c>
      <c r="QFO3" s="153">
        <v>13677</v>
      </c>
      <c r="QFP3" s="153">
        <v>13678</v>
      </c>
      <c r="QFQ3" s="153">
        <v>13679</v>
      </c>
      <c r="QFR3" s="153">
        <v>13680</v>
      </c>
      <c r="QFS3" s="153">
        <v>13681</v>
      </c>
      <c r="QFT3" s="153">
        <v>13682</v>
      </c>
      <c r="QFU3" s="153">
        <v>13683</v>
      </c>
      <c r="QFV3" s="153">
        <v>13684</v>
      </c>
      <c r="QFW3" s="153">
        <v>13685</v>
      </c>
      <c r="QFX3" s="153">
        <v>13686</v>
      </c>
      <c r="QFY3" s="153">
        <v>13687</v>
      </c>
      <c r="QFZ3" s="153">
        <v>13688</v>
      </c>
      <c r="QGA3" s="153">
        <v>13689</v>
      </c>
      <c r="QGB3" s="153">
        <v>13690</v>
      </c>
      <c r="QGC3" s="153">
        <v>13691</v>
      </c>
      <c r="QGD3" s="153">
        <v>13692</v>
      </c>
      <c r="QGE3" s="153">
        <v>13693</v>
      </c>
      <c r="QGF3" s="153">
        <v>13694</v>
      </c>
      <c r="QGG3" s="153">
        <v>13695</v>
      </c>
      <c r="QGH3" s="153">
        <v>13696</v>
      </c>
      <c r="QGI3" s="153">
        <v>13697</v>
      </c>
      <c r="QGJ3" s="153">
        <v>13698</v>
      </c>
      <c r="QGK3" s="153">
        <v>13699</v>
      </c>
      <c r="QGL3" s="153">
        <v>13700</v>
      </c>
      <c r="QGM3" s="153">
        <v>13701</v>
      </c>
      <c r="QGN3" s="153">
        <v>13702</v>
      </c>
      <c r="QGO3" s="153">
        <v>13703</v>
      </c>
      <c r="QGP3" s="153">
        <v>13704</v>
      </c>
      <c r="QGQ3" s="153">
        <v>13705</v>
      </c>
      <c r="QGR3" s="153">
        <v>13706</v>
      </c>
      <c r="QGS3" s="153">
        <v>13707</v>
      </c>
      <c r="QGT3" s="153">
        <v>13708</v>
      </c>
      <c r="QGU3" s="153">
        <v>13709</v>
      </c>
      <c r="QGV3" s="153">
        <v>13710</v>
      </c>
      <c r="QGW3" s="153">
        <v>13711</v>
      </c>
      <c r="QGX3" s="153">
        <v>13712</v>
      </c>
      <c r="QGY3" s="153">
        <v>13713</v>
      </c>
      <c r="QGZ3" s="153">
        <v>13714</v>
      </c>
      <c r="QHA3" s="153">
        <v>13715</v>
      </c>
      <c r="QHB3" s="153">
        <v>13716</v>
      </c>
      <c r="QHC3" s="153">
        <v>13717</v>
      </c>
      <c r="QHD3" s="153">
        <v>13718</v>
      </c>
      <c r="QHE3" s="153">
        <v>13719</v>
      </c>
      <c r="QHF3" s="153">
        <v>13720</v>
      </c>
      <c r="QHG3" s="153">
        <v>13721</v>
      </c>
      <c r="QHH3" s="153">
        <v>13722</v>
      </c>
      <c r="QHI3" s="153">
        <v>13723</v>
      </c>
      <c r="QHJ3" s="153">
        <v>13724</v>
      </c>
      <c r="QHK3" s="153">
        <v>13725</v>
      </c>
      <c r="QHL3" s="153">
        <v>13726</v>
      </c>
      <c r="QHM3" s="153">
        <v>13727</v>
      </c>
      <c r="QHN3" s="153">
        <v>13728</v>
      </c>
      <c r="QHO3" s="153">
        <v>13729</v>
      </c>
      <c r="QHP3" s="153">
        <v>13730</v>
      </c>
      <c r="QHQ3" s="153">
        <v>13731</v>
      </c>
      <c r="QHR3" s="153">
        <v>13732</v>
      </c>
      <c r="QHS3" s="153">
        <v>13733</v>
      </c>
      <c r="QHT3" s="153">
        <v>13734</v>
      </c>
      <c r="QHU3" s="153">
        <v>13735</v>
      </c>
      <c r="QHV3" s="153">
        <v>13736</v>
      </c>
      <c r="QHW3" s="153">
        <v>13737</v>
      </c>
      <c r="QHX3" s="153">
        <v>13738</v>
      </c>
      <c r="QHY3" s="153">
        <v>13739</v>
      </c>
      <c r="QHZ3" s="153">
        <v>13740</v>
      </c>
      <c r="QIA3" s="153">
        <v>13741</v>
      </c>
      <c r="QIB3" s="153">
        <v>13742</v>
      </c>
      <c r="QIC3" s="153">
        <v>13743</v>
      </c>
      <c r="QID3" s="153">
        <v>13744</v>
      </c>
      <c r="QIE3" s="153">
        <v>13745</v>
      </c>
      <c r="QIF3" s="153">
        <v>13746</v>
      </c>
      <c r="QIG3" s="153">
        <v>13747</v>
      </c>
      <c r="QIH3" s="153">
        <v>13748</v>
      </c>
      <c r="QII3" s="153">
        <v>13749</v>
      </c>
      <c r="QIJ3" s="153">
        <v>13750</v>
      </c>
      <c r="QIK3" s="153">
        <v>13751</v>
      </c>
      <c r="QIL3" s="153">
        <v>13752</v>
      </c>
      <c r="QIM3" s="153">
        <v>13753</v>
      </c>
      <c r="QIN3" s="153">
        <v>13754</v>
      </c>
      <c r="QIO3" s="153">
        <v>13755</v>
      </c>
      <c r="QIP3" s="153">
        <v>13756</v>
      </c>
      <c r="QIQ3" s="153">
        <v>13757</v>
      </c>
      <c r="QIR3" s="153">
        <v>13758</v>
      </c>
      <c r="QIS3" s="153">
        <v>13759</v>
      </c>
      <c r="QIT3" s="153">
        <v>13760</v>
      </c>
      <c r="QIU3" s="153">
        <v>13761</v>
      </c>
      <c r="QIV3" s="153">
        <v>13762</v>
      </c>
      <c r="QIW3" s="153">
        <v>13763</v>
      </c>
      <c r="QIX3" s="153">
        <v>13764</v>
      </c>
      <c r="QIY3" s="153">
        <v>13765</v>
      </c>
      <c r="QIZ3" s="153">
        <v>13766</v>
      </c>
      <c r="QJA3" s="153">
        <v>13767</v>
      </c>
      <c r="QJB3" s="153">
        <v>13768</v>
      </c>
      <c r="QJC3" s="153">
        <v>13769</v>
      </c>
      <c r="QJD3" s="153">
        <v>13770</v>
      </c>
      <c r="QJE3" s="153">
        <v>13771</v>
      </c>
      <c r="QJF3" s="153">
        <v>13772</v>
      </c>
      <c r="QJG3" s="153">
        <v>13773</v>
      </c>
      <c r="QJH3" s="153">
        <v>13774</v>
      </c>
      <c r="QJI3" s="153">
        <v>13775</v>
      </c>
      <c r="QJJ3" s="153">
        <v>13776</v>
      </c>
      <c r="QJK3" s="153">
        <v>13777</v>
      </c>
      <c r="QJL3" s="153">
        <v>13778</v>
      </c>
      <c r="QJM3" s="153">
        <v>13779</v>
      </c>
      <c r="QJN3" s="153">
        <v>13780</v>
      </c>
      <c r="QJO3" s="153">
        <v>13781</v>
      </c>
      <c r="QJP3" s="153">
        <v>13782</v>
      </c>
      <c r="QJQ3" s="153">
        <v>13783</v>
      </c>
      <c r="QJR3" s="153">
        <v>13784</v>
      </c>
      <c r="QJS3" s="153">
        <v>13785</v>
      </c>
      <c r="QJT3" s="153">
        <v>13786</v>
      </c>
      <c r="QJU3" s="153">
        <v>13787</v>
      </c>
      <c r="QJV3" s="153">
        <v>13788</v>
      </c>
      <c r="QJW3" s="153">
        <v>13789</v>
      </c>
      <c r="QJX3" s="153">
        <v>13790</v>
      </c>
      <c r="QJY3" s="153">
        <v>13791</v>
      </c>
      <c r="QJZ3" s="153">
        <v>13792</v>
      </c>
      <c r="QKA3" s="153">
        <v>13793</v>
      </c>
      <c r="QKB3" s="153">
        <v>13794</v>
      </c>
      <c r="QKC3" s="153">
        <v>13795</v>
      </c>
      <c r="QKD3" s="153">
        <v>13796</v>
      </c>
      <c r="QKE3" s="153">
        <v>13797</v>
      </c>
      <c r="QKF3" s="153">
        <v>13798</v>
      </c>
      <c r="QKG3" s="153">
        <v>13799</v>
      </c>
      <c r="QKH3" s="153">
        <v>13800</v>
      </c>
      <c r="QKI3" s="153">
        <v>13801</v>
      </c>
      <c r="QKJ3" s="153">
        <v>13802</v>
      </c>
      <c r="QKK3" s="153">
        <v>13803</v>
      </c>
      <c r="QKL3" s="153">
        <v>13804</v>
      </c>
      <c r="QKM3" s="153">
        <v>13805</v>
      </c>
      <c r="QKN3" s="153">
        <v>13806</v>
      </c>
      <c r="QKO3" s="153">
        <v>13807</v>
      </c>
      <c r="QKP3" s="153">
        <v>13808</v>
      </c>
      <c r="QKQ3" s="153">
        <v>13809</v>
      </c>
      <c r="QKR3" s="153">
        <v>13810</v>
      </c>
      <c r="QKS3" s="153">
        <v>13811</v>
      </c>
      <c r="QKT3" s="153">
        <v>13812</v>
      </c>
      <c r="QKU3" s="153">
        <v>13813</v>
      </c>
      <c r="QKV3" s="153">
        <v>13814</v>
      </c>
      <c r="QKW3" s="153">
        <v>13815</v>
      </c>
      <c r="QKX3" s="153">
        <v>13816</v>
      </c>
      <c r="QKY3" s="153">
        <v>13817</v>
      </c>
      <c r="QKZ3" s="153">
        <v>13818</v>
      </c>
      <c r="QLA3" s="153">
        <v>13819</v>
      </c>
      <c r="QLB3" s="153">
        <v>13820</v>
      </c>
      <c r="QLC3" s="153">
        <v>13821</v>
      </c>
      <c r="QLD3" s="153">
        <v>13822</v>
      </c>
      <c r="QLE3" s="153">
        <v>13823</v>
      </c>
      <c r="QLF3" s="153">
        <v>13824</v>
      </c>
      <c r="QLG3" s="153">
        <v>13825</v>
      </c>
      <c r="QLH3" s="153">
        <v>13826</v>
      </c>
      <c r="QLI3" s="153">
        <v>13827</v>
      </c>
      <c r="QLJ3" s="153">
        <v>13828</v>
      </c>
      <c r="QLK3" s="153">
        <v>13829</v>
      </c>
      <c r="QLL3" s="153">
        <v>13830</v>
      </c>
      <c r="QLM3" s="153">
        <v>13831</v>
      </c>
      <c r="QLN3" s="153">
        <v>13832</v>
      </c>
      <c r="QLO3" s="153">
        <v>13833</v>
      </c>
      <c r="QLP3" s="153">
        <v>13834</v>
      </c>
      <c r="QLQ3" s="153">
        <v>13835</v>
      </c>
      <c r="QLR3" s="153">
        <v>13836</v>
      </c>
      <c r="QLS3" s="153">
        <v>13837</v>
      </c>
      <c r="QLT3" s="153">
        <v>13838</v>
      </c>
      <c r="QLU3" s="153">
        <v>13839</v>
      </c>
      <c r="QLV3" s="153">
        <v>13840</v>
      </c>
      <c r="QLW3" s="153">
        <v>13841</v>
      </c>
      <c r="QLX3" s="153">
        <v>13842</v>
      </c>
      <c r="QLY3" s="153">
        <v>13843</v>
      </c>
      <c r="QLZ3" s="153">
        <v>13844</v>
      </c>
      <c r="QMA3" s="153">
        <v>13845</v>
      </c>
      <c r="QMB3" s="153">
        <v>13846</v>
      </c>
      <c r="QMC3" s="153">
        <v>13847</v>
      </c>
      <c r="QMD3" s="153">
        <v>13848</v>
      </c>
      <c r="QME3" s="153">
        <v>13849</v>
      </c>
      <c r="QMF3" s="153">
        <v>13850</v>
      </c>
      <c r="QMG3" s="153">
        <v>13851</v>
      </c>
      <c r="QMH3" s="153">
        <v>13852</v>
      </c>
      <c r="QMI3" s="153">
        <v>13853</v>
      </c>
      <c r="QMJ3" s="153">
        <v>13854</v>
      </c>
      <c r="QMK3" s="153">
        <v>13855</v>
      </c>
      <c r="QML3" s="153">
        <v>13856</v>
      </c>
      <c r="QMM3" s="153">
        <v>13857</v>
      </c>
      <c r="QMN3" s="153">
        <v>13858</v>
      </c>
      <c r="QMO3" s="153">
        <v>13859</v>
      </c>
      <c r="QMP3" s="153">
        <v>13860</v>
      </c>
      <c r="QMQ3" s="153">
        <v>13861</v>
      </c>
      <c r="QMR3" s="153">
        <v>13862</v>
      </c>
      <c r="QMS3" s="153">
        <v>13863</v>
      </c>
      <c r="QMT3" s="153">
        <v>13864</v>
      </c>
      <c r="QMU3" s="153">
        <v>13865</v>
      </c>
      <c r="QMV3" s="153">
        <v>13866</v>
      </c>
      <c r="QMW3" s="153">
        <v>13867</v>
      </c>
      <c r="QMX3" s="153">
        <v>13868</v>
      </c>
      <c r="QMY3" s="153">
        <v>13869</v>
      </c>
      <c r="QMZ3" s="153">
        <v>13870</v>
      </c>
      <c r="QNA3" s="153">
        <v>13871</v>
      </c>
      <c r="QNB3" s="153">
        <v>13872</v>
      </c>
      <c r="QNC3" s="153">
        <v>13873</v>
      </c>
      <c r="QND3" s="153">
        <v>13874</v>
      </c>
      <c r="QNE3" s="153">
        <v>13875</v>
      </c>
      <c r="QNF3" s="153">
        <v>13876</v>
      </c>
      <c r="QNG3" s="153">
        <v>13877</v>
      </c>
      <c r="QNH3" s="153">
        <v>13878</v>
      </c>
      <c r="QNI3" s="153">
        <v>13879</v>
      </c>
      <c r="QNJ3" s="153">
        <v>13880</v>
      </c>
      <c r="QNK3" s="153">
        <v>13881</v>
      </c>
      <c r="QNL3" s="153">
        <v>13882</v>
      </c>
      <c r="QNM3" s="153">
        <v>13883</v>
      </c>
      <c r="QNN3" s="153">
        <v>13884</v>
      </c>
      <c r="QNO3" s="153">
        <v>13885</v>
      </c>
      <c r="QNP3" s="153">
        <v>13886</v>
      </c>
      <c r="QNQ3" s="153">
        <v>13887</v>
      </c>
      <c r="QNR3" s="153">
        <v>13888</v>
      </c>
      <c r="QNS3" s="153">
        <v>13889</v>
      </c>
      <c r="QNT3" s="153">
        <v>13890</v>
      </c>
      <c r="QNU3" s="153">
        <v>13891</v>
      </c>
      <c r="QNV3" s="153">
        <v>13892</v>
      </c>
      <c r="QNW3" s="153">
        <v>13893</v>
      </c>
      <c r="QNX3" s="153">
        <v>13894</v>
      </c>
      <c r="QNY3" s="153">
        <v>13895</v>
      </c>
      <c r="QNZ3" s="153">
        <v>13896</v>
      </c>
      <c r="QOA3" s="153">
        <v>13897</v>
      </c>
      <c r="QOB3" s="153">
        <v>13898</v>
      </c>
      <c r="QOC3" s="153">
        <v>13899</v>
      </c>
      <c r="QOD3" s="153">
        <v>13900</v>
      </c>
      <c r="QOE3" s="153">
        <v>13901</v>
      </c>
      <c r="QOF3" s="153">
        <v>13902</v>
      </c>
      <c r="QOG3" s="153">
        <v>13903</v>
      </c>
      <c r="QOH3" s="153">
        <v>13904</v>
      </c>
      <c r="QOI3" s="153">
        <v>13905</v>
      </c>
      <c r="QOJ3" s="153">
        <v>13906</v>
      </c>
      <c r="QOK3" s="153">
        <v>13907</v>
      </c>
      <c r="QOL3" s="153">
        <v>13908</v>
      </c>
      <c r="QOM3" s="153">
        <v>13909</v>
      </c>
      <c r="QON3" s="153">
        <v>13910</v>
      </c>
      <c r="QOO3" s="153">
        <v>13911</v>
      </c>
      <c r="QOP3" s="153">
        <v>13912</v>
      </c>
      <c r="QOQ3" s="153">
        <v>13913</v>
      </c>
      <c r="QOR3" s="153">
        <v>13914</v>
      </c>
      <c r="QOS3" s="153">
        <v>13915</v>
      </c>
      <c r="QOT3" s="153">
        <v>13916</v>
      </c>
      <c r="QOU3" s="153">
        <v>13917</v>
      </c>
      <c r="QOV3" s="153">
        <v>13918</v>
      </c>
      <c r="QOW3" s="153">
        <v>13919</v>
      </c>
      <c r="QOX3" s="153">
        <v>13920</v>
      </c>
      <c r="QOY3" s="153">
        <v>13921</v>
      </c>
      <c r="QOZ3" s="153">
        <v>13922</v>
      </c>
      <c r="QPA3" s="153">
        <v>13923</v>
      </c>
      <c r="QPB3" s="153">
        <v>13924</v>
      </c>
      <c r="QPC3" s="153">
        <v>13925</v>
      </c>
      <c r="QPD3" s="153">
        <v>13926</v>
      </c>
      <c r="QPE3" s="153">
        <v>13927</v>
      </c>
      <c r="QPF3" s="153">
        <v>13928</v>
      </c>
      <c r="QPG3" s="153">
        <v>13929</v>
      </c>
      <c r="QPH3" s="153">
        <v>13930</v>
      </c>
      <c r="QPI3" s="153">
        <v>13931</v>
      </c>
      <c r="QPJ3" s="153">
        <v>13932</v>
      </c>
      <c r="QPK3" s="153">
        <v>13933</v>
      </c>
      <c r="QPL3" s="153">
        <v>13934</v>
      </c>
      <c r="QPM3" s="153">
        <v>13935</v>
      </c>
      <c r="QPN3" s="153">
        <v>13936</v>
      </c>
      <c r="QPO3" s="153">
        <v>13937</v>
      </c>
      <c r="QPP3" s="153">
        <v>13938</v>
      </c>
      <c r="QPQ3" s="153">
        <v>13939</v>
      </c>
      <c r="QPR3" s="153">
        <v>13940</v>
      </c>
      <c r="QPS3" s="153">
        <v>13941</v>
      </c>
      <c r="QPT3" s="153">
        <v>13942</v>
      </c>
      <c r="QPU3" s="153">
        <v>13943</v>
      </c>
      <c r="QPV3" s="153">
        <v>13944</v>
      </c>
      <c r="QPW3" s="153">
        <v>13945</v>
      </c>
      <c r="QPX3" s="153">
        <v>13946</v>
      </c>
      <c r="QPY3" s="153">
        <v>13947</v>
      </c>
      <c r="QPZ3" s="153">
        <v>13948</v>
      </c>
      <c r="QQA3" s="153">
        <v>13949</v>
      </c>
      <c r="QQB3" s="153">
        <v>13950</v>
      </c>
      <c r="QQC3" s="153">
        <v>13951</v>
      </c>
      <c r="QQD3" s="153">
        <v>13952</v>
      </c>
      <c r="QQE3" s="153">
        <v>13953</v>
      </c>
      <c r="QQF3" s="153">
        <v>13954</v>
      </c>
      <c r="QQG3" s="153">
        <v>13955</v>
      </c>
      <c r="QQH3" s="153">
        <v>13956</v>
      </c>
      <c r="QQI3" s="153">
        <v>13957</v>
      </c>
      <c r="QQJ3" s="153">
        <v>13958</v>
      </c>
      <c r="QQK3" s="153">
        <v>13959</v>
      </c>
      <c r="QQL3" s="153">
        <v>13960</v>
      </c>
      <c r="QQM3" s="153">
        <v>13961</v>
      </c>
      <c r="QQN3" s="153">
        <v>13962</v>
      </c>
      <c r="QQO3" s="153">
        <v>13963</v>
      </c>
      <c r="QQP3" s="153">
        <v>13964</v>
      </c>
      <c r="QQQ3" s="153">
        <v>13965</v>
      </c>
      <c r="QQR3" s="153">
        <v>13966</v>
      </c>
      <c r="QQS3" s="153">
        <v>13967</v>
      </c>
      <c r="QQT3" s="153">
        <v>13968</v>
      </c>
      <c r="QQU3" s="153">
        <v>13969</v>
      </c>
      <c r="QQV3" s="153">
        <v>13970</v>
      </c>
      <c r="QQW3" s="153">
        <v>13971</v>
      </c>
      <c r="QQX3" s="153">
        <v>13972</v>
      </c>
      <c r="QQY3" s="153">
        <v>13973</v>
      </c>
      <c r="QQZ3" s="153">
        <v>13974</v>
      </c>
      <c r="QRA3" s="153">
        <v>13975</v>
      </c>
      <c r="QRB3" s="153">
        <v>13976</v>
      </c>
      <c r="QRC3" s="153">
        <v>13977</v>
      </c>
      <c r="QRD3" s="153">
        <v>13978</v>
      </c>
      <c r="QRE3" s="153">
        <v>13979</v>
      </c>
      <c r="QRF3" s="153">
        <v>13980</v>
      </c>
      <c r="QRG3" s="153">
        <v>13981</v>
      </c>
      <c r="QRH3" s="153">
        <v>13982</v>
      </c>
      <c r="QRI3" s="153">
        <v>13983</v>
      </c>
      <c r="QRJ3" s="153">
        <v>13984</v>
      </c>
      <c r="QRK3" s="153">
        <v>13985</v>
      </c>
      <c r="QRL3" s="153">
        <v>13986</v>
      </c>
      <c r="QRM3" s="153">
        <v>13987</v>
      </c>
      <c r="QRN3" s="153">
        <v>13988</v>
      </c>
      <c r="QRO3" s="153">
        <v>13989</v>
      </c>
      <c r="QRP3" s="153">
        <v>13990</v>
      </c>
      <c r="QRQ3" s="153">
        <v>13991</v>
      </c>
      <c r="QRR3" s="153">
        <v>13992</v>
      </c>
      <c r="QRS3" s="153">
        <v>13993</v>
      </c>
      <c r="QRT3" s="153">
        <v>13994</v>
      </c>
      <c r="QRU3" s="153">
        <v>13995</v>
      </c>
      <c r="QRV3" s="153">
        <v>13996</v>
      </c>
      <c r="QRW3" s="153">
        <v>13997</v>
      </c>
      <c r="QRX3" s="153">
        <v>13998</v>
      </c>
      <c r="QRY3" s="153">
        <v>13999</v>
      </c>
      <c r="QRZ3" s="153">
        <v>14000</v>
      </c>
      <c r="QSA3" s="153">
        <v>14001</v>
      </c>
      <c r="QSB3" s="153">
        <v>14002</v>
      </c>
      <c r="QSC3" s="153">
        <v>14003</v>
      </c>
      <c r="QSD3" s="153">
        <v>14004</v>
      </c>
      <c r="QSE3" s="153">
        <v>14005</v>
      </c>
      <c r="QSF3" s="153">
        <v>14006</v>
      </c>
      <c r="QSG3" s="153">
        <v>14007</v>
      </c>
      <c r="QSH3" s="153">
        <v>14008</v>
      </c>
      <c r="QSI3" s="153">
        <v>14009</v>
      </c>
      <c r="QSJ3" s="153">
        <v>14010</v>
      </c>
      <c r="QSK3" s="153">
        <v>14011</v>
      </c>
      <c r="QSL3" s="153">
        <v>14012</v>
      </c>
      <c r="QSM3" s="153">
        <v>14013</v>
      </c>
      <c r="QSN3" s="153">
        <v>14014</v>
      </c>
      <c r="QSO3" s="153">
        <v>14015</v>
      </c>
      <c r="QSP3" s="153">
        <v>14016</v>
      </c>
      <c r="QSQ3" s="153">
        <v>14017</v>
      </c>
      <c r="QSR3" s="153">
        <v>14018</v>
      </c>
      <c r="QSS3" s="153">
        <v>14019</v>
      </c>
      <c r="QST3" s="153">
        <v>14020</v>
      </c>
      <c r="QSU3" s="153">
        <v>14021</v>
      </c>
      <c r="QSV3" s="153">
        <v>14022</v>
      </c>
      <c r="QSW3" s="153">
        <v>14023</v>
      </c>
      <c r="QSX3" s="153">
        <v>14024</v>
      </c>
      <c r="QSY3" s="153">
        <v>14025</v>
      </c>
      <c r="QSZ3" s="153">
        <v>14026</v>
      </c>
      <c r="QTA3" s="153">
        <v>14027</v>
      </c>
      <c r="QTB3" s="153">
        <v>14028</v>
      </c>
      <c r="QTC3" s="153">
        <v>14029</v>
      </c>
      <c r="QTD3" s="153">
        <v>14030</v>
      </c>
      <c r="QTE3" s="153">
        <v>14031</v>
      </c>
      <c r="QTF3" s="153">
        <v>14032</v>
      </c>
      <c r="QTG3" s="153">
        <v>14033</v>
      </c>
      <c r="QTH3" s="153">
        <v>14034</v>
      </c>
      <c r="QTI3" s="153">
        <v>14035</v>
      </c>
      <c r="QTJ3" s="153">
        <v>14036</v>
      </c>
      <c r="QTK3" s="153">
        <v>14037</v>
      </c>
      <c r="QTL3" s="153">
        <v>14038</v>
      </c>
      <c r="QTM3" s="153">
        <v>14039</v>
      </c>
      <c r="QTN3" s="153">
        <v>14040</v>
      </c>
      <c r="QTO3" s="153">
        <v>14041</v>
      </c>
      <c r="QTP3" s="153">
        <v>14042</v>
      </c>
      <c r="QTQ3" s="153">
        <v>14043</v>
      </c>
      <c r="QTR3" s="153">
        <v>14044</v>
      </c>
      <c r="QTS3" s="153">
        <v>14045</v>
      </c>
      <c r="QTT3" s="153">
        <v>14046</v>
      </c>
      <c r="QTU3" s="153">
        <v>14047</v>
      </c>
      <c r="QTV3" s="153">
        <v>14048</v>
      </c>
      <c r="QTW3" s="153">
        <v>14049</v>
      </c>
      <c r="QTX3" s="153">
        <v>14050</v>
      </c>
      <c r="QTY3" s="153">
        <v>14051</v>
      </c>
      <c r="QTZ3" s="153">
        <v>14052</v>
      </c>
      <c r="QUA3" s="153">
        <v>14053</v>
      </c>
      <c r="QUB3" s="153">
        <v>14054</v>
      </c>
      <c r="QUC3" s="153">
        <v>14055</v>
      </c>
      <c r="QUD3" s="153">
        <v>14056</v>
      </c>
      <c r="QUE3" s="153">
        <v>14057</v>
      </c>
      <c r="QUF3" s="153">
        <v>14058</v>
      </c>
      <c r="QUG3" s="153">
        <v>14059</v>
      </c>
      <c r="QUH3" s="153">
        <v>14060</v>
      </c>
      <c r="QUI3" s="153">
        <v>14061</v>
      </c>
      <c r="QUJ3" s="153">
        <v>14062</v>
      </c>
      <c r="QUK3" s="153">
        <v>14063</v>
      </c>
      <c r="QUL3" s="153">
        <v>14064</v>
      </c>
      <c r="QUM3" s="153">
        <v>14065</v>
      </c>
      <c r="QUN3" s="153">
        <v>14066</v>
      </c>
      <c r="QUO3" s="153">
        <v>14067</v>
      </c>
      <c r="QUP3" s="153">
        <v>14068</v>
      </c>
      <c r="QUQ3" s="153">
        <v>14069</v>
      </c>
      <c r="QUR3" s="153">
        <v>14070</v>
      </c>
      <c r="QUS3" s="153">
        <v>14071</v>
      </c>
      <c r="QUT3" s="153">
        <v>14072</v>
      </c>
      <c r="QUU3" s="153">
        <v>14073</v>
      </c>
      <c r="QUV3" s="153">
        <v>14074</v>
      </c>
      <c r="QUW3" s="153">
        <v>14075</v>
      </c>
      <c r="QUX3" s="153">
        <v>14076</v>
      </c>
      <c r="QUY3" s="153">
        <v>14077</v>
      </c>
      <c r="QUZ3" s="153">
        <v>14078</v>
      </c>
      <c r="QVA3" s="153">
        <v>14079</v>
      </c>
      <c r="QVB3" s="153">
        <v>14080</v>
      </c>
      <c r="QVC3" s="153">
        <v>14081</v>
      </c>
      <c r="QVD3" s="153">
        <v>14082</v>
      </c>
      <c r="QVE3" s="153">
        <v>14083</v>
      </c>
      <c r="QVF3" s="153">
        <v>14084</v>
      </c>
      <c r="QVG3" s="153">
        <v>14085</v>
      </c>
      <c r="QVH3" s="153">
        <v>14086</v>
      </c>
      <c r="QVI3" s="153">
        <v>14087</v>
      </c>
      <c r="QVJ3" s="153">
        <v>14088</v>
      </c>
      <c r="QVK3" s="153">
        <v>14089</v>
      </c>
      <c r="QVL3" s="153">
        <v>14090</v>
      </c>
      <c r="QVM3" s="153">
        <v>14091</v>
      </c>
      <c r="QVN3" s="153">
        <v>14092</v>
      </c>
      <c r="QVO3" s="153">
        <v>14093</v>
      </c>
      <c r="QVP3" s="153">
        <v>14094</v>
      </c>
      <c r="QVQ3" s="153">
        <v>14095</v>
      </c>
      <c r="QVR3" s="153">
        <v>14096</v>
      </c>
      <c r="QVS3" s="153">
        <v>14097</v>
      </c>
      <c r="QVT3" s="153">
        <v>14098</v>
      </c>
      <c r="QVU3" s="153">
        <v>14099</v>
      </c>
      <c r="QVV3" s="153">
        <v>14100</v>
      </c>
      <c r="QVW3" s="153">
        <v>14101</v>
      </c>
      <c r="QVX3" s="153">
        <v>14102</v>
      </c>
      <c r="QVY3" s="153">
        <v>14103</v>
      </c>
      <c r="QVZ3" s="153">
        <v>14104</v>
      </c>
      <c r="QWA3" s="153">
        <v>14105</v>
      </c>
      <c r="QWB3" s="153">
        <v>14106</v>
      </c>
      <c r="QWC3" s="153">
        <v>14107</v>
      </c>
      <c r="QWD3" s="153">
        <v>14108</v>
      </c>
      <c r="QWE3" s="153">
        <v>14109</v>
      </c>
      <c r="QWF3" s="153">
        <v>14110</v>
      </c>
      <c r="QWG3" s="153">
        <v>14111</v>
      </c>
      <c r="QWH3" s="153">
        <v>14112</v>
      </c>
      <c r="QWI3" s="153">
        <v>14113</v>
      </c>
      <c r="QWJ3" s="153">
        <v>14114</v>
      </c>
      <c r="QWK3" s="153">
        <v>14115</v>
      </c>
      <c r="QWL3" s="153">
        <v>14116</v>
      </c>
      <c r="QWM3" s="153">
        <v>14117</v>
      </c>
      <c r="QWN3" s="153">
        <v>14118</v>
      </c>
      <c r="QWO3" s="153">
        <v>14119</v>
      </c>
      <c r="QWP3" s="153">
        <v>14120</v>
      </c>
      <c r="QWQ3" s="153">
        <v>14121</v>
      </c>
      <c r="QWR3" s="153">
        <v>14122</v>
      </c>
      <c r="QWS3" s="153">
        <v>14123</v>
      </c>
      <c r="QWT3" s="153">
        <v>14124</v>
      </c>
      <c r="QWU3" s="153">
        <v>14125</v>
      </c>
      <c r="QWV3" s="153">
        <v>14126</v>
      </c>
      <c r="QWW3" s="153">
        <v>14127</v>
      </c>
      <c r="QWX3" s="153">
        <v>14128</v>
      </c>
      <c r="QWY3" s="153">
        <v>14129</v>
      </c>
      <c r="QWZ3" s="153">
        <v>14130</v>
      </c>
      <c r="QXA3" s="153">
        <v>14131</v>
      </c>
      <c r="QXB3" s="153">
        <v>14132</v>
      </c>
      <c r="QXC3" s="153">
        <v>14133</v>
      </c>
      <c r="QXD3" s="153">
        <v>14134</v>
      </c>
      <c r="QXE3" s="153">
        <v>14135</v>
      </c>
      <c r="QXF3" s="153">
        <v>14136</v>
      </c>
      <c r="QXG3" s="153">
        <v>14137</v>
      </c>
      <c r="QXH3" s="153">
        <v>14138</v>
      </c>
      <c r="QXI3" s="153">
        <v>14139</v>
      </c>
      <c r="QXJ3" s="153">
        <v>14140</v>
      </c>
      <c r="QXK3" s="153">
        <v>14141</v>
      </c>
      <c r="QXL3" s="153">
        <v>14142</v>
      </c>
      <c r="QXM3" s="153">
        <v>14143</v>
      </c>
      <c r="QXN3" s="153">
        <v>14144</v>
      </c>
      <c r="QXO3" s="153">
        <v>14145</v>
      </c>
      <c r="QXP3" s="153">
        <v>14146</v>
      </c>
      <c r="QXQ3" s="153">
        <v>14147</v>
      </c>
      <c r="QXR3" s="153">
        <v>14148</v>
      </c>
      <c r="QXS3" s="153">
        <v>14149</v>
      </c>
      <c r="QXT3" s="153">
        <v>14150</v>
      </c>
      <c r="QXU3" s="153">
        <v>14151</v>
      </c>
      <c r="QXV3" s="153">
        <v>14152</v>
      </c>
      <c r="QXW3" s="153">
        <v>14153</v>
      </c>
      <c r="QXX3" s="153">
        <v>14154</v>
      </c>
      <c r="QXY3" s="153">
        <v>14155</v>
      </c>
      <c r="QXZ3" s="153">
        <v>14156</v>
      </c>
      <c r="QYA3" s="153">
        <v>14157</v>
      </c>
      <c r="QYB3" s="153">
        <v>14158</v>
      </c>
      <c r="QYC3" s="153">
        <v>14159</v>
      </c>
      <c r="QYD3" s="153">
        <v>14160</v>
      </c>
      <c r="QYE3" s="153">
        <v>14161</v>
      </c>
      <c r="QYF3" s="153">
        <v>14162</v>
      </c>
      <c r="QYG3" s="153">
        <v>14163</v>
      </c>
      <c r="QYH3" s="153">
        <v>14164</v>
      </c>
      <c r="QYI3" s="153">
        <v>14165</v>
      </c>
      <c r="QYJ3" s="153">
        <v>14166</v>
      </c>
      <c r="QYK3" s="153">
        <v>14167</v>
      </c>
      <c r="QYL3" s="153">
        <v>14168</v>
      </c>
      <c r="QYM3" s="153">
        <v>14169</v>
      </c>
      <c r="QYN3" s="153">
        <v>14170</v>
      </c>
      <c r="QYO3" s="153">
        <v>14171</v>
      </c>
      <c r="QYP3" s="153">
        <v>14172</v>
      </c>
      <c r="QYQ3" s="153">
        <v>14173</v>
      </c>
      <c r="QYR3" s="153">
        <v>14174</v>
      </c>
      <c r="QYS3" s="153">
        <v>14175</v>
      </c>
      <c r="QYT3" s="153">
        <v>14176</v>
      </c>
      <c r="QYU3" s="153">
        <v>14177</v>
      </c>
      <c r="QYV3" s="153">
        <v>14178</v>
      </c>
      <c r="QYW3" s="153">
        <v>14179</v>
      </c>
      <c r="QYX3" s="153">
        <v>14180</v>
      </c>
      <c r="QYY3" s="153">
        <v>14181</v>
      </c>
      <c r="QYZ3" s="153">
        <v>14182</v>
      </c>
      <c r="QZA3" s="153">
        <v>14183</v>
      </c>
      <c r="QZB3" s="153">
        <v>14184</v>
      </c>
      <c r="QZC3" s="153">
        <v>14185</v>
      </c>
      <c r="QZD3" s="153">
        <v>14186</v>
      </c>
      <c r="QZE3" s="153">
        <v>14187</v>
      </c>
      <c r="QZF3" s="153">
        <v>14188</v>
      </c>
      <c r="QZG3" s="153">
        <v>14189</v>
      </c>
      <c r="QZH3" s="153">
        <v>14190</v>
      </c>
      <c r="QZI3" s="153">
        <v>14191</v>
      </c>
      <c r="QZJ3" s="153">
        <v>14192</v>
      </c>
      <c r="QZK3" s="153">
        <v>14193</v>
      </c>
      <c r="QZL3" s="153">
        <v>14194</v>
      </c>
      <c r="QZM3" s="153">
        <v>14195</v>
      </c>
      <c r="QZN3" s="153">
        <v>14196</v>
      </c>
      <c r="QZO3" s="153">
        <v>14197</v>
      </c>
      <c r="QZP3" s="153">
        <v>14198</v>
      </c>
      <c r="QZQ3" s="153">
        <v>14199</v>
      </c>
      <c r="QZR3" s="153">
        <v>14200</v>
      </c>
      <c r="QZS3" s="153">
        <v>14201</v>
      </c>
      <c r="QZT3" s="153">
        <v>14202</v>
      </c>
      <c r="QZU3" s="153">
        <v>14203</v>
      </c>
      <c r="QZV3" s="153">
        <v>14204</v>
      </c>
      <c r="QZW3" s="153">
        <v>14205</v>
      </c>
      <c r="QZX3" s="153">
        <v>14206</v>
      </c>
      <c r="QZY3" s="153">
        <v>14207</v>
      </c>
      <c r="QZZ3" s="153">
        <v>14208</v>
      </c>
      <c r="RAA3" s="153">
        <v>14209</v>
      </c>
      <c r="RAB3" s="153">
        <v>14210</v>
      </c>
      <c r="RAC3" s="153">
        <v>14211</v>
      </c>
      <c r="RAD3" s="153">
        <v>14212</v>
      </c>
      <c r="RAE3" s="153">
        <v>14213</v>
      </c>
      <c r="RAF3" s="153">
        <v>14214</v>
      </c>
      <c r="RAG3" s="153">
        <v>14215</v>
      </c>
      <c r="RAH3" s="153">
        <v>14216</v>
      </c>
      <c r="RAI3" s="153">
        <v>14217</v>
      </c>
      <c r="RAJ3" s="153">
        <v>14218</v>
      </c>
      <c r="RAK3" s="153">
        <v>14219</v>
      </c>
      <c r="RAL3" s="153">
        <v>14220</v>
      </c>
      <c r="RAM3" s="153">
        <v>14221</v>
      </c>
      <c r="RAN3" s="153">
        <v>14222</v>
      </c>
      <c r="RAO3" s="153">
        <v>14223</v>
      </c>
      <c r="RAP3" s="153">
        <v>14224</v>
      </c>
      <c r="RAQ3" s="153">
        <v>14225</v>
      </c>
      <c r="RAR3" s="153">
        <v>14226</v>
      </c>
      <c r="RAS3" s="153">
        <v>14227</v>
      </c>
      <c r="RAT3" s="153">
        <v>14228</v>
      </c>
      <c r="RAU3" s="153">
        <v>14229</v>
      </c>
      <c r="RAV3" s="153">
        <v>14230</v>
      </c>
      <c r="RAW3" s="153">
        <v>14231</v>
      </c>
      <c r="RAX3" s="153">
        <v>14232</v>
      </c>
      <c r="RAY3" s="153">
        <v>14233</v>
      </c>
      <c r="RAZ3" s="153">
        <v>14234</v>
      </c>
      <c r="RBA3" s="153">
        <v>14235</v>
      </c>
      <c r="RBB3" s="153">
        <v>14236</v>
      </c>
      <c r="RBC3" s="153">
        <v>14237</v>
      </c>
      <c r="RBD3" s="153">
        <v>14238</v>
      </c>
      <c r="RBE3" s="153">
        <v>14239</v>
      </c>
      <c r="RBF3" s="153">
        <v>14240</v>
      </c>
      <c r="RBG3" s="153">
        <v>14241</v>
      </c>
      <c r="RBH3" s="153">
        <v>14242</v>
      </c>
      <c r="RBI3" s="153">
        <v>14243</v>
      </c>
      <c r="RBJ3" s="153">
        <v>14244</v>
      </c>
      <c r="RBK3" s="153">
        <v>14245</v>
      </c>
      <c r="RBL3" s="153">
        <v>14246</v>
      </c>
      <c r="RBM3" s="153">
        <v>14247</v>
      </c>
      <c r="RBN3" s="153">
        <v>14248</v>
      </c>
      <c r="RBO3" s="153">
        <v>14249</v>
      </c>
      <c r="RBP3" s="153">
        <v>14250</v>
      </c>
      <c r="RBQ3" s="153">
        <v>14251</v>
      </c>
      <c r="RBR3" s="153">
        <v>14252</v>
      </c>
      <c r="RBS3" s="153">
        <v>14253</v>
      </c>
      <c r="RBT3" s="153">
        <v>14254</v>
      </c>
      <c r="RBU3" s="153">
        <v>14255</v>
      </c>
      <c r="RBV3" s="153">
        <v>14256</v>
      </c>
      <c r="RBW3" s="153">
        <v>14257</v>
      </c>
      <c r="RBX3" s="153">
        <v>14258</v>
      </c>
      <c r="RBY3" s="153">
        <v>14259</v>
      </c>
      <c r="RBZ3" s="153">
        <v>14260</v>
      </c>
      <c r="RCA3" s="153">
        <v>14261</v>
      </c>
      <c r="RCB3" s="153">
        <v>14262</v>
      </c>
      <c r="RCC3" s="153">
        <v>14263</v>
      </c>
      <c r="RCD3" s="153">
        <v>14264</v>
      </c>
      <c r="RCE3" s="153">
        <v>14265</v>
      </c>
      <c r="RCF3" s="153">
        <v>14266</v>
      </c>
      <c r="RCG3" s="153">
        <v>14267</v>
      </c>
      <c r="RCH3" s="153">
        <v>14268</v>
      </c>
      <c r="RCI3" s="153">
        <v>14269</v>
      </c>
      <c r="RCJ3" s="153">
        <v>14270</v>
      </c>
      <c r="RCK3" s="153">
        <v>14271</v>
      </c>
      <c r="RCL3" s="153">
        <v>14272</v>
      </c>
      <c r="RCM3" s="153">
        <v>14273</v>
      </c>
      <c r="RCN3" s="153">
        <v>14274</v>
      </c>
      <c r="RCO3" s="153">
        <v>14275</v>
      </c>
      <c r="RCP3" s="153">
        <v>14276</v>
      </c>
      <c r="RCQ3" s="153">
        <v>14277</v>
      </c>
      <c r="RCR3" s="153">
        <v>14278</v>
      </c>
      <c r="RCS3" s="153">
        <v>14279</v>
      </c>
      <c r="RCT3" s="153">
        <v>14280</v>
      </c>
      <c r="RCU3" s="153">
        <v>14281</v>
      </c>
      <c r="RCV3" s="153">
        <v>14282</v>
      </c>
      <c r="RCW3" s="153">
        <v>14283</v>
      </c>
      <c r="RCX3" s="153">
        <v>14284</v>
      </c>
      <c r="RCY3" s="153">
        <v>14285</v>
      </c>
      <c r="RCZ3" s="153">
        <v>14286</v>
      </c>
      <c r="RDA3" s="153">
        <v>14287</v>
      </c>
      <c r="RDB3" s="153">
        <v>14288</v>
      </c>
      <c r="RDC3" s="153">
        <v>14289</v>
      </c>
      <c r="RDD3" s="153">
        <v>14290</v>
      </c>
      <c r="RDE3" s="153">
        <v>14291</v>
      </c>
      <c r="RDF3" s="153">
        <v>14292</v>
      </c>
      <c r="RDG3" s="153">
        <v>14293</v>
      </c>
      <c r="RDH3" s="153">
        <v>14294</v>
      </c>
      <c r="RDI3" s="153">
        <v>14295</v>
      </c>
      <c r="RDJ3" s="153">
        <v>14296</v>
      </c>
      <c r="RDK3" s="153">
        <v>14297</v>
      </c>
      <c r="RDL3" s="153">
        <v>14298</v>
      </c>
      <c r="RDM3" s="153">
        <v>14299</v>
      </c>
      <c r="RDN3" s="153">
        <v>14300</v>
      </c>
      <c r="RDO3" s="153">
        <v>14301</v>
      </c>
      <c r="RDP3" s="153">
        <v>14302</v>
      </c>
      <c r="RDQ3" s="153">
        <v>14303</v>
      </c>
      <c r="RDR3" s="153">
        <v>14304</v>
      </c>
      <c r="RDS3" s="153">
        <v>14305</v>
      </c>
      <c r="RDT3" s="153">
        <v>14306</v>
      </c>
      <c r="RDU3" s="153">
        <v>14307</v>
      </c>
      <c r="RDV3" s="153">
        <v>14308</v>
      </c>
      <c r="RDW3" s="153">
        <v>14309</v>
      </c>
      <c r="RDX3" s="153">
        <v>14310</v>
      </c>
      <c r="RDY3" s="153">
        <v>14311</v>
      </c>
      <c r="RDZ3" s="153">
        <v>14312</v>
      </c>
      <c r="REA3" s="153">
        <v>14313</v>
      </c>
      <c r="REB3" s="153">
        <v>14314</v>
      </c>
      <c r="REC3" s="153">
        <v>14315</v>
      </c>
      <c r="RED3" s="153">
        <v>14316</v>
      </c>
      <c r="REE3" s="153">
        <v>14317</v>
      </c>
      <c r="REF3" s="153">
        <v>14318</v>
      </c>
      <c r="REG3" s="153">
        <v>14319</v>
      </c>
      <c r="REH3" s="153">
        <v>14320</v>
      </c>
      <c r="REI3" s="153">
        <v>14321</v>
      </c>
      <c r="REJ3" s="153">
        <v>14322</v>
      </c>
      <c r="REK3" s="153">
        <v>14323</v>
      </c>
      <c r="REL3" s="153">
        <v>14324</v>
      </c>
      <c r="REM3" s="153">
        <v>14325</v>
      </c>
      <c r="REN3" s="153">
        <v>14326</v>
      </c>
      <c r="REO3" s="153">
        <v>14327</v>
      </c>
      <c r="REP3" s="153">
        <v>14328</v>
      </c>
      <c r="REQ3" s="153">
        <v>14329</v>
      </c>
      <c r="RER3" s="153">
        <v>14330</v>
      </c>
      <c r="RES3" s="153">
        <v>14331</v>
      </c>
      <c r="RET3" s="153">
        <v>14332</v>
      </c>
      <c r="REU3" s="153">
        <v>14333</v>
      </c>
      <c r="REV3" s="153">
        <v>14334</v>
      </c>
      <c r="REW3" s="153">
        <v>14335</v>
      </c>
      <c r="REX3" s="153">
        <v>14336</v>
      </c>
      <c r="REY3" s="153">
        <v>14337</v>
      </c>
      <c r="REZ3" s="153">
        <v>14338</v>
      </c>
      <c r="RFA3" s="153">
        <v>14339</v>
      </c>
      <c r="RFB3" s="153">
        <v>14340</v>
      </c>
      <c r="RFC3" s="153">
        <v>14341</v>
      </c>
      <c r="RFD3" s="153">
        <v>14342</v>
      </c>
      <c r="RFE3" s="153">
        <v>14343</v>
      </c>
      <c r="RFF3" s="153">
        <v>14344</v>
      </c>
      <c r="RFG3" s="153">
        <v>14345</v>
      </c>
      <c r="RFH3" s="153">
        <v>14346</v>
      </c>
      <c r="RFI3" s="153">
        <v>14347</v>
      </c>
      <c r="RFJ3" s="153">
        <v>14348</v>
      </c>
      <c r="RFK3" s="153">
        <v>14349</v>
      </c>
      <c r="RFL3" s="153">
        <v>14350</v>
      </c>
      <c r="RFM3" s="153">
        <v>14351</v>
      </c>
      <c r="RFN3" s="153">
        <v>14352</v>
      </c>
      <c r="RFO3" s="153">
        <v>14353</v>
      </c>
      <c r="RFP3" s="153">
        <v>14354</v>
      </c>
      <c r="RFQ3" s="153">
        <v>14355</v>
      </c>
      <c r="RFR3" s="153">
        <v>14356</v>
      </c>
      <c r="RFS3" s="153">
        <v>14357</v>
      </c>
      <c r="RFT3" s="153">
        <v>14358</v>
      </c>
      <c r="RFU3" s="153">
        <v>14359</v>
      </c>
      <c r="RFV3" s="153">
        <v>14360</v>
      </c>
      <c r="RFW3" s="153">
        <v>14361</v>
      </c>
      <c r="RFX3" s="153">
        <v>14362</v>
      </c>
      <c r="RFY3" s="153">
        <v>14363</v>
      </c>
      <c r="RFZ3" s="153">
        <v>14364</v>
      </c>
      <c r="RGA3" s="153">
        <v>14365</v>
      </c>
      <c r="RGB3" s="153">
        <v>14366</v>
      </c>
      <c r="RGC3" s="153">
        <v>14367</v>
      </c>
      <c r="RGD3" s="153">
        <v>14368</v>
      </c>
      <c r="RGE3" s="153">
        <v>14369</v>
      </c>
      <c r="RGF3" s="153">
        <v>14370</v>
      </c>
      <c r="RGG3" s="153">
        <v>14371</v>
      </c>
      <c r="RGH3" s="153">
        <v>14372</v>
      </c>
      <c r="RGI3" s="153">
        <v>14373</v>
      </c>
      <c r="RGJ3" s="153">
        <v>14374</v>
      </c>
      <c r="RGK3" s="153">
        <v>14375</v>
      </c>
      <c r="RGL3" s="153">
        <v>14376</v>
      </c>
      <c r="RGM3" s="153">
        <v>14377</v>
      </c>
      <c r="RGN3" s="153">
        <v>14378</v>
      </c>
      <c r="RGO3" s="153">
        <v>14379</v>
      </c>
      <c r="RGP3" s="153">
        <v>14380</v>
      </c>
      <c r="RGQ3" s="153">
        <v>14381</v>
      </c>
      <c r="RGR3" s="153">
        <v>14382</v>
      </c>
      <c r="RGS3" s="153">
        <v>14383</v>
      </c>
      <c r="RGT3" s="153">
        <v>14384</v>
      </c>
      <c r="RGU3" s="153">
        <v>14385</v>
      </c>
      <c r="RGV3" s="153">
        <v>14386</v>
      </c>
      <c r="RGW3" s="153">
        <v>14387</v>
      </c>
      <c r="RGX3" s="153">
        <v>14388</v>
      </c>
      <c r="RGY3" s="153">
        <v>14389</v>
      </c>
      <c r="RGZ3" s="153">
        <v>14390</v>
      </c>
      <c r="RHA3" s="153">
        <v>14391</v>
      </c>
      <c r="RHB3" s="153">
        <v>14392</v>
      </c>
      <c r="RHC3" s="153">
        <v>14393</v>
      </c>
      <c r="RHD3" s="153">
        <v>14394</v>
      </c>
      <c r="RHE3" s="153">
        <v>14395</v>
      </c>
      <c r="RHF3" s="153">
        <v>14396</v>
      </c>
      <c r="RHG3" s="153">
        <v>14397</v>
      </c>
      <c r="RHH3" s="153">
        <v>14398</v>
      </c>
      <c r="RHI3" s="153">
        <v>14399</v>
      </c>
      <c r="RHJ3" s="153">
        <v>14400</v>
      </c>
      <c r="RHK3" s="153">
        <v>14401</v>
      </c>
      <c r="RHL3" s="153">
        <v>14402</v>
      </c>
      <c r="RHM3" s="153">
        <v>14403</v>
      </c>
      <c r="RHN3" s="153">
        <v>14404</v>
      </c>
      <c r="RHO3" s="153">
        <v>14405</v>
      </c>
      <c r="RHP3" s="153">
        <v>14406</v>
      </c>
      <c r="RHQ3" s="153">
        <v>14407</v>
      </c>
      <c r="RHR3" s="153">
        <v>14408</v>
      </c>
      <c r="RHS3" s="153">
        <v>14409</v>
      </c>
      <c r="RHT3" s="153">
        <v>14410</v>
      </c>
      <c r="RHU3" s="153">
        <v>14411</v>
      </c>
      <c r="RHV3" s="153">
        <v>14412</v>
      </c>
      <c r="RHW3" s="153">
        <v>14413</v>
      </c>
      <c r="RHX3" s="153">
        <v>14414</v>
      </c>
      <c r="RHY3" s="153">
        <v>14415</v>
      </c>
      <c r="RHZ3" s="153">
        <v>14416</v>
      </c>
      <c r="RIA3" s="153">
        <v>14417</v>
      </c>
      <c r="RIB3" s="153">
        <v>14418</v>
      </c>
      <c r="RIC3" s="153">
        <v>14419</v>
      </c>
      <c r="RID3" s="153">
        <v>14420</v>
      </c>
      <c r="RIE3" s="153">
        <v>14421</v>
      </c>
      <c r="RIF3" s="153">
        <v>14422</v>
      </c>
      <c r="RIG3" s="153">
        <v>14423</v>
      </c>
      <c r="RIH3" s="153">
        <v>14424</v>
      </c>
      <c r="RII3" s="153">
        <v>14425</v>
      </c>
      <c r="RIJ3" s="153">
        <v>14426</v>
      </c>
      <c r="RIK3" s="153">
        <v>14427</v>
      </c>
      <c r="RIL3" s="153">
        <v>14428</v>
      </c>
      <c r="RIM3" s="153">
        <v>14429</v>
      </c>
      <c r="RIN3" s="153">
        <v>14430</v>
      </c>
      <c r="RIO3" s="153">
        <v>14431</v>
      </c>
      <c r="RIP3" s="153">
        <v>14432</v>
      </c>
      <c r="RIQ3" s="153">
        <v>14433</v>
      </c>
      <c r="RIR3" s="153">
        <v>14434</v>
      </c>
      <c r="RIS3" s="153">
        <v>14435</v>
      </c>
      <c r="RIT3" s="153">
        <v>14436</v>
      </c>
      <c r="RIU3" s="153">
        <v>14437</v>
      </c>
      <c r="RIV3" s="153">
        <v>14438</v>
      </c>
      <c r="RIW3" s="153">
        <v>14439</v>
      </c>
      <c r="RIX3" s="153">
        <v>14440</v>
      </c>
      <c r="RIY3" s="153">
        <v>14441</v>
      </c>
      <c r="RIZ3" s="153">
        <v>14442</v>
      </c>
      <c r="RJA3" s="153">
        <v>14443</v>
      </c>
      <c r="RJB3" s="153">
        <v>14444</v>
      </c>
      <c r="RJC3" s="153">
        <v>14445</v>
      </c>
      <c r="RJD3" s="153">
        <v>14446</v>
      </c>
      <c r="RJE3" s="153">
        <v>14447</v>
      </c>
      <c r="RJF3" s="153">
        <v>14448</v>
      </c>
      <c r="RJG3" s="153">
        <v>14449</v>
      </c>
      <c r="RJH3" s="153">
        <v>14450</v>
      </c>
      <c r="RJI3" s="153">
        <v>14451</v>
      </c>
      <c r="RJJ3" s="153">
        <v>14452</v>
      </c>
      <c r="RJK3" s="153">
        <v>14453</v>
      </c>
      <c r="RJL3" s="153">
        <v>14454</v>
      </c>
      <c r="RJM3" s="153">
        <v>14455</v>
      </c>
      <c r="RJN3" s="153">
        <v>14456</v>
      </c>
      <c r="RJO3" s="153">
        <v>14457</v>
      </c>
      <c r="RJP3" s="153">
        <v>14458</v>
      </c>
      <c r="RJQ3" s="153">
        <v>14459</v>
      </c>
      <c r="RJR3" s="153">
        <v>14460</v>
      </c>
      <c r="RJS3" s="153">
        <v>14461</v>
      </c>
      <c r="RJT3" s="153">
        <v>14462</v>
      </c>
      <c r="RJU3" s="153">
        <v>14463</v>
      </c>
      <c r="RJV3" s="153">
        <v>14464</v>
      </c>
      <c r="RJW3" s="153">
        <v>14465</v>
      </c>
      <c r="RJX3" s="153">
        <v>14466</v>
      </c>
      <c r="RJY3" s="153">
        <v>14467</v>
      </c>
      <c r="RJZ3" s="153">
        <v>14468</v>
      </c>
      <c r="RKA3" s="153">
        <v>14469</v>
      </c>
      <c r="RKB3" s="153">
        <v>14470</v>
      </c>
      <c r="RKC3" s="153">
        <v>14471</v>
      </c>
      <c r="RKD3" s="153">
        <v>14472</v>
      </c>
      <c r="RKE3" s="153">
        <v>14473</v>
      </c>
      <c r="RKF3" s="153">
        <v>14474</v>
      </c>
      <c r="RKG3" s="153">
        <v>14475</v>
      </c>
      <c r="RKH3" s="153">
        <v>14476</v>
      </c>
      <c r="RKI3" s="153">
        <v>14477</v>
      </c>
      <c r="RKJ3" s="153">
        <v>14478</v>
      </c>
      <c r="RKK3" s="153">
        <v>14479</v>
      </c>
      <c r="RKL3" s="153">
        <v>14480</v>
      </c>
      <c r="RKM3" s="153">
        <v>14481</v>
      </c>
      <c r="RKN3" s="153">
        <v>14482</v>
      </c>
      <c r="RKO3" s="153">
        <v>14483</v>
      </c>
      <c r="RKP3" s="153">
        <v>14484</v>
      </c>
      <c r="RKQ3" s="153">
        <v>14485</v>
      </c>
      <c r="RKR3" s="153">
        <v>14486</v>
      </c>
      <c r="RKS3" s="153">
        <v>14487</v>
      </c>
      <c r="RKT3" s="153">
        <v>14488</v>
      </c>
      <c r="RKU3" s="153">
        <v>14489</v>
      </c>
      <c r="RKV3" s="153">
        <v>14490</v>
      </c>
      <c r="RKW3" s="153">
        <v>14491</v>
      </c>
      <c r="RKX3" s="153">
        <v>14492</v>
      </c>
      <c r="RKY3" s="153">
        <v>14493</v>
      </c>
      <c r="RKZ3" s="153">
        <v>14494</v>
      </c>
      <c r="RLA3" s="153">
        <v>14495</v>
      </c>
      <c r="RLB3" s="153">
        <v>14496</v>
      </c>
      <c r="RLC3" s="153">
        <v>14497</v>
      </c>
      <c r="RLD3" s="153">
        <v>14498</v>
      </c>
      <c r="RLE3" s="153">
        <v>14499</v>
      </c>
      <c r="RLF3" s="153">
        <v>14500</v>
      </c>
      <c r="RLG3" s="153">
        <v>14501</v>
      </c>
      <c r="RLH3" s="153">
        <v>14502</v>
      </c>
      <c r="RLI3" s="153">
        <v>14503</v>
      </c>
      <c r="RLJ3" s="153">
        <v>14504</v>
      </c>
      <c r="RLK3" s="153">
        <v>14505</v>
      </c>
      <c r="RLL3" s="153">
        <v>14506</v>
      </c>
      <c r="RLM3" s="153">
        <v>14507</v>
      </c>
      <c r="RLN3" s="153">
        <v>14508</v>
      </c>
      <c r="RLO3" s="153">
        <v>14509</v>
      </c>
      <c r="RLP3" s="153">
        <v>14510</v>
      </c>
      <c r="RLQ3" s="153">
        <v>14511</v>
      </c>
      <c r="RLR3" s="153">
        <v>14512</v>
      </c>
      <c r="RLS3" s="153">
        <v>14513</v>
      </c>
      <c r="RLT3" s="153">
        <v>14514</v>
      </c>
      <c r="RLU3" s="153">
        <v>14515</v>
      </c>
      <c r="RLV3" s="153">
        <v>14516</v>
      </c>
      <c r="RLW3" s="153">
        <v>14517</v>
      </c>
      <c r="RLX3" s="153">
        <v>14518</v>
      </c>
      <c r="RLY3" s="153">
        <v>14519</v>
      </c>
      <c r="RLZ3" s="153">
        <v>14520</v>
      </c>
      <c r="RMA3" s="153">
        <v>14521</v>
      </c>
      <c r="RMB3" s="153">
        <v>14522</v>
      </c>
      <c r="RMC3" s="153">
        <v>14523</v>
      </c>
      <c r="RMD3" s="153">
        <v>14524</v>
      </c>
      <c r="RME3" s="153">
        <v>14525</v>
      </c>
      <c r="RMF3" s="153">
        <v>14526</v>
      </c>
      <c r="RMG3" s="153">
        <v>14527</v>
      </c>
      <c r="RMH3" s="153">
        <v>14528</v>
      </c>
      <c r="RMI3" s="153">
        <v>14529</v>
      </c>
      <c r="RMJ3" s="153">
        <v>14530</v>
      </c>
      <c r="RMK3" s="153">
        <v>14531</v>
      </c>
      <c r="RML3" s="153">
        <v>14532</v>
      </c>
      <c r="RMM3" s="153">
        <v>14533</v>
      </c>
      <c r="RMN3" s="153">
        <v>14534</v>
      </c>
      <c r="RMO3" s="153">
        <v>14535</v>
      </c>
      <c r="RMP3" s="153">
        <v>14536</v>
      </c>
      <c r="RMQ3" s="153">
        <v>14537</v>
      </c>
      <c r="RMR3" s="153">
        <v>14538</v>
      </c>
      <c r="RMS3" s="153">
        <v>14539</v>
      </c>
      <c r="RMT3" s="153">
        <v>14540</v>
      </c>
      <c r="RMU3" s="153">
        <v>14541</v>
      </c>
      <c r="RMV3" s="153">
        <v>14542</v>
      </c>
      <c r="RMW3" s="153">
        <v>14543</v>
      </c>
      <c r="RMX3" s="153">
        <v>14544</v>
      </c>
      <c r="RMY3" s="153">
        <v>14545</v>
      </c>
      <c r="RMZ3" s="153">
        <v>14546</v>
      </c>
      <c r="RNA3" s="153">
        <v>14547</v>
      </c>
      <c r="RNB3" s="153">
        <v>14548</v>
      </c>
      <c r="RNC3" s="153">
        <v>14549</v>
      </c>
      <c r="RND3" s="153">
        <v>14550</v>
      </c>
      <c r="RNE3" s="153">
        <v>14551</v>
      </c>
      <c r="RNF3" s="153">
        <v>14552</v>
      </c>
      <c r="RNG3" s="153">
        <v>14553</v>
      </c>
      <c r="RNH3" s="153">
        <v>14554</v>
      </c>
      <c r="RNI3" s="153">
        <v>14555</v>
      </c>
      <c r="RNJ3" s="153">
        <v>14556</v>
      </c>
      <c r="RNK3" s="153">
        <v>14557</v>
      </c>
      <c r="RNL3" s="153">
        <v>14558</v>
      </c>
      <c r="RNM3" s="153">
        <v>14559</v>
      </c>
      <c r="RNN3" s="153">
        <v>14560</v>
      </c>
      <c r="RNO3" s="153">
        <v>14561</v>
      </c>
      <c r="RNP3" s="153">
        <v>14562</v>
      </c>
      <c r="RNQ3" s="153">
        <v>14563</v>
      </c>
      <c r="RNR3" s="153">
        <v>14564</v>
      </c>
      <c r="RNS3" s="153">
        <v>14565</v>
      </c>
      <c r="RNT3" s="153">
        <v>14566</v>
      </c>
      <c r="RNU3" s="153">
        <v>14567</v>
      </c>
      <c r="RNV3" s="153">
        <v>14568</v>
      </c>
      <c r="RNW3" s="153">
        <v>14569</v>
      </c>
      <c r="RNX3" s="153">
        <v>14570</v>
      </c>
      <c r="RNY3" s="153">
        <v>14571</v>
      </c>
      <c r="RNZ3" s="153">
        <v>14572</v>
      </c>
      <c r="ROA3" s="153">
        <v>14573</v>
      </c>
      <c r="ROB3" s="153">
        <v>14574</v>
      </c>
      <c r="ROC3" s="153">
        <v>14575</v>
      </c>
      <c r="ROD3" s="153">
        <v>14576</v>
      </c>
      <c r="ROE3" s="153">
        <v>14577</v>
      </c>
      <c r="ROF3" s="153">
        <v>14578</v>
      </c>
      <c r="ROG3" s="153">
        <v>14579</v>
      </c>
      <c r="ROH3" s="153">
        <v>14580</v>
      </c>
      <c r="ROI3" s="153">
        <v>14581</v>
      </c>
      <c r="ROJ3" s="153">
        <v>14582</v>
      </c>
      <c r="ROK3" s="153">
        <v>14583</v>
      </c>
      <c r="ROL3" s="153">
        <v>14584</v>
      </c>
      <c r="ROM3" s="153">
        <v>14585</v>
      </c>
      <c r="RON3" s="153">
        <v>14586</v>
      </c>
      <c r="ROO3" s="153">
        <v>14587</v>
      </c>
      <c r="ROP3" s="153">
        <v>14588</v>
      </c>
      <c r="ROQ3" s="153">
        <v>14589</v>
      </c>
      <c r="ROR3" s="153">
        <v>14590</v>
      </c>
      <c r="ROS3" s="153">
        <v>14591</v>
      </c>
      <c r="ROT3" s="153">
        <v>14592</v>
      </c>
      <c r="ROU3" s="153">
        <v>14593</v>
      </c>
      <c r="ROV3" s="153">
        <v>14594</v>
      </c>
      <c r="ROW3" s="153">
        <v>14595</v>
      </c>
      <c r="ROX3" s="153">
        <v>14596</v>
      </c>
      <c r="ROY3" s="153">
        <v>14597</v>
      </c>
      <c r="ROZ3" s="153">
        <v>14598</v>
      </c>
      <c r="RPA3" s="153">
        <v>14599</v>
      </c>
      <c r="RPB3" s="153">
        <v>14600</v>
      </c>
      <c r="RPC3" s="153">
        <v>14601</v>
      </c>
      <c r="RPD3" s="153">
        <v>14602</v>
      </c>
      <c r="RPE3" s="153">
        <v>14603</v>
      </c>
      <c r="RPF3" s="153">
        <v>14604</v>
      </c>
      <c r="RPG3" s="153">
        <v>14605</v>
      </c>
      <c r="RPH3" s="153">
        <v>14606</v>
      </c>
      <c r="RPI3" s="153">
        <v>14607</v>
      </c>
      <c r="RPJ3" s="153">
        <v>14608</v>
      </c>
      <c r="RPK3" s="153">
        <v>14609</v>
      </c>
      <c r="RPL3" s="153">
        <v>14610</v>
      </c>
      <c r="RPM3" s="153">
        <v>14611</v>
      </c>
      <c r="RPN3" s="153">
        <v>14612</v>
      </c>
      <c r="RPO3" s="153">
        <v>14613</v>
      </c>
      <c r="RPP3" s="153">
        <v>14614</v>
      </c>
      <c r="RPQ3" s="153">
        <v>14615</v>
      </c>
      <c r="RPR3" s="153">
        <v>14616</v>
      </c>
      <c r="RPS3" s="153">
        <v>14617</v>
      </c>
      <c r="RPT3" s="153">
        <v>14618</v>
      </c>
      <c r="RPU3" s="153">
        <v>14619</v>
      </c>
      <c r="RPV3" s="153">
        <v>14620</v>
      </c>
      <c r="RPW3" s="153">
        <v>14621</v>
      </c>
      <c r="RPX3" s="153">
        <v>14622</v>
      </c>
      <c r="RPY3" s="153">
        <v>14623</v>
      </c>
      <c r="RPZ3" s="153">
        <v>14624</v>
      </c>
      <c r="RQA3" s="153">
        <v>14625</v>
      </c>
      <c r="RQB3" s="153">
        <v>14626</v>
      </c>
      <c r="RQC3" s="153">
        <v>14627</v>
      </c>
      <c r="RQD3" s="153">
        <v>14628</v>
      </c>
      <c r="RQE3" s="153">
        <v>14629</v>
      </c>
      <c r="RQF3" s="153">
        <v>14630</v>
      </c>
      <c r="RQG3" s="153">
        <v>14631</v>
      </c>
      <c r="RQH3" s="153">
        <v>14632</v>
      </c>
      <c r="RQI3" s="153">
        <v>14633</v>
      </c>
      <c r="RQJ3" s="153">
        <v>14634</v>
      </c>
      <c r="RQK3" s="153">
        <v>14635</v>
      </c>
      <c r="RQL3" s="153">
        <v>14636</v>
      </c>
      <c r="RQM3" s="153">
        <v>14637</v>
      </c>
      <c r="RQN3" s="153">
        <v>14638</v>
      </c>
      <c r="RQO3" s="153">
        <v>14639</v>
      </c>
      <c r="RQP3" s="153">
        <v>14640</v>
      </c>
      <c r="RQQ3" s="153">
        <v>14641</v>
      </c>
      <c r="RQR3" s="153">
        <v>14642</v>
      </c>
      <c r="RQS3" s="153">
        <v>14643</v>
      </c>
      <c r="RQT3" s="153">
        <v>14644</v>
      </c>
      <c r="RQU3" s="153">
        <v>14645</v>
      </c>
      <c r="RQV3" s="153">
        <v>14646</v>
      </c>
      <c r="RQW3" s="153">
        <v>14647</v>
      </c>
      <c r="RQX3" s="153">
        <v>14648</v>
      </c>
      <c r="RQY3" s="153">
        <v>14649</v>
      </c>
      <c r="RQZ3" s="153">
        <v>14650</v>
      </c>
      <c r="RRA3" s="153">
        <v>14651</v>
      </c>
      <c r="RRB3" s="153">
        <v>14652</v>
      </c>
      <c r="RRC3" s="153">
        <v>14653</v>
      </c>
      <c r="RRD3" s="153">
        <v>14654</v>
      </c>
      <c r="RRE3" s="153">
        <v>14655</v>
      </c>
      <c r="RRF3" s="153">
        <v>14656</v>
      </c>
      <c r="RRG3" s="153">
        <v>14657</v>
      </c>
      <c r="RRH3" s="153">
        <v>14658</v>
      </c>
      <c r="RRI3" s="153">
        <v>14659</v>
      </c>
      <c r="RRJ3" s="153">
        <v>14660</v>
      </c>
      <c r="RRK3" s="153">
        <v>14661</v>
      </c>
      <c r="RRL3" s="153">
        <v>14662</v>
      </c>
      <c r="RRM3" s="153">
        <v>14663</v>
      </c>
      <c r="RRN3" s="153">
        <v>14664</v>
      </c>
      <c r="RRO3" s="153">
        <v>14665</v>
      </c>
      <c r="RRP3" s="153">
        <v>14666</v>
      </c>
      <c r="RRQ3" s="153">
        <v>14667</v>
      </c>
      <c r="RRR3" s="153">
        <v>14668</v>
      </c>
      <c r="RRS3" s="153">
        <v>14669</v>
      </c>
      <c r="RRT3" s="153">
        <v>14670</v>
      </c>
      <c r="RRU3" s="153">
        <v>14671</v>
      </c>
      <c r="RRV3" s="153">
        <v>14672</v>
      </c>
      <c r="RRW3" s="153">
        <v>14673</v>
      </c>
      <c r="RRX3" s="153">
        <v>14674</v>
      </c>
      <c r="RRY3" s="153">
        <v>14675</v>
      </c>
      <c r="RRZ3" s="153">
        <v>14676</v>
      </c>
      <c r="RSA3" s="153">
        <v>14677</v>
      </c>
      <c r="RSB3" s="153">
        <v>14678</v>
      </c>
      <c r="RSC3" s="153">
        <v>14679</v>
      </c>
      <c r="RSD3" s="153">
        <v>14680</v>
      </c>
      <c r="RSE3" s="153">
        <v>14681</v>
      </c>
      <c r="RSF3" s="153">
        <v>14682</v>
      </c>
      <c r="RSG3" s="153">
        <v>14683</v>
      </c>
      <c r="RSH3" s="153">
        <v>14684</v>
      </c>
      <c r="RSI3" s="153">
        <v>14685</v>
      </c>
      <c r="RSJ3" s="153">
        <v>14686</v>
      </c>
      <c r="RSK3" s="153">
        <v>14687</v>
      </c>
      <c r="RSL3" s="153">
        <v>14688</v>
      </c>
      <c r="RSM3" s="153">
        <v>14689</v>
      </c>
      <c r="RSN3" s="153">
        <v>14690</v>
      </c>
      <c r="RSO3" s="153">
        <v>14691</v>
      </c>
      <c r="RSP3" s="153">
        <v>14692</v>
      </c>
      <c r="RSQ3" s="153">
        <v>14693</v>
      </c>
      <c r="RSR3" s="153">
        <v>14694</v>
      </c>
      <c r="RSS3" s="153">
        <v>14695</v>
      </c>
      <c r="RST3" s="153">
        <v>14696</v>
      </c>
      <c r="RSU3" s="153">
        <v>14697</v>
      </c>
      <c r="RSV3" s="153">
        <v>14698</v>
      </c>
      <c r="RSW3" s="153">
        <v>14699</v>
      </c>
      <c r="RSX3" s="153">
        <v>14700</v>
      </c>
      <c r="RSY3" s="153">
        <v>14701</v>
      </c>
      <c r="RSZ3" s="153">
        <v>14702</v>
      </c>
      <c r="RTA3" s="153">
        <v>14703</v>
      </c>
      <c r="RTB3" s="153">
        <v>14704</v>
      </c>
      <c r="RTC3" s="153">
        <v>14705</v>
      </c>
      <c r="RTD3" s="153">
        <v>14706</v>
      </c>
      <c r="RTE3" s="153">
        <v>14707</v>
      </c>
      <c r="RTF3" s="153">
        <v>14708</v>
      </c>
      <c r="RTG3" s="153">
        <v>14709</v>
      </c>
      <c r="RTH3" s="153">
        <v>14710</v>
      </c>
      <c r="RTI3" s="153">
        <v>14711</v>
      </c>
      <c r="RTJ3" s="153">
        <v>14712</v>
      </c>
      <c r="RTK3" s="153">
        <v>14713</v>
      </c>
      <c r="RTL3" s="153">
        <v>14714</v>
      </c>
      <c r="RTM3" s="153">
        <v>14715</v>
      </c>
      <c r="RTN3" s="153">
        <v>14716</v>
      </c>
      <c r="RTO3" s="153">
        <v>14717</v>
      </c>
      <c r="RTP3" s="153">
        <v>14718</v>
      </c>
      <c r="RTQ3" s="153">
        <v>14719</v>
      </c>
      <c r="RTR3" s="153">
        <v>14720</v>
      </c>
      <c r="RTS3" s="153">
        <v>14721</v>
      </c>
      <c r="RTT3" s="153">
        <v>14722</v>
      </c>
      <c r="RTU3" s="153">
        <v>14723</v>
      </c>
      <c r="RTV3" s="153">
        <v>14724</v>
      </c>
      <c r="RTW3" s="153">
        <v>14725</v>
      </c>
      <c r="RTX3" s="153">
        <v>14726</v>
      </c>
      <c r="RTY3" s="153">
        <v>14727</v>
      </c>
      <c r="RTZ3" s="153">
        <v>14728</v>
      </c>
      <c r="RUA3" s="153">
        <v>14729</v>
      </c>
      <c r="RUB3" s="153">
        <v>14730</v>
      </c>
      <c r="RUC3" s="153">
        <v>14731</v>
      </c>
      <c r="RUD3" s="153">
        <v>14732</v>
      </c>
      <c r="RUE3" s="153">
        <v>14733</v>
      </c>
      <c r="RUF3" s="153">
        <v>14734</v>
      </c>
      <c r="RUG3" s="153">
        <v>14735</v>
      </c>
      <c r="RUH3" s="153">
        <v>14736</v>
      </c>
      <c r="RUI3" s="153">
        <v>14737</v>
      </c>
      <c r="RUJ3" s="153">
        <v>14738</v>
      </c>
      <c r="RUK3" s="153">
        <v>14739</v>
      </c>
      <c r="RUL3" s="153">
        <v>14740</v>
      </c>
      <c r="RUM3" s="153">
        <v>14741</v>
      </c>
      <c r="RUN3" s="153">
        <v>14742</v>
      </c>
      <c r="RUO3" s="153">
        <v>14743</v>
      </c>
      <c r="RUP3" s="153">
        <v>14744</v>
      </c>
      <c r="RUQ3" s="153">
        <v>14745</v>
      </c>
      <c r="RUR3" s="153">
        <v>14746</v>
      </c>
      <c r="RUS3" s="153">
        <v>14747</v>
      </c>
      <c r="RUT3" s="153">
        <v>14748</v>
      </c>
      <c r="RUU3" s="153">
        <v>14749</v>
      </c>
      <c r="RUV3" s="153">
        <v>14750</v>
      </c>
      <c r="RUW3" s="153">
        <v>14751</v>
      </c>
      <c r="RUX3" s="153">
        <v>14752</v>
      </c>
      <c r="RUY3" s="153">
        <v>14753</v>
      </c>
      <c r="RUZ3" s="153">
        <v>14754</v>
      </c>
      <c r="RVA3" s="153">
        <v>14755</v>
      </c>
      <c r="RVB3" s="153">
        <v>14756</v>
      </c>
      <c r="RVC3" s="153">
        <v>14757</v>
      </c>
      <c r="RVD3" s="153">
        <v>14758</v>
      </c>
      <c r="RVE3" s="153">
        <v>14759</v>
      </c>
      <c r="RVF3" s="153">
        <v>14760</v>
      </c>
      <c r="RVG3" s="153">
        <v>14761</v>
      </c>
      <c r="RVH3" s="153">
        <v>14762</v>
      </c>
      <c r="RVI3" s="153">
        <v>14763</v>
      </c>
      <c r="RVJ3" s="153">
        <v>14764</v>
      </c>
      <c r="RVK3" s="153">
        <v>14765</v>
      </c>
      <c r="RVL3" s="153">
        <v>14766</v>
      </c>
      <c r="RVM3" s="153">
        <v>14767</v>
      </c>
      <c r="RVN3" s="153">
        <v>14768</v>
      </c>
      <c r="RVO3" s="153">
        <v>14769</v>
      </c>
      <c r="RVP3" s="153">
        <v>14770</v>
      </c>
      <c r="RVQ3" s="153">
        <v>14771</v>
      </c>
      <c r="RVR3" s="153">
        <v>14772</v>
      </c>
      <c r="RVS3" s="153">
        <v>14773</v>
      </c>
      <c r="RVT3" s="153">
        <v>14774</v>
      </c>
      <c r="RVU3" s="153">
        <v>14775</v>
      </c>
      <c r="RVV3" s="153">
        <v>14776</v>
      </c>
      <c r="RVW3" s="153">
        <v>14777</v>
      </c>
      <c r="RVX3" s="153">
        <v>14778</v>
      </c>
      <c r="RVY3" s="153">
        <v>14779</v>
      </c>
      <c r="RVZ3" s="153">
        <v>14780</v>
      </c>
      <c r="RWA3" s="153">
        <v>14781</v>
      </c>
      <c r="RWB3" s="153">
        <v>14782</v>
      </c>
      <c r="RWC3" s="153">
        <v>14783</v>
      </c>
      <c r="RWD3" s="153">
        <v>14784</v>
      </c>
      <c r="RWE3" s="153">
        <v>14785</v>
      </c>
      <c r="RWF3" s="153">
        <v>14786</v>
      </c>
      <c r="RWG3" s="153">
        <v>14787</v>
      </c>
      <c r="RWH3" s="153">
        <v>14788</v>
      </c>
      <c r="RWI3" s="153">
        <v>14789</v>
      </c>
      <c r="RWJ3" s="153">
        <v>14790</v>
      </c>
      <c r="RWK3" s="153">
        <v>14791</v>
      </c>
      <c r="RWL3" s="153">
        <v>14792</v>
      </c>
      <c r="RWM3" s="153">
        <v>14793</v>
      </c>
      <c r="RWN3" s="153">
        <v>14794</v>
      </c>
      <c r="RWO3" s="153">
        <v>14795</v>
      </c>
      <c r="RWP3" s="153">
        <v>14796</v>
      </c>
      <c r="RWQ3" s="153">
        <v>14797</v>
      </c>
      <c r="RWR3" s="153">
        <v>14798</v>
      </c>
      <c r="RWS3" s="153">
        <v>14799</v>
      </c>
      <c r="RWT3" s="153">
        <v>14800</v>
      </c>
      <c r="RWU3" s="153">
        <v>14801</v>
      </c>
      <c r="RWV3" s="153">
        <v>14802</v>
      </c>
      <c r="RWW3" s="153">
        <v>14803</v>
      </c>
      <c r="RWX3" s="153">
        <v>14804</v>
      </c>
      <c r="RWY3" s="153">
        <v>14805</v>
      </c>
      <c r="RWZ3" s="153">
        <v>14806</v>
      </c>
      <c r="RXA3" s="153">
        <v>14807</v>
      </c>
      <c r="RXB3" s="153">
        <v>14808</v>
      </c>
      <c r="RXC3" s="153">
        <v>14809</v>
      </c>
      <c r="RXD3" s="153">
        <v>14810</v>
      </c>
      <c r="RXE3" s="153">
        <v>14811</v>
      </c>
      <c r="RXF3" s="153">
        <v>14812</v>
      </c>
      <c r="RXG3" s="153">
        <v>14813</v>
      </c>
      <c r="RXH3" s="153">
        <v>14814</v>
      </c>
      <c r="RXI3" s="153">
        <v>14815</v>
      </c>
      <c r="RXJ3" s="153">
        <v>14816</v>
      </c>
      <c r="RXK3" s="153">
        <v>14817</v>
      </c>
      <c r="RXL3" s="153">
        <v>14818</v>
      </c>
      <c r="RXM3" s="153">
        <v>14819</v>
      </c>
      <c r="RXN3" s="153">
        <v>14820</v>
      </c>
      <c r="RXO3" s="153">
        <v>14821</v>
      </c>
      <c r="RXP3" s="153">
        <v>14822</v>
      </c>
      <c r="RXQ3" s="153">
        <v>14823</v>
      </c>
      <c r="RXR3" s="153">
        <v>14824</v>
      </c>
      <c r="RXS3" s="153">
        <v>14825</v>
      </c>
      <c r="RXT3" s="153">
        <v>14826</v>
      </c>
      <c r="RXU3" s="153">
        <v>14827</v>
      </c>
      <c r="RXV3" s="153">
        <v>14828</v>
      </c>
      <c r="RXW3" s="153">
        <v>14829</v>
      </c>
      <c r="RXX3" s="153">
        <v>14830</v>
      </c>
      <c r="RXY3" s="153">
        <v>14831</v>
      </c>
      <c r="RXZ3" s="153">
        <v>14832</v>
      </c>
      <c r="RYA3" s="153">
        <v>14833</v>
      </c>
      <c r="RYB3" s="153">
        <v>14834</v>
      </c>
      <c r="RYC3" s="153">
        <v>14835</v>
      </c>
      <c r="RYD3" s="153">
        <v>14836</v>
      </c>
      <c r="RYE3" s="153">
        <v>14837</v>
      </c>
      <c r="RYF3" s="153">
        <v>14838</v>
      </c>
      <c r="RYG3" s="153">
        <v>14839</v>
      </c>
      <c r="RYH3" s="153">
        <v>14840</v>
      </c>
      <c r="RYI3" s="153">
        <v>14841</v>
      </c>
      <c r="RYJ3" s="153">
        <v>14842</v>
      </c>
      <c r="RYK3" s="153">
        <v>14843</v>
      </c>
      <c r="RYL3" s="153">
        <v>14844</v>
      </c>
      <c r="RYM3" s="153">
        <v>14845</v>
      </c>
      <c r="RYN3" s="153">
        <v>14846</v>
      </c>
      <c r="RYO3" s="153">
        <v>14847</v>
      </c>
      <c r="RYP3" s="153">
        <v>14848</v>
      </c>
      <c r="RYQ3" s="153">
        <v>14849</v>
      </c>
      <c r="RYR3" s="153">
        <v>14850</v>
      </c>
      <c r="RYS3" s="153">
        <v>14851</v>
      </c>
      <c r="RYT3" s="153">
        <v>14852</v>
      </c>
      <c r="RYU3" s="153">
        <v>14853</v>
      </c>
      <c r="RYV3" s="153">
        <v>14854</v>
      </c>
      <c r="RYW3" s="153">
        <v>14855</v>
      </c>
      <c r="RYX3" s="153">
        <v>14856</v>
      </c>
      <c r="RYY3" s="153">
        <v>14857</v>
      </c>
      <c r="RYZ3" s="153">
        <v>14858</v>
      </c>
      <c r="RZA3" s="153">
        <v>14859</v>
      </c>
      <c r="RZB3" s="153">
        <v>14860</v>
      </c>
      <c r="RZC3" s="153">
        <v>14861</v>
      </c>
      <c r="RZD3" s="153">
        <v>14862</v>
      </c>
      <c r="RZE3" s="153">
        <v>14863</v>
      </c>
      <c r="RZF3" s="153">
        <v>14864</v>
      </c>
      <c r="RZG3" s="153">
        <v>14865</v>
      </c>
      <c r="RZH3" s="153">
        <v>14866</v>
      </c>
      <c r="RZI3" s="153">
        <v>14867</v>
      </c>
      <c r="RZJ3" s="153">
        <v>14868</v>
      </c>
      <c r="RZK3" s="153">
        <v>14869</v>
      </c>
      <c r="RZL3" s="153">
        <v>14870</v>
      </c>
      <c r="RZM3" s="153">
        <v>14871</v>
      </c>
      <c r="RZN3" s="153">
        <v>14872</v>
      </c>
      <c r="RZO3" s="153">
        <v>14873</v>
      </c>
      <c r="RZP3" s="153">
        <v>14874</v>
      </c>
      <c r="RZQ3" s="153">
        <v>14875</v>
      </c>
      <c r="RZR3" s="153">
        <v>14876</v>
      </c>
      <c r="RZS3" s="153">
        <v>14877</v>
      </c>
      <c r="RZT3" s="153">
        <v>14878</v>
      </c>
      <c r="RZU3" s="153">
        <v>14879</v>
      </c>
      <c r="RZV3" s="153">
        <v>14880</v>
      </c>
      <c r="RZW3" s="153">
        <v>14881</v>
      </c>
      <c r="RZX3" s="153">
        <v>14882</v>
      </c>
      <c r="RZY3" s="153">
        <v>14883</v>
      </c>
      <c r="RZZ3" s="153">
        <v>14884</v>
      </c>
      <c r="SAA3" s="153">
        <v>14885</v>
      </c>
      <c r="SAB3" s="153">
        <v>14886</v>
      </c>
      <c r="SAC3" s="153">
        <v>14887</v>
      </c>
      <c r="SAD3" s="153">
        <v>14888</v>
      </c>
      <c r="SAE3" s="153">
        <v>14889</v>
      </c>
      <c r="SAF3" s="153">
        <v>14890</v>
      </c>
      <c r="SAG3" s="153">
        <v>14891</v>
      </c>
      <c r="SAH3" s="153">
        <v>14892</v>
      </c>
      <c r="SAI3" s="153">
        <v>14893</v>
      </c>
      <c r="SAJ3" s="153">
        <v>14894</v>
      </c>
      <c r="SAK3" s="153">
        <v>14895</v>
      </c>
      <c r="SAL3" s="153">
        <v>14896</v>
      </c>
      <c r="SAM3" s="153">
        <v>14897</v>
      </c>
      <c r="SAN3" s="153">
        <v>14898</v>
      </c>
      <c r="SAO3" s="153">
        <v>14899</v>
      </c>
      <c r="SAP3" s="153">
        <v>14900</v>
      </c>
      <c r="SAQ3" s="153">
        <v>14901</v>
      </c>
      <c r="SAR3" s="153">
        <v>14902</v>
      </c>
      <c r="SAS3" s="153">
        <v>14903</v>
      </c>
      <c r="SAT3" s="153">
        <v>14904</v>
      </c>
      <c r="SAU3" s="153">
        <v>14905</v>
      </c>
      <c r="SAV3" s="153">
        <v>14906</v>
      </c>
      <c r="SAW3" s="153">
        <v>14907</v>
      </c>
      <c r="SAX3" s="153">
        <v>14908</v>
      </c>
      <c r="SAY3" s="153">
        <v>14909</v>
      </c>
      <c r="SAZ3" s="153">
        <v>14910</v>
      </c>
      <c r="SBA3" s="153">
        <v>14911</v>
      </c>
      <c r="SBB3" s="153">
        <v>14912</v>
      </c>
      <c r="SBC3" s="153">
        <v>14913</v>
      </c>
      <c r="SBD3" s="153">
        <v>14914</v>
      </c>
      <c r="SBE3" s="153">
        <v>14915</v>
      </c>
      <c r="SBF3" s="153">
        <v>14916</v>
      </c>
      <c r="SBG3" s="153">
        <v>14917</v>
      </c>
      <c r="SBH3" s="153">
        <v>14918</v>
      </c>
      <c r="SBI3" s="153">
        <v>14919</v>
      </c>
      <c r="SBJ3" s="153">
        <v>14920</v>
      </c>
      <c r="SBK3" s="153">
        <v>14921</v>
      </c>
      <c r="SBL3" s="153">
        <v>14922</v>
      </c>
      <c r="SBM3" s="153">
        <v>14923</v>
      </c>
      <c r="SBN3" s="153">
        <v>14924</v>
      </c>
      <c r="SBO3" s="153">
        <v>14925</v>
      </c>
      <c r="SBP3" s="153">
        <v>14926</v>
      </c>
      <c r="SBQ3" s="153">
        <v>14927</v>
      </c>
      <c r="SBR3" s="153">
        <v>14928</v>
      </c>
      <c r="SBS3" s="153">
        <v>14929</v>
      </c>
      <c r="SBT3" s="153">
        <v>14930</v>
      </c>
      <c r="SBU3" s="153">
        <v>14931</v>
      </c>
      <c r="SBV3" s="153">
        <v>14932</v>
      </c>
      <c r="SBW3" s="153">
        <v>14933</v>
      </c>
      <c r="SBX3" s="153">
        <v>14934</v>
      </c>
      <c r="SBY3" s="153">
        <v>14935</v>
      </c>
      <c r="SBZ3" s="153">
        <v>14936</v>
      </c>
      <c r="SCA3" s="153">
        <v>14937</v>
      </c>
      <c r="SCB3" s="153">
        <v>14938</v>
      </c>
      <c r="SCC3" s="153">
        <v>14939</v>
      </c>
      <c r="SCD3" s="153">
        <v>14940</v>
      </c>
      <c r="SCE3" s="153">
        <v>14941</v>
      </c>
      <c r="SCF3" s="153">
        <v>14942</v>
      </c>
      <c r="SCG3" s="153">
        <v>14943</v>
      </c>
      <c r="SCH3" s="153">
        <v>14944</v>
      </c>
      <c r="SCI3" s="153">
        <v>14945</v>
      </c>
      <c r="SCJ3" s="153">
        <v>14946</v>
      </c>
      <c r="SCK3" s="153">
        <v>14947</v>
      </c>
      <c r="SCL3" s="153">
        <v>14948</v>
      </c>
      <c r="SCM3" s="153">
        <v>14949</v>
      </c>
      <c r="SCN3" s="153">
        <v>14950</v>
      </c>
      <c r="SCO3" s="153">
        <v>14951</v>
      </c>
      <c r="SCP3" s="153">
        <v>14952</v>
      </c>
      <c r="SCQ3" s="153">
        <v>14953</v>
      </c>
      <c r="SCR3" s="153">
        <v>14954</v>
      </c>
      <c r="SCS3" s="153">
        <v>14955</v>
      </c>
      <c r="SCT3" s="153">
        <v>14956</v>
      </c>
      <c r="SCU3" s="153">
        <v>14957</v>
      </c>
      <c r="SCV3" s="153">
        <v>14958</v>
      </c>
      <c r="SCW3" s="153">
        <v>14959</v>
      </c>
      <c r="SCX3" s="153">
        <v>14960</v>
      </c>
      <c r="SCY3" s="153">
        <v>14961</v>
      </c>
      <c r="SCZ3" s="153">
        <v>14962</v>
      </c>
      <c r="SDA3" s="153">
        <v>14963</v>
      </c>
      <c r="SDB3" s="153">
        <v>14964</v>
      </c>
      <c r="SDC3" s="153">
        <v>14965</v>
      </c>
      <c r="SDD3" s="153">
        <v>14966</v>
      </c>
      <c r="SDE3" s="153">
        <v>14967</v>
      </c>
      <c r="SDF3" s="153">
        <v>14968</v>
      </c>
      <c r="SDG3" s="153">
        <v>14969</v>
      </c>
      <c r="SDH3" s="153">
        <v>14970</v>
      </c>
      <c r="SDI3" s="153">
        <v>14971</v>
      </c>
      <c r="SDJ3" s="153">
        <v>14972</v>
      </c>
      <c r="SDK3" s="153">
        <v>14973</v>
      </c>
      <c r="SDL3" s="153">
        <v>14974</v>
      </c>
      <c r="SDM3" s="153">
        <v>14975</v>
      </c>
      <c r="SDN3" s="153">
        <v>14976</v>
      </c>
      <c r="SDO3" s="153">
        <v>14977</v>
      </c>
      <c r="SDP3" s="153">
        <v>14978</v>
      </c>
      <c r="SDQ3" s="153">
        <v>14979</v>
      </c>
      <c r="SDR3" s="153">
        <v>14980</v>
      </c>
      <c r="SDS3" s="153">
        <v>14981</v>
      </c>
      <c r="SDT3" s="153">
        <v>14982</v>
      </c>
      <c r="SDU3" s="153">
        <v>14983</v>
      </c>
      <c r="SDV3" s="153">
        <v>14984</v>
      </c>
      <c r="SDW3" s="153">
        <v>14985</v>
      </c>
      <c r="SDX3" s="153">
        <v>14986</v>
      </c>
      <c r="SDY3" s="153">
        <v>14987</v>
      </c>
      <c r="SDZ3" s="153">
        <v>14988</v>
      </c>
      <c r="SEA3" s="153">
        <v>14989</v>
      </c>
      <c r="SEB3" s="153">
        <v>14990</v>
      </c>
      <c r="SEC3" s="153">
        <v>14991</v>
      </c>
      <c r="SED3" s="153">
        <v>14992</v>
      </c>
      <c r="SEE3" s="153">
        <v>14993</v>
      </c>
      <c r="SEF3" s="153">
        <v>14994</v>
      </c>
      <c r="SEG3" s="153">
        <v>14995</v>
      </c>
      <c r="SEH3" s="153">
        <v>14996</v>
      </c>
      <c r="SEI3" s="153">
        <v>14997</v>
      </c>
      <c r="SEJ3" s="153">
        <v>14998</v>
      </c>
      <c r="SEK3" s="153">
        <v>14999</v>
      </c>
      <c r="SEL3" s="153">
        <v>15000</v>
      </c>
      <c r="SEM3" s="153">
        <v>15001</v>
      </c>
      <c r="SEN3" s="153">
        <v>15002</v>
      </c>
      <c r="SEO3" s="153">
        <v>15003</v>
      </c>
      <c r="SEP3" s="153">
        <v>15004</v>
      </c>
      <c r="SEQ3" s="153">
        <v>15005</v>
      </c>
      <c r="SER3" s="153">
        <v>15006</v>
      </c>
      <c r="SES3" s="153">
        <v>15007</v>
      </c>
      <c r="SET3" s="153">
        <v>15008</v>
      </c>
      <c r="SEU3" s="153">
        <v>15009</v>
      </c>
      <c r="SEV3" s="153">
        <v>15010</v>
      </c>
      <c r="SEW3" s="153">
        <v>15011</v>
      </c>
      <c r="SEX3" s="153">
        <v>15012</v>
      </c>
      <c r="SEY3" s="153">
        <v>15013</v>
      </c>
      <c r="SEZ3" s="153">
        <v>15014</v>
      </c>
      <c r="SFA3" s="153">
        <v>15015</v>
      </c>
      <c r="SFB3" s="153">
        <v>15016</v>
      </c>
      <c r="SFC3" s="153">
        <v>15017</v>
      </c>
      <c r="SFD3" s="153">
        <v>15018</v>
      </c>
      <c r="SFE3" s="153">
        <v>15019</v>
      </c>
      <c r="SFF3" s="153">
        <v>15020</v>
      </c>
      <c r="SFG3" s="153">
        <v>15021</v>
      </c>
      <c r="SFH3" s="153">
        <v>15022</v>
      </c>
      <c r="SFI3" s="153">
        <v>15023</v>
      </c>
      <c r="SFJ3" s="153">
        <v>15024</v>
      </c>
      <c r="SFK3" s="153">
        <v>15025</v>
      </c>
      <c r="SFL3" s="153">
        <v>15026</v>
      </c>
      <c r="SFM3" s="153">
        <v>15027</v>
      </c>
      <c r="SFN3" s="153">
        <v>15028</v>
      </c>
      <c r="SFO3" s="153">
        <v>15029</v>
      </c>
      <c r="SFP3" s="153">
        <v>15030</v>
      </c>
      <c r="SFQ3" s="153">
        <v>15031</v>
      </c>
      <c r="SFR3" s="153">
        <v>15032</v>
      </c>
      <c r="SFS3" s="153">
        <v>15033</v>
      </c>
      <c r="SFT3" s="153">
        <v>15034</v>
      </c>
      <c r="SFU3" s="153">
        <v>15035</v>
      </c>
      <c r="SFV3" s="153">
        <v>15036</v>
      </c>
      <c r="SFW3" s="153">
        <v>15037</v>
      </c>
      <c r="SFX3" s="153">
        <v>15038</v>
      </c>
      <c r="SFY3" s="153">
        <v>15039</v>
      </c>
      <c r="SFZ3" s="153">
        <v>15040</v>
      </c>
      <c r="SGA3" s="153">
        <v>15041</v>
      </c>
      <c r="SGB3" s="153">
        <v>15042</v>
      </c>
      <c r="SGC3" s="153">
        <v>15043</v>
      </c>
      <c r="SGD3" s="153">
        <v>15044</v>
      </c>
      <c r="SGE3" s="153">
        <v>15045</v>
      </c>
      <c r="SGF3" s="153">
        <v>15046</v>
      </c>
      <c r="SGG3" s="153">
        <v>15047</v>
      </c>
      <c r="SGH3" s="153">
        <v>15048</v>
      </c>
      <c r="SGI3" s="153">
        <v>15049</v>
      </c>
      <c r="SGJ3" s="153">
        <v>15050</v>
      </c>
      <c r="SGK3" s="153">
        <v>15051</v>
      </c>
      <c r="SGL3" s="153">
        <v>15052</v>
      </c>
      <c r="SGM3" s="153">
        <v>15053</v>
      </c>
      <c r="SGN3" s="153">
        <v>15054</v>
      </c>
      <c r="SGO3" s="153">
        <v>15055</v>
      </c>
      <c r="SGP3" s="153">
        <v>15056</v>
      </c>
      <c r="SGQ3" s="153">
        <v>15057</v>
      </c>
      <c r="SGR3" s="153">
        <v>15058</v>
      </c>
      <c r="SGS3" s="153">
        <v>15059</v>
      </c>
      <c r="SGT3" s="153">
        <v>15060</v>
      </c>
      <c r="SGU3" s="153">
        <v>15061</v>
      </c>
      <c r="SGV3" s="153">
        <v>15062</v>
      </c>
      <c r="SGW3" s="153">
        <v>15063</v>
      </c>
      <c r="SGX3" s="153">
        <v>15064</v>
      </c>
      <c r="SGY3" s="153">
        <v>15065</v>
      </c>
      <c r="SGZ3" s="153">
        <v>15066</v>
      </c>
      <c r="SHA3" s="153">
        <v>15067</v>
      </c>
      <c r="SHB3" s="153">
        <v>15068</v>
      </c>
      <c r="SHC3" s="153">
        <v>15069</v>
      </c>
      <c r="SHD3" s="153">
        <v>15070</v>
      </c>
      <c r="SHE3" s="153">
        <v>15071</v>
      </c>
      <c r="SHF3" s="153">
        <v>15072</v>
      </c>
      <c r="SHG3" s="153">
        <v>15073</v>
      </c>
      <c r="SHH3" s="153">
        <v>15074</v>
      </c>
      <c r="SHI3" s="153">
        <v>15075</v>
      </c>
      <c r="SHJ3" s="153">
        <v>15076</v>
      </c>
      <c r="SHK3" s="153">
        <v>15077</v>
      </c>
      <c r="SHL3" s="153">
        <v>15078</v>
      </c>
      <c r="SHM3" s="153">
        <v>15079</v>
      </c>
      <c r="SHN3" s="153">
        <v>15080</v>
      </c>
      <c r="SHO3" s="153">
        <v>15081</v>
      </c>
      <c r="SHP3" s="153">
        <v>15082</v>
      </c>
      <c r="SHQ3" s="153">
        <v>15083</v>
      </c>
      <c r="SHR3" s="153">
        <v>15084</v>
      </c>
      <c r="SHS3" s="153">
        <v>15085</v>
      </c>
      <c r="SHT3" s="153">
        <v>15086</v>
      </c>
      <c r="SHU3" s="153">
        <v>15087</v>
      </c>
      <c r="SHV3" s="153">
        <v>15088</v>
      </c>
      <c r="SHW3" s="153">
        <v>15089</v>
      </c>
      <c r="SHX3" s="153">
        <v>15090</v>
      </c>
      <c r="SHY3" s="153">
        <v>15091</v>
      </c>
      <c r="SHZ3" s="153">
        <v>15092</v>
      </c>
      <c r="SIA3" s="153">
        <v>15093</v>
      </c>
      <c r="SIB3" s="153">
        <v>15094</v>
      </c>
      <c r="SIC3" s="153">
        <v>15095</v>
      </c>
      <c r="SID3" s="153">
        <v>15096</v>
      </c>
      <c r="SIE3" s="153">
        <v>15097</v>
      </c>
      <c r="SIF3" s="153">
        <v>15098</v>
      </c>
      <c r="SIG3" s="153">
        <v>15099</v>
      </c>
      <c r="SIH3" s="153">
        <v>15100</v>
      </c>
      <c r="SII3" s="153">
        <v>15101</v>
      </c>
      <c r="SIJ3" s="153">
        <v>15102</v>
      </c>
      <c r="SIK3" s="153">
        <v>15103</v>
      </c>
      <c r="SIL3" s="153">
        <v>15104</v>
      </c>
      <c r="SIM3" s="153">
        <v>15105</v>
      </c>
      <c r="SIN3" s="153">
        <v>15106</v>
      </c>
      <c r="SIO3" s="153">
        <v>15107</v>
      </c>
      <c r="SIP3" s="153">
        <v>15108</v>
      </c>
      <c r="SIQ3" s="153">
        <v>15109</v>
      </c>
      <c r="SIR3" s="153">
        <v>15110</v>
      </c>
      <c r="SIS3" s="153">
        <v>15111</v>
      </c>
      <c r="SIT3" s="153">
        <v>15112</v>
      </c>
      <c r="SIU3" s="153">
        <v>15113</v>
      </c>
      <c r="SIV3" s="153">
        <v>15114</v>
      </c>
      <c r="SIW3" s="153">
        <v>15115</v>
      </c>
      <c r="SIX3" s="153">
        <v>15116</v>
      </c>
      <c r="SIY3" s="153">
        <v>15117</v>
      </c>
      <c r="SIZ3" s="153">
        <v>15118</v>
      </c>
      <c r="SJA3" s="153">
        <v>15119</v>
      </c>
      <c r="SJB3" s="153">
        <v>15120</v>
      </c>
      <c r="SJC3" s="153">
        <v>15121</v>
      </c>
      <c r="SJD3" s="153">
        <v>15122</v>
      </c>
      <c r="SJE3" s="153">
        <v>15123</v>
      </c>
      <c r="SJF3" s="153">
        <v>15124</v>
      </c>
      <c r="SJG3" s="153">
        <v>15125</v>
      </c>
      <c r="SJH3" s="153">
        <v>15126</v>
      </c>
      <c r="SJI3" s="153">
        <v>15127</v>
      </c>
      <c r="SJJ3" s="153">
        <v>15128</v>
      </c>
      <c r="SJK3" s="153">
        <v>15129</v>
      </c>
      <c r="SJL3" s="153">
        <v>15130</v>
      </c>
      <c r="SJM3" s="153">
        <v>15131</v>
      </c>
      <c r="SJN3" s="153">
        <v>15132</v>
      </c>
      <c r="SJO3" s="153">
        <v>15133</v>
      </c>
      <c r="SJP3" s="153">
        <v>15134</v>
      </c>
      <c r="SJQ3" s="153">
        <v>15135</v>
      </c>
      <c r="SJR3" s="153">
        <v>15136</v>
      </c>
      <c r="SJS3" s="153">
        <v>15137</v>
      </c>
      <c r="SJT3" s="153">
        <v>15138</v>
      </c>
      <c r="SJU3" s="153">
        <v>15139</v>
      </c>
      <c r="SJV3" s="153">
        <v>15140</v>
      </c>
      <c r="SJW3" s="153">
        <v>15141</v>
      </c>
      <c r="SJX3" s="153">
        <v>15142</v>
      </c>
      <c r="SJY3" s="153">
        <v>15143</v>
      </c>
      <c r="SJZ3" s="153">
        <v>15144</v>
      </c>
      <c r="SKA3" s="153">
        <v>15145</v>
      </c>
      <c r="SKB3" s="153">
        <v>15146</v>
      </c>
      <c r="SKC3" s="153">
        <v>15147</v>
      </c>
      <c r="SKD3" s="153">
        <v>15148</v>
      </c>
      <c r="SKE3" s="153">
        <v>15149</v>
      </c>
      <c r="SKF3" s="153">
        <v>15150</v>
      </c>
      <c r="SKG3" s="153">
        <v>15151</v>
      </c>
      <c r="SKH3" s="153">
        <v>15152</v>
      </c>
      <c r="SKI3" s="153">
        <v>15153</v>
      </c>
      <c r="SKJ3" s="153">
        <v>15154</v>
      </c>
      <c r="SKK3" s="153">
        <v>15155</v>
      </c>
      <c r="SKL3" s="153">
        <v>15156</v>
      </c>
      <c r="SKM3" s="153">
        <v>15157</v>
      </c>
      <c r="SKN3" s="153">
        <v>15158</v>
      </c>
      <c r="SKO3" s="153">
        <v>15159</v>
      </c>
      <c r="SKP3" s="153">
        <v>15160</v>
      </c>
      <c r="SKQ3" s="153">
        <v>15161</v>
      </c>
      <c r="SKR3" s="153">
        <v>15162</v>
      </c>
      <c r="SKS3" s="153">
        <v>15163</v>
      </c>
      <c r="SKT3" s="153">
        <v>15164</v>
      </c>
      <c r="SKU3" s="153">
        <v>15165</v>
      </c>
      <c r="SKV3" s="153">
        <v>15166</v>
      </c>
      <c r="SKW3" s="153">
        <v>15167</v>
      </c>
      <c r="SKX3" s="153">
        <v>15168</v>
      </c>
      <c r="SKY3" s="153">
        <v>15169</v>
      </c>
      <c r="SKZ3" s="153">
        <v>15170</v>
      </c>
      <c r="SLA3" s="153">
        <v>15171</v>
      </c>
      <c r="SLB3" s="153">
        <v>15172</v>
      </c>
      <c r="SLC3" s="153">
        <v>15173</v>
      </c>
      <c r="SLD3" s="153">
        <v>15174</v>
      </c>
      <c r="SLE3" s="153">
        <v>15175</v>
      </c>
      <c r="SLF3" s="153">
        <v>15176</v>
      </c>
      <c r="SLG3" s="153">
        <v>15177</v>
      </c>
      <c r="SLH3" s="153">
        <v>15178</v>
      </c>
      <c r="SLI3" s="153">
        <v>15179</v>
      </c>
      <c r="SLJ3" s="153">
        <v>15180</v>
      </c>
      <c r="SLK3" s="153">
        <v>15181</v>
      </c>
      <c r="SLL3" s="153">
        <v>15182</v>
      </c>
      <c r="SLM3" s="153">
        <v>15183</v>
      </c>
      <c r="SLN3" s="153">
        <v>15184</v>
      </c>
      <c r="SLO3" s="153">
        <v>15185</v>
      </c>
      <c r="SLP3" s="153">
        <v>15186</v>
      </c>
      <c r="SLQ3" s="153">
        <v>15187</v>
      </c>
      <c r="SLR3" s="153">
        <v>15188</v>
      </c>
      <c r="SLS3" s="153">
        <v>15189</v>
      </c>
      <c r="SLT3" s="153">
        <v>15190</v>
      </c>
      <c r="SLU3" s="153">
        <v>15191</v>
      </c>
      <c r="SLV3" s="153">
        <v>15192</v>
      </c>
      <c r="SLW3" s="153">
        <v>15193</v>
      </c>
      <c r="SLX3" s="153">
        <v>15194</v>
      </c>
      <c r="SLY3" s="153">
        <v>15195</v>
      </c>
      <c r="SLZ3" s="153">
        <v>15196</v>
      </c>
      <c r="SMA3" s="153">
        <v>15197</v>
      </c>
      <c r="SMB3" s="153">
        <v>15198</v>
      </c>
      <c r="SMC3" s="153">
        <v>15199</v>
      </c>
      <c r="SMD3" s="153">
        <v>15200</v>
      </c>
      <c r="SME3" s="153">
        <v>15201</v>
      </c>
      <c r="SMF3" s="153">
        <v>15202</v>
      </c>
      <c r="SMG3" s="153">
        <v>15203</v>
      </c>
      <c r="SMH3" s="153">
        <v>15204</v>
      </c>
      <c r="SMI3" s="153">
        <v>15205</v>
      </c>
      <c r="SMJ3" s="153">
        <v>15206</v>
      </c>
      <c r="SMK3" s="153">
        <v>15207</v>
      </c>
      <c r="SML3" s="153">
        <v>15208</v>
      </c>
      <c r="SMM3" s="153">
        <v>15209</v>
      </c>
      <c r="SMN3" s="153">
        <v>15210</v>
      </c>
      <c r="SMO3" s="153">
        <v>15211</v>
      </c>
      <c r="SMP3" s="153">
        <v>15212</v>
      </c>
      <c r="SMQ3" s="153">
        <v>15213</v>
      </c>
      <c r="SMR3" s="153">
        <v>15214</v>
      </c>
      <c r="SMS3" s="153">
        <v>15215</v>
      </c>
      <c r="SMT3" s="153">
        <v>15216</v>
      </c>
      <c r="SMU3" s="153">
        <v>15217</v>
      </c>
      <c r="SMV3" s="153">
        <v>15218</v>
      </c>
      <c r="SMW3" s="153">
        <v>15219</v>
      </c>
      <c r="SMX3" s="153">
        <v>15220</v>
      </c>
      <c r="SMY3" s="153">
        <v>15221</v>
      </c>
      <c r="SMZ3" s="153">
        <v>15222</v>
      </c>
      <c r="SNA3" s="153">
        <v>15223</v>
      </c>
      <c r="SNB3" s="153">
        <v>15224</v>
      </c>
      <c r="SNC3" s="153">
        <v>15225</v>
      </c>
      <c r="SND3" s="153">
        <v>15226</v>
      </c>
      <c r="SNE3" s="153">
        <v>15227</v>
      </c>
      <c r="SNF3" s="153">
        <v>15228</v>
      </c>
      <c r="SNG3" s="153">
        <v>15229</v>
      </c>
      <c r="SNH3" s="153">
        <v>15230</v>
      </c>
      <c r="SNI3" s="153">
        <v>15231</v>
      </c>
      <c r="SNJ3" s="153">
        <v>15232</v>
      </c>
      <c r="SNK3" s="153">
        <v>15233</v>
      </c>
      <c r="SNL3" s="153">
        <v>15234</v>
      </c>
      <c r="SNM3" s="153">
        <v>15235</v>
      </c>
      <c r="SNN3" s="153">
        <v>15236</v>
      </c>
      <c r="SNO3" s="153">
        <v>15237</v>
      </c>
      <c r="SNP3" s="153">
        <v>15238</v>
      </c>
      <c r="SNQ3" s="153">
        <v>15239</v>
      </c>
      <c r="SNR3" s="153">
        <v>15240</v>
      </c>
      <c r="SNS3" s="153">
        <v>15241</v>
      </c>
      <c r="SNT3" s="153">
        <v>15242</v>
      </c>
      <c r="SNU3" s="153">
        <v>15243</v>
      </c>
      <c r="SNV3" s="153">
        <v>15244</v>
      </c>
      <c r="SNW3" s="153">
        <v>15245</v>
      </c>
      <c r="SNX3" s="153">
        <v>15246</v>
      </c>
      <c r="SNY3" s="153">
        <v>15247</v>
      </c>
      <c r="SNZ3" s="153">
        <v>15248</v>
      </c>
      <c r="SOA3" s="153">
        <v>15249</v>
      </c>
      <c r="SOB3" s="153">
        <v>15250</v>
      </c>
      <c r="SOC3" s="153">
        <v>15251</v>
      </c>
      <c r="SOD3" s="153">
        <v>15252</v>
      </c>
      <c r="SOE3" s="153">
        <v>15253</v>
      </c>
      <c r="SOF3" s="153">
        <v>15254</v>
      </c>
      <c r="SOG3" s="153">
        <v>15255</v>
      </c>
      <c r="SOH3" s="153">
        <v>15256</v>
      </c>
      <c r="SOI3" s="153">
        <v>15257</v>
      </c>
      <c r="SOJ3" s="153">
        <v>15258</v>
      </c>
      <c r="SOK3" s="153">
        <v>15259</v>
      </c>
      <c r="SOL3" s="153">
        <v>15260</v>
      </c>
      <c r="SOM3" s="153">
        <v>15261</v>
      </c>
      <c r="SON3" s="153">
        <v>15262</v>
      </c>
      <c r="SOO3" s="153">
        <v>15263</v>
      </c>
      <c r="SOP3" s="153">
        <v>15264</v>
      </c>
      <c r="SOQ3" s="153">
        <v>15265</v>
      </c>
      <c r="SOR3" s="153">
        <v>15266</v>
      </c>
      <c r="SOS3" s="153">
        <v>15267</v>
      </c>
      <c r="SOT3" s="153">
        <v>15268</v>
      </c>
      <c r="SOU3" s="153">
        <v>15269</v>
      </c>
      <c r="SOV3" s="153">
        <v>15270</v>
      </c>
      <c r="SOW3" s="153">
        <v>15271</v>
      </c>
      <c r="SOX3" s="153">
        <v>15272</v>
      </c>
      <c r="SOY3" s="153">
        <v>15273</v>
      </c>
      <c r="SOZ3" s="153">
        <v>15274</v>
      </c>
      <c r="SPA3" s="153">
        <v>15275</v>
      </c>
      <c r="SPB3" s="153">
        <v>15276</v>
      </c>
      <c r="SPC3" s="153">
        <v>15277</v>
      </c>
      <c r="SPD3" s="153">
        <v>15278</v>
      </c>
      <c r="SPE3" s="153">
        <v>15279</v>
      </c>
      <c r="SPF3" s="153">
        <v>15280</v>
      </c>
      <c r="SPG3" s="153">
        <v>15281</v>
      </c>
      <c r="SPH3" s="153">
        <v>15282</v>
      </c>
      <c r="SPI3" s="153">
        <v>15283</v>
      </c>
      <c r="SPJ3" s="153">
        <v>15284</v>
      </c>
      <c r="SPK3" s="153">
        <v>15285</v>
      </c>
      <c r="SPL3" s="153">
        <v>15286</v>
      </c>
      <c r="SPM3" s="153">
        <v>15287</v>
      </c>
      <c r="SPN3" s="153">
        <v>15288</v>
      </c>
      <c r="SPO3" s="153">
        <v>15289</v>
      </c>
      <c r="SPP3" s="153">
        <v>15290</v>
      </c>
      <c r="SPQ3" s="153">
        <v>15291</v>
      </c>
      <c r="SPR3" s="153">
        <v>15292</v>
      </c>
      <c r="SPS3" s="153">
        <v>15293</v>
      </c>
      <c r="SPT3" s="153">
        <v>15294</v>
      </c>
      <c r="SPU3" s="153">
        <v>15295</v>
      </c>
      <c r="SPV3" s="153">
        <v>15296</v>
      </c>
      <c r="SPW3" s="153">
        <v>15297</v>
      </c>
      <c r="SPX3" s="153">
        <v>15298</v>
      </c>
      <c r="SPY3" s="153">
        <v>15299</v>
      </c>
      <c r="SPZ3" s="153">
        <v>15300</v>
      </c>
      <c r="SQA3" s="153">
        <v>15301</v>
      </c>
      <c r="SQB3" s="153">
        <v>15302</v>
      </c>
      <c r="SQC3" s="153">
        <v>15303</v>
      </c>
      <c r="SQD3" s="153">
        <v>15304</v>
      </c>
      <c r="SQE3" s="153">
        <v>15305</v>
      </c>
      <c r="SQF3" s="153">
        <v>15306</v>
      </c>
      <c r="SQG3" s="153">
        <v>15307</v>
      </c>
      <c r="SQH3" s="153">
        <v>15308</v>
      </c>
      <c r="SQI3" s="153">
        <v>15309</v>
      </c>
      <c r="SQJ3" s="153">
        <v>15310</v>
      </c>
      <c r="SQK3" s="153">
        <v>15311</v>
      </c>
      <c r="SQL3" s="153">
        <v>15312</v>
      </c>
      <c r="SQM3" s="153">
        <v>15313</v>
      </c>
      <c r="SQN3" s="153">
        <v>15314</v>
      </c>
      <c r="SQO3" s="153">
        <v>15315</v>
      </c>
      <c r="SQP3" s="153">
        <v>15316</v>
      </c>
      <c r="SQQ3" s="153">
        <v>15317</v>
      </c>
      <c r="SQR3" s="153">
        <v>15318</v>
      </c>
      <c r="SQS3" s="153">
        <v>15319</v>
      </c>
      <c r="SQT3" s="153">
        <v>15320</v>
      </c>
      <c r="SQU3" s="153">
        <v>15321</v>
      </c>
      <c r="SQV3" s="153">
        <v>15322</v>
      </c>
      <c r="SQW3" s="153">
        <v>15323</v>
      </c>
      <c r="SQX3" s="153">
        <v>15324</v>
      </c>
      <c r="SQY3" s="153">
        <v>15325</v>
      </c>
      <c r="SQZ3" s="153">
        <v>15326</v>
      </c>
      <c r="SRA3" s="153">
        <v>15327</v>
      </c>
      <c r="SRB3" s="153">
        <v>15328</v>
      </c>
      <c r="SRC3" s="153">
        <v>15329</v>
      </c>
      <c r="SRD3" s="153">
        <v>15330</v>
      </c>
      <c r="SRE3" s="153">
        <v>15331</v>
      </c>
      <c r="SRF3" s="153">
        <v>15332</v>
      </c>
      <c r="SRG3" s="153">
        <v>15333</v>
      </c>
      <c r="SRH3" s="153">
        <v>15334</v>
      </c>
      <c r="SRI3" s="153">
        <v>15335</v>
      </c>
      <c r="SRJ3" s="153">
        <v>15336</v>
      </c>
      <c r="SRK3" s="153">
        <v>15337</v>
      </c>
      <c r="SRL3" s="153">
        <v>15338</v>
      </c>
      <c r="SRM3" s="153">
        <v>15339</v>
      </c>
      <c r="SRN3" s="153">
        <v>15340</v>
      </c>
      <c r="SRO3" s="153">
        <v>15341</v>
      </c>
      <c r="SRP3" s="153">
        <v>15342</v>
      </c>
      <c r="SRQ3" s="153">
        <v>15343</v>
      </c>
      <c r="SRR3" s="153">
        <v>15344</v>
      </c>
      <c r="SRS3" s="153">
        <v>15345</v>
      </c>
      <c r="SRT3" s="153">
        <v>15346</v>
      </c>
      <c r="SRU3" s="153">
        <v>15347</v>
      </c>
      <c r="SRV3" s="153">
        <v>15348</v>
      </c>
      <c r="SRW3" s="153">
        <v>15349</v>
      </c>
      <c r="SRX3" s="153">
        <v>15350</v>
      </c>
      <c r="SRY3" s="153">
        <v>15351</v>
      </c>
      <c r="SRZ3" s="153">
        <v>15352</v>
      </c>
      <c r="SSA3" s="153">
        <v>15353</v>
      </c>
      <c r="SSB3" s="153">
        <v>15354</v>
      </c>
      <c r="SSC3" s="153">
        <v>15355</v>
      </c>
      <c r="SSD3" s="153">
        <v>15356</v>
      </c>
      <c r="SSE3" s="153">
        <v>15357</v>
      </c>
      <c r="SSF3" s="153">
        <v>15358</v>
      </c>
      <c r="SSG3" s="153">
        <v>15359</v>
      </c>
      <c r="SSH3" s="153">
        <v>15360</v>
      </c>
      <c r="SSI3" s="153">
        <v>15361</v>
      </c>
      <c r="SSJ3" s="153">
        <v>15362</v>
      </c>
      <c r="SSK3" s="153">
        <v>15363</v>
      </c>
      <c r="SSL3" s="153">
        <v>15364</v>
      </c>
      <c r="SSM3" s="153">
        <v>15365</v>
      </c>
      <c r="SSN3" s="153">
        <v>15366</v>
      </c>
      <c r="SSO3" s="153">
        <v>15367</v>
      </c>
      <c r="SSP3" s="153">
        <v>15368</v>
      </c>
      <c r="SSQ3" s="153">
        <v>15369</v>
      </c>
      <c r="SSR3" s="153">
        <v>15370</v>
      </c>
      <c r="SSS3" s="153">
        <v>15371</v>
      </c>
      <c r="SST3" s="153">
        <v>15372</v>
      </c>
      <c r="SSU3" s="153">
        <v>15373</v>
      </c>
      <c r="SSV3" s="153">
        <v>15374</v>
      </c>
      <c r="SSW3" s="153">
        <v>15375</v>
      </c>
      <c r="SSX3" s="153">
        <v>15376</v>
      </c>
      <c r="SSY3" s="153">
        <v>15377</v>
      </c>
      <c r="SSZ3" s="153">
        <v>15378</v>
      </c>
      <c r="STA3" s="153">
        <v>15379</v>
      </c>
      <c r="STB3" s="153">
        <v>15380</v>
      </c>
      <c r="STC3" s="153">
        <v>15381</v>
      </c>
      <c r="STD3" s="153">
        <v>15382</v>
      </c>
      <c r="STE3" s="153">
        <v>15383</v>
      </c>
      <c r="STF3" s="153">
        <v>15384</v>
      </c>
      <c r="STG3" s="153">
        <v>15385</v>
      </c>
      <c r="STH3" s="153">
        <v>15386</v>
      </c>
      <c r="STI3" s="153">
        <v>15387</v>
      </c>
      <c r="STJ3" s="153">
        <v>15388</v>
      </c>
      <c r="STK3" s="153">
        <v>15389</v>
      </c>
      <c r="STL3" s="153">
        <v>15390</v>
      </c>
      <c r="STM3" s="153">
        <v>15391</v>
      </c>
      <c r="STN3" s="153">
        <v>15392</v>
      </c>
      <c r="STO3" s="153">
        <v>15393</v>
      </c>
      <c r="STP3" s="153">
        <v>15394</v>
      </c>
      <c r="STQ3" s="153">
        <v>15395</v>
      </c>
      <c r="STR3" s="153">
        <v>15396</v>
      </c>
      <c r="STS3" s="153">
        <v>15397</v>
      </c>
      <c r="STT3" s="153">
        <v>15398</v>
      </c>
      <c r="STU3" s="153">
        <v>15399</v>
      </c>
      <c r="STV3" s="153">
        <v>15400</v>
      </c>
      <c r="STW3" s="153">
        <v>15401</v>
      </c>
      <c r="STX3" s="153">
        <v>15402</v>
      </c>
      <c r="STY3" s="153">
        <v>15403</v>
      </c>
      <c r="STZ3" s="153">
        <v>15404</v>
      </c>
      <c r="SUA3" s="153">
        <v>15405</v>
      </c>
      <c r="SUB3" s="153">
        <v>15406</v>
      </c>
      <c r="SUC3" s="153">
        <v>15407</v>
      </c>
      <c r="SUD3" s="153">
        <v>15408</v>
      </c>
      <c r="SUE3" s="153">
        <v>15409</v>
      </c>
      <c r="SUF3" s="153">
        <v>15410</v>
      </c>
      <c r="SUG3" s="153">
        <v>15411</v>
      </c>
      <c r="SUH3" s="153">
        <v>15412</v>
      </c>
      <c r="SUI3" s="153">
        <v>15413</v>
      </c>
      <c r="SUJ3" s="153">
        <v>15414</v>
      </c>
      <c r="SUK3" s="153">
        <v>15415</v>
      </c>
      <c r="SUL3" s="153">
        <v>15416</v>
      </c>
      <c r="SUM3" s="153">
        <v>15417</v>
      </c>
      <c r="SUN3" s="153">
        <v>15418</v>
      </c>
      <c r="SUO3" s="153">
        <v>15419</v>
      </c>
      <c r="SUP3" s="153">
        <v>15420</v>
      </c>
      <c r="SUQ3" s="153">
        <v>15421</v>
      </c>
      <c r="SUR3" s="153">
        <v>15422</v>
      </c>
      <c r="SUS3" s="153">
        <v>15423</v>
      </c>
      <c r="SUT3" s="153">
        <v>15424</v>
      </c>
      <c r="SUU3" s="153">
        <v>15425</v>
      </c>
      <c r="SUV3" s="153">
        <v>15426</v>
      </c>
      <c r="SUW3" s="153">
        <v>15427</v>
      </c>
      <c r="SUX3" s="153">
        <v>15428</v>
      </c>
      <c r="SUY3" s="153">
        <v>15429</v>
      </c>
      <c r="SUZ3" s="153">
        <v>15430</v>
      </c>
      <c r="SVA3" s="153">
        <v>15431</v>
      </c>
      <c r="SVB3" s="153">
        <v>15432</v>
      </c>
      <c r="SVC3" s="153">
        <v>15433</v>
      </c>
      <c r="SVD3" s="153">
        <v>15434</v>
      </c>
      <c r="SVE3" s="153">
        <v>15435</v>
      </c>
      <c r="SVF3" s="153">
        <v>15436</v>
      </c>
      <c r="SVG3" s="153">
        <v>15437</v>
      </c>
      <c r="SVH3" s="153">
        <v>15438</v>
      </c>
      <c r="SVI3" s="153">
        <v>15439</v>
      </c>
      <c r="SVJ3" s="153">
        <v>15440</v>
      </c>
      <c r="SVK3" s="153">
        <v>15441</v>
      </c>
      <c r="SVL3" s="153">
        <v>15442</v>
      </c>
      <c r="SVM3" s="153">
        <v>15443</v>
      </c>
      <c r="SVN3" s="153">
        <v>15444</v>
      </c>
      <c r="SVO3" s="153">
        <v>15445</v>
      </c>
      <c r="SVP3" s="153">
        <v>15446</v>
      </c>
      <c r="SVQ3" s="153">
        <v>15447</v>
      </c>
      <c r="SVR3" s="153">
        <v>15448</v>
      </c>
      <c r="SVS3" s="153">
        <v>15449</v>
      </c>
      <c r="SVT3" s="153">
        <v>15450</v>
      </c>
      <c r="SVU3" s="153">
        <v>15451</v>
      </c>
      <c r="SVV3" s="153">
        <v>15452</v>
      </c>
      <c r="SVW3" s="153">
        <v>15453</v>
      </c>
      <c r="SVX3" s="153">
        <v>15454</v>
      </c>
      <c r="SVY3" s="153">
        <v>15455</v>
      </c>
      <c r="SVZ3" s="153">
        <v>15456</v>
      </c>
      <c r="SWA3" s="153">
        <v>15457</v>
      </c>
      <c r="SWB3" s="153">
        <v>15458</v>
      </c>
      <c r="SWC3" s="153">
        <v>15459</v>
      </c>
      <c r="SWD3" s="153">
        <v>15460</v>
      </c>
      <c r="SWE3" s="153">
        <v>15461</v>
      </c>
      <c r="SWF3" s="153">
        <v>15462</v>
      </c>
      <c r="SWG3" s="153">
        <v>15463</v>
      </c>
      <c r="SWH3" s="153">
        <v>15464</v>
      </c>
      <c r="SWI3" s="153">
        <v>15465</v>
      </c>
      <c r="SWJ3" s="153">
        <v>15466</v>
      </c>
      <c r="SWK3" s="153">
        <v>15467</v>
      </c>
      <c r="SWL3" s="153">
        <v>15468</v>
      </c>
      <c r="SWM3" s="153">
        <v>15469</v>
      </c>
      <c r="SWN3" s="153">
        <v>15470</v>
      </c>
      <c r="SWO3" s="153">
        <v>15471</v>
      </c>
      <c r="SWP3" s="153">
        <v>15472</v>
      </c>
      <c r="SWQ3" s="153">
        <v>15473</v>
      </c>
      <c r="SWR3" s="153">
        <v>15474</v>
      </c>
      <c r="SWS3" s="153">
        <v>15475</v>
      </c>
      <c r="SWT3" s="153">
        <v>15476</v>
      </c>
      <c r="SWU3" s="153">
        <v>15477</v>
      </c>
      <c r="SWV3" s="153">
        <v>15478</v>
      </c>
      <c r="SWW3" s="153">
        <v>15479</v>
      </c>
      <c r="SWX3" s="153">
        <v>15480</v>
      </c>
      <c r="SWY3" s="153">
        <v>15481</v>
      </c>
      <c r="SWZ3" s="153">
        <v>15482</v>
      </c>
      <c r="SXA3" s="153">
        <v>15483</v>
      </c>
      <c r="SXB3" s="153">
        <v>15484</v>
      </c>
      <c r="SXC3" s="153">
        <v>15485</v>
      </c>
      <c r="SXD3" s="153">
        <v>15486</v>
      </c>
      <c r="SXE3" s="153">
        <v>15487</v>
      </c>
      <c r="SXF3" s="153">
        <v>15488</v>
      </c>
      <c r="SXG3" s="153">
        <v>15489</v>
      </c>
      <c r="SXH3" s="153">
        <v>15490</v>
      </c>
      <c r="SXI3" s="153">
        <v>15491</v>
      </c>
      <c r="SXJ3" s="153">
        <v>15492</v>
      </c>
      <c r="SXK3" s="153">
        <v>15493</v>
      </c>
      <c r="SXL3" s="153">
        <v>15494</v>
      </c>
      <c r="SXM3" s="153">
        <v>15495</v>
      </c>
      <c r="SXN3" s="153">
        <v>15496</v>
      </c>
      <c r="SXO3" s="153">
        <v>15497</v>
      </c>
      <c r="SXP3" s="153">
        <v>15498</v>
      </c>
      <c r="SXQ3" s="153">
        <v>15499</v>
      </c>
      <c r="SXR3" s="153">
        <v>15500</v>
      </c>
      <c r="SXS3" s="153">
        <v>15501</v>
      </c>
      <c r="SXT3" s="153">
        <v>15502</v>
      </c>
      <c r="SXU3" s="153">
        <v>15503</v>
      </c>
      <c r="SXV3" s="153">
        <v>15504</v>
      </c>
      <c r="SXW3" s="153">
        <v>15505</v>
      </c>
      <c r="SXX3" s="153">
        <v>15506</v>
      </c>
      <c r="SXY3" s="153">
        <v>15507</v>
      </c>
      <c r="SXZ3" s="153">
        <v>15508</v>
      </c>
      <c r="SYA3" s="153">
        <v>15509</v>
      </c>
      <c r="SYB3" s="153">
        <v>15510</v>
      </c>
      <c r="SYC3" s="153">
        <v>15511</v>
      </c>
      <c r="SYD3" s="153">
        <v>15512</v>
      </c>
      <c r="SYE3" s="153">
        <v>15513</v>
      </c>
      <c r="SYF3" s="153">
        <v>15514</v>
      </c>
      <c r="SYG3" s="153">
        <v>15515</v>
      </c>
      <c r="SYH3" s="153">
        <v>15516</v>
      </c>
      <c r="SYI3" s="153">
        <v>15517</v>
      </c>
      <c r="SYJ3" s="153">
        <v>15518</v>
      </c>
      <c r="SYK3" s="153">
        <v>15519</v>
      </c>
      <c r="SYL3" s="153">
        <v>15520</v>
      </c>
      <c r="SYM3" s="153">
        <v>15521</v>
      </c>
      <c r="SYN3" s="153">
        <v>15522</v>
      </c>
      <c r="SYO3" s="153">
        <v>15523</v>
      </c>
      <c r="SYP3" s="153">
        <v>15524</v>
      </c>
      <c r="SYQ3" s="153">
        <v>15525</v>
      </c>
      <c r="SYR3" s="153">
        <v>15526</v>
      </c>
      <c r="SYS3" s="153">
        <v>15527</v>
      </c>
      <c r="SYT3" s="153">
        <v>15528</v>
      </c>
      <c r="SYU3" s="153">
        <v>15529</v>
      </c>
      <c r="SYV3" s="153">
        <v>15530</v>
      </c>
      <c r="SYW3" s="153">
        <v>15531</v>
      </c>
      <c r="SYX3" s="153">
        <v>15532</v>
      </c>
      <c r="SYY3" s="153">
        <v>15533</v>
      </c>
      <c r="SYZ3" s="153">
        <v>15534</v>
      </c>
      <c r="SZA3" s="153">
        <v>15535</v>
      </c>
      <c r="SZB3" s="153">
        <v>15536</v>
      </c>
      <c r="SZC3" s="153">
        <v>15537</v>
      </c>
      <c r="SZD3" s="153">
        <v>15538</v>
      </c>
      <c r="SZE3" s="153">
        <v>15539</v>
      </c>
      <c r="SZF3" s="153">
        <v>15540</v>
      </c>
      <c r="SZG3" s="153">
        <v>15541</v>
      </c>
      <c r="SZH3" s="153">
        <v>15542</v>
      </c>
      <c r="SZI3" s="153">
        <v>15543</v>
      </c>
      <c r="SZJ3" s="153">
        <v>15544</v>
      </c>
      <c r="SZK3" s="153">
        <v>15545</v>
      </c>
      <c r="SZL3" s="153">
        <v>15546</v>
      </c>
      <c r="SZM3" s="153">
        <v>15547</v>
      </c>
      <c r="SZN3" s="153">
        <v>15548</v>
      </c>
      <c r="SZO3" s="153">
        <v>15549</v>
      </c>
      <c r="SZP3" s="153">
        <v>15550</v>
      </c>
      <c r="SZQ3" s="153">
        <v>15551</v>
      </c>
      <c r="SZR3" s="153">
        <v>15552</v>
      </c>
      <c r="SZS3" s="153">
        <v>15553</v>
      </c>
      <c r="SZT3" s="153">
        <v>15554</v>
      </c>
      <c r="SZU3" s="153">
        <v>15555</v>
      </c>
      <c r="SZV3" s="153">
        <v>15556</v>
      </c>
      <c r="SZW3" s="153">
        <v>15557</v>
      </c>
      <c r="SZX3" s="153">
        <v>15558</v>
      </c>
      <c r="SZY3" s="153">
        <v>15559</v>
      </c>
      <c r="SZZ3" s="153">
        <v>15560</v>
      </c>
      <c r="TAA3" s="153">
        <v>15561</v>
      </c>
      <c r="TAB3" s="153">
        <v>15562</v>
      </c>
      <c r="TAC3" s="153">
        <v>15563</v>
      </c>
      <c r="TAD3" s="153">
        <v>15564</v>
      </c>
      <c r="TAE3" s="153">
        <v>15565</v>
      </c>
      <c r="TAF3" s="153">
        <v>15566</v>
      </c>
      <c r="TAG3" s="153">
        <v>15567</v>
      </c>
      <c r="TAH3" s="153">
        <v>15568</v>
      </c>
      <c r="TAI3" s="153">
        <v>15569</v>
      </c>
      <c r="TAJ3" s="153">
        <v>15570</v>
      </c>
      <c r="TAK3" s="153">
        <v>15571</v>
      </c>
      <c r="TAL3" s="153">
        <v>15572</v>
      </c>
      <c r="TAM3" s="153">
        <v>15573</v>
      </c>
      <c r="TAN3" s="153">
        <v>15574</v>
      </c>
      <c r="TAO3" s="153">
        <v>15575</v>
      </c>
      <c r="TAP3" s="153">
        <v>15576</v>
      </c>
      <c r="TAQ3" s="153">
        <v>15577</v>
      </c>
      <c r="TAR3" s="153">
        <v>15578</v>
      </c>
      <c r="TAS3" s="153">
        <v>15579</v>
      </c>
      <c r="TAT3" s="153">
        <v>15580</v>
      </c>
      <c r="TAU3" s="153">
        <v>15581</v>
      </c>
      <c r="TAV3" s="153">
        <v>15582</v>
      </c>
      <c r="TAW3" s="153">
        <v>15583</v>
      </c>
      <c r="TAX3" s="153">
        <v>15584</v>
      </c>
      <c r="TAY3" s="153">
        <v>15585</v>
      </c>
      <c r="TAZ3" s="153">
        <v>15586</v>
      </c>
      <c r="TBA3" s="153">
        <v>15587</v>
      </c>
      <c r="TBB3" s="153">
        <v>15588</v>
      </c>
      <c r="TBC3" s="153">
        <v>15589</v>
      </c>
      <c r="TBD3" s="153">
        <v>15590</v>
      </c>
      <c r="TBE3" s="153">
        <v>15591</v>
      </c>
      <c r="TBF3" s="153">
        <v>15592</v>
      </c>
      <c r="TBG3" s="153">
        <v>15593</v>
      </c>
      <c r="TBH3" s="153">
        <v>15594</v>
      </c>
      <c r="TBI3" s="153">
        <v>15595</v>
      </c>
      <c r="TBJ3" s="153">
        <v>15596</v>
      </c>
      <c r="TBK3" s="153">
        <v>15597</v>
      </c>
      <c r="TBL3" s="153">
        <v>15598</v>
      </c>
      <c r="TBM3" s="153">
        <v>15599</v>
      </c>
      <c r="TBN3" s="153">
        <v>15600</v>
      </c>
      <c r="TBO3" s="153">
        <v>15601</v>
      </c>
      <c r="TBP3" s="153">
        <v>15602</v>
      </c>
      <c r="TBQ3" s="153">
        <v>15603</v>
      </c>
      <c r="TBR3" s="153">
        <v>15604</v>
      </c>
      <c r="TBS3" s="153">
        <v>15605</v>
      </c>
      <c r="TBT3" s="153">
        <v>15606</v>
      </c>
      <c r="TBU3" s="153">
        <v>15607</v>
      </c>
      <c r="TBV3" s="153">
        <v>15608</v>
      </c>
      <c r="TBW3" s="153">
        <v>15609</v>
      </c>
      <c r="TBX3" s="153">
        <v>15610</v>
      </c>
      <c r="TBY3" s="153">
        <v>15611</v>
      </c>
      <c r="TBZ3" s="153">
        <v>15612</v>
      </c>
      <c r="TCA3" s="153">
        <v>15613</v>
      </c>
      <c r="TCB3" s="153">
        <v>15614</v>
      </c>
      <c r="TCC3" s="153">
        <v>15615</v>
      </c>
      <c r="TCD3" s="153">
        <v>15616</v>
      </c>
      <c r="TCE3" s="153">
        <v>15617</v>
      </c>
      <c r="TCF3" s="153">
        <v>15618</v>
      </c>
      <c r="TCG3" s="153">
        <v>15619</v>
      </c>
      <c r="TCH3" s="153">
        <v>15620</v>
      </c>
      <c r="TCI3" s="153">
        <v>15621</v>
      </c>
      <c r="TCJ3" s="153">
        <v>15622</v>
      </c>
      <c r="TCK3" s="153">
        <v>15623</v>
      </c>
      <c r="TCL3" s="153">
        <v>15624</v>
      </c>
      <c r="TCM3" s="153">
        <v>15625</v>
      </c>
      <c r="TCN3" s="153">
        <v>15626</v>
      </c>
      <c r="TCO3" s="153">
        <v>15627</v>
      </c>
      <c r="TCP3" s="153">
        <v>15628</v>
      </c>
      <c r="TCQ3" s="153">
        <v>15629</v>
      </c>
      <c r="TCR3" s="153">
        <v>15630</v>
      </c>
      <c r="TCS3" s="153">
        <v>15631</v>
      </c>
      <c r="TCT3" s="153">
        <v>15632</v>
      </c>
      <c r="TCU3" s="153">
        <v>15633</v>
      </c>
      <c r="TCV3" s="153">
        <v>15634</v>
      </c>
      <c r="TCW3" s="153">
        <v>15635</v>
      </c>
      <c r="TCX3" s="153">
        <v>15636</v>
      </c>
      <c r="TCY3" s="153">
        <v>15637</v>
      </c>
      <c r="TCZ3" s="153">
        <v>15638</v>
      </c>
      <c r="TDA3" s="153">
        <v>15639</v>
      </c>
      <c r="TDB3" s="153">
        <v>15640</v>
      </c>
      <c r="TDC3" s="153">
        <v>15641</v>
      </c>
      <c r="TDD3" s="153">
        <v>15642</v>
      </c>
      <c r="TDE3" s="153">
        <v>15643</v>
      </c>
      <c r="TDF3" s="153">
        <v>15644</v>
      </c>
      <c r="TDG3" s="153">
        <v>15645</v>
      </c>
      <c r="TDH3" s="153">
        <v>15646</v>
      </c>
      <c r="TDI3" s="153">
        <v>15647</v>
      </c>
      <c r="TDJ3" s="153">
        <v>15648</v>
      </c>
      <c r="TDK3" s="153">
        <v>15649</v>
      </c>
      <c r="TDL3" s="153">
        <v>15650</v>
      </c>
      <c r="TDM3" s="153">
        <v>15651</v>
      </c>
      <c r="TDN3" s="153">
        <v>15652</v>
      </c>
      <c r="TDO3" s="153">
        <v>15653</v>
      </c>
      <c r="TDP3" s="153">
        <v>15654</v>
      </c>
      <c r="TDQ3" s="153">
        <v>15655</v>
      </c>
      <c r="TDR3" s="153">
        <v>15656</v>
      </c>
      <c r="TDS3" s="153">
        <v>15657</v>
      </c>
      <c r="TDT3" s="153">
        <v>15658</v>
      </c>
      <c r="TDU3" s="153">
        <v>15659</v>
      </c>
      <c r="TDV3" s="153">
        <v>15660</v>
      </c>
      <c r="TDW3" s="153">
        <v>15661</v>
      </c>
      <c r="TDX3" s="153">
        <v>15662</v>
      </c>
      <c r="TDY3" s="153">
        <v>15663</v>
      </c>
      <c r="TDZ3" s="153">
        <v>15664</v>
      </c>
      <c r="TEA3" s="153">
        <v>15665</v>
      </c>
      <c r="TEB3" s="153">
        <v>15666</v>
      </c>
      <c r="TEC3" s="153">
        <v>15667</v>
      </c>
      <c r="TED3" s="153">
        <v>15668</v>
      </c>
      <c r="TEE3" s="153">
        <v>15669</v>
      </c>
      <c r="TEF3" s="153">
        <v>15670</v>
      </c>
      <c r="TEG3" s="153">
        <v>15671</v>
      </c>
      <c r="TEH3" s="153">
        <v>15672</v>
      </c>
      <c r="TEI3" s="153">
        <v>15673</v>
      </c>
      <c r="TEJ3" s="153">
        <v>15674</v>
      </c>
      <c r="TEK3" s="153">
        <v>15675</v>
      </c>
      <c r="TEL3" s="153">
        <v>15676</v>
      </c>
      <c r="TEM3" s="153">
        <v>15677</v>
      </c>
      <c r="TEN3" s="153">
        <v>15678</v>
      </c>
      <c r="TEO3" s="153">
        <v>15679</v>
      </c>
      <c r="TEP3" s="153">
        <v>15680</v>
      </c>
      <c r="TEQ3" s="153">
        <v>15681</v>
      </c>
      <c r="TER3" s="153">
        <v>15682</v>
      </c>
      <c r="TES3" s="153">
        <v>15683</v>
      </c>
      <c r="TET3" s="153">
        <v>15684</v>
      </c>
      <c r="TEU3" s="153">
        <v>15685</v>
      </c>
      <c r="TEV3" s="153">
        <v>15686</v>
      </c>
      <c r="TEW3" s="153">
        <v>15687</v>
      </c>
      <c r="TEX3" s="153">
        <v>15688</v>
      </c>
      <c r="TEY3" s="153">
        <v>15689</v>
      </c>
      <c r="TEZ3" s="153">
        <v>15690</v>
      </c>
      <c r="TFA3" s="153">
        <v>15691</v>
      </c>
      <c r="TFB3" s="153">
        <v>15692</v>
      </c>
      <c r="TFC3" s="153">
        <v>15693</v>
      </c>
      <c r="TFD3" s="153">
        <v>15694</v>
      </c>
      <c r="TFE3" s="153">
        <v>15695</v>
      </c>
      <c r="TFF3" s="153">
        <v>15696</v>
      </c>
      <c r="TFG3" s="153">
        <v>15697</v>
      </c>
      <c r="TFH3" s="153">
        <v>15698</v>
      </c>
      <c r="TFI3" s="153">
        <v>15699</v>
      </c>
      <c r="TFJ3" s="153">
        <v>15700</v>
      </c>
      <c r="TFK3" s="153">
        <v>15701</v>
      </c>
      <c r="TFL3" s="153">
        <v>15702</v>
      </c>
      <c r="TFM3" s="153">
        <v>15703</v>
      </c>
      <c r="TFN3" s="153">
        <v>15704</v>
      </c>
      <c r="TFO3" s="153">
        <v>15705</v>
      </c>
      <c r="TFP3" s="153">
        <v>15706</v>
      </c>
      <c r="TFQ3" s="153">
        <v>15707</v>
      </c>
      <c r="TFR3" s="153">
        <v>15708</v>
      </c>
      <c r="TFS3" s="153">
        <v>15709</v>
      </c>
      <c r="TFT3" s="153">
        <v>15710</v>
      </c>
      <c r="TFU3" s="153">
        <v>15711</v>
      </c>
      <c r="TFV3" s="153">
        <v>15712</v>
      </c>
      <c r="TFW3" s="153">
        <v>15713</v>
      </c>
      <c r="TFX3" s="153">
        <v>15714</v>
      </c>
      <c r="TFY3" s="153">
        <v>15715</v>
      </c>
      <c r="TFZ3" s="153">
        <v>15716</v>
      </c>
      <c r="TGA3" s="153">
        <v>15717</v>
      </c>
      <c r="TGB3" s="153">
        <v>15718</v>
      </c>
      <c r="TGC3" s="153">
        <v>15719</v>
      </c>
      <c r="TGD3" s="153">
        <v>15720</v>
      </c>
      <c r="TGE3" s="153">
        <v>15721</v>
      </c>
      <c r="TGF3" s="153">
        <v>15722</v>
      </c>
      <c r="TGG3" s="153">
        <v>15723</v>
      </c>
      <c r="TGH3" s="153">
        <v>15724</v>
      </c>
      <c r="TGI3" s="153">
        <v>15725</v>
      </c>
      <c r="TGJ3" s="153">
        <v>15726</v>
      </c>
      <c r="TGK3" s="153">
        <v>15727</v>
      </c>
      <c r="TGL3" s="153">
        <v>15728</v>
      </c>
      <c r="TGM3" s="153">
        <v>15729</v>
      </c>
      <c r="TGN3" s="153">
        <v>15730</v>
      </c>
      <c r="TGO3" s="153">
        <v>15731</v>
      </c>
      <c r="TGP3" s="153">
        <v>15732</v>
      </c>
      <c r="TGQ3" s="153">
        <v>15733</v>
      </c>
      <c r="TGR3" s="153">
        <v>15734</v>
      </c>
      <c r="TGS3" s="153">
        <v>15735</v>
      </c>
      <c r="TGT3" s="153">
        <v>15736</v>
      </c>
      <c r="TGU3" s="153">
        <v>15737</v>
      </c>
      <c r="TGV3" s="153">
        <v>15738</v>
      </c>
      <c r="TGW3" s="153">
        <v>15739</v>
      </c>
      <c r="TGX3" s="153">
        <v>15740</v>
      </c>
      <c r="TGY3" s="153">
        <v>15741</v>
      </c>
      <c r="TGZ3" s="153">
        <v>15742</v>
      </c>
      <c r="THA3" s="153">
        <v>15743</v>
      </c>
      <c r="THB3" s="153">
        <v>15744</v>
      </c>
      <c r="THC3" s="153">
        <v>15745</v>
      </c>
      <c r="THD3" s="153">
        <v>15746</v>
      </c>
      <c r="THE3" s="153">
        <v>15747</v>
      </c>
      <c r="THF3" s="153">
        <v>15748</v>
      </c>
      <c r="THG3" s="153">
        <v>15749</v>
      </c>
      <c r="THH3" s="153">
        <v>15750</v>
      </c>
      <c r="THI3" s="153">
        <v>15751</v>
      </c>
      <c r="THJ3" s="153">
        <v>15752</v>
      </c>
      <c r="THK3" s="153">
        <v>15753</v>
      </c>
      <c r="THL3" s="153">
        <v>15754</v>
      </c>
      <c r="THM3" s="153">
        <v>15755</v>
      </c>
      <c r="THN3" s="153">
        <v>15756</v>
      </c>
      <c r="THO3" s="153">
        <v>15757</v>
      </c>
      <c r="THP3" s="153">
        <v>15758</v>
      </c>
      <c r="THQ3" s="153">
        <v>15759</v>
      </c>
      <c r="THR3" s="153">
        <v>15760</v>
      </c>
      <c r="THS3" s="153">
        <v>15761</v>
      </c>
      <c r="THT3" s="153">
        <v>15762</v>
      </c>
      <c r="THU3" s="153">
        <v>15763</v>
      </c>
      <c r="THV3" s="153">
        <v>15764</v>
      </c>
      <c r="THW3" s="153">
        <v>15765</v>
      </c>
      <c r="THX3" s="153">
        <v>15766</v>
      </c>
      <c r="THY3" s="153">
        <v>15767</v>
      </c>
      <c r="THZ3" s="153">
        <v>15768</v>
      </c>
      <c r="TIA3" s="153">
        <v>15769</v>
      </c>
      <c r="TIB3" s="153">
        <v>15770</v>
      </c>
      <c r="TIC3" s="153">
        <v>15771</v>
      </c>
      <c r="TID3" s="153">
        <v>15772</v>
      </c>
      <c r="TIE3" s="153">
        <v>15773</v>
      </c>
      <c r="TIF3" s="153">
        <v>15774</v>
      </c>
      <c r="TIG3" s="153">
        <v>15775</v>
      </c>
      <c r="TIH3" s="153">
        <v>15776</v>
      </c>
      <c r="TII3" s="153">
        <v>15777</v>
      </c>
      <c r="TIJ3" s="153">
        <v>15778</v>
      </c>
      <c r="TIK3" s="153">
        <v>15779</v>
      </c>
      <c r="TIL3" s="153">
        <v>15780</v>
      </c>
      <c r="TIM3" s="153">
        <v>15781</v>
      </c>
      <c r="TIN3" s="153">
        <v>15782</v>
      </c>
      <c r="TIO3" s="153">
        <v>15783</v>
      </c>
      <c r="TIP3" s="153">
        <v>15784</v>
      </c>
      <c r="TIQ3" s="153">
        <v>15785</v>
      </c>
      <c r="TIR3" s="153">
        <v>15786</v>
      </c>
      <c r="TIS3" s="153">
        <v>15787</v>
      </c>
      <c r="TIT3" s="153">
        <v>15788</v>
      </c>
      <c r="TIU3" s="153">
        <v>15789</v>
      </c>
      <c r="TIV3" s="153">
        <v>15790</v>
      </c>
      <c r="TIW3" s="153">
        <v>15791</v>
      </c>
      <c r="TIX3" s="153">
        <v>15792</v>
      </c>
      <c r="TIY3" s="153">
        <v>15793</v>
      </c>
      <c r="TIZ3" s="153">
        <v>15794</v>
      </c>
      <c r="TJA3" s="153">
        <v>15795</v>
      </c>
      <c r="TJB3" s="153">
        <v>15796</v>
      </c>
      <c r="TJC3" s="153">
        <v>15797</v>
      </c>
      <c r="TJD3" s="153">
        <v>15798</v>
      </c>
      <c r="TJE3" s="153">
        <v>15799</v>
      </c>
      <c r="TJF3" s="153">
        <v>15800</v>
      </c>
      <c r="TJG3" s="153">
        <v>15801</v>
      </c>
      <c r="TJH3" s="153">
        <v>15802</v>
      </c>
      <c r="TJI3" s="153">
        <v>15803</v>
      </c>
      <c r="TJJ3" s="153">
        <v>15804</v>
      </c>
      <c r="TJK3" s="153">
        <v>15805</v>
      </c>
      <c r="TJL3" s="153">
        <v>15806</v>
      </c>
      <c r="TJM3" s="153">
        <v>15807</v>
      </c>
      <c r="TJN3" s="153">
        <v>15808</v>
      </c>
      <c r="TJO3" s="153">
        <v>15809</v>
      </c>
      <c r="TJP3" s="153">
        <v>15810</v>
      </c>
      <c r="TJQ3" s="153">
        <v>15811</v>
      </c>
      <c r="TJR3" s="153">
        <v>15812</v>
      </c>
      <c r="TJS3" s="153">
        <v>15813</v>
      </c>
      <c r="TJT3" s="153">
        <v>15814</v>
      </c>
      <c r="TJU3" s="153">
        <v>15815</v>
      </c>
      <c r="TJV3" s="153">
        <v>15816</v>
      </c>
      <c r="TJW3" s="153">
        <v>15817</v>
      </c>
      <c r="TJX3" s="153">
        <v>15818</v>
      </c>
      <c r="TJY3" s="153">
        <v>15819</v>
      </c>
      <c r="TJZ3" s="153">
        <v>15820</v>
      </c>
      <c r="TKA3" s="153">
        <v>15821</v>
      </c>
      <c r="TKB3" s="153">
        <v>15822</v>
      </c>
      <c r="TKC3" s="153">
        <v>15823</v>
      </c>
      <c r="TKD3" s="153">
        <v>15824</v>
      </c>
      <c r="TKE3" s="153">
        <v>15825</v>
      </c>
      <c r="TKF3" s="153">
        <v>15826</v>
      </c>
      <c r="TKG3" s="153">
        <v>15827</v>
      </c>
      <c r="TKH3" s="153">
        <v>15828</v>
      </c>
      <c r="TKI3" s="153">
        <v>15829</v>
      </c>
      <c r="TKJ3" s="153">
        <v>15830</v>
      </c>
      <c r="TKK3" s="153">
        <v>15831</v>
      </c>
      <c r="TKL3" s="153">
        <v>15832</v>
      </c>
      <c r="TKM3" s="153">
        <v>15833</v>
      </c>
      <c r="TKN3" s="153">
        <v>15834</v>
      </c>
      <c r="TKO3" s="153">
        <v>15835</v>
      </c>
      <c r="TKP3" s="153">
        <v>15836</v>
      </c>
      <c r="TKQ3" s="153">
        <v>15837</v>
      </c>
      <c r="TKR3" s="153">
        <v>15838</v>
      </c>
      <c r="TKS3" s="153">
        <v>15839</v>
      </c>
      <c r="TKT3" s="153">
        <v>15840</v>
      </c>
      <c r="TKU3" s="153">
        <v>15841</v>
      </c>
      <c r="TKV3" s="153">
        <v>15842</v>
      </c>
      <c r="TKW3" s="153">
        <v>15843</v>
      </c>
      <c r="TKX3" s="153">
        <v>15844</v>
      </c>
      <c r="TKY3" s="153">
        <v>15845</v>
      </c>
      <c r="TKZ3" s="153">
        <v>15846</v>
      </c>
      <c r="TLA3" s="153">
        <v>15847</v>
      </c>
      <c r="TLB3" s="153">
        <v>15848</v>
      </c>
      <c r="TLC3" s="153">
        <v>15849</v>
      </c>
      <c r="TLD3" s="153">
        <v>15850</v>
      </c>
      <c r="TLE3" s="153">
        <v>15851</v>
      </c>
      <c r="TLF3" s="153">
        <v>15852</v>
      </c>
      <c r="TLG3" s="153">
        <v>15853</v>
      </c>
      <c r="TLH3" s="153">
        <v>15854</v>
      </c>
      <c r="TLI3" s="153">
        <v>15855</v>
      </c>
      <c r="TLJ3" s="153">
        <v>15856</v>
      </c>
      <c r="TLK3" s="153">
        <v>15857</v>
      </c>
      <c r="TLL3" s="153">
        <v>15858</v>
      </c>
      <c r="TLM3" s="153">
        <v>15859</v>
      </c>
      <c r="TLN3" s="153">
        <v>15860</v>
      </c>
      <c r="TLO3" s="153">
        <v>15861</v>
      </c>
      <c r="TLP3" s="153">
        <v>15862</v>
      </c>
      <c r="TLQ3" s="153">
        <v>15863</v>
      </c>
      <c r="TLR3" s="153">
        <v>15864</v>
      </c>
      <c r="TLS3" s="153">
        <v>15865</v>
      </c>
      <c r="TLT3" s="153">
        <v>15866</v>
      </c>
      <c r="TLU3" s="153">
        <v>15867</v>
      </c>
      <c r="TLV3" s="153">
        <v>15868</v>
      </c>
      <c r="TLW3" s="153">
        <v>15869</v>
      </c>
      <c r="TLX3" s="153">
        <v>15870</v>
      </c>
      <c r="TLY3" s="153">
        <v>15871</v>
      </c>
      <c r="TLZ3" s="153">
        <v>15872</v>
      </c>
      <c r="TMA3" s="153">
        <v>15873</v>
      </c>
      <c r="TMB3" s="153">
        <v>15874</v>
      </c>
      <c r="TMC3" s="153">
        <v>15875</v>
      </c>
      <c r="TMD3" s="153">
        <v>15876</v>
      </c>
      <c r="TME3" s="153">
        <v>15877</v>
      </c>
      <c r="TMF3" s="153">
        <v>15878</v>
      </c>
      <c r="TMG3" s="153">
        <v>15879</v>
      </c>
      <c r="TMH3" s="153">
        <v>15880</v>
      </c>
      <c r="TMI3" s="153">
        <v>15881</v>
      </c>
      <c r="TMJ3" s="153">
        <v>15882</v>
      </c>
      <c r="TMK3" s="153">
        <v>15883</v>
      </c>
      <c r="TML3" s="153">
        <v>15884</v>
      </c>
      <c r="TMM3" s="153">
        <v>15885</v>
      </c>
      <c r="TMN3" s="153">
        <v>15886</v>
      </c>
      <c r="TMO3" s="153">
        <v>15887</v>
      </c>
      <c r="TMP3" s="153">
        <v>15888</v>
      </c>
      <c r="TMQ3" s="153">
        <v>15889</v>
      </c>
      <c r="TMR3" s="153">
        <v>15890</v>
      </c>
      <c r="TMS3" s="153">
        <v>15891</v>
      </c>
      <c r="TMT3" s="153">
        <v>15892</v>
      </c>
      <c r="TMU3" s="153">
        <v>15893</v>
      </c>
      <c r="TMV3" s="153">
        <v>15894</v>
      </c>
      <c r="TMW3" s="153">
        <v>15895</v>
      </c>
      <c r="TMX3" s="153">
        <v>15896</v>
      </c>
      <c r="TMY3" s="153">
        <v>15897</v>
      </c>
      <c r="TMZ3" s="153">
        <v>15898</v>
      </c>
      <c r="TNA3" s="153">
        <v>15899</v>
      </c>
      <c r="TNB3" s="153">
        <v>15900</v>
      </c>
      <c r="TNC3" s="153">
        <v>15901</v>
      </c>
      <c r="TND3" s="153">
        <v>15902</v>
      </c>
      <c r="TNE3" s="153">
        <v>15903</v>
      </c>
      <c r="TNF3" s="153">
        <v>15904</v>
      </c>
      <c r="TNG3" s="153">
        <v>15905</v>
      </c>
      <c r="TNH3" s="153">
        <v>15906</v>
      </c>
      <c r="TNI3" s="153">
        <v>15907</v>
      </c>
      <c r="TNJ3" s="153">
        <v>15908</v>
      </c>
      <c r="TNK3" s="153">
        <v>15909</v>
      </c>
      <c r="TNL3" s="153">
        <v>15910</v>
      </c>
      <c r="TNM3" s="153">
        <v>15911</v>
      </c>
      <c r="TNN3" s="153">
        <v>15912</v>
      </c>
      <c r="TNO3" s="153">
        <v>15913</v>
      </c>
      <c r="TNP3" s="153">
        <v>15914</v>
      </c>
      <c r="TNQ3" s="153">
        <v>15915</v>
      </c>
      <c r="TNR3" s="153">
        <v>15916</v>
      </c>
      <c r="TNS3" s="153">
        <v>15917</v>
      </c>
      <c r="TNT3" s="153">
        <v>15918</v>
      </c>
      <c r="TNU3" s="153">
        <v>15919</v>
      </c>
      <c r="TNV3" s="153">
        <v>15920</v>
      </c>
      <c r="TNW3" s="153">
        <v>15921</v>
      </c>
      <c r="TNX3" s="153">
        <v>15922</v>
      </c>
      <c r="TNY3" s="153">
        <v>15923</v>
      </c>
      <c r="TNZ3" s="153">
        <v>15924</v>
      </c>
      <c r="TOA3" s="153">
        <v>15925</v>
      </c>
      <c r="TOB3" s="153">
        <v>15926</v>
      </c>
      <c r="TOC3" s="153">
        <v>15927</v>
      </c>
      <c r="TOD3" s="153">
        <v>15928</v>
      </c>
      <c r="TOE3" s="153">
        <v>15929</v>
      </c>
      <c r="TOF3" s="153">
        <v>15930</v>
      </c>
      <c r="TOG3" s="153">
        <v>15931</v>
      </c>
      <c r="TOH3" s="153">
        <v>15932</v>
      </c>
      <c r="TOI3" s="153">
        <v>15933</v>
      </c>
      <c r="TOJ3" s="153">
        <v>15934</v>
      </c>
      <c r="TOK3" s="153">
        <v>15935</v>
      </c>
      <c r="TOL3" s="153">
        <v>15936</v>
      </c>
      <c r="TOM3" s="153">
        <v>15937</v>
      </c>
      <c r="TON3" s="153">
        <v>15938</v>
      </c>
      <c r="TOO3" s="153">
        <v>15939</v>
      </c>
      <c r="TOP3" s="153">
        <v>15940</v>
      </c>
      <c r="TOQ3" s="153">
        <v>15941</v>
      </c>
      <c r="TOR3" s="153">
        <v>15942</v>
      </c>
      <c r="TOS3" s="153">
        <v>15943</v>
      </c>
      <c r="TOT3" s="153">
        <v>15944</v>
      </c>
      <c r="TOU3" s="153">
        <v>15945</v>
      </c>
      <c r="TOV3" s="153">
        <v>15946</v>
      </c>
      <c r="TOW3" s="153">
        <v>15947</v>
      </c>
      <c r="TOX3" s="153">
        <v>15948</v>
      </c>
      <c r="TOY3" s="153">
        <v>15949</v>
      </c>
      <c r="TOZ3" s="153">
        <v>15950</v>
      </c>
      <c r="TPA3" s="153">
        <v>15951</v>
      </c>
      <c r="TPB3" s="153">
        <v>15952</v>
      </c>
      <c r="TPC3" s="153">
        <v>15953</v>
      </c>
      <c r="TPD3" s="153">
        <v>15954</v>
      </c>
      <c r="TPE3" s="153">
        <v>15955</v>
      </c>
      <c r="TPF3" s="153">
        <v>15956</v>
      </c>
      <c r="TPG3" s="153">
        <v>15957</v>
      </c>
      <c r="TPH3" s="153">
        <v>15958</v>
      </c>
      <c r="TPI3" s="153">
        <v>15959</v>
      </c>
      <c r="TPJ3" s="153">
        <v>15960</v>
      </c>
      <c r="TPK3" s="153">
        <v>15961</v>
      </c>
      <c r="TPL3" s="153">
        <v>15962</v>
      </c>
      <c r="TPM3" s="153">
        <v>15963</v>
      </c>
      <c r="TPN3" s="153">
        <v>15964</v>
      </c>
      <c r="TPO3" s="153">
        <v>15965</v>
      </c>
      <c r="TPP3" s="153">
        <v>15966</v>
      </c>
      <c r="TPQ3" s="153">
        <v>15967</v>
      </c>
      <c r="TPR3" s="153">
        <v>15968</v>
      </c>
      <c r="TPS3" s="153">
        <v>15969</v>
      </c>
      <c r="TPT3" s="153">
        <v>15970</v>
      </c>
      <c r="TPU3" s="153">
        <v>15971</v>
      </c>
      <c r="TPV3" s="153">
        <v>15972</v>
      </c>
      <c r="TPW3" s="153">
        <v>15973</v>
      </c>
      <c r="TPX3" s="153">
        <v>15974</v>
      </c>
      <c r="TPY3" s="153">
        <v>15975</v>
      </c>
      <c r="TPZ3" s="153">
        <v>15976</v>
      </c>
      <c r="TQA3" s="153">
        <v>15977</v>
      </c>
      <c r="TQB3" s="153">
        <v>15978</v>
      </c>
      <c r="TQC3" s="153">
        <v>15979</v>
      </c>
      <c r="TQD3" s="153">
        <v>15980</v>
      </c>
      <c r="TQE3" s="153">
        <v>15981</v>
      </c>
      <c r="TQF3" s="153">
        <v>15982</v>
      </c>
      <c r="TQG3" s="153">
        <v>15983</v>
      </c>
      <c r="TQH3" s="153">
        <v>15984</v>
      </c>
      <c r="TQI3" s="153">
        <v>15985</v>
      </c>
      <c r="TQJ3" s="153">
        <v>15986</v>
      </c>
      <c r="TQK3" s="153">
        <v>15987</v>
      </c>
      <c r="TQL3" s="153">
        <v>15988</v>
      </c>
      <c r="TQM3" s="153">
        <v>15989</v>
      </c>
      <c r="TQN3" s="153">
        <v>15990</v>
      </c>
      <c r="TQO3" s="153">
        <v>15991</v>
      </c>
      <c r="TQP3" s="153">
        <v>15992</v>
      </c>
      <c r="TQQ3" s="153">
        <v>15993</v>
      </c>
      <c r="TQR3" s="153">
        <v>15994</v>
      </c>
      <c r="TQS3" s="153">
        <v>15995</v>
      </c>
      <c r="TQT3" s="153">
        <v>15996</v>
      </c>
      <c r="TQU3" s="153">
        <v>15997</v>
      </c>
      <c r="TQV3" s="153">
        <v>15998</v>
      </c>
      <c r="TQW3" s="153">
        <v>15999</v>
      </c>
      <c r="TQX3" s="153">
        <v>16000</v>
      </c>
      <c r="TQY3" s="153">
        <v>16001</v>
      </c>
      <c r="TQZ3" s="153">
        <v>16002</v>
      </c>
      <c r="TRA3" s="153">
        <v>16003</v>
      </c>
      <c r="TRB3" s="153">
        <v>16004</v>
      </c>
      <c r="TRC3" s="153">
        <v>16005</v>
      </c>
      <c r="TRD3" s="153">
        <v>16006</v>
      </c>
      <c r="TRE3" s="153">
        <v>16007</v>
      </c>
      <c r="TRF3" s="153">
        <v>16008</v>
      </c>
      <c r="TRG3" s="153">
        <v>16009</v>
      </c>
      <c r="TRH3" s="153">
        <v>16010</v>
      </c>
      <c r="TRI3" s="153">
        <v>16011</v>
      </c>
      <c r="TRJ3" s="153">
        <v>16012</v>
      </c>
      <c r="TRK3" s="153">
        <v>16013</v>
      </c>
      <c r="TRL3" s="153">
        <v>16014</v>
      </c>
      <c r="TRM3" s="153">
        <v>16015</v>
      </c>
      <c r="TRN3" s="153">
        <v>16016</v>
      </c>
      <c r="TRO3" s="153">
        <v>16017</v>
      </c>
      <c r="TRP3" s="153">
        <v>16018</v>
      </c>
      <c r="TRQ3" s="153">
        <v>16019</v>
      </c>
      <c r="TRR3" s="153">
        <v>16020</v>
      </c>
      <c r="TRS3" s="153">
        <v>16021</v>
      </c>
      <c r="TRT3" s="153">
        <v>16022</v>
      </c>
      <c r="TRU3" s="153">
        <v>16023</v>
      </c>
      <c r="TRV3" s="153">
        <v>16024</v>
      </c>
      <c r="TRW3" s="153">
        <v>16025</v>
      </c>
      <c r="TRX3" s="153">
        <v>16026</v>
      </c>
      <c r="TRY3" s="153">
        <v>16027</v>
      </c>
      <c r="TRZ3" s="153">
        <v>16028</v>
      </c>
      <c r="TSA3" s="153">
        <v>16029</v>
      </c>
      <c r="TSB3" s="153">
        <v>16030</v>
      </c>
      <c r="TSC3" s="153">
        <v>16031</v>
      </c>
      <c r="TSD3" s="153">
        <v>16032</v>
      </c>
      <c r="TSE3" s="153">
        <v>16033</v>
      </c>
      <c r="TSF3" s="153">
        <v>16034</v>
      </c>
      <c r="TSG3" s="153">
        <v>16035</v>
      </c>
      <c r="TSH3" s="153">
        <v>16036</v>
      </c>
      <c r="TSI3" s="153">
        <v>16037</v>
      </c>
      <c r="TSJ3" s="153">
        <v>16038</v>
      </c>
      <c r="TSK3" s="153">
        <v>16039</v>
      </c>
      <c r="TSL3" s="153">
        <v>16040</v>
      </c>
      <c r="TSM3" s="153">
        <v>16041</v>
      </c>
      <c r="TSN3" s="153">
        <v>16042</v>
      </c>
      <c r="TSO3" s="153">
        <v>16043</v>
      </c>
      <c r="TSP3" s="153">
        <v>16044</v>
      </c>
      <c r="TSQ3" s="153">
        <v>16045</v>
      </c>
      <c r="TSR3" s="153">
        <v>16046</v>
      </c>
      <c r="TSS3" s="153">
        <v>16047</v>
      </c>
      <c r="TST3" s="153">
        <v>16048</v>
      </c>
      <c r="TSU3" s="153">
        <v>16049</v>
      </c>
      <c r="TSV3" s="153">
        <v>16050</v>
      </c>
      <c r="TSW3" s="153">
        <v>16051</v>
      </c>
      <c r="TSX3" s="153">
        <v>16052</v>
      </c>
      <c r="TSY3" s="153">
        <v>16053</v>
      </c>
      <c r="TSZ3" s="153">
        <v>16054</v>
      </c>
      <c r="TTA3" s="153">
        <v>16055</v>
      </c>
      <c r="TTB3" s="153">
        <v>16056</v>
      </c>
      <c r="TTC3" s="153">
        <v>16057</v>
      </c>
      <c r="TTD3" s="153">
        <v>16058</v>
      </c>
      <c r="TTE3" s="153">
        <v>16059</v>
      </c>
      <c r="TTF3" s="153">
        <v>16060</v>
      </c>
      <c r="TTG3" s="153">
        <v>16061</v>
      </c>
      <c r="TTH3" s="153">
        <v>16062</v>
      </c>
      <c r="TTI3" s="153">
        <v>16063</v>
      </c>
      <c r="TTJ3" s="153">
        <v>16064</v>
      </c>
      <c r="TTK3" s="153">
        <v>16065</v>
      </c>
      <c r="TTL3" s="153">
        <v>16066</v>
      </c>
      <c r="TTM3" s="153">
        <v>16067</v>
      </c>
      <c r="TTN3" s="153">
        <v>16068</v>
      </c>
      <c r="TTO3" s="153">
        <v>16069</v>
      </c>
      <c r="TTP3" s="153">
        <v>16070</v>
      </c>
      <c r="TTQ3" s="153">
        <v>16071</v>
      </c>
      <c r="TTR3" s="153">
        <v>16072</v>
      </c>
      <c r="TTS3" s="153">
        <v>16073</v>
      </c>
      <c r="TTT3" s="153">
        <v>16074</v>
      </c>
      <c r="TTU3" s="153">
        <v>16075</v>
      </c>
      <c r="TTV3" s="153">
        <v>16076</v>
      </c>
      <c r="TTW3" s="153">
        <v>16077</v>
      </c>
      <c r="TTX3" s="153">
        <v>16078</v>
      </c>
      <c r="TTY3" s="153">
        <v>16079</v>
      </c>
      <c r="TTZ3" s="153">
        <v>16080</v>
      </c>
      <c r="TUA3" s="153">
        <v>16081</v>
      </c>
      <c r="TUB3" s="153">
        <v>16082</v>
      </c>
      <c r="TUC3" s="153">
        <v>16083</v>
      </c>
      <c r="TUD3" s="153">
        <v>16084</v>
      </c>
      <c r="TUE3" s="153">
        <v>16085</v>
      </c>
      <c r="TUF3" s="153">
        <v>16086</v>
      </c>
      <c r="TUG3" s="153">
        <v>16087</v>
      </c>
      <c r="TUH3" s="153">
        <v>16088</v>
      </c>
      <c r="TUI3" s="153">
        <v>16089</v>
      </c>
      <c r="TUJ3" s="153">
        <v>16090</v>
      </c>
      <c r="TUK3" s="153">
        <v>16091</v>
      </c>
      <c r="TUL3" s="153">
        <v>16092</v>
      </c>
      <c r="TUM3" s="153">
        <v>16093</v>
      </c>
      <c r="TUN3" s="153">
        <v>16094</v>
      </c>
      <c r="TUO3" s="153">
        <v>16095</v>
      </c>
      <c r="TUP3" s="153">
        <v>16096</v>
      </c>
      <c r="TUQ3" s="153">
        <v>16097</v>
      </c>
      <c r="TUR3" s="153">
        <v>16098</v>
      </c>
      <c r="TUS3" s="153">
        <v>16099</v>
      </c>
      <c r="TUT3" s="153">
        <v>16100</v>
      </c>
      <c r="TUU3" s="153">
        <v>16101</v>
      </c>
      <c r="TUV3" s="153">
        <v>16102</v>
      </c>
      <c r="TUW3" s="153">
        <v>16103</v>
      </c>
      <c r="TUX3" s="153">
        <v>16104</v>
      </c>
      <c r="TUY3" s="153">
        <v>16105</v>
      </c>
      <c r="TUZ3" s="153">
        <v>16106</v>
      </c>
      <c r="TVA3" s="153">
        <v>16107</v>
      </c>
      <c r="TVB3" s="153">
        <v>16108</v>
      </c>
      <c r="TVC3" s="153">
        <v>16109</v>
      </c>
      <c r="TVD3" s="153">
        <v>16110</v>
      </c>
      <c r="TVE3" s="153">
        <v>16111</v>
      </c>
      <c r="TVF3" s="153">
        <v>16112</v>
      </c>
      <c r="TVG3" s="153">
        <v>16113</v>
      </c>
      <c r="TVH3" s="153">
        <v>16114</v>
      </c>
      <c r="TVI3" s="153">
        <v>16115</v>
      </c>
      <c r="TVJ3" s="153">
        <v>16116</v>
      </c>
      <c r="TVK3" s="153">
        <v>16117</v>
      </c>
      <c r="TVL3" s="153">
        <v>16118</v>
      </c>
      <c r="TVM3" s="153">
        <v>16119</v>
      </c>
      <c r="TVN3" s="153">
        <v>16120</v>
      </c>
      <c r="TVO3" s="153">
        <v>16121</v>
      </c>
      <c r="TVP3" s="153">
        <v>16122</v>
      </c>
      <c r="TVQ3" s="153">
        <v>16123</v>
      </c>
      <c r="TVR3" s="153">
        <v>16124</v>
      </c>
      <c r="TVS3" s="153">
        <v>16125</v>
      </c>
      <c r="TVT3" s="153">
        <v>16126</v>
      </c>
      <c r="TVU3" s="153">
        <v>16127</v>
      </c>
      <c r="TVV3" s="153">
        <v>16128</v>
      </c>
      <c r="TVW3" s="153">
        <v>16129</v>
      </c>
      <c r="TVX3" s="153">
        <v>16130</v>
      </c>
      <c r="TVY3" s="153">
        <v>16131</v>
      </c>
      <c r="TVZ3" s="153">
        <v>16132</v>
      </c>
      <c r="TWA3" s="153">
        <v>16133</v>
      </c>
      <c r="TWB3" s="153">
        <v>16134</v>
      </c>
      <c r="TWC3" s="153">
        <v>16135</v>
      </c>
      <c r="TWD3" s="153">
        <v>16136</v>
      </c>
      <c r="TWE3" s="153">
        <v>16137</v>
      </c>
      <c r="TWF3" s="153">
        <v>16138</v>
      </c>
      <c r="TWG3" s="153">
        <v>16139</v>
      </c>
      <c r="TWH3" s="153">
        <v>16140</v>
      </c>
      <c r="TWI3" s="153">
        <v>16141</v>
      </c>
      <c r="TWJ3" s="153">
        <v>16142</v>
      </c>
      <c r="TWK3" s="153">
        <v>16143</v>
      </c>
      <c r="TWL3" s="153">
        <v>16144</v>
      </c>
      <c r="TWM3" s="153">
        <v>16145</v>
      </c>
      <c r="TWN3" s="153">
        <v>16146</v>
      </c>
      <c r="TWO3" s="153">
        <v>16147</v>
      </c>
      <c r="TWP3" s="153">
        <v>16148</v>
      </c>
      <c r="TWQ3" s="153">
        <v>16149</v>
      </c>
      <c r="TWR3" s="153">
        <v>16150</v>
      </c>
      <c r="TWS3" s="153">
        <v>16151</v>
      </c>
      <c r="TWT3" s="153">
        <v>16152</v>
      </c>
      <c r="TWU3" s="153">
        <v>16153</v>
      </c>
      <c r="TWV3" s="153">
        <v>16154</v>
      </c>
      <c r="TWW3" s="153">
        <v>16155</v>
      </c>
      <c r="TWX3" s="153">
        <v>16156</v>
      </c>
      <c r="TWY3" s="153">
        <v>16157</v>
      </c>
      <c r="TWZ3" s="153">
        <v>16158</v>
      </c>
      <c r="TXA3" s="153">
        <v>16159</v>
      </c>
      <c r="TXB3" s="153">
        <v>16160</v>
      </c>
      <c r="TXC3" s="153">
        <v>16161</v>
      </c>
      <c r="TXD3" s="153">
        <v>16162</v>
      </c>
      <c r="TXE3" s="153">
        <v>16163</v>
      </c>
      <c r="TXF3" s="153">
        <v>16164</v>
      </c>
      <c r="TXG3" s="153">
        <v>16165</v>
      </c>
      <c r="TXH3" s="153">
        <v>16166</v>
      </c>
      <c r="TXI3" s="153">
        <v>16167</v>
      </c>
      <c r="TXJ3" s="153">
        <v>16168</v>
      </c>
      <c r="TXK3" s="153">
        <v>16169</v>
      </c>
      <c r="TXL3" s="153">
        <v>16170</v>
      </c>
      <c r="TXM3" s="153">
        <v>16171</v>
      </c>
      <c r="TXN3" s="153">
        <v>16172</v>
      </c>
      <c r="TXO3" s="153">
        <v>16173</v>
      </c>
      <c r="TXP3" s="153">
        <v>16174</v>
      </c>
      <c r="TXQ3" s="153">
        <v>16175</v>
      </c>
      <c r="TXR3" s="153">
        <v>16176</v>
      </c>
      <c r="TXS3" s="153">
        <v>16177</v>
      </c>
      <c r="TXT3" s="153">
        <v>16178</v>
      </c>
      <c r="TXU3" s="153">
        <v>16179</v>
      </c>
      <c r="TXV3" s="153">
        <v>16180</v>
      </c>
      <c r="TXW3" s="153">
        <v>16181</v>
      </c>
      <c r="TXX3" s="153">
        <v>16182</v>
      </c>
      <c r="TXY3" s="153">
        <v>16183</v>
      </c>
      <c r="TXZ3" s="153">
        <v>16184</v>
      </c>
      <c r="TYA3" s="153">
        <v>16185</v>
      </c>
      <c r="TYB3" s="153">
        <v>16186</v>
      </c>
      <c r="TYC3" s="153">
        <v>16187</v>
      </c>
      <c r="TYD3" s="153">
        <v>16188</v>
      </c>
      <c r="TYE3" s="153">
        <v>16189</v>
      </c>
      <c r="TYF3" s="153">
        <v>16190</v>
      </c>
      <c r="TYG3" s="153">
        <v>16191</v>
      </c>
      <c r="TYH3" s="153">
        <v>16192</v>
      </c>
      <c r="TYI3" s="153">
        <v>16193</v>
      </c>
      <c r="TYJ3" s="153">
        <v>16194</v>
      </c>
      <c r="TYK3" s="153">
        <v>16195</v>
      </c>
      <c r="TYL3" s="153">
        <v>16196</v>
      </c>
      <c r="TYM3" s="153">
        <v>16197</v>
      </c>
      <c r="TYN3" s="153">
        <v>16198</v>
      </c>
      <c r="TYO3" s="153">
        <v>16199</v>
      </c>
      <c r="TYP3" s="153">
        <v>16200</v>
      </c>
      <c r="TYQ3" s="153">
        <v>16201</v>
      </c>
      <c r="TYR3" s="153">
        <v>16202</v>
      </c>
      <c r="TYS3" s="153">
        <v>16203</v>
      </c>
      <c r="TYT3" s="153">
        <v>16204</v>
      </c>
      <c r="TYU3" s="153">
        <v>16205</v>
      </c>
      <c r="TYV3" s="153">
        <v>16206</v>
      </c>
      <c r="TYW3" s="153">
        <v>16207</v>
      </c>
      <c r="TYX3" s="153">
        <v>16208</v>
      </c>
      <c r="TYY3" s="153">
        <v>16209</v>
      </c>
      <c r="TYZ3" s="153">
        <v>16210</v>
      </c>
      <c r="TZA3" s="153">
        <v>16211</v>
      </c>
      <c r="TZB3" s="153">
        <v>16212</v>
      </c>
      <c r="TZC3" s="153">
        <v>16213</v>
      </c>
      <c r="TZD3" s="153">
        <v>16214</v>
      </c>
      <c r="TZE3" s="153">
        <v>16215</v>
      </c>
      <c r="TZF3" s="153">
        <v>16216</v>
      </c>
      <c r="TZG3" s="153">
        <v>16217</v>
      </c>
      <c r="TZH3" s="153">
        <v>16218</v>
      </c>
      <c r="TZI3" s="153">
        <v>16219</v>
      </c>
      <c r="TZJ3" s="153">
        <v>16220</v>
      </c>
      <c r="TZK3" s="153">
        <v>16221</v>
      </c>
      <c r="TZL3" s="153">
        <v>16222</v>
      </c>
      <c r="TZM3" s="153">
        <v>16223</v>
      </c>
      <c r="TZN3" s="153">
        <v>16224</v>
      </c>
      <c r="TZO3" s="153">
        <v>16225</v>
      </c>
      <c r="TZP3" s="153">
        <v>16226</v>
      </c>
      <c r="TZQ3" s="153">
        <v>16227</v>
      </c>
      <c r="TZR3" s="153">
        <v>16228</v>
      </c>
      <c r="TZS3" s="153">
        <v>16229</v>
      </c>
      <c r="TZT3" s="153">
        <v>16230</v>
      </c>
      <c r="TZU3" s="153">
        <v>16231</v>
      </c>
      <c r="TZV3" s="153">
        <v>16232</v>
      </c>
      <c r="TZW3" s="153">
        <v>16233</v>
      </c>
      <c r="TZX3" s="153">
        <v>16234</v>
      </c>
      <c r="TZY3" s="153">
        <v>16235</v>
      </c>
      <c r="TZZ3" s="153">
        <v>16236</v>
      </c>
      <c r="UAA3" s="153">
        <v>16237</v>
      </c>
      <c r="UAB3" s="153">
        <v>16238</v>
      </c>
      <c r="UAC3" s="153">
        <v>16239</v>
      </c>
      <c r="UAD3" s="153">
        <v>16240</v>
      </c>
      <c r="UAE3" s="153">
        <v>16241</v>
      </c>
      <c r="UAF3" s="153">
        <v>16242</v>
      </c>
      <c r="UAG3" s="153">
        <v>16243</v>
      </c>
      <c r="UAH3" s="153">
        <v>16244</v>
      </c>
      <c r="UAI3" s="153">
        <v>16245</v>
      </c>
      <c r="UAJ3" s="153">
        <v>16246</v>
      </c>
      <c r="UAK3" s="153">
        <v>16247</v>
      </c>
      <c r="UAL3" s="153">
        <v>16248</v>
      </c>
      <c r="UAM3" s="153">
        <v>16249</v>
      </c>
      <c r="UAN3" s="153">
        <v>16250</v>
      </c>
      <c r="UAO3" s="153">
        <v>16251</v>
      </c>
      <c r="UAP3" s="153">
        <v>16252</v>
      </c>
      <c r="UAQ3" s="153">
        <v>16253</v>
      </c>
      <c r="UAR3" s="153">
        <v>16254</v>
      </c>
      <c r="UAS3" s="153">
        <v>16255</v>
      </c>
      <c r="UAT3" s="153">
        <v>16256</v>
      </c>
      <c r="UAU3" s="153">
        <v>16257</v>
      </c>
      <c r="UAV3" s="153">
        <v>16258</v>
      </c>
      <c r="UAW3" s="153">
        <v>16259</v>
      </c>
      <c r="UAX3" s="153">
        <v>16260</v>
      </c>
      <c r="UAY3" s="153">
        <v>16261</v>
      </c>
      <c r="UAZ3" s="153">
        <v>16262</v>
      </c>
      <c r="UBA3" s="153">
        <v>16263</v>
      </c>
      <c r="UBB3" s="153">
        <v>16264</v>
      </c>
      <c r="UBC3" s="153">
        <v>16265</v>
      </c>
      <c r="UBD3" s="153">
        <v>16266</v>
      </c>
      <c r="UBE3" s="153">
        <v>16267</v>
      </c>
      <c r="UBF3" s="153">
        <v>16268</v>
      </c>
      <c r="UBG3" s="153">
        <v>16269</v>
      </c>
      <c r="UBH3" s="153">
        <v>16270</v>
      </c>
      <c r="UBI3" s="153">
        <v>16271</v>
      </c>
      <c r="UBJ3" s="153">
        <v>16272</v>
      </c>
      <c r="UBK3" s="153">
        <v>16273</v>
      </c>
      <c r="UBL3" s="153">
        <v>16274</v>
      </c>
      <c r="UBM3" s="153">
        <v>16275</v>
      </c>
      <c r="UBN3" s="153">
        <v>16276</v>
      </c>
      <c r="UBO3" s="153">
        <v>16277</v>
      </c>
      <c r="UBP3" s="153">
        <v>16278</v>
      </c>
      <c r="UBQ3" s="153">
        <v>16279</v>
      </c>
      <c r="UBR3" s="153">
        <v>16280</v>
      </c>
      <c r="UBS3" s="153">
        <v>16281</v>
      </c>
      <c r="UBT3" s="153">
        <v>16282</v>
      </c>
      <c r="UBU3" s="153">
        <v>16283</v>
      </c>
      <c r="UBV3" s="153">
        <v>16284</v>
      </c>
      <c r="UBW3" s="153">
        <v>16285</v>
      </c>
      <c r="UBX3" s="153">
        <v>16286</v>
      </c>
      <c r="UBY3" s="153">
        <v>16287</v>
      </c>
      <c r="UBZ3" s="153">
        <v>16288</v>
      </c>
      <c r="UCA3" s="153">
        <v>16289</v>
      </c>
      <c r="UCB3" s="153">
        <v>16290</v>
      </c>
      <c r="UCC3" s="153">
        <v>16291</v>
      </c>
      <c r="UCD3" s="153">
        <v>16292</v>
      </c>
      <c r="UCE3" s="153">
        <v>16293</v>
      </c>
      <c r="UCF3" s="153">
        <v>16294</v>
      </c>
      <c r="UCG3" s="153">
        <v>16295</v>
      </c>
      <c r="UCH3" s="153">
        <v>16296</v>
      </c>
      <c r="UCI3" s="153">
        <v>16297</v>
      </c>
      <c r="UCJ3" s="153">
        <v>16298</v>
      </c>
      <c r="UCK3" s="153">
        <v>16299</v>
      </c>
      <c r="UCL3" s="153">
        <v>16300</v>
      </c>
      <c r="UCM3" s="153">
        <v>16301</v>
      </c>
      <c r="UCN3" s="153">
        <v>16302</v>
      </c>
      <c r="UCO3" s="153">
        <v>16303</v>
      </c>
      <c r="UCP3" s="153">
        <v>16304</v>
      </c>
      <c r="UCQ3" s="153">
        <v>16305</v>
      </c>
      <c r="UCR3" s="153">
        <v>16306</v>
      </c>
      <c r="UCS3" s="153">
        <v>16307</v>
      </c>
      <c r="UCT3" s="153">
        <v>16308</v>
      </c>
      <c r="UCU3" s="153">
        <v>16309</v>
      </c>
      <c r="UCV3" s="153">
        <v>16310</v>
      </c>
      <c r="UCW3" s="153">
        <v>16311</v>
      </c>
      <c r="UCX3" s="153">
        <v>16312</v>
      </c>
      <c r="UCY3" s="153">
        <v>16313</v>
      </c>
      <c r="UCZ3" s="153">
        <v>16314</v>
      </c>
      <c r="UDA3" s="153">
        <v>16315</v>
      </c>
      <c r="UDB3" s="153">
        <v>16316</v>
      </c>
      <c r="UDC3" s="153">
        <v>16317</v>
      </c>
      <c r="UDD3" s="153">
        <v>16318</v>
      </c>
      <c r="UDE3" s="153">
        <v>16319</v>
      </c>
      <c r="UDF3" s="153">
        <v>16320</v>
      </c>
      <c r="UDG3" s="153">
        <v>16321</v>
      </c>
      <c r="UDH3" s="153">
        <v>16322</v>
      </c>
      <c r="UDI3" s="153">
        <v>16323</v>
      </c>
      <c r="UDJ3" s="153">
        <v>16324</v>
      </c>
      <c r="UDK3" s="153">
        <v>16325</v>
      </c>
      <c r="UDL3" s="153">
        <v>16326</v>
      </c>
      <c r="UDM3" s="153">
        <v>16327</v>
      </c>
      <c r="UDN3" s="153">
        <v>16328</v>
      </c>
      <c r="UDO3" s="153">
        <v>16329</v>
      </c>
      <c r="UDP3" s="153">
        <v>16330</v>
      </c>
      <c r="UDQ3" s="153">
        <v>16331</v>
      </c>
      <c r="UDR3" s="153">
        <v>16332</v>
      </c>
      <c r="UDS3" s="153">
        <v>16333</v>
      </c>
      <c r="UDT3" s="153">
        <v>16334</v>
      </c>
      <c r="UDU3" s="153">
        <v>16335</v>
      </c>
      <c r="UDV3" s="153">
        <v>16336</v>
      </c>
      <c r="UDW3" s="153">
        <v>16337</v>
      </c>
      <c r="UDX3" s="153">
        <v>16338</v>
      </c>
      <c r="UDY3" s="153">
        <v>16339</v>
      </c>
      <c r="UDZ3" s="153">
        <v>16340</v>
      </c>
      <c r="UEA3" s="153">
        <v>16341</v>
      </c>
      <c r="UEB3" s="153">
        <v>16342</v>
      </c>
      <c r="UEC3" s="153">
        <v>16343</v>
      </c>
      <c r="UED3" s="153">
        <v>16344</v>
      </c>
      <c r="UEE3" s="153">
        <v>16345</v>
      </c>
      <c r="UEF3" s="153">
        <v>16346</v>
      </c>
      <c r="UEG3" s="153">
        <v>16347</v>
      </c>
      <c r="UEH3" s="153">
        <v>16348</v>
      </c>
      <c r="UEI3" s="153">
        <v>16349</v>
      </c>
      <c r="UEJ3" s="153">
        <v>16350</v>
      </c>
      <c r="UEK3" s="153">
        <v>16351</v>
      </c>
      <c r="UEL3" s="153">
        <v>16352</v>
      </c>
      <c r="UEM3" s="153">
        <v>16353</v>
      </c>
      <c r="UEN3" s="153">
        <v>16354</v>
      </c>
      <c r="UEO3" s="153">
        <v>16355</v>
      </c>
      <c r="UEP3" s="153">
        <v>16356</v>
      </c>
      <c r="UEQ3" s="153">
        <v>16357</v>
      </c>
      <c r="UER3" s="153">
        <v>16358</v>
      </c>
      <c r="UES3" s="153">
        <v>16359</v>
      </c>
      <c r="UET3" s="153">
        <v>16360</v>
      </c>
      <c r="UEU3" s="153">
        <v>16361</v>
      </c>
      <c r="UEV3" s="153">
        <v>16362</v>
      </c>
      <c r="UEW3" s="153">
        <v>16363</v>
      </c>
      <c r="UEX3" s="153">
        <v>16364</v>
      </c>
      <c r="UEY3" s="153">
        <v>16365</v>
      </c>
      <c r="UEZ3" s="153">
        <v>16366</v>
      </c>
      <c r="UFA3" s="153">
        <v>16367</v>
      </c>
      <c r="UFB3" s="153">
        <v>16368</v>
      </c>
      <c r="UFC3" s="153">
        <v>16369</v>
      </c>
      <c r="UFD3" s="153">
        <v>16370</v>
      </c>
      <c r="UFE3" s="153">
        <v>16371</v>
      </c>
      <c r="UFF3" s="153">
        <v>16372</v>
      </c>
      <c r="UFG3" s="153">
        <v>16373</v>
      </c>
      <c r="UFH3" s="153">
        <v>16374</v>
      </c>
      <c r="UFI3" s="153">
        <v>16375</v>
      </c>
      <c r="UFJ3" s="153">
        <v>16376</v>
      </c>
      <c r="UFK3" s="153">
        <v>16377</v>
      </c>
      <c r="UFL3" s="153">
        <v>16378</v>
      </c>
      <c r="UFM3" s="153">
        <v>16379</v>
      </c>
      <c r="UFN3" s="153">
        <v>16380</v>
      </c>
      <c r="UFO3" s="153">
        <v>16381</v>
      </c>
      <c r="UFP3" s="153">
        <v>16382</v>
      </c>
      <c r="UFQ3" s="153">
        <v>16383</v>
      </c>
      <c r="UFR3" s="153">
        <v>16384</v>
      </c>
      <c r="UFS3" s="153">
        <v>16385</v>
      </c>
      <c r="UFT3" s="153">
        <v>16386</v>
      </c>
      <c r="UFU3" s="153">
        <v>16387</v>
      </c>
      <c r="UFV3" s="153">
        <v>16388</v>
      </c>
      <c r="UFW3" s="153">
        <v>16389</v>
      </c>
      <c r="UFX3" s="153">
        <v>16390</v>
      </c>
      <c r="UFY3" s="153">
        <v>16391</v>
      </c>
      <c r="UFZ3" s="153">
        <v>16392</v>
      </c>
      <c r="UGA3" s="153">
        <v>16393</v>
      </c>
      <c r="UGB3" s="153">
        <v>16394</v>
      </c>
      <c r="UGC3" s="153">
        <v>16395</v>
      </c>
      <c r="UGD3" s="153">
        <v>16396</v>
      </c>
      <c r="UGE3" s="153">
        <v>16397</v>
      </c>
      <c r="UGF3" s="153">
        <v>16398</v>
      </c>
      <c r="UGG3" s="153">
        <v>16399</v>
      </c>
      <c r="UGH3" s="153">
        <v>16400</v>
      </c>
      <c r="UGI3" s="153">
        <v>16401</v>
      </c>
      <c r="UGJ3" s="153">
        <v>16402</v>
      </c>
      <c r="UGK3" s="153">
        <v>16403</v>
      </c>
      <c r="UGL3" s="153">
        <v>16404</v>
      </c>
      <c r="UGM3" s="153">
        <v>16405</v>
      </c>
      <c r="UGN3" s="153">
        <v>16406</v>
      </c>
      <c r="UGO3" s="153">
        <v>16407</v>
      </c>
      <c r="UGP3" s="153">
        <v>16408</v>
      </c>
      <c r="UGQ3" s="153">
        <v>16409</v>
      </c>
      <c r="UGR3" s="153">
        <v>16410</v>
      </c>
      <c r="UGS3" s="153">
        <v>16411</v>
      </c>
      <c r="UGT3" s="153">
        <v>16412</v>
      </c>
      <c r="UGU3" s="153">
        <v>16413</v>
      </c>
      <c r="UGV3" s="153">
        <v>16414</v>
      </c>
      <c r="UGW3" s="153">
        <v>16415</v>
      </c>
      <c r="UGX3" s="153">
        <v>16416</v>
      </c>
      <c r="UGY3" s="153">
        <v>16417</v>
      </c>
      <c r="UGZ3" s="153">
        <v>16418</v>
      </c>
      <c r="UHA3" s="153">
        <v>16419</v>
      </c>
      <c r="UHB3" s="153">
        <v>16420</v>
      </c>
      <c r="UHC3" s="153">
        <v>16421</v>
      </c>
      <c r="UHD3" s="153">
        <v>16422</v>
      </c>
      <c r="UHE3" s="153">
        <v>16423</v>
      </c>
      <c r="UHF3" s="153">
        <v>16424</v>
      </c>
      <c r="UHG3" s="153">
        <v>16425</v>
      </c>
      <c r="UHH3" s="153">
        <v>16426</v>
      </c>
      <c r="UHI3" s="153">
        <v>16427</v>
      </c>
      <c r="UHJ3" s="153">
        <v>16428</v>
      </c>
      <c r="UHK3" s="153">
        <v>16429</v>
      </c>
      <c r="UHL3" s="153">
        <v>16430</v>
      </c>
      <c r="UHM3" s="153">
        <v>16431</v>
      </c>
      <c r="UHN3" s="153">
        <v>16432</v>
      </c>
      <c r="UHO3" s="153">
        <v>16433</v>
      </c>
      <c r="UHP3" s="153">
        <v>16434</v>
      </c>
      <c r="UHQ3" s="153">
        <v>16435</v>
      </c>
      <c r="UHR3" s="153">
        <v>16436</v>
      </c>
      <c r="UHS3" s="153">
        <v>16437</v>
      </c>
      <c r="UHT3" s="153">
        <v>16438</v>
      </c>
      <c r="UHU3" s="153">
        <v>16439</v>
      </c>
      <c r="UHV3" s="153">
        <v>16440</v>
      </c>
      <c r="UHW3" s="153">
        <v>16441</v>
      </c>
      <c r="UHX3" s="153">
        <v>16442</v>
      </c>
      <c r="UHY3" s="153">
        <v>16443</v>
      </c>
      <c r="UHZ3" s="153">
        <v>16444</v>
      </c>
      <c r="UIA3" s="153">
        <v>16445</v>
      </c>
      <c r="UIB3" s="153">
        <v>16446</v>
      </c>
      <c r="UIC3" s="153">
        <v>16447</v>
      </c>
      <c r="UID3" s="153">
        <v>16448</v>
      </c>
      <c r="UIE3" s="153">
        <v>16449</v>
      </c>
      <c r="UIF3" s="153">
        <v>16450</v>
      </c>
      <c r="UIG3" s="153">
        <v>16451</v>
      </c>
      <c r="UIH3" s="153">
        <v>16452</v>
      </c>
      <c r="UII3" s="153">
        <v>16453</v>
      </c>
      <c r="UIJ3" s="153">
        <v>16454</v>
      </c>
      <c r="UIK3" s="153">
        <v>16455</v>
      </c>
      <c r="UIL3" s="153">
        <v>16456</v>
      </c>
      <c r="UIM3" s="153">
        <v>16457</v>
      </c>
      <c r="UIN3" s="153">
        <v>16458</v>
      </c>
      <c r="UIO3" s="153">
        <v>16459</v>
      </c>
      <c r="UIP3" s="153">
        <v>16460</v>
      </c>
      <c r="UIQ3" s="153">
        <v>16461</v>
      </c>
      <c r="UIR3" s="153">
        <v>16462</v>
      </c>
      <c r="UIS3" s="153">
        <v>16463</v>
      </c>
      <c r="UIT3" s="153">
        <v>16464</v>
      </c>
      <c r="UIU3" s="153">
        <v>16465</v>
      </c>
      <c r="UIV3" s="153">
        <v>16466</v>
      </c>
      <c r="UIW3" s="153">
        <v>16467</v>
      </c>
      <c r="UIX3" s="153">
        <v>16468</v>
      </c>
      <c r="UIY3" s="153">
        <v>16469</v>
      </c>
      <c r="UIZ3" s="153">
        <v>16470</v>
      </c>
      <c r="UJA3" s="153">
        <v>16471</v>
      </c>
      <c r="UJB3" s="153">
        <v>16472</v>
      </c>
      <c r="UJC3" s="153">
        <v>16473</v>
      </c>
      <c r="UJD3" s="153">
        <v>16474</v>
      </c>
      <c r="UJE3" s="153">
        <v>16475</v>
      </c>
      <c r="UJF3" s="153">
        <v>16476</v>
      </c>
      <c r="UJG3" s="153">
        <v>16477</v>
      </c>
      <c r="UJH3" s="153">
        <v>16478</v>
      </c>
      <c r="UJI3" s="153">
        <v>16479</v>
      </c>
      <c r="UJJ3" s="153">
        <v>16480</v>
      </c>
      <c r="UJK3" s="153">
        <v>16481</v>
      </c>
      <c r="UJL3" s="153">
        <v>16482</v>
      </c>
      <c r="UJM3" s="153">
        <v>16483</v>
      </c>
      <c r="UJN3" s="153">
        <v>16484</v>
      </c>
      <c r="UJO3" s="153">
        <v>16485</v>
      </c>
      <c r="UJP3" s="153">
        <v>16486</v>
      </c>
      <c r="UJQ3" s="153">
        <v>16487</v>
      </c>
      <c r="UJR3" s="153">
        <v>16488</v>
      </c>
      <c r="UJS3" s="153">
        <v>16489</v>
      </c>
      <c r="UJT3" s="153">
        <v>16490</v>
      </c>
      <c r="UJU3" s="153">
        <v>16491</v>
      </c>
      <c r="UJV3" s="153">
        <v>16492</v>
      </c>
      <c r="UJW3" s="153">
        <v>16493</v>
      </c>
      <c r="UJX3" s="153">
        <v>16494</v>
      </c>
      <c r="UJY3" s="153">
        <v>16495</v>
      </c>
      <c r="UJZ3" s="153">
        <v>16496</v>
      </c>
      <c r="UKA3" s="153">
        <v>16497</v>
      </c>
      <c r="UKB3" s="153">
        <v>16498</v>
      </c>
      <c r="UKC3" s="153">
        <v>16499</v>
      </c>
      <c r="UKD3" s="153">
        <v>16500</v>
      </c>
      <c r="UKE3" s="153">
        <v>16501</v>
      </c>
      <c r="UKF3" s="153">
        <v>16502</v>
      </c>
      <c r="UKG3" s="153">
        <v>16503</v>
      </c>
      <c r="UKH3" s="153">
        <v>16504</v>
      </c>
      <c r="UKI3" s="153">
        <v>16505</v>
      </c>
      <c r="UKJ3" s="153">
        <v>16506</v>
      </c>
      <c r="UKK3" s="153">
        <v>16507</v>
      </c>
      <c r="UKL3" s="153">
        <v>16508</v>
      </c>
      <c r="UKM3" s="153">
        <v>16509</v>
      </c>
      <c r="UKN3" s="153">
        <v>16510</v>
      </c>
      <c r="UKO3" s="153">
        <v>16511</v>
      </c>
      <c r="UKP3" s="153">
        <v>16512</v>
      </c>
      <c r="UKQ3" s="153">
        <v>16513</v>
      </c>
      <c r="UKR3" s="153">
        <v>16514</v>
      </c>
      <c r="UKS3" s="153">
        <v>16515</v>
      </c>
      <c r="UKT3" s="153">
        <v>16516</v>
      </c>
      <c r="UKU3" s="153">
        <v>16517</v>
      </c>
      <c r="UKV3" s="153">
        <v>16518</v>
      </c>
      <c r="UKW3" s="153">
        <v>16519</v>
      </c>
      <c r="UKX3" s="153">
        <v>16520</v>
      </c>
      <c r="UKY3" s="153">
        <v>16521</v>
      </c>
      <c r="UKZ3" s="153">
        <v>16522</v>
      </c>
      <c r="ULA3" s="153">
        <v>16523</v>
      </c>
      <c r="ULB3" s="153">
        <v>16524</v>
      </c>
      <c r="ULC3" s="153">
        <v>16525</v>
      </c>
      <c r="ULD3" s="153">
        <v>16526</v>
      </c>
      <c r="ULE3" s="153">
        <v>16527</v>
      </c>
      <c r="ULF3" s="153">
        <v>16528</v>
      </c>
      <c r="ULG3" s="153">
        <v>16529</v>
      </c>
      <c r="ULH3" s="153">
        <v>16530</v>
      </c>
      <c r="ULI3" s="153">
        <v>16531</v>
      </c>
      <c r="ULJ3" s="153">
        <v>16532</v>
      </c>
      <c r="ULK3" s="153">
        <v>16533</v>
      </c>
      <c r="ULL3" s="153">
        <v>16534</v>
      </c>
      <c r="ULM3" s="153">
        <v>16535</v>
      </c>
      <c r="ULN3" s="153">
        <v>16536</v>
      </c>
      <c r="ULO3" s="153">
        <v>16537</v>
      </c>
      <c r="ULP3" s="153">
        <v>16538</v>
      </c>
      <c r="ULQ3" s="153">
        <v>16539</v>
      </c>
      <c r="ULR3" s="153">
        <v>16540</v>
      </c>
      <c r="ULS3" s="153">
        <v>16541</v>
      </c>
      <c r="ULT3" s="153">
        <v>16542</v>
      </c>
      <c r="ULU3" s="153">
        <v>16543</v>
      </c>
      <c r="ULV3" s="153">
        <v>16544</v>
      </c>
      <c r="ULW3" s="153">
        <v>16545</v>
      </c>
      <c r="ULX3" s="153">
        <v>16546</v>
      </c>
      <c r="ULY3" s="153">
        <v>16547</v>
      </c>
      <c r="ULZ3" s="153">
        <v>16548</v>
      </c>
      <c r="UMA3" s="153">
        <v>16549</v>
      </c>
      <c r="UMB3" s="153">
        <v>16550</v>
      </c>
      <c r="UMC3" s="153">
        <v>16551</v>
      </c>
      <c r="UMD3" s="153">
        <v>16552</v>
      </c>
      <c r="UME3" s="153">
        <v>16553</v>
      </c>
      <c r="UMF3" s="153">
        <v>16554</v>
      </c>
      <c r="UMG3" s="153">
        <v>16555</v>
      </c>
      <c r="UMH3" s="153">
        <v>16556</v>
      </c>
      <c r="UMI3" s="153">
        <v>16557</v>
      </c>
      <c r="UMJ3" s="153">
        <v>16558</v>
      </c>
      <c r="UMK3" s="153">
        <v>16559</v>
      </c>
      <c r="UML3" s="153">
        <v>16560</v>
      </c>
      <c r="UMM3" s="153">
        <v>16561</v>
      </c>
      <c r="UMN3" s="153">
        <v>16562</v>
      </c>
      <c r="UMO3" s="153">
        <v>16563</v>
      </c>
      <c r="UMP3" s="153">
        <v>16564</v>
      </c>
      <c r="UMQ3" s="153">
        <v>16565</v>
      </c>
      <c r="UMR3" s="153">
        <v>16566</v>
      </c>
      <c r="UMS3" s="153">
        <v>16567</v>
      </c>
      <c r="UMT3" s="153">
        <v>16568</v>
      </c>
      <c r="UMU3" s="153">
        <v>16569</v>
      </c>
      <c r="UMV3" s="153">
        <v>16570</v>
      </c>
      <c r="UMW3" s="153">
        <v>16571</v>
      </c>
      <c r="UMX3" s="153">
        <v>16572</v>
      </c>
      <c r="UMY3" s="153">
        <v>16573</v>
      </c>
      <c r="UMZ3" s="153">
        <v>16574</v>
      </c>
      <c r="UNA3" s="153">
        <v>16575</v>
      </c>
      <c r="UNB3" s="153">
        <v>16576</v>
      </c>
      <c r="UNC3" s="153">
        <v>16577</v>
      </c>
      <c r="UND3" s="153">
        <v>16578</v>
      </c>
      <c r="UNE3" s="153">
        <v>16579</v>
      </c>
      <c r="UNF3" s="153">
        <v>16580</v>
      </c>
      <c r="UNG3" s="153">
        <v>16581</v>
      </c>
      <c r="UNH3" s="153">
        <v>16582</v>
      </c>
      <c r="UNI3" s="153">
        <v>16583</v>
      </c>
      <c r="UNJ3" s="153">
        <v>16584</v>
      </c>
      <c r="UNK3" s="153">
        <v>16585</v>
      </c>
      <c r="UNL3" s="153">
        <v>16586</v>
      </c>
      <c r="UNM3" s="153">
        <v>16587</v>
      </c>
      <c r="UNN3" s="153">
        <v>16588</v>
      </c>
      <c r="UNO3" s="153">
        <v>16589</v>
      </c>
      <c r="UNP3" s="153">
        <v>16590</v>
      </c>
      <c r="UNQ3" s="153">
        <v>16591</v>
      </c>
      <c r="UNR3" s="153">
        <v>16592</v>
      </c>
      <c r="UNS3" s="153">
        <v>16593</v>
      </c>
      <c r="UNT3" s="153">
        <v>16594</v>
      </c>
      <c r="UNU3" s="153">
        <v>16595</v>
      </c>
      <c r="UNV3" s="153">
        <v>16596</v>
      </c>
      <c r="UNW3" s="153">
        <v>16597</v>
      </c>
      <c r="UNX3" s="153">
        <v>16598</v>
      </c>
      <c r="UNY3" s="153">
        <v>16599</v>
      </c>
      <c r="UNZ3" s="153">
        <v>16600</v>
      </c>
      <c r="UOA3" s="153">
        <v>16601</v>
      </c>
      <c r="UOB3" s="153">
        <v>16602</v>
      </c>
      <c r="UOC3" s="153">
        <v>16603</v>
      </c>
      <c r="UOD3" s="153">
        <v>16604</v>
      </c>
      <c r="UOE3" s="153">
        <v>16605</v>
      </c>
      <c r="UOF3" s="153">
        <v>16606</v>
      </c>
      <c r="UOG3" s="153">
        <v>16607</v>
      </c>
      <c r="UOH3" s="153">
        <v>16608</v>
      </c>
      <c r="UOI3" s="153">
        <v>16609</v>
      </c>
      <c r="UOJ3" s="153">
        <v>16610</v>
      </c>
      <c r="UOK3" s="153">
        <v>16611</v>
      </c>
      <c r="UOL3" s="153">
        <v>16612</v>
      </c>
      <c r="UOM3" s="153">
        <v>16613</v>
      </c>
      <c r="UON3" s="153">
        <v>16614</v>
      </c>
      <c r="UOO3" s="153">
        <v>16615</v>
      </c>
      <c r="UOP3" s="153">
        <v>16616</v>
      </c>
      <c r="UOQ3" s="153">
        <v>16617</v>
      </c>
      <c r="UOR3" s="153">
        <v>16618</v>
      </c>
      <c r="UOS3" s="153">
        <v>16619</v>
      </c>
      <c r="UOT3" s="153">
        <v>16620</v>
      </c>
      <c r="UOU3" s="153">
        <v>16621</v>
      </c>
      <c r="UOV3" s="153">
        <v>16622</v>
      </c>
      <c r="UOW3" s="153">
        <v>16623</v>
      </c>
      <c r="UOX3" s="153">
        <v>16624</v>
      </c>
      <c r="UOY3" s="153">
        <v>16625</v>
      </c>
      <c r="UOZ3" s="153">
        <v>16626</v>
      </c>
      <c r="UPA3" s="153">
        <v>16627</v>
      </c>
      <c r="UPB3" s="153">
        <v>16628</v>
      </c>
      <c r="UPC3" s="153">
        <v>16629</v>
      </c>
      <c r="UPD3" s="153">
        <v>16630</v>
      </c>
      <c r="UPE3" s="153">
        <v>16631</v>
      </c>
      <c r="UPF3" s="153">
        <v>16632</v>
      </c>
      <c r="UPG3" s="153">
        <v>16633</v>
      </c>
      <c r="UPH3" s="153">
        <v>16634</v>
      </c>
      <c r="UPI3" s="153">
        <v>16635</v>
      </c>
      <c r="UPJ3" s="153">
        <v>16636</v>
      </c>
      <c r="UPK3" s="153">
        <v>16637</v>
      </c>
      <c r="UPL3" s="153">
        <v>16638</v>
      </c>
      <c r="UPM3" s="153">
        <v>16639</v>
      </c>
      <c r="UPN3" s="153">
        <v>16640</v>
      </c>
      <c r="UPO3" s="153">
        <v>16641</v>
      </c>
      <c r="UPP3" s="153">
        <v>16642</v>
      </c>
      <c r="UPQ3" s="153">
        <v>16643</v>
      </c>
      <c r="UPR3" s="153">
        <v>16644</v>
      </c>
      <c r="UPS3" s="153">
        <v>16645</v>
      </c>
      <c r="UPT3" s="153">
        <v>16646</v>
      </c>
      <c r="UPU3" s="153">
        <v>16647</v>
      </c>
      <c r="UPV3" s="153">
        <v>16648</v>
      </c>
      <c r="UPW3" s="153">
        <v>16649</v>
      </c>
      <c r="UPX3" s="153">
        <v>16650</v>
      </c>
      <c r="UPY3" s="153">
        <v>16651</v>
      </c>
      <c r="UPZ3" s="153">
        <v>16652</v>
      </c>
      <c r="UQA3" s="153">
        <v>16653</v>
      </c>
      <c r="UQB3" s="153">
        <v>16654</v>
      </c>
      <c r="UQC3" s="153">
        <v>16655</v>
      </c>
      <c r="UQD3" s="153">
        <v>16656</v>
      </c>
      <c r="UQE3" s="153">
        <v>16657</v>
      </c>
      <c r="UQF3" s="153">
        <v>16658</v>
      </c>
      <c r="UQG3" s="153">
        <v>16659</v>
      </c>
      <c r="UQH3" s="153">
        <v>16660</v>
      </c>
      <c r="UQI3" s="153">
        <v>16661</v>
      </c>
      <c r="UQJ3" s="153">
        <v>16662</v>
      </c>
      <c r="UQK3" s="153">
        <v>16663</v>
      </c>
      <c r="UQL3" s="153">
        <v>16664</v>
      </c>
      <c r="UQM3" s="153">
        <v>16665</v>
      </c>
      <c r="UQN3" s="153">
        <v>16666</v>
      </c>
      <c r="UQO3" s="153">
        <v>16667</v>
      </c>
      <c r="UQP3" s="153">
        <v>16668</v>
      </c>
      <c r="UQQ3" s="153">
        <v>16669</v>
      </c>
      <c r="UQR3" s="153">
        <v>16670</v>
      </c>
      <c r="UQS3" s="153">
        <v>16671</v>
      </c>
      <c r="UQT3" s="153">
        <v>16672</v>
      </c>
      <c r="UQU3" s="153">
        <v>16673</v>
      </c>
      <c r="UQV3" s="153">
        <v>16674</v>
      </c>
      <c r="UQW3" s="153">
        <v>16675</v>
      </c>
      <c r="UQX3" s="153">
        <v>16676</v>
      </c>
      <c r="UQY3" s="153">
        <v>16677</v>
      </c>
      <c r="UQZ3" s="153">
        <v>16678</v>
      </c>
      <c r="URA3" s="153">
        <v>16679</v>
      </c>
      <c r="URB3" s="153">
        <v>16680</v>
      </c>
      <c r="URC3" s="153">
        <v>16681</v>
      </c>
      <c r="URD3" s="153">
        <v>16682</v>
      </c>
      <c r="URE3" s="153">
        <v>16683</v>
      </c>
      <c r="URF3" s="153">
        <v>16684</v>
      </c>
      <c r="URG3" s="153">
        <v>16685</v>
      </c>
      <c r="URH3" s="153">
        <v>16686</v>
      </c>
      <c r="URI3" s="153">
        <v>16687</v>
      </c>
      <c r="URJ3" s="153">
        <v>16688</v>
      </c>
      <c r="URK3" s="153">
        <v>16689</v>
      </c>
      <c r="URL3" s="153">
        <v>16690</v>
      </c>
      <c r="URM3" s="153">
        <v>16691</v>
      </c>
      <c r="URN3" s="153">
        <v>16692</v>
      </c>
      <c r="URO3" s="153">
        <v>16693</v>
      </c>
      <c r="URP3" s="153">
        <v>16694</v>
      </c>
      <c r="URQ3" s="153">
        <v>16695</v>
      </c>
      <c r="URR3" s="153">
        <v>16696</v>
      </c>
      <c r="URS3" s="153">
        <v>16697</v>
      </c>
      <c r="URT3" s="153">
        <v>16698</v>
      </c>
      <c r="URU3" s="153">
        <v>16699</v>
      </c>
      <c r="URV3" s="153">
        <v>16700</v>
      </c>
      <c r="URW3" s="153">
        <v>16701</v>
      </c>
      <c r="URX3" s="153">
        <v>16702</v>
      </c>
      <c r="URY3" s="153">
        <v>16703</v>
      </c>
      <c r="URZ3" s="153">
        <v>16704</v>
      </c>
      <c r="USA3" s="153">
        <v>16705</v>
      </c>
      <c r="USB3" s="153">
        <v>16706</v>
      </c>
      <c r="USC3" s="153">
        <v>16707</v>
      </c>
      <c r="USD3" s="153">
        <v>16708</v>
      </c>
      <c r="USE3" s="153">
        <v>16709</v>
      </c>
      <c r="USF3" s="153">
        <v>16710</v>
      </c>
      <c r="USG3" s="153">
        <v>16711</v>
      </c>
      <c r="USH3" s="153">
        <v>16712</v>
      </c>
      <c r="USI3" s="153">
        <v>16713</v>
      </c>
      <c r="USJ3" s="153">
        <v>16714</v>
      </c>
      <c r="USK3" s="153">
        <v>16715</v>
      </c>
      <c r="USL3" s="153">
        <v>16716</v>
      </c>
      <c r="USM3" s="153">
        <v>16717</v>
      </c>
      <c r="USN3" s="153">
        <v>16718</v>
      </c>
      <c r="USO3" s="153">
        <v>16719</v>
      </c>
      <c r="USP3" s="153">
        <v>16720</v>
      </c>
      <c r="USQ3" s="153">
        <v>16721</v>
      </c>
      <c r="USR3" s="153">
        <v>16722</v>
      </c>
      <c r="USS3" s="153">
        <v>16723</v>
      </c>
      <c r="UST3" s="153">
        <v>16724</v>
      </c>
      <c r="USU3" s="153">
        <v>16725</v>
      </c>
      <c r="USV3" s="153">
        <v>16726</v>
      </c>
      <c r="USW3" s="153">
        <v>16727</v>
      </c>
      <c r="USX3" s="153">
        <v>16728</v>
      </c>
      <c r="USY3" s="153">
        <v>16729</v>
      </c>
      <c r="USZ3" s="153">
        <v>16730</v>
      </c>
      <c r="UTA3" s="153">
        <v>16731</v>
      </c>
      <c r="UTB3" s="153">
        <v>16732</v>
      </c>
      <c r="UTC3" s="153">
        <v>16733</v>
      </c>
      <c r="UTD3" s="153">
        <v>16734</v>
      </c>
      <c r="UTE3" s="153">
        <v>16735</v>
      </c>
      <c r="UTF3" s="153">
        <v>16736</v>
      </c>
      <c r="UTG3" s="153">
        <v>16737</v>
      </c>
      <c r="UTH3" s="153">
        <v>16738</v>
      </c>
      <c r="UTI3" s="153">
        <v>16739</v>
      </c>
      <c r="UTJ3" s="153">
        <v>16740</v>
      </c>
      <c r="UTK3" s="153">
        <v>16741</v>
      </c>
      <c r="UTL3" s="153">
        <v>16742</v>
      </c>
      <c r="UTM3" s="153">
        <v>16743</v>
      </c>
      <c r="UTN3" s="153">
        <v>16744</v>
      </c>
      <c r="UTO3" s="153">
        <v>16745</v>
      </c>
      <c r="UTP3" s="153">
        <v>16746</v>
      </c>
      <c r="UTQ3" s="153">
        <v>16747</v>
      </c>
      <c r="UTR3" s="153">
        <v>16748</v>
      </c>
      <c r="UTS3" s="153">
        <v>16749</v>
      </c>
      <c r="UTT3" s="153">
        <v>16750</v>
      </c>
      <c r="UTU3" s="153">
        <v>16751</v>
      </c>
      <c r="UTV3" s="153">
        <v>16752</v>
      </c>
      <c r="UTW3" s="153">
        <v>16753</v>
      </c>
      <c r="UTX3" s="153">
        <v>16754</v>
      </c>
      <c r="UTY3" s="153">
        <v>16755</v>
      </c>
      <c r="UTZ3" s="153">
        <v>16756</v>
      </c>
      <c r="UUA3" s="153">
        <v>16757</v>
      </c>
      <c r="UUB3" s="153">
        <v>16758</v>
      </c>
      <c r="UUC3" s="153">
        <v>16759</v>
      </c>
      <c r="UUD3" s="153">
        <v>16760</v>
      </c>
      <c r="UUE3" s="153">
        <v>16761</v>
      </c>
      <c r="UUF3" s="153">
        <v>16762</v>
      </c>
      <c r="UUG3" s="153">
        <v>16763</v>
      </c>
      <c r="UUH3" s="153">
        <v>16764</v>
      </c>
      <c r="UUI3" s="153">
        <v>16765</v>
      </c>
      <c r="UUJ3" s="153">
        <v>16766</v>
      </c>
      <c r="UUK3" s="153">
        <v>16767</v>
      </c>
      <c r="UUL3" s="153">
        <v>16768</v>
      </c>
      <c r="UUM3" s="153">
        <v>16769</v>
      </c>
      <c r="UUN3" s="153">
        <v>16770</v>
      </c>
      <c r="UUO3" s="153">
        <v>16771</v>
      </c>
      <c r="UUP3" s="153">
        <v>16772</v>
      </c>
      <c r="UUQ3" s="153">
        <v>16773</v>
      </c>
      <c r="UUR3" s="153">
        <v>16774</v>
      </c>
      <c r="UUS3" s="153">
        <v>16775</v>
      </c>
      <c r="UUT3" s="153">
        <v>16776</v>
      </c>
      <c r="UUU3" s="153">
        <v>16777</v>
      </c>
      <c r="UUV3" s="153">
        <v>16778</v>
      </c>
      <c r="UUW3" s="153">
        <v>16779</v>
      </c>
      <c r="UUX3" s="153">
        <v>16780</v>
      </c>
      <c r="UUY3" s="153">
        <v>16781</v>
      </c>
      <c r="UUZ3" s="153">
        <v>16782</v>
      </c>
      <c r="UVA3" s="153">
        <v>16783</v>
      </c>
      <c r="UVB3" s="153">
        <v>16784</v>
      </c>
      <c r="UVC3" s="153">
        <v>16785</v>
      </c>
      <c r="UVD3" s="153">
        <v>16786</v>
      </c>
      <c r="UVE3" s="153">
        <v>16787</v>
      </c>
      <c r="UVF3" s="153">
        <v>16788</v>
      </c>
      <c r="UVG3" s="153">
        <v>16789</v>
      </c>
      <c r="UVH3" s="153">
        <v>16790</v>
      </c>
      <c r="UVI3" s="153">
        <v>16791</v>
      </c>
      <c r="UVJ3" s="153">
        <v>16792</v>
      </c>
      <c r="UVK3" s="153">
        <v>16793</v>
      </c>
      <c r="UVL3" s="153">
        <v>16794</v>
      </c>
      <c r="UVM3" s="153">
        <v>16795</v>
      </c>
      <c r="UVN3" s="153">
        <v>16796</v>
      </c>
      <c r="UVO3" s="153">
        <v>16797</v>
      </c>
      <c r="UVP3" s="153">
        <v>16798</v>
      </c>
      <c r="UVQ3" s="153">
        <v>16799</v>
      </c>
      <c r="UVR3" s="153">
        <v>16800</v>
      </c>
      <c r="UVS3" s="153">
        <v>16801</v>
      </c>
      <c r="UVT3" s="153">
        <v>16802</v>
      </c>
      <c r="UVU3" s="153">
        <v>16803</v>
      </c>
      <c r="UVV3" s="153">
        <v>16804</v>
      </c>
      <c r="UVW3" s="153">
        <v>16805</v>
      </c>
      <c r="UVX3" s="153">
        <v>16806</v>
      </c>
      <c r="UVY3" s="153">
        <v>16807</v>
      </c>
      <c r="UVZ3" s="153">
        <v>16808</v>
      </c>
      <c r="UWA3" s="153">
        <v>16809</v>
      </c>
      <c r="UWB3" s="153">
        <v>16810</v>
      </c>
      <c r="UWC3" s="153">
        <v>16811</v>
      </c>
      <c r="UWD3" s="153">
        <v>16812</v>
      </c>
      <c r="UWE3" s="153">
        <v>16813</v>
      </c>
      <c r="UWF3" s="153">
        <v>16814</v>
      </c>
      <c r="UWG3" s="153">
        <v>16815</v>
      </c>
      <c r="UWH3" s="153">
        <v>16816</v>
      </c>
      <c r="UWI3" s="153">
        <v>16817</v>
      </c>
      <c r="UWJ3" s="153">
        <v>16818</v>
      </c>
      <c r="UWK3" s="153">
        <v>16819</v>
      </c>
      <c r="UWL3" s="153">
        <v>16820</v>
      </c>
      <c r="UWM3" s="153">
        <v>16821</v>
      </c>
      <c r="UWN3" s="153">
        <v>16822</v>
      </c>
      <c r="UWO3" s="153">
        <v>16823</v>
      </c>
      <c r="UWP3" s="153">
        <v>16824</v>
      </c>
      <c r="UWQ3" s="153">
        <v>16825</v>
      </c>
      <c r="UWR3" s="153">
        <v>16826</v>
      </c>
      <c r="UWS3" s="153">
        <v>16827</v>
      </c>
      <c r="UWT3" s="153">
        <v>16828</v>
      </c>
      <c r="UWU3" s="153">
        <v>16829</v>
      </c>
      <c r="UWV3" s="153">
        <v>16830</v>
      </c>
      <c r="UWW3" s="153">
        <v>16831</v>
      </c>
      <c r="UWX3" s="153">
        <v>16832</v>
      </c>
      <c r="UWY3" s="153">
        <v>16833</v>
      </c>
      <c r="UWZ3" s="153">
        <v>16834</v>
      </c>
      <c r="UXA3" s="153">
        <v>16835</v>
      </c>
      <c r="UXB3" s="153">
        <v>16836</v>
      </c>
      <c r="UXC3" s="153">
        <v>16837</v>
      </c>
      <c r="UXD3" s="153">
        <v>16838</v>
      </c>
      <c r="UXE3" s="153">
        <v>16839</v>
      </c>
      <c r="UXF3" s="153">
        <v>16840</v>
      </c>
      <c r="UXG3" s="153">
        <v>16841</v>
      </c>
      <c r="UXH3" s="153">
        <v>16842</v>
      </c>
      <c r="UXI3" s="153">
        <v>16843</v>
      </c>
      <c r="UXJ3" s="153">
        <v>16844</v>
      </c>
      <c r="UXK3" s="153">
        <v>16845</v>
      </c>
      <c r="UXL3" s="153">
        <v>16846</v>
      </c>
      <c r="UXM3" s="153">
        <v>16847</v>
      </c>
      <c r="UXN3" s="153">
        <v>16848</v>
      </c>
      <c r="UXO3" s="153">
        <v>16849</v>
      </c>
      <c r="UXP3" s="153">
        <v>16850</v>
      </c>
      <c r="UXQ3" s="153">
        <v>16851</v>
      </c>
      <c r="UXR3" s="153">
        <v>16852</v>
      </c>
      <c r="UXS3" s="153">
        <v>16853</v>
      </c>
      <c r="UXT3" s="153">
        <v>16854</v>
      </c>
      <c r="UXU3" s="153">
        <v>16855</v>
      </c>
      <c r="UXV3" s="153">
        <v>16856</v>
      </c>
      <c r="UXW3" s="153">
        <v>16857</v>
      </c>
      <c r="UXX3" s="153">
        <v>16858</v>
      </c>
      <c r="UXY3" s="153">
        <v>16859</v>
      </c>
      <c r="UXZ3" s="153">
        <v>16860</v>
      </c>
      <c r="UYA3" s="153">
        <v>16861</v>
      </c>
      <c r="UYB3" s="153">
        <v>16862</v>
      </c>
      <c r="UYC3" s="153">
        <v>16863</v>
      </c>
      <c r="UYD3" s="153">
        <v>16864</v>
      </c>
      <c r="UYE3" s="153">
        <v>16865</v>
      </c>
      <c r="UYF3" s="153">
        <v>16866</v>
      </c>
      <c r="UYG3" s="153">
        <v>16867</v>
      </c>
      <c r="UYH3" s="153">
        <v>16868</v>
      </c>
      <c r="UYI3" s="153">
        <v>16869</v>
      </c>
      <c r="UYJ3" s="153">
        <v>16870</v>
      </c>
      <c r="UYK3" s="153">
        <v>16871</v>
      </c>
      <c r="UYL3" s="153">
        <v>16872</v>
      </c>
      <c r="UYM3" s="153">
        <v>16873</v>
      </c>
      <c r="UYN3" s="153">
        <v>16874</v>
      </c>
      <c r="UYO3" s="153">
        <v>16875</v>
      </c>
      <c r="UYP3" s="153">
        <v>16876</v>
      </c>
      <c r="UYQ3" s="153">
        <v>16877</v>
      </c>
      <c r="UYR3" s="153">
        <v>16878</v>
      </c>
      <c r="UYS3" s="153">
        <v>16879</v>
      </c>
      <c r="UYT3" s="153">
        <v>16880</v>
      </c>
      <c r="UYU3" s="153">
        <v>16881</v>
      </c>
      <c r="UYV3" s="153">
        <v>16882</v>
      </c>
      <c r="UYW3" s="153">
        <v>16883</v>
      </c>
      <c r="UYX3" s="153">
        <v>16884</v>
      </c>
      <c r="UYY3" s="153">
        <v>16885</v>
      </c>
      <c r="UYZ3" s="153">
        <v>16886</v>
      </c>
      <c r="UZA3" s="153">
        <v>16887</v>
      </c>
      <c r="UZB3" s="153">
        <v>16888</v>
      </c>
      <c r="UZC3" s="153">
        <v>16889</v>
      </c>
      <c r="UZD3" s="153">
        <v>16890</v>
      </c>
      <c r="UZE3" s="153">
        <v>16891</v>
      </c>
      <c r="UZF3" s="153">
        <v>16892</v>
      </c>
      <c r="UZG3" s="153">
        <v>16893</v>
      </c>
      <c r="UZH3" s="153">
        <v>16894</v>
      </c>
      <c r="UZI3" s="153">
        <v>16895</v>
      </c>
      <c r="UZJ3" s="153">
        <v>16896</v>
      </c>
      <c r="UZK3" s="153">
        <v>16897</v>
      </c>
      <c r="UZL3" s="153">
        <v>16898</v>
      </c>
      <c r="UZM3" s="153">
        <v>16899</v>
      </c>
      <c r="UZN3" s="153">
        <v>16900</v>
      </c>
      <c r="UZO3" s="153">
        <v>16901</v>
      </c>
      <c r="UZP3" s="153">
        <v>16902</v>
      </c>
      <c r="UZQ3" s="153">
        <v>16903</v>
      </c>
      <c r="UZR3" s="153">
        <v>16904</v>
      </c>
      <c r="UZS3" s="153">
        <v>16905</v>
      </c>
      <c r="UZT3" s="153">
        <v>16906</v>
      </c>
      <c r="UZU3" s="153">
        <v>16907</v>
      </c>
      <c r="UZV3" s="153">
        <v>16908</v>
      </c>
      <c r="UZW3" s="153">
        <v>16909</v>
      </c>
      <c r="UZX3" s="153">
        <v>16910</v>
      </c>
      <c r="UZY3" s="153">
        <v>16911</v>
      </c>
      <c r="UZZ3" s="153">
        <v>16912</v>
      </c>
      <c r="VAA3" s="153">
        <v>16913</v>
      </c>
      <c r="VAB3" s="153">
        <v>16914</v>
      </c>
      <c r="VAC3" s="153">
        <v>16915</v>
      </c>
      <c r="VAD3" s="153">
        <v>16916</v>
      </c>
      <c r="VAE3" s="153">
        <v>16917</v>
      </c>
      <c r="VAF3" s="153">
        <v>16918</v>
      </c>
      <c r="VAG3" s="153">
        <v>16919</v>
      </c>
      <c r="VAH3" s="153">
        <v>16920</v>
      </c>
      <c r="VAI3" s="153">
        <v>16921</v>
      </c>
      <c r="VAJ3" s="153">
        <v>16922</v>
      </c>
      <c r="VAK3" s="153">
        <v>16923</v>
      </c>
      <c r="VAL3" s="153">
        <v>16924</v>
      </c>
      <c r="VAM3" s="153">
        <v>16925</v>
      </c>
      <c r="VAN3" s="153">
        <v>16926</v>
      </c>
      <c r="VAO3" s="153">
        <v>16927</v>
      </c>
      <c r="VAP3" s="153">
        <v>16928</v>
      </c>
      <c r="VAQ3" s="153">
        <v>16929</v>
      </c>
      <c r="VAR3" s="153">
        <v>16930</v>
      </c>
      <c r="VAS3" s="153">
        <v>16931</v>
      </c>
      <c r="VAT3" s="153">
        <v>16932</v>
      </c>
      <c r="VAU3" s="153">
        <v>16933</v>
      </c>
      <c r="VAV3" s="153">
        <v>16934</v>
      </c>
      <c r="VAW3" s="153">
        <v>16935</v>
      </c>
      <c r="VAX3" s="153">
        <v>16936</v>
      </c>
      <c r="VAY3" s="153">
        <v>16937</v>
      </c>
      <c r="VAZ3" s="153">
        <v>16938</v>
      </c>
      <c r="VBA3" s="153">
        <v>16939</v>
      </c>
      <c r="VBB3" s="153">
        <v>16940</v>
      </c>
      <c r="VBC3" s="153">
        <v>16941</v>
      </c>
      <c r="VBD3" s="153">
        <v>16942</v>
      </c>
      <c r="VBE3" s="153">
        <v>16943</v>
      </c>
      <c r="VBF3" s="153">
        <v>16944</v>
      </c>
      <c r="VBG3" s="153">
        <v>16945</v>
      </c>
      <c r="VBH3" s="153">
        <v>16946</v>
      </c>
      <c r="VBI3" s="153">
        <v>16947</v>
      </c>
      <c r="VBJ3" s="153">
        <v>16948</v>
      </c>
      <c r="VBK3" s="153">
        <v>16949</v>
      </c>
      <c r="VBL3" s="153">
        <v>16950</v>
      </c>
      <c r="VBM3" s="153">
        <v>16951</v>
      </c>
      <c r="VBN3" s="153">
        <v>16952</v>
      </c>
      <c r="VBO3" s="153">
        <v>16953</v>
      </c>
      <c r="VBP3" s="153">
        <v>16954</v>
      </c>
      <c r="VBQ3" s="153">
        <v>16955</v>
      </c>
      <c r="VBR3" s="153">
        <v>16956</v>
      </c>
      <c r="VBS3" s="153">
        <v>16957</v>
      </c>
      <c r="VBT3" s="153">
        <v>16958</v>
      </c>
      <c r="VBU3" s="153">
        <v>16959</v>
      </c>
      <c r="VBV3" s="153">
        <v>16960</v>
      </c>
      <c r="VBW3" s="153">
        <v>16961</v>
      </c>
      <c r="VBX3" s="153">
        <v>16962</v>
      </c>
      <c r="VBY3" s="153">
        <v>16963</v>
      </c>
      <c r="VBZ3" s="153">
        <v>16964</v>
      </c>
      <c r="VCA3" s="153">
        <v>16965</v>
      </c>
      <c r="VCB3" s="153">
        <v>16966</v>
      </c>
      <c r="VCC3" s="153">
        <v>16967</v>
      </c>
      <c r="VCD3" s="153">
        <v>16968</v>
      </c>
      <c r="VCE3" s="153">
        <v>16969</v>
      </c>
      <c r="VCF3" s="153">
        <v>16970</v>
      </c>
      <c r="VCG3" s="153">
        <v>16971</v>
      </c>
      <c r="VCH3" s="153">
        <v>16972</v>
      </c>
      <c r="VCI3" s="153">
        <v>16973</v>
      </c>
      <c r="VCJ3" s="153">
        <v>16974</v>
      </c>
      <c r="VCK3" s="153">
        <v>16975</v>
      </c>
      <c r="VCL3" s="153">
        <v>16976</v>
      </c>
      <c r="VCM3" s="153">
        <v>16977</v>
      </c>
      <c r="VCN3" s="153">
        <v>16978</v>
      </c>
      <c r="VCO3" s="153">
        <v>16979</v>
      </c>
      <c r="VCP3" s="153">
        <v>16980</v>
      </c>
      <c r="VCQ3" s="153">
        <v>16981</v>
      </c>
      <c r="VCR3" s="153">
        <v>16982</v>
      </c>
      <c r="VCS3" s="153">
        <v>16983</v>
      </c>
      <c r="VCT3" s="153">
        <v>16984</v>
      </c>
      <c r="VCU3" s="153">
        <v>16985</v>
      </c>
      <c r="VCV3" s="153">
        <v>16986</v>
      </c>
      <c r="VCW3" s="153">
        <v>16987</v>
      </c>
      <c r="VCX3" s="153">
        <v>16988</v>
      </c>
      <c r="VCY3" s="153">
        <v>16989</v>
      </c>
      <c r="VCZ3" s="153">
        <v>16990</v>
      </c>
      <c r="VDA3" s="153">
        <v>16991</v>
      </c>
      <c r="VDB3" s="153">
        <v>16992</v>
      </c>
      <c r="VDC3" s="153">
        <v>16993</v>
      </c>
      <c r="VDD3" s="153">
        <v>16994</v>
      </c>
      <c r="VDE3" s="153">
        <v>16995</v>
      </c>
      <c r="VDF3" s="153">
        <v>16996</v>
      </c>
      <c r="VDG3" s="153">
        <v>16997</v>
      </c>
      <c r="VDH3" s="153">
        <v>16998</v>
      </c>
      <c r="VDI3" s="153">
        <v>16999</v>
      </c>
      <c r="VDJ3" s="153">
        <v>17000</v>
      </c>
      <c r="VDK3" s="153">
        <v>17001</v>
      </c>
      <c r="VDL3" s="153">
        <v>17002</v>
      </c>
      <c r="VDM3" s="153">
        <v>17003</v>
      </c>
      <c r="VDN3" s="153">
        <v>17004</v>
      </c>
      <c r="VDO3" s="153">
        <v>17005</v>
      </c>
      <c r="VDP3" s="153">
        <v>17006</v>
      </c>
      <c r="VDQ3" s="153">
        <v>17007</v>
      </c>
      <c r="VDR3" s="153">
        <v>17008</v>
      </c>
      <c r="VDS3" s="153">
        <v>17009</v>
      </c>
      <c r="VDT3" s="153">
        <v>17010</v>
      </c>
      <c r="VDU3" s="153">
        <v>17011</v>
      </c>
      <c r="VDV3" s="153">
        <v>17012</v>
      </c>
      <c r="VDW3" s="153">
        <v>17013</v>
      </c>
      <c r="VDX3" s="153">
        <v>17014</v>
      </c>
      <c r="VDY3" s="153">
        <v>17015</v>
      </c>
      <c r="VDZ3" s="153">
        <v>17016</v>
      </c>
      <c r="VEA3" s="153">
        <v>17017</v>
      </c>
      <c r="VEB3" s="153">
        <v>17018</v>
      </c>
      <c r="VEC3" s="153">
        <v>17019</v>
      </c>
      <c r="VED3" s="153">
        <v>17020</v>
      </c>
      <c r="VEE3" s="153">
        <v>17021</v>
      </c>
      <c r="VEF3" s="153">
        <v>17022</v>
      </c>
      <c r="VEG3" s="153">
        <v>17023</v>
      </c>
      <c r="VEH3" s="153">
        <v>17024</v>
      </c>
      <c r="VEI3" s="153">
        <v>17025</v>
      </c>
      <c r="VEJ3" s="153">
        <v>17026</v>
      </c>
      <c r="VEK3" s="153">
        <v>17027</v>
      </c>
      <c r="VEL3" s="153">
        <v>17028</v>
      </c>
      <c r="VEM3" s="153">
        <v>17029</v>
      </c>
      <c r="VEN3" s="153">
        <v>17030</v>
      </c>
      <c r="VEO3" s="153">
        <v>17031</v>
      </c>
      <c r="VEP3" s="153">
        <v>17032</v>
      </c>
      <c r="VEQ3" s="153">
        <v>17033</v>
      </c>
      <c r="VER3" s="153">
        <v>17034</v>
      </c>
      <c r="VES3" s="153">
        <v>17035</v>
      </c>
      <c r="VET3" s="153">
        <v>17036</v>
      </c>
      <c r="VEU3" s="153">
        <v>17037</v>
      </c>
      <c r="VEV3" s="153">
        <v>17038</v>
      </c>
      <c r="VEW3" s="153">
        <v>17039</v>
      </c>
      <c r="VEX3" s="153">
        <v>17040</v>
      </c>
      <c r="VEY3" s="153">
        <v>17041</v>
      </c>
      <c r="VEZ3" s="153">
        <v>17042</v>
      </c>
      <c r="VFA3" s="153">
        <v>17043</v>
      </c>
      <c r="VFB3" s="153">
        <v>17044</v>
      </c>
      <c r="VFC3" s="153">
        <v>17045</v>
      </c>
      <c r="VFD3" s="153">
        <v>17046</v>
      </c>
      <c r="VFE3" s="153">
        <v>17047</v>
      </c>
      <c r="VFF3" s="153">
        <v>17048</v>
      </c>
      <c r="VFG3" s="153">
        <v>17049</v>
      </c>
      <c r="VFH3" s="153">
        <v>17050</v>
      </c>
      <c r="VFI3" s="153">
        <v>17051</v>
      </c>
      <c r="VFJ3" s="153">
        <v>17052</v>
      </c>
      <c r="VFK3" s="153">
        <v>17053</v>
      </c>
      <c r="VFL3" s="153">
        <v>17054</v>
      </c>
      <c r="VFM3" s="153">
        <v>17055</v>
      </c>
      <c r="VFN3" s="153">
        <v>17056</v>
      </c>
      <c r="VFO3" s="153">
        <v>17057</v>
      </c>
      <c r="VFP3" s="153">
        <v>17058</v>
      </c>
      <c r="VFQ3" s="153">
        <v>17059</v>
      </c>
      <c r="VFR3" s="153">
        <v>17060</v>
      </c>
      <c r="VFS3" s="153">
        <v>17061</v>
      </c>
      <c r="VFT3" s="153">
        <v>17062</v>
      </c>
      <c r="VFU3" s="153">
        <v>17063</v>
      </c>
      <c r="VFV3" s="153">
        <v>17064</v>
      </c>
      <c r="VFW3" s="153">
        <v>17065</v>
      </c>
      <c r="VFX3" s="153">
        <v>17066</v>
      </c>
      <c r="VFY3" s="153">
        <v>17067</v>
      </c>
      <c r="VFZ3" s="153">
        <v>17068</v>
      </c>
      <c r="VGA3" s="153">
        <v>17069</v>
      </c>
      <c r="VGB3" s="153">
        <v>17070</v>
      </c>
      <c r="VGC3" s="153">
        <v>17071</v>
      </c>
      <c r="VGD3" s="153">
        <v>17072</v>
      </c>
      <c r="VGE3" s="153">
        <v>17073</v>
      </c>
      <c r="VGF3" s="153">
        <v>17074</v>
      </c>
      <c r="VGG3" s="153">
        <v>17075</v>
      </c>
      <c r="VGH3" s="153">
        <v>17076</v>
      </c>
      <c r="VGI3" s="153">
        <v>17077</v>
      </c>
      <c r="VGJ3" s="153">
        <v>17078</v>
      </c>
      <c r="VGK3" s="153">
        <v>17079</v>
      </c>
      <c r="VGL3" s="153">
        <v>17080</v>
      </c>
      <c r="VGM3" s="153">
        <v>17081</v>
      </c>
      <c r="VGN3" s="153">
        <v>17082</v>
      </c>
      <c r="VGO3" s="153">
        <v>17083</v>
      </c>
      <c r="VGP3" s="153">
        <v>17084</v>
      </c>
      <c r="VGQ3" s="153">
        <v>17085</v>
      </c>
      <c r="VGR3" s="153">
        <v>17086</v>
      </c>
      <c r="VGS3" s="153">
        <v>17087</v>
      </c>
      <c r="VGT3" s="153">
        <v>17088</v>
      </c>
      <c r="VGU3" s="153">
        <v>17089</v>
      </c>
      <c r="VGV3" s="153">
        <v>17090</v>
      </c>
      <c r="VGW3" s="153">
        <v>17091</v>
      </c>
      <c r="VGX3" s="153">
        <v>17092</v>
      </c>
      <c r="VGY3" s="153">
        <v>17093</v>
      </c>
      <c r="VGZ3" s="153">
        <v>17094</v>
      </c>
      <c r="VHA3" s="153">
        <v>17095</v>
      </c>
      <c r="VHB3" s="153">
        <v>17096</v>
      </c>
      <c r="VHC3" s="153">
        <v>17097</v>
      </c>
      <c r="VHD3" s="153">
        <v>17098</v>
      </c>
      <c r="VHE3" s="153">
        <v>17099</v>
      </c>
      <c r="VHF3" s="153">
        <v>17100</v>
      </c>
      <c r="VHG3" s="153">
        <v>17101</v>
      </c>
      <c r="VHH3" s="153">
        <v>17102</v>
      </c>
      <c r="VHI3" s="153">
        <v>17103</v>
      </c>
      <c r="VHJ3" s="153">
        <v>17104</v>
      </c>
      <c r="VHK3" s="153">
        <v>17105</v>
      </c>
      <c r="VHL3" s="153">
        <v>17106</v>
      </c>
      <c r="VHM3" s="153">
        <v>17107</v>
      </c>
      <c r="VHN3" s="153">
        <v>17108</v>
      </c>
      <c r="VHO3" s="153">
        <v>17109</v>
      </c>
      <c r="VHP3" s="153">
        <v>17110</v>
      </c>
      <c r="VHQ3" s="153">
        <v>17111</v>
      </c>
      <c r="VHR3" s="153">
        <v>17112</v>
      </c>
      <c r="VHS3" s="153">
        <v>17113</v>
      </c>
      <c r="VHT3" s="153">
        <v>17114</v>
      </c>
      <c r="VHU3" s="153">
        <v>17115</v>
      </c>
      <c r="VHV3" s="153">
        <v>17116</v>
      </c>
      <c r="VHW3" s="153">
        <v>17117</v>
      </c>
      <c r="VHX3" s="153">
        <v>17118</v>
      </c>
      <c r="VHY3" s="153">
        <v>17119</v>
      </c>
      <c r="VHZ3" s="153">
        <v>17120</v>
      </c>
      <c r="VIA3" s="153">
        <v>17121</v>
      </c>
      <c r="VIB3" s="153">
        <v>17122</v>
      </c>
      <c r="VIC3" s="153">
        <v>17123</v>
      </c>
      <c r="VID3" s="153">
        <v>17124</v>
      </c>
      <c r="VIE3" s="153">
        <v>17125</v>
      </c>
      <c r="VIF3" s="153">
        <v>17126</v>
      </c>
      <c r="VIG3" s="153">
        <v>17127</v>
      </c>
      <c r="VIH3" s="153">
        <v>17128</v>
      </c>
      <c r="VII3" s="153">
        <v>17129</v>
      </c>
      <c r="VIJ3" s="153">
        <v>17130</v>
      </c>
      <c r="VIK3" s="153">
        <v>17131</v>
      </c>
      <c r="VIL3" s="153">
        <v>17132</v>
      </c>
      <c r="VIM3" s="153">
        <v>17133</v>
      </c>
      <c r="VIN3" s="153">
        <v>17134</v>
      </c>
      <c r="VIO3" s="153">
        <v>17135</v>
      </c>
      <c r="VIP3" s="153">
        <v>17136</v>
      </c>
      <c r="VIQ3" s="153">
        <v>17137</v>
      </c>
      <c r="VIR3" s="153">
        <v>17138</v>
      </c>
      <c r="VIS3" s="153">
        <v>17139</v>
      </c>
      <c r="VIT3" s="153">
        <v>17140</v>
      </c>
      <c r="VIU3" s="153">
        <v>17141</v>
      </c>
      <c r="VIV3" s="153">
        <v>17142</v>
      </c>
      <c r="VIW3" s="153">
        <v>17143</v>
      </c>
      <c r="VIX3" s="153">
        <v>17144</v>
      </c>
      <c r="VIY3" s="153">
        <v>17145</v>
      </c>
      <c r="VIZ3" s="153">
        <v>17146</v>
      </c>
      <c r="VJA3" s="153">
        <v>17147</v>
      </c>
      <c r="VJB3" s="153">
        <v>17148</v>
      </c>
      <c r="VJC3" s="153">
        <v>17149</v>
      </c>
      <c r="VJD3" s="153">
        <v>17150</v>
      </c>
      <c r="VJE3" s="153">
        <v>17151</v>
      </c>
      <c r="VJF3" s="153">
        <v>17152</v>
      </c>
      <c r="VJG3" s="153">
        <v>17153</v>
      </c>
      <c r="VJH3" s="153">
        <v>17154</v>
      </c>
      <c r="VJI3" s="153">
        <v>17155</v>
      </c>
      <c r="VJJ3" s="153">
        <v>17156</v>
      </c>
      <c r="VJK3" s="153">
        <v>17157</v>
      </c>
      <c r="VJL3" s="153">
        <v>17158</v>
      </c>
      <c r="VJM3" s="153">
        <v>17159</v>
      </c>
      <c r="VJN3" s="153">
        <v>17160</v>
      </c>
      <c r="VJO3" s="153">
        <v>17161</v>
      </c>
      <c r="VJP3" s="153">
        <v>17162</v>
      </c>
      <c r="VJQ3" s="153">
        <v>17163</v>
      </c>
      <c r="VJR3" s="153">
        <v>17164</v>
      </c>
      <c r="VJS3" s="153">
        <v>17165</v>
      </c>
      <c r="VJT3" s="153">
        <v>17166</v>
      </c>
      <c r="VJU3" s="153">
        <v>17167</v>
      </c>
      <c r="VJV3" s="153">
        <v>17168</v>
      </c>
      <c r="VJW3" s="153">
        <v>17169</v>
      </c>
      <c r="VJX3" s="153">
        <v>17170</v>
      </c>
      <c r="VJY3" s="153">
        <v>17171</v>
      </c>
      <c r="VJZ3" s="153">
        <v>17172</v>
      </c>
      <c r="VKA3" s="153">
        <v>17173</v>
      </c>
      <c r="VKB3" s="153">
        <v>17174</v>
      </c>
      <c r="VKC3" s="153">
        <v>17175</v>
      </c>
      <c r="VKD3" s="153">
        <v>17176</v>
      </c>
      <c r="VKE3" s="153">
        <v>17177</v>
      </c>
      <c r="VKF3" s="153">
        <v>17178</v>
      </c>
      <c r="VKG3" s="153">
        <v>17179</v>
      </c>
      <c r="VKH3" s="153">
        <v>17180</v>
      </c>
      <c r="VKI3" s="153">
        <v>17181</v>
      </c>
      <c r="VKJ3" s="153">
        <v>17182</v>
      </c>
      <c r="VKK3" s="153">
        <v>17183</v>
      </c>
      <c r="VKL3" s="153">
        <v>17184</v>
      </c>
      <c r="VKM3" s="153">
        <v>17185</v>
      </c>
      <c r="VKN3" s="153">
        <v>17186</v>
      </c>
      <c r="VKO3" s="153">
        <v>17187</v>
      </c>
      <c r="VKP3" s="153">
        <v>17188</v>
      </c>
      <c r="VKQ3" s="153">
        <v>17189</v>
      </c>
      <c r="VKR3" s="153">
        <v>17190</v>
      </c>
      <c r="VKS3" s="153">
        <v>17191</v>
      </c>
      <c r="VKT3" s="153">
        <v>17192</v>
      </c>
      <c r="VKU3" s="153">
        <v>17193</v>
      </c>
      <c r="VKV3" s="153">
        <v>17194</v>
      </c>
      <c r="VKW3" s="153">
        <v>17195</v>
      </c>
      <c r="VKX3" s="153">
        <v>17196</v>
      </c>
      <c r="VKY3" s="153">
        <v>17197</v>
      </c>
      <c r="VKZ3" s="153">
        <v>17198</v>
      </c>
      <c r="VLA3" s="153">
        <v>17199</v>
      </c>
      <c r="VLB3" s="153">
        <v>17200</v>
      </c>
      <c r="VLC3" s="153">
        <v>17201</v>
      </c>
      <c r="VLD3" s="153">
        <v>17202</v>
      </c>
      <c r="VLE3" s="153">
        <v>17203</v>
      </c>
      <c r="VLF3" s="153">
        <v>17204</v>
      </c>
      <c r="VLG3" s="153">
        <v>17205</v>
      </c>
      <c r="VLH3" s="153">
        <v>17206</v>
      </c>
      <c r="VLI3" s="153">
        <v>17207</v>
      </c>
      <c r="VLJ3" s="153">
        <v>17208</v>
      </c>
      <c r="VLK3" s="153">
        <v>17209</v>
      </c>
      <c r="VLL3" s="153">
        <v>17210</v>
      </c>
      <c r="VLM3" s="153">
        <v>17211</v>
      </c>
      <c r="VLN3" s="153">
        <v>17212</v>
      </c>
      <c r="VLO3" s="153">
        <v>17213</v>
      </c>
      <c r="VLP3" s="153">
        <v>17214</v>
      </c>
      <c r="VLQ3" s="153">
        <v>17215</v>
      </c>
      <c r="VLR3" s="153">
        <v>17216</v>
      </c>
      <c r="VLS3" s="153">
        <v>17217</v>
      </c>
      <c r="VLT3" s="153">
        <v>17218</v>
      </c>
      <c r="VLU3" s="153">
        <v>17219</v>
      </c>
      <c r="VLV3" s="153">
        <v>17220</v>
      </c>
      <c r="VLW3" s="153">
        <v>17221</v>
      </c>
      <c r="VLX3" s="153">
        <v>17222</v>
      </c>
      <c r="VLY3" s="153">
        <v>17223</v>
      </c>
      <c r="VLZ3" s="153">
        <v>17224</v>
      </c>
      <c r="VMA3" s="153">
        <v>17225</v>
      </c>
      <c r="VMB3" s="153">
        <v>17226</v>
      </c>
      <c r="VMC3" s="153">
        <v>17227</v>
      </c>
      <c r="VMD3" s="153">
        <v>17228</v>
      </c>
      <c r="VME3" s="153">
        <v>17229</v>
      </c>
      <c r="VMF3" s="153">
        <v>17230</v>
      </c>
      <c r="VMG3" s="153">
        <v>17231</v>
      </c>
      <c r="VMH3" s="153">
        <v>17232</v>
      </c>
      <c r="VMI3" s="153">
        <v>17233</v>
      </c>
      <c r="VMJ3" s="153">
        <v>17234</v>
      </c>
      <c r="VMK3" s="153">
        <v>17235</v>
      </c>
      <c r="VML3" s="153">
        <v>17236</v>
      </c>
      <c r="VMM3" s="153">
        <v>17237</v>
      </c>
      <c r="VMN3" s="153">
        <v>17238</v>
      </c>
      <c r="VMO3" s="153">
        <v>17239</v>
      </c>
      <c r="VMP3" s="153">
        <v>17240</v>
      </c>
      <c r="VMQ3" s="153">
        <v>17241</v>
      </c>
      <c r="VMR3" s="153">
        <v>17242</v>
      </c>
      <c r="VMS3" s="153">
        <v>17243</v>
      </c>
      <c r="VMT3" s="153">
        <v>17244</v>
      </c>
      <c r="VMU3" s="153">
        <v>17245</v>
      </c>
      <c r="VMV3" s="153">
        <v>17246</v>
      </c>
      <c r="VMW3" s="153">
        <v>17247</v>
      </c>
      <c r="VMX3" s="153">
        <v>17248</v>
      </c>
      <c r="VMY3" s="153">
        <v>17249</v>
      </c>
      <c r="VMZ3" s="153">
        <v>17250</v>
      </c>
      <c r="VNA3" s="153">
        <v>17251</v>
      </c>
      <c r="VNB3" s="153">
        <v>17252</v>
      </c>
      <c r="VNC3" s="153">
        <v>17253</v>
      </c>
      <c r="VND3" s="153">
        <v>17254</v>
      </c>
      <c r="VNE3" s="153">
        <v>17255</v>
      </c>
      <c r="VNF3" s="153">
        <v>17256</v>
      </c>
      <c r="VNG3" s="153">
        <v>17257</v>
      </c>
      <c r="VNH3" s="153">
        <v>17258</v>
      </c>
      <c r="VNI3" s="153">
        <v>17259</v>
      </c>
      <c r="VNJ3" s="153">
        <v>17260</v>
      </c>
      <c r="VNK3" s="153">
        <v>17261</v>
      </c>
      <c r="VNL3" s="153">
        <v>17262</v>
      </c>
      <c r="VNM3" s="153">
        <v>17263</v>
      </c>
      <c r="VNN3" s="153">
        <v>17264</v>
      </c>
      <c r="VNO3" s="153">
        <v>17265</v>
      </c>
      <c r="VNP3" s="153">
        <v>17266</v>
      </c>
      <c r="VNQ3" s="153">
        <v>17267</v>
      </c>
      <c r="VNR3" s="153">
        <v>17268</v>
      </c>
      <c r="VNS3" s="153">
        <v>17269</v>
      </c>
      <c r="VNT3" s="153">
        <v>17270</v>
      </c>
      <c r="VNU3" s="153">
        <v>17271</v>
      </c>
      <c r="VNV3" s="153">
        <v>17272</v>
      </c>
      <c r="VNW3" s="153">
        <v>17273</v>
      </c>
      <c r="VNX3" s="153">
        <v>17274</v>
      </c>
      <c r="VNY3" s="153">
        <v>17275</v>
      </c>
      <c r="VNZ3" s="153">
        <v>17276</v>
      </c>
      <c r="VOA3" s="153">
        <v>17277</v>
      </c>
      <c r="VOB3" s="153">
        <v>17278</v>
      </c>
      <c r="VOC3" s="153">
        <v>17279</v>
      </c>
      <c r="VOD3" s="153">
        <v>17280</v>
      </c>
      <c r="VOE3" s="153">
        <v>17281</v>
      </c>
      <c r="VOF3" s="153">
        <v>17282</v>
      </c>
      <c r="VOG3" s="153">
        <v>17283</v>
      </c>
      <c r="VOH3" s="153">
        <v>17284</v>
      </c>
      <c r="VOI3" s="153">
        <v>17285</v>
      </c>
      <c r="VOJ3" s="153">
        <v>17286</v>
      </c>
      <c r="VOK3" s="153">
        <v>17287</v>
      </c>
      <c r="VOL3" s="153">
        <v>17288</v>
      </c>
      <c r="VOM3" s="153">
        <v>17289</v>
      </c>
      <c r="VON3" s="153">
        <v>17290</v>
      </c>
      <c r="VOO3" s="153">
        <v>17291</v>
      </c>
      <c r="VOP3" s="153">
        <v>17292</v>
      </c>
      <c r="VOQ3" s="153">
        <v>17293</v>
      </c>
      <c r="VOR3" s="153">
        <v>17294</v>
      </c>
      <c r="VOS3" s="153">
        <v>17295</v>
      </c>
      <c r="VOT3" s="153">
        <v>17296</v>
      </c>
      <c r="VOU3" s="153">
        <v>17297</v>
      </c>
      <c r="VOV3" s="153">
        <v>17298</v>
      </c>
      <c r="VOW3" s="153">
        <v>17299</v>
      </c>
      <c r="VOX3" s="153">
        <v>17300</v>
      </c>
      <c r="VOY3" s="153">
        <v>17301</v>
      </c>
      <c r="VOZ3" s="153">
        <v>17302</v>
      </c>
      <c r="VPA3" s="153">
        <v>17303</v>
      </c>
      <c r="VPB3" s="153">
        <v>17304</v>
      </c>
      <c r="VPC3" s="153">
        <v>17305</v>
      </c>
      <c r="VPD3" s="153">
        <v>17306</v>
      </c>
      <c r="VPE3" s="153">
        <v>17307</v>
      </c>
      <c r="VPF3" s="153">
        <v>17308</v>
      </c>
      <c r="VPG3" s="153">
        <v>17309</v>
      </c>
      <c r="VPH3" s="153">
        <v>17310</v>
      </c>
      <c r="VPI3" s="153">
        <v>17311</v>
      </c>
      <c r="VPJ3" s="153">
        <v>17312</v>
      </c>
      <c r="VPK3" s="153">
        <v>17313</v>
      </c>
      <c r="VPL3" s="153">
        <v>17314</v>
      </c>
      <c r="VPM3" s="153">
        <v>17315</v>
      </c>
      <c r="VPN3" s="153">
        <v>17316</v>
      </c>
      <c r="VPO3" s="153">
        <v>17317</v>
      </c>
      <c r="VPP3" s="153">
        <v>17318</v>
      </c>
      <c r="VPQ3" s="153">
        <v>17319</v>
      </c>
      <c r="VPR3" s="153">
        <v>17320</v>
      </c>
      <c r="VPS3" s="153">
        <v>17321</v>
      </c>
      <c r="VPT3" s="153">
        <v>17322</v>
      </c>
      <c r="VPU3" s="153">
        <v>17323</v>
      </c>
      <c r="VPV3" s="153">
        <v>17324</v>
      </c>
      <c r="VPW3" s="153">
        <v>17325</v>
      </c>
      <c r="VPX3" s="153">
        <v>17326</v>
      </c>
      <c r="VPY3" s="153">
        <v>17327</v>
      </c>
      <c r="VPZ3" s="153">
        <v>17328</v>
      </c>
      <c r="VQA3" s="153">
        <v>17329</v>
      </c>
      <c r="VQB3" s="153">
        <v>17330</v>
      </c>
      <c r="VQC3" s="153">
        <v>17331</v>
      </c>
      <c r="VQD3" s="153">
        <v>17332</v>
      </c>
      <c r="VQE3" s="153">
        <v>17333</v>
      </c>
      <c r="VQF3" s="153">
        <v>17334</v>
      </c>
      <c r="VQG3" s="153">
        <v>17335</v>
      </c>
      <c r="VQH3" s="153">
        <v>17336</v>
      </c>
      <c r="VQI3" s="153">
        <v>17337</v>
      </c>
      <c r="VQJ3" s="153">
        <v>17338</v>
      </c>
      <c r="VQK3" s="153">
        <v>17339</v>
      </c>
      <c r="VQL3" s="153">
        <v>17340</v>
      </c>
      <c r="VQM3" s="153">
        <v>17341</v>
      </c>
      <c r="VQN3" s="153">
        <v>17342</v>
      </c>
      <c r="VQO3" s="153">
        <v>17343</v>
      </c>
      <c r="VQP3" s="153">
        <v>17344</v>
      </c>
      <c r="VQQ3" s="153">
        <v>17345</v>
      </c>
      <c r="VQR3" s="153">
        <v>17346</v>
      </c>
      <c r="VQS3" s="153">
        <v>17347</v>
      </c>
      <c r="VQT3" s="153">
        <v>17348</v>
      </c>
      <c r="VQU3" s="153">
        <v>17349</v>
      </c>
      <c r="VQV3" s="153">
        <v>17350</v>
      </c>
      <c r="VQW3" s="153">
        <v>17351</v>
      </c>
      <c r="VQX3" s="153">
        <v>17352</v>
      </c>
      <c r="VQY3" s="153">
        <v>17353</v>
      </c>
      <c r="VQZ3" s="153">
        <v>17354</v>
      </c>
      <c r="VRA3" s="153">
        <v>17355</v>
      </c>
      <c r="VRB3" s="153">
        <v>17356</v>
      </c>
      <c r="VRC3" s="153">
        <v>17357</v>
      </c>
      <c r="VRD3" s="153">
        <v>17358</v>
      </c>
      <c r="VRE3" s="153">
        <v>17359</v>
      </c>
      <c r="VRF3" s="153">
        <v>17360</v>
      </c>
      <c r="VRG3" s="153">
        <v>17361</v>
      </c>
      <c r="VRH3" s="153">
        <v>17362</v>
      </c>
      <c r="VRI3" s="153">
        <v>17363</v>
      </c>
      <c r="VRJ3" s="153">
        <v>17364</v>
      </c>
      <c r="VRK3" s="153">
        <v>17365</v>
      </c>
      <c r="VRL3" s="153">
        <v>17366</v>
      </c>
      <c r="VRM3" s="153">
        <v>17367</v>
      </c>
      <c r="VRN3" s="153">
        <v>17368</v>
      </c>
      <c r="VRO3" s="153">
        <v>17369</v>
      </c>
      <c r="VRP3" s="153">
        <v>17370</v>
      </c>
      <c r="VRQ3" s="153">
        <v>17371</v>
      </c>
      <c r="VRR3" s="153">
        <v>17372</v>
      </c>
      <c r="VRS3" s="153">
        <v>17373</v>
      </c>
      <c r="VRT3" s="153">
        <v>17374</v>
      </c>
      <c r="VRU3" s="153">
        <v>17375</v>
      </c>
      <c r="VRV3" s="153">
        <v>17376</v>
      </c>
      <c r="VRW3" s="153">
        <v>17377</v>
      </c>
      <c r="VRX3" s="153">
        <v>17378</v>
      </c>
      <c r="VRY3" s="153">
        <v>17379</v>
      </c>
      <c r="VRZ3" s="153">
        <v>17380</v>
      </c>
      <c r="VSA3" s="153">
        <v>17381</v>
      </c>
      <c r="VSB3" s="153">
        <v>17382</v>
      </c>
      <c r="VSC3" s="153">
        <v>17383</v>
      </c>
      <c r="VSD3" s="153">
        <v>17384</v>
      </c>
      <c r="VSE3" s="153">
        <v>17385</v>
      </c>
      <c r="VSF3" s="153">
        <v>17386</v>
      </c>
      <c r="VSG3" s="153">
        <v>17387</v>
      </c>
      <c r="VSH3" s="153">
        <v>17388</v>
      </c>
      <c r="VSI3" s="153">
        <v>17389</v>
      </c>
      <c r="VSJ3" s="153">
        <v>17390</v>
      </c>
      <c r="VSK3" s="153">
        <v>17391</v>
      </c>
      <c r="VSL3" s="153">
        <v>17392</v>
      </c>
      <c r="VSM3" s="153">
        <v>17393</v>
      </c>
      <c r="VSN3" s="153">
        <v>17394</v>
      </c>
      <c r="VSO3" s="153">
        <v>17395</v>
      </c>
      <c r="VSP3" s="153">
        <v>17396</v>
      </c>
      <c r="VSQ3" s="153">
        <v>17397</v>
      </c>
      <c r="VSR3" s="153">
        <v>17398</v>
      </c>
      <c r="VSS3" s="153">
        <v>17399</v>
      </c>
      <c r="VST3" s="153">
        <v>17400</v>
      </c>
      <c r="VSU3" s="153">
        <v>17401</v>
      </c>
      <c r="VSV3" s="153">
        <v>17402</v>
      </c>
      <c r="VSW3" s="153">
        <v>17403</v>
      </c>
      <c r="VSX3" s="153">
        <v>17404</v>
      </c>
      <c r="VSY3" s="153">
        <v>17405</v>
      </c>
      <c r="VSZ3" s="153">
        <v>17406</v>
      </c>
      <c r="VTA3" s="153">
        <v>17407</v>
      </c>
      <c r="VTB3" s="153">
        <v>17408</v>
      </c>
      <c r="VTC3" s="153">
        <v>17409</v>
      </c>
      <c r="VTD3" s="153">
        <v>17410</v>
      </c>
      <c r="VTE3" s="153">
        <v>17411</v>
      </c>
      <c r="VTF3" s="153">
        <v>17412</v>
      </c>
      <c r="VTG3" s="153">
        <v>17413</v>
      </c>
      <c r="VTH3" s="153">
        <v>17414</v>
      </c>
      <c r="VTI3" s="153">
        <v>17415</v>
      </c>
      <c r="VTJ3" s="153">
        <v>17416</v>
      </c>
      <c r="VTK3" s="153">
        <v>17417</v>
      </c>
      <c r="VTL3" s="153">
        <v>17418</v>
      </c>
      <c r="VTM3" s="153">
        <v>17419</v>
      </c>
      <c r="VTN3" s="153">
        <v>17420</v>
      </c>
      <c r="VTO3" s="153">
        <v>17421</v>
      </c>
      <c r="VTP3" s="153">
        <v>17422</v>
      </c>
      <c r="VTQ3" s="153">
        <v>17423</v>
      </c>
      <c r="VTR3" s="153">
        <v>17424</v>
      </c>
      <c r="VTS3" s="153">
        <v>17425</v>
      </c>
      <c r="VTT3" s="153">
        <v>17426</v>
      </c>
      <c r="VTU3" s="153">
        <v>17427</v>
      </c>
      <c r="VTV3" s="153">
        <v>17428</v>
      </c>
      <c r="VTW3" s="153">
        <v>17429</v>
      </c>
      <c r="VTX3" s="153">
        <v>17430</v>
      </c>
      <c r="VTY3" s="153">
        <v>17431</v>
      </c>
      <c r="VTZ3" s="153">
        <v>17432</v>
      </c>
      <c r="VUA3" s="153">
        <v>17433</v>
      </c>
      <c r="VUB3" s="153">
        <v>17434</v>
      </c>
      <c r="VUC3" s="153">
        <v>17435</v>
      </c>
      <c r="VUD3" s="153">
        <v>17436</v>
      </c>
      <c r="VUE3" s="153">
        <v>17437</v>
      </c>
      <c r="VUF3" s="153">
        <v>17438</v>
      </c>
      <c r="VUG3" s="153">
        <v>17439</v>
      </c>
      <c r="VUH3" s="153">
        <v>17440</v>
      </c>
      <c r="VUI3" s="153">
        <v>17441</v>
      </c>
      <c r="VUJ3" s="153">
        <v>17442</v>
      </c>
      <c r="VUK3" s="153">
        <v>17443</v>
      </c>
      <c r="VUL3" s="153">
        <v>17444</v>
      </c>
      <c r="VUM3" s="153">
        <v>17445</v>
      </c>
      <c r="VUN3" s="153">
        <v>17446</v>
      </c>
      <c r="VUO3" s="153">
        <v>17447</v>
      </c>
      <c r="VUP3" s="153">
        <v>17448</v>
      </c>
      <c r="VUQ3" s="153">
        <v>17449</v>
      </c>
      <c r="VUR3" s="153">
        <v>17450</v>
      </c>
      <c r="VUS3" s="153">
        <v>17451</v>
      </c>
      <c r="VUT3" s="153">
        <v>17452</v>
      </c>
      <c r="VUU3" s="153">
        <v>17453</v>
      </c>
      <c r="VUV3" s="153">
        <v>17454</v>
      </c>
      <c r="VUW3" s="153">
        <v>17455</v>
      </c>
      <c r="VUX3" s="153">
        <v>17456</v>
      </c>
      <c r="VUY3" s="153">
        <v>17457</v>
      </c>
      <c r="VUZ3" s="153">
        <v>17458</v>
      </c>
      <c r="VVA3" s="153">
        <v>17459</v>
      </c>
      <c r="VVB3" s="153">
        <v>17460</v>
      </c>
      <c r="VVC3" s="153">
        <v>17461</v>
      </c>
      <c r="VVD3" s="153">
        <v>17462</v>
      </c>
      <c r="VVE3" s="153">
        <v>17463</v>
      </c>
      <c r="VVF3" s="153">
        <v>17464</v>
      </c>
      <c r="VVG3" s="153">
        <v>17465</v>
      </c>
      <c r="VVH3" s="153">
        <v>17466</v>
      </c>
      <c r="VVI3" s="153">
        <v>17467</v>
      </c>
      <c r="VVJ3" s="153">
        <v>17468</v>
      </c>
      <c r="VVK3" s="153">
        <v>17469</v>
      </c>
      <c r="VVL3" s="153">
        <v>17470</v>
      </c>
      <c r="VVM3" s="153">
        <v>17471</v>
      </c>
      <c r="VVN3" s="153">
        <v>17472</v>
      </c>
      <c r="VVO3" s="153">
        <v>17473</v>
      </c>
      <c r="VVP3" s="153">
        <v>17474</v>
      </c>
      <c r="VVQ3" s="153">
        <v>17475</v>
      </c>
      <c r="VVR3" s="153">
        <v>17476</v>
      </c>
      <c r="VVS3" s="153">
        <v>17477</v>
      </c>
      <c r="VVT3" s="153">
        <v>17478</v>
      </c>
      <c r="VVU3" s="153">
        <v>17479</v>
      </c>
      <c r="VVV3" s="153">
        <v>17480</v>
      </c>
      <c r="VVW3" s="153">
        <v>17481</v>
      </c>
      <c r="VVX3" s="153">
        <v>17482</v>
      </c>
      <c r="VVY3" s="153">
        <v>17483</v>
      </c>
      <c r="VVZ3" s="153">
        <v>17484</v>
      </c>
      <c r="VWA3" s="153">
        <v>17485</v>
      </c>
      <c r="VWB3" s="153">
        <v>17486</v>
      </c>
      <c r="VWC3" s="153">
        <v>17487</v>
      </c>
      <c r="VWD3" s="153">
        <v>17488</v>
      </c>
      <c r="VWE3" s="153">
        <v>17489</v>
      </c>
      <c r="VWF3" s="153">
        <v>17490</v>
      </c>
      <c r="VWG3" s="153">
        <v>17491</v>
      </c>
      <c r="VWH3" s="153">
        <v>17492</v>
      </c>
      <c r="VWI3" s="153">
        <v>17493</v>
      </c>
      <c r="VWJ3" s="153">
        <v>17494</v>
      </c>
      <c r="VWK3" s="153">
        <v>17495</v>
      </c>
      <c r="VWL3" s="153">
        <v>17496</v>
      </c>
      <c r="VWM3" s="153">
        <v>17497</v>
      </c>
      <c r="VWN3" s="153">
        <v>17498</v>
      </c>
      <c r="VWO3" s="153">
        <v>17499</v>
      </c>
      <c r="VWP3" s="153">
        <v>17500</v>
      </c>
      <c r="VWQ3" s="153">
        <v>17501</v>
      </c>
      <c r="VWR3" s="153">
        <v>17502</v>
      </c>
      <c r="VWS3" s="153">
        <v>17503</v>
      </c>
      <c r="VWT3" s="153">
        <v>17504</v>
      </c>
      <c r="VWU3" s="153">
        <v>17505</v>
      </c>
      <c r="VWV3" s="153">
        <v>17506</v>
      </c>
      <c r="VWW3" s="153">
        <v>17507</v>
      </c>
      <c r="VWX3" s="153">
        <v>17508</v>
      </c>
      <c r="VWY3" s="153">
        <v>17509</v>
      </c>
      <c r="VWZ3" s="153">
        <v>17510</v>
      </c>
      <c r="VXA3" s="153">
        <v>17511</v>
      </c>
      <c r="VXB3" s="153">
        <v>17512</v>
      </c>
      <c r="VXC3" s="153">
        <v>17513</v>
      </c>
      <c r="VXD3" s="153">
        <v>17514</v>
      </c>
      <c r="VXE3" s="153">
        <v>17515</v>
      </c>
      <c r="VXF3" s="153">
        <v>17516</v>
      </c>
      <c r="VXG3" s="153">
        <v>17517</v>
      </c>
      <c r="VXH3" s="153">
        <v>17518</v>
      </c>
      <c r="VXI3" s="153">
        <v>17519</v>
      </c>
      <c r="VXJ3" s="153">
        <v>17520</v>
      </c>
      <c r="VXK3" s="153">
        <v>17521</v>
      </c>
      <c r="VXL3" s="153">
        <v>17522</v>
      </c>
      <c r="VXM3" s="153">
        <v>17523</v>
      </c>
      <c r="VXN3" s="153">
        <v>17524</v>
      </c>
      <c r="VXO3" s="153">
        <v>17525</v>
      </c>
      <c r="VXP3" s="153">
        <v>17526</v>
      </c>
      <c r="VXQ3" s="153">
        <v>17527</v>
      </c>
      <c r="VXR3" s="153">
        <v>17528</v>
      </c>
      <c r="VXS3" s="153">
        <v>17529</v>
      </c>
      <c r="VXT3" s="153">
        <v>17530</v>
      </c>
      <c r="VXU3" s="153">
        <v>17531</v>
      </c>
      <c r="VXV3" s="153">
        <v>17532</v>
      </c>
      <c r="VXW3" s="153">
        <v>17533</v>
      </c>
      <c r="VXX3" s="153">
        <v>17534</v>
      </c>
      <c r="VXY3" s="153">
        <v>17535</v>
      </c>
      <c r="VXZ3" s="153">
        <v>17536</v>
      </c>
      <c r="VYA3" s="153">
        <v>17537</v>
      </c>
      <c r="VYB3" s="153">
        <v>17538</v>
      </c>
      <c r="VYC3" s="153">
        <v>17539</v>
      </c>
      <c r="VYD3" s="153">
        <v>17540</v>
      </c>
      <c r="VYE3" s="153">
        <v>17541</v>
      </c>
      <c r="VYF3" s="153">
        <v>17542</v>
      </c>
      <c r="VYG3" s="153">
        <v>17543</v>
      </c>
      <c r="VYH3" s="153">
        <v>17544</v>
      </c>
      <c r="VYI3" s="153">
        <v>17545</v>
      </c>
      <c r="VYJ3" s="153">
        <v>17546</v>
      </c>
      <c r="VYK3" s="153">
        <v>17547</v>
      </c>
      <c r="VYL3" s="153">
        <v>17548</v>
      </c>
      <c r="VYM3" s="153">
        <v>17549</v>
      </c>
      <c r="VYN3" s="153">
        <v>17550</v>
      </c>
      <c r="VYO3" s="153">
        <v>17551</v>
      </c>
      <c r="VYP3" s="153">
        <v>17552</v>
      </c>
      <c r="VYQ3" s="153">
        <v>17553</v>
      </c>
      <c r="VYR3" s="153">
        <v>17554</v>
      </c>
      <c r="VYS3" s="153">
        <v>17555</v>
      </c>
      <c r="VYT3" s="153">
        <v>17556</v>
      </c>
      <c r="VYU3" s="153">
        <v>17557</v>
      </c>
      <c r="VYV3" s="153">
        <v>17558</v>
      </c>
      <c r="VYW3" s="153">
        <v>17559</v>
      </c>
      <c r="VYX3" s="153">
        <v>17560</v>
      </c>
      <c r="VYY3" s="153">
        <v>17561</v>
      </c>
      <c r="VYZ3" s="153">
        <v>17562</v>
      </c>
      <c r="VZA3" s="153">
        <v>17563</v>
      </c>
      <c r="VZB3" s="153">
        <v>17564</v>
      </c>
      <c r="VZC3" s="153">
        <v>17565</v>
      </c>
      <c r="VZD3" s="153">
        <v>17566</v>
      </c>
      <c r="VZE3" s="153">
        <v>17567</v>
      </c>
      <c r="VZF3" s="153">
        <v>17568</v>
      </c>
      <c r="VZG3" s="153">
        <v>17569</v>
      </c>
      <c r="VZH3" s="153">
        <v>17570</v>
      </c>
      <c r="VZI3" s="153">
        <v>17571</v>
      </c>
      <c r="VZJ3" s="153">
        <v>17572</v>
      </c>
      <c r="VZK3" s="153">
        <v>17573</v>
      </c>
      <c r="VZL3" s="153">
        <v>17574</v>
      </c>
      <c r="VZM3" s="153">
        <v>17575</v>
      </c>
      <c r="VZN3" s="153">
        <v>17576</v>
      </c>
      <c r="VZO3" s="153">
        <v>17577</v>
      </c>
      <c r="VZP3" s="153">
        <v>17578</v>
      </c>
      <c r="VZQ3" s="153">
        <v>17579</v>
      </c>
      <c r="VZR3" s="153">
        <v>17580</v>
      </c>
      <c r="VZS3" s="153">
        <v>17581</v>
      </c>
      <c r="VZT3" s="153">
        <v>17582</v>
      </c>
      <c r="VZU3" s="153">
        <v>17583</v>
      </c>
      <c r="VZV3" s="153">
        <v>17584</v>
      </c>
      <c r="VZW3" s="153">
        <v>17585</v>
      </c>
      <c r="VZX3" s="153">
        <v>17586</v>
      </c>
      <c r="VZY3" s="153">
        <v>17587</v>
      </c>
      <c r="VZZ3" s="153">
        <v>17588</v>
      </c>
      <c r="WAA3" s="153">
        <v>17589</v>
      </c>
      <c r="WAB3" s="153">
        <v>17590</v>
      </c>
      <c r="WAC3" s="153">
        <v>17591</v>
      </c>
      <c r="WAD3" s="153">
        <v>17592</v>
      </c>
      <c r="WAE3" s="153">
        <v>17593</v>
      </c>
      <c r="WAF3" s="153">
        <v>17594</v>
      </c>
      <c r="WAG3" s="153">
        <v>17595</v>
      </c>
      <c r="WAH3" s="153">
        <v>17596</v>
      </c>
      <c r="WAI3" s="153">
        <v>17597</v>
      </c>
      <c r="WAJ3" s="153">
        <v>17598</v>
      </c>
      <c r="WAK3" s="153">
        <v>17599</v>
      </c>
      <c r="WAL3" s="153">
        <v>17600</v>
      </c>
      <c r="WAM3" s="153">
        <v>17601</v>
      </c>
      <c r="WAN3" s="153">
        <v>17602</v>
      </c>
      <c r="WAO3" s="153">
        <v>17603</v>
      </c>
      <c r="WAP3" s="153">
        <v>17604</v>
      </c>
      <c r="WAQ3" s="153">
        <v>17605</v>
      </c>
      <c r="WAR3" s="153">
        <v>17606</v>
      </c>
      <c r="WAS3" s="153">
        <v>17607</v>
      </c>
      <c r="WAT3" s="153">
        <v>17608</v>
      </c>
      <c r="WAU3" s="153">
        <v>17609</v>
      </c>
      <c r="WAV3" s="153">
        <v>17610</v>
      </c>
      <c r="WAW3" s="153">
        <v>17611</v>
      </c>
      <c r="WAX3" s="153">
        <v>17612</v>
      </c>
      <c r="WAY3" s="153">
        <v>17613</v>
      </c>
      <c r="WAZ3" s="153">
        <v>17614</v>
      </c>
      <c r="WBA3" s="153">
        <v>17615</v>
      </c>
      <c r="WBB3" s="153">
        <v>17616</v>
      </c>
      <c r="WBC3" s="153">
        <v>17617</v>
      </c>
      <c r="WBD3" s="153">
        <v>17618</v>
      </c>
      <c r="WBE3" s="153">
        <v>17619</v>
      </c>
      <c r="WBF3" s="153">
        <v>17620</v>
      </c>
      <c r="WBG3" s="153">
        <v>17621</v>
      </c>
      <c r="WBH3" s="153">
        <v>17622</v>
      </c>
      <c r="WBI3" s="153">
        <v>17623</v>
      </c>
      <c r="WBJ3" s="153">
        <v>17624</v>
      </c>
      <c r="WBK3" s="153">
        <v>17625</v>
      </c>
      <c r="WBL3" s="153">
        <v>17626</v>
      </c>
      <c r="WBM3" s="153">
        <v>17627</v>
      </c>
      <c r="WBN3" s="153">
        <v>17628</v>
      </c>
      <c r="WBO3" s="153">
        <v>17629</v>
      </c>
      <c r="WBP3" s="153">
        <v>17630</v>
      </c>
      <c r="WBQ3" s="153">
        <v>17631</v>
      </c>
      <c r="WBR3" s="153">
        <v>17632</v>
      </c>
      <c r="WBS3" s="153">
        <v>17633</v>
      </c>
      <c r="WBT3" s="153">
        <v>17634</v>
      </c>
      <c r="WBU3" s="153">
        <v>17635</v>
      </c>
      <c r="WBV3" s="153">
        <v>17636</v>
      </c>
      <c r="WBW3" s="153">
        <v>17637</v>
      </c>
      <c r="WBX3" s="153">
        <v>17638</v>
      </c>
      <c r="WBY3" s="153">
        <v>17639</v>
      </c>
      <c r="WBZ3" s="153">
        <v>17640</v>
      </c>
      <c r="WCA3" s="153">
        <v>17641</v>
      </c>
      <c r="WCB3" s="153">
        <v>17642</v>
      </c>
      <c r="WCC3" s="153">
        <v>17643</v>
      </c>
      <c r="WCD3" s="153">
        <v>17644</v>
      </c>
      <c r="WCE3" s="153">
        <v>17645</v>
      </c>
      <c r="WCF3" s="153">
        <v>17646</v>
      </c>
      <c r="WCG3" s="153">
        <v>17647</v>
      </c>
      <c r="WCH3" s="153">
        <v>17648</v>
      </c>
      <c r="WCI3" s="153">
        <v>17649</v>
      </c>
      <c r="WCJ3" s="153">
        <v>17650</v>
      </c>
      <c r="WCK3" s="153">
        <v>17651</v>
      </c>
      <c r="WCL3" s="153">
        <v>17652</v>
      </c>
      <c r="WCM3" s="153">
        <v>17653</v>
      </c>
      <c r="WCN3" s="153">
        <v>17654</v>
      </c>
      <c r="WCO3" s="153">
        <v>17655</v>
      </c>
      <c r="WCP3" s="153">
        <v>17656</v>
      </c>
      <c r="WCQ3" s="153">
        <v>17657</v>
      </c>
      <c r="WCR3" s="153">
        <v>17658</v>
      </c>
      <c r="WCS3" s="153">
        <v>17659</v>
      </c>
      <c r="WCT3" s="153">
        <v>17660</v>
      </c>
      <c r="WCU3" s="153">
        <v>17661</v>
      </c>
      <c r="WCV3" s="153">
        <v>17662</v>
      </c>
      <c r="WCW3" s="153">
        <v>17663</v>
      </c>
      <c r="WCX3" s="153">
        <v>17664</v>
      </c>
      <c r="WCY3" s="153">
        <v>17665</v>
      </c>
      <c r="WCZ3" s="153">
        <v>17666</v>
      </c>
      <c r="WDA3" s="153">
        <v>17667</v>
      </c>
      <c r="WDB3" s="153">
        <v>17668</v>
      </c>
      <c r="WDC3" s="153">
        <v>17669</v>
      </c>
      <c r="WDD3" s="153">
        <v>17670</v>
      </c>
      <c r="WDE3" s="153">
        <v>17671</v>
      </c>
      <c r="WDF3" s="153">
        <v>17672</v>
      </c>
      <c r="WDG3" s="153">
        <v>17673</v>
      </c>
      <c r="WDH3" s="153">
        <v>17674</v>
      </c>
      <c r="WDI3" s="153">
        <v>17675</v>
      </c>
      <c r="WDJ3" s="153">
        <v>17676</v>
      </c>
      <c r="WDK3" s="153">
        <v>17677</v>
      </c>
      <c r="WDL3" s="153">
        <v>17678</v>
      </c>
      <c r="WDM3" s="153">
        <v>17679</v>
      </c>
      <c r="WDN3" s="153">
        <v>17680</v>
      </c>
      <c r="WDO3" s="153">
        <v>17681</v>
      </c>
      <c r="WDP3" s="153">
        <v>17682</v>
      </c>
      <c r="WDQ3" s="153">
        <v>17683</v>
      </c>
      <c r="WDR3" s="153">
        <v>17684</v>
      </c>
      <c r="WDS3" s="153">
        <v>17685</v>
      </c>
      <c r="WDT3" s="153">
        <v>17686</v>
      </c>
      <c r="WDU3" s="153">
        <v>17687</v>
      </c>
      <c r="WDV3" s="153">
        <v>17688</v>
      </c>
      <c r="WDW3" s="153">
        <v>17689</v>
      </c>
      <c r="WDX3" s="153">
        <v>17690</v>
      </c>
      <c r="WDY3" s="153">
        <v>17691</v>
      </c>
      <c r="WDZ3" s="153">
        <v>17692</v>
      </c>
      <c r="WEA3" s="153">
        <v>17693</v>
      </c>
      <c r="WEB3" s="153">
        <v>17694</v>
      </c>
      <c r="WEC3" s="153">
        <v>17695</v>
      </c>
      <c r="WED3" s="153">
        <v>17696</v>
      </c>
      <c r="WEE3" s="153">
        <v>17697</v>
      </c>
      <c r="WEF3" s="153">
        <v>17698</v>
      </c>
      <c r="WEG3" s="153">
        <v>17699</v>
      </c>
      <c r="WEH3" s="153">
        <v>17700</v>
      </c>
      <c r="WEI3" s="153">
        <v>17701</v>
      </c>
      <c r="WEJ3" s="153">
        <v>17702</v>
      </c>
      <c r="WEK3" s="153">
        <v>17703</v>
      </c>
      <c r="WEL3" s="153">
        <v>17704</v>
      </c>
      <c r="WEM3" s="153">
        <v>17705</v>
      </c>
      <c r="WEN3" s="153">
        <v>17706</v>
      </c>
      <c r="WEO3" s="153">
        <v>17707</v>
      </c>
      <c r="WEP3" s="153">
        <v>17708</v>
      </c>
      <c r="WEQ3" s="153">
        <v>17709</v>
      </c>
      <c r="WER3" s="153">
        <v>17710</v>
      </c>
      <c r="WES3" s="153">
        <v>17711</v>
      </c>
      <c r="WET3" s="153">
        <v>17712</v>
      </c>
      <c r="WEU3" s="153">
        <v>17713</v>
      </c>
      <c r="WEV3" s="153">
        <v>17714</v>
      </c>
      <c r="WEW3" s="153">
        <v>17715</v>
      </c>
      <c r="WEX3" s="153">
        <v>17716</v>
      </c>
      <c r="WEY3" s="153">
        <v>17717</v>
      </c>
      <c r="WEZ3" s="153">
        <v>17718</v>
      </c>
      <c r="WFA3" s="153">
        <v>17719</v>
      </c>
      <c r="WFB3" s="153">
        <v>17720</v>
      </c>
      <c r="WFC3" s="153">
        <v>17721</v>
      </c>
      <c r="WFD3" s="153">
        <v>17722</v>
      </c>
      <c r="WFE3" s="153">
        <v>17723</v>
      </c>
      <c r="WFF3" s="153">
        <v>17724</v>
      </c>
      <c r="WFG3" s="153">
        <v>17725</v>
      </c>
      <c r="WFH3" s="153">
        <v>17726</v>
      </c>
      <c r="WFI3" s="153">
        <v>17727</v>
      </c>
      <c r="WFJ3" s="153">
        <v>17728</v>
      </c>
      <c r="WFK3" s="153">
        <v>17729</v>
      </c>
      <c r="WFL3" s="153">
        <v>17730</v>
      </c>
      <c r="WFM3" s="153">
        <v>17731</v>
      </c>
      <c r="WFN3" s="153">
        <v>17732</v>
      </c>
      <c r="WFO3" s="153">
        <v>17733</v>
      </c>
      <c r="WFP3" s="153">
        <v>17734</v>
      </c>
      <c r="WFQ3" s="153">
        <v>17735</v>
      </c>
      <c r="WFR3" s="153">
        <v>17736</v>
      </c>
      <c r="WFS3" s="153">
        <v>17737</v>
      </c>
      <c r="WFT3" s="153">
        <v>17738</v>
      </c>
      <c r="WFU3" s="153">
        <v>17739</v>
      </c>
      <c r="WFV3" s="153">
        <v>17740</v>
      </c>
      <c r="WFW3" s="153">
        <v>17741</v>
      </c>
      <c r="WFX3" s="153">
        <v>17742</v>
      </c>
      <c r="WFY3" s="153">
        <v>17743</v>
      </c>
      <c r="WFZ3" s="153">
        <v>17744</v>
      </c>
      <c r="WGA3" s="153">
        <v>17745</v>
      </c>
      <c r="WGB3" s="153">
        <v>17746</v>
      </c>
      <c r="WGC3" s="153">
        <v>17747</v>
      </c>
      <c r="WGD3" s="153">
        <v>17748</v>
      </c>
      <c r="WGE3" s="153">
        <v>17749</v>
      </c>
      <c r="WGF3" s="153">
        <v>17750</v>
      </c>
      <c r="WGG3" s="153">
        <v>17751</v>
      </c>
      <c r="WGH3" s="153">
        <v>17752</v>
      </c>
      <c r="WGI3" s="153">
        <v>17753</v>
      </c>
      <c r="WGJ3" s="153">
        <v>17754</v>
      </c>
      <c r="WGK3" s="153">
        <v>17755</v>
      </c>
      <c r="WGL3" s="153">
        <v>17756</v>
      </c>
      <c r="WGM3" s="153">
        <v>17757</v>
      </c>
      <c r="WGN3" s="153">
        <v>17758</v>
      </c>
      <c r="WGO3" s="153">
        <v>17759</v>
      </c>
      <c r="WGP3" s="153">
        <v>17760</v>
      </c>
      <c r="WGQ3" s="153">
        <v>17761</v>
      </c>
      <c r="WGR3" s="153">
        <v>17762</v>
      </c>
      <c r="WGS3" s="153">
        <v>17763</v>
      </c>
      <c r="WGT3" s="153">
        <v>17764</v>
      </c>
      <c r="WGU3" s="153">
        <v>17765</v>
      </c>
      <c r="WGV3" s="153">
        <v>17766</v>
      </c>
      <c r="WGW3" s="153">
        <v>17767</v>
      </c>
      <c r="WGX3" s="153">
        <v>17768</v>
      </c>
      <c r="WGY3" s="153">
        <v>17769</v>
      </c>
      <c r="WGZ3" s="153">
        <v>17770</v>
      </c>
      <c r="WHA3" s="153">
        <v>17771</v>
      </c>
      <c r="WHB3" s="153">
        <v>17772</v>
      </c>
      <c r="WHC3" s="153">
        <v>17773</v>
      </c>
      <c r="WHD3" s="153">
        <v>17774</v>
      </c>
      <c r="WHE3" s="153">
        <v>17775</v>
      </c>
      <c r="WHF3" s="153">
        <v>17776</v>
      </c>
      <c r="WHG3" s="153">
        <v>17777</v>
      </c>
      <c r="WHH3" s="153">
        <v>17778</v>
      </c>
      <c r="WHI3" s="153">
        <v>17779</v>
      </c>
      <c r="WHJ3" s="153">
        <v>17780</v>
      </c>
      <c r="WHK3" s="153">
        <v>17781</v>
      </c>
      <c r="WHL3" s="153">
        <v>17782</v>
      </c>
      <c r="WHM3" s="153">
        <v>17783</v>
      </c>
      <c r="WHN3" s="153">
        <v>17784</v>
      </c>
      <c r="WHO3" s="153">
        <v>17785</v>
      </c>
      <c r="WHP3" s="153">
        <v>17786</v>
      </c>
      <c r="WHQ3" s="153">
        <v>17787</v>
      </c>
      <c r="WHR3" s="153">
        <v>17788</v>
      </c>
      <c r="WHS3" s="153">
        <v>17789</v>
      </c>
      <c r="WHT3" s="153">
        <v>17790</v>
      </c>
      <c r="WHU3" s="153">
        <v>17791</v>
      </c>
      <c r="WHV3" s="153">
        <v>17792</v>
      </c>
      <c r="WHW3" s="153">
        <v>17793</v>
      </c>
      <c r="WHX3" s="153">
        <v>17794</v>
      </c>
      <c r="WHY3" s="153">
        <v>17795</v>
      </c>
      <c r="WHZ3" s="153">
        <v>17796</v>
      </c>
      <c r="WIA3" s="153">
        <v>17797</v>
      </c>
      <c r="WIB3" s="153">
        <v>17798</v>
      </c>
      <c r="WIC3" s="153">
        <v>17799</v>
      </c>
      <c r="WID3" s="153">
        <v>17800</v>
      </c>
      <c r="WIE3" s="153">
        <v>17801</v>
      </c>
      <c r="WIF3" s="153">
        <v>17802</v>
      </c>
      <c r="WIG3" s="153">
        <v>17803</v>
      </c>
      <c r="WIH3" s="153">
        <v>17804</v>
      </c>
      <c r="WII3" s="153">
        <v>17805</v>
      </c>
      <c r="WIJ3" s="153">
        <v>17806</v>
      </c>
      <c r="WIK3" s="153">
        <v>17807</v>
      </c>
      <c r="WIL3" s="153">
        <v>17808</v>
      </c>
      <c r="WIM3" s="153">
        <v>17809</v>
      </c>
      <c r="WIN3" s="153">
        <v>17810</v>
      </c>
      <c r="WIO3" s="153">
        <v>17811</v>
      </c>
      <c r="WIP3" s="153">
        <v>17812</v>
      </c>
      <c r="WIQ3" s="153">
        <v>17813</v>
      </c>
      <c r="WIR3" s="153">
        <v>17814</v>
      </c>
      <c r="WIS3" s="153">
        <v>17815</v>
      </c>
      <c r="WIT3" s="153">
        <v>17816</v>
      </c>
      <c r="WIU3" s="153">
        <v>17817</v>
      </c>
      <c r="WIV3" s="153">
        <v>17818</v>
      </c>
      <c r="WIW3" s="153">
        <v>17819</v>
      </c>
      <c r="WIX3" s="153">
        <v>17820</v>
      </c>
      <c r="WIY3" s="153">
        <v>17821</v>
      </c>
      <c r="WIZ3" s="153">
        <v>17822</v>
      </c>
      <c r="WJA3" s="153">
        <v>17823</v>
      </c>
      <c r="WJB3" s="153">
        <v>17824</v>
      </c>
      <c r="WJC3" s="153">
        <v>17825</v>
      </c>
      <c r="WJD3" s="153">
        <v>17826</v>
      </c>
      <c r="WJE3" s="153">
        <v>17827</v>
      </c>
      <c r="WJF3" s="153">
        <v>17828</v>
      </c>
      <c r="WJG3" s="153">
        <v>17829</v>
      </c>
      <c r="WJH3" s="153">
        <v>17830</v>
      </c>
      <c r="WJI3" s="153">
        <v>17831</v>
      </c>
      <c r="WJJ3" s="153">
        <v>17832</v>
      </c>
      <c r="WJK3" s="153">
        <v>17833</v>
      </c>
      <c r="WJL3" s="153">
        <v>17834</v>
      </c>
      <c r="WJM3" s="153">
        <v>17835</v>
      </c>
      <c r="WJN3" s="153">
        <v>17836</v>
      </c>
      <c r="WJO3" s="153">
        <v>17837</v>
      </c>
      <c r="WJP3" s="153">
        <v>17838</v>
      </c>
      <c r="WJQ3" s="153">
        <v>17839</v>
      </c>
      <c r="WJR3" s="153">
        <v>17840</v>
      </c>
      <c r="WJS3" s="153">
        <v>17841</v>
      </c>
      <c r="WJT3" s="153">
        <v>17842</v>
      </c>
      <c r="WJU3" s="153">
        <v>17843</v>
      </c>
      <c r="WJV3" s="153">
        <v>17844</v>
      </c>
      <c r="WJW3" s="153">
        <v>17845</v>
      </c>
      <c r="WJX3" s="153">
        <v>17846</v>
      </c>
      <c r="WJY3" s="153">
        <v>17847</v>
      </c>
      <c r="WJZ3" s="153">
        <v>17848</v>
      </c>
      <c r="WKA3" s="153">
        <v>17849</v>
      </c>
      <c r="WKB3" s="153">
        <v>17850</v>
      </c>
      <c r="WKC3" s="153">
        <v>17851</v>
      </c>
      <c r="WKD3" s="153">
        <v>17852</v>
      </c>
      <c r="WKE3" s="153">
        <v>17853</v>
      </c>
      <c r="WKF3" s="153">
        <v>17854</v>
      </c>
      <c r="WKG3" s="153">
        <v>17855</v>
      </c>
      <c r="WKH3" s="153">
        <v>17856</v>
      </c>
      <c r="WKI3" s="153">
        <v>17857</v>
      </c>
      <c r="WKJ3" s="153">
        <v>17858</v>
      </c>
      <c r="WKK3" s="153">
        <v>17859</v>
      </c>
      <c r="WKL3" s="153">
        <v>17860</v>
      </c>
      <c r="WKM3" s="153">
        <v>17861</v>
      </c>
      <c r="WKN3" s="153">
        <v>17862</v>
      </c>
      <c r="WKO3" s="153">
        <v>17863</v>
      </c>
      <c r="WKP3" s="153">
        <v>17864</v>
      </c>
      <c r="WKQ3" s="153">
        <v>17865</v>
      </c>
      <c r="WKR3" s="153">
        <v>17866</v>
      </c>
      <c r="WKS3" s="153">
        <v>17867</v>
      </c>
      <c r="WKT3" s="153">
        <v>17868</v>
      </c>
      <c r="WKU3" s="153">
        <v>17869</v>
      </c>
      <c r="WKV3" s="153">
        <v>17870</v>
      </c>
      <c r="WKW3" s="153">
        <v>17871</v>
      </c>
      <c r="WKX3" s="153">
        <v>17872</v>
      </c>
      <c r="WKY3" s="153">
        <v>17873</v>
      </c>
      <c r="WKZ3" s="153">
        <v>17874</v>
      </c>
      <c r="WLA3" s="153">
        <v>17875</v>
      </c>
      <c r="WLB3" s="153">
        <v>17876</v>
      </c>
      <c r="WLC3" s="153">
        <v>17877</v>
      </c>
      <c r="WLD3" s="153">
        <v>17878</v>
      </c>
      <c r="WLE3" s="153">
        <v>17879</v>
      </c>
      <c r="WLF3" s="153">
        <v>17880</v>
      </c>
      <c r="WLG3" s="153">
        <v>17881</v>
      </c>
      <c r="WLH3" s="153">
        <v>17882</v>
      </c>
      <c r="WLI3" s="153">
        <v>17883</v>
      </c>
      <c r="WLJ3" s="153">
        <v>17884</v>
      </c>
      <c r="WLK3" s="153">
        <v>17885</v>
      </c>
      <c r="WLL3" s="153">
        <v>17886</v>
      </c>
      <c r="WLM3" s="153">
        <v>17887</v>
      </c>
      <c r="WLN3" s="153">
        <v>17888</v>
      </c>
      <c r="WLO3" s="153">
        <v>17889</v>
      </c>
      <c r="WLP3" s="153">
        <v>17890</v>
      </c>
      <c r="WLQ3" s="153">
        <v>17891</v>
      </c>
      <c r="WLR3" s="153">
        <v>17892</v>
      </c>
      <c r="WLS3" s="153">
        <v>17893</v>
      </c>
      <c r="WLT3" s="153">
        <v>17894</v>
      </c>
      <c r="WLU3" s="153">
        <v>17895</v>
      </c>
      <c r="WLV3" s="153">
        <v>17896</v>
      </c>
      <c r="WLW3" s="153">
        <v>17897</v>
      </c>
      <c r="WLX3" s="153">
        <v>17898</v>
      </c>
      <c r="WLY3" s="153">
        <v>17899</v>
      </c>
      <c r="WLZ3" s="153">
        <v>17900</v>
      </c>
      <c r="WMA3" s="153">
        <v>17901</v>
      </c>
      <c r="WMB3" s="153">
        <v>17902</v>
      </c>
      <c r="WMC3" s="153">
        <v>17903</v>
      </c>
      <c r="WMD3" s="153">
        <v>17904</v>
      </c>
      <c r="WME3" s="153">
        <v>17905</v>
      </c>
      <c r="WMF3" s="153">
        <v>17906</v>
      </c>
      <c r="WMG3" s="153">
        <v>17907</v>
      </c>
      <c r="WMH3" s="153">
        <v>17908</v>
      </c>
      <c r="WMI3" s="153">
        <v>17909</v>
      </c>
      <c r="WMJ3" s="153">
        <v>17910</v>
      </c>
      <c r="WMK3" s="153">
        <v>17911</v>
      </c>
      <c r="WML3" s="153">
        <v>17912</v>
      </c>
      <c r="WMM3" s="153">
        <v>17913</v>
      </c>
      <c r="WMN3" s="153">
        <v>17914</v>
      </c>
      <c r="WMO3" s="153">
        <v>17915</v>
      </c>
      <c r="WMP3" s="153">
        <v>17916</v>
      </c>
      <c r="WMQ3" s="153">
        <v>17917</v>
      </c>
      <c r="WMR3" s="153">
        <v>17918</v>
      </c>
      <c r="WMS3" s="153">
        <v>17919</v>
      </c>
      <c r="WMT3" s="153">
        <v>17920</v>
      </c>
      <c r="WMU3" s="153">
        <v>17921</v>
      </c>
      <c r="WMV3" s="153">
        <v>17922</v>
      </c>
      <c r="WMW3" s="153">
        <v>17923</v>
      </c>
      <c r="WMX3" s="153">
        <v>17924</v>
      </c>
      <c r="WMY3" s="153">
        <v>17925</v>
      </c>
      <c r="WMZ3" s="153">
        <v>17926</v>
      </c>
      <c r="WNA3" s="153">
        <v>17927</v>
      </c>
      <c r="WNB3" s="153">
        <v>17928</v>
      </c>
      <c r="WNC3" s="153">
        <v>17929</v>
      </c>
      <c r="WND3" s="153">
        <v>17930</v>
      </c>
      <c r="WNE3" s="153">
        <v>17931</v>
      </c>
      <c r="WNF3" s="153">
        <v>17932</v>
      </c>
      <c r="WNG3" s="153">
        <v>17933</v>
      </c>
      <c r="WNH3" s="153">
        <v>17934</v>
      </c>
      <c r="WNI3" s="153">
        <v>17935</v>
      </c>
      <c r="WNJ3" s="153">
        <v>17936</v>
      </c>
      <c r="WNK3" s="153">
        <v>17937</v>
      </c>
      <c r="WNL3" s="153">
        <v>17938</v>
      </c>
      <c r="WNM3" s="153">
        <v>17939</v>
      </c>
      <c r="WNN3" s="153">
        <v>17940</v>
      </c>
      <c r="WNO3" s="153">
        <v>17941</v>
      </c>
      <c r="WNP3" s="153">
        <v>17942</v>
      </c>
      <c r="WNQ3" s="153">
        <v>17943</v>
      </c>
      <c r="WNR3" s="153">
        <v>17944</v>
      </c>
      <c r="WNS3" s="153">
        <v>17945</v>
      </c>
      <c r="WNT3" s="153">
        <v>17946</v>
      </c>
      <c r="WNU3" s="153">
        <v>17947</v>
      </c>
      <c r="WNV3" s="153">
        <v>17948</v>
      </c>
      <c r="WNW3" s="153">
        <v>17949</v>
      </c>
      <c r="WNX3" s="153">
        <v>17950</v>
      </c>
      <c r="WNY3" s="153">
        <v>17951</v>
      </c>
      <c r="WNZ3" s="153">
        <v>17952</v>
      </c>
      <c r="WOA3" s="153">
        <v>17953</v>
      </c>
      <c r="WOB3" s="153">
        <v>17954</v>
      </c>
      <c r="WOC3" s="153">
        <v>17955</v>
      </c>
      <c r="WOD3" s="153">
        <v>17956</v>
      </c>
      <c r="WOE3" s="153">
        <v>17957</v>
      </c>
      <c r="WOF3" s="153">
        <v>17958</v>
      </c>
      <c r="WOG3" s="153">
        <v>17959</v>
      </c>
      <c r="WOH3" s="153">
        <v>17960</v>
      </c>
      <c r="WOI3" s="153">
        <v>17961</v>
      </c>
      <c r="WOJ3" s="153">
        <v>17962</v>
      </c>
      <c r="WOK3" s="153">
        <v>17963</v>
      </c>
      <c r="WOL3" s="153">
        <v>17964</v>
      </c>
      <c r="WOM3" s="153">
        <v>17965</v>
      </c>
      <c r="WON3" s="153">
        <v>17966</v>
      </c>
      <c r="WOO3" s="153">
        <v>17967</v>
      </c>
      <c r="WOP3" s="153">
        <v>17968</v>
      </c>
      <c r="WOQ3" s="153">
        <v>17969</v>
      </c>
      <c r="WOR3" s="153">
        <v>17970</v>
      </c>
      <c r="WOS3" s="153">
        <v>17971</v>
      </c>
      <c r="WOT3" s="153">
        <v>17972</v>
      </c>
      <c r="WOU3" s="153">
        <v>17973</v>
      </c>
      <c r="WOV3" s="153">
        <v>17974</v>
      </c>
      <c r="WOW3" s="153">
        <v>17975</v>
      </c>
      <c r="WOX3" s="153">
        <v>17976</v>
      </c>
      <c r="WOY3" s="153">
        <v>17977</v>
      </c>
      <c r="WOZ3" s="153">
        <v>17978</v>
      </c>
      <c r="WPA3" s="153">
        <v>17979</v>
      </c>
      <c r="WPB3" s="153">
        <v>17980</v>
      </c>
      <c r="WPC3" s="153">
        <v>17981</v>
      </c>
      <c r="WPD3" s="153">
        <v>17982</v>
      </c>
      <c r="WPE3" s="153">
        <v>17983</v>
      </c>
      <c r="WPF3" s="153">
        <v>17984</v>
      </c>
      <c r="WPG3" s="153">
        <v>17985</v>
      </c>
      <c r="WPH3" s="153">
        <v>17986</v>
      </c>
      <c r="WPI3" s="153">
        <v>17987</v>
      </c>
      <c r="WPJ3" s="153">
        <v>17988</v>
      </c>
      <c r="WPK3" s="153">
        <v>17989</v>
      </c>
      <c r="WPL3" s="153">
        <v>17990</v>
      </c>
      <c r="WPM3" s="153">
        <v>17991</v>
      </c>
      <c r="WPN3" s="153">
        <v>17992</v>
      </c>
      <c r="WPO3" s="153">
        <v>17993</v>
      </c>
      <c r="WPP3" s="153">
        <v>17994</v>
      </c>
      <c r="WPQ3" s="153">
        <v>17995</v>
      </c>
      <c r="WPR3" s="153">
        <v>17996</v>
      </c>
      <c r="WPS3" s="153">
        <v>17997</v>
      </c>
      <c r="WPT3" s="153">
        <v>17998</v>
      </c>
      <c r="WPU3" s="153">
        <v>17999</v>
      </c>
      <c r="WPV3" s="153">
        <v>18000</v>
      </c>
      <c r="WPW3" s="153">
        <v>18001</v>
      </c>
      <c r="WPX3" s="153">
        <v>18002</v>
      </c>
      <c r="WPY3" s="153">
        <v>18003</v>
      </c>
      <c r="WPZ3" s="153">
        <v>18004</v>
      </c>
      <c r="WQA3" s="153">
        <v>18005</v>
      </c>
      <c r="WQB3" s="153">
        <v>18006</v>
      </c>
      <c r="WQC3" s="153">
        <v>18007</v>
      </c>
      <c r="WQD3" s="153">
        <v>18008</v>
      </c>
      <c r="WQE3" s="153">
        <v>18009</v>
      </c>
      <c r="WQF3" s="153">
        <v>18010</v>
      </c>
      <c r="WQG3" s="153">
        <v>18011</v>
      </c>
      <c r="WQH3" s="153">
        <v>18012</v>
      </c>
      <c r="WQI3" s="153">
        <v>18013</v>
      </c>
      <c r="WQJ3" s="153">
        <v>18014</v>
      </c>
      <c r="WQK3" s="153">
        <v>18015</v>
      </c>
      <c r="WQL3" s="153">
        <v>18016</v>
      </c>
      <c r="WQM3" s="153">
        <v>18017</v>
      </c>
      <c r="WQN3" s="153">
        <v>18018</v>
      </c>
      <c r="WQO3" s="153">
        <v>18019</v>
      </c>
      <c r="WQP3" s="153">
        <v>18020</v>
      </c>
      <c r="WQQ3" s="153">
        <v>18021</v>
      </c>
      <c r="WQR3" s="153">
        <v>18022</v>
      </c>
      <c r="WQS3" s="153">
        <v>18023</v>
      </c>
      <c r="WQT3" s="153">
        <v>18024</v>
      </c>
      <c r="WQU3" s="153">
        <v>18025</v>
      </c>
      <c r="WQV3" s="153">
        <v>18026</v>
      </c>
      <c r="WQW3" s="153">
        <v>18027</v>
      </c>
      <c r="WQX3" s="153">
        <v>18028</v>
      </c>
      <c r="WQY3" s="153">
        <v>18029</v>
      </c>
      <c r="WQZ3" s="153">
        <v>18030</v>
      </c>
      <c r="WRA3" s="153">
        <v>18031</v>
      </c>
      <c r="WRB3" s="153">
        <v>18032</v>
      </c>
      <c r="WRC3" s="153">
        <v>18033</v>
      </c>
      <c r="WRD3" s="153">
        <v>18034</v>
      </c>
      <c r="WRE3" s="153">
        <v>18035</v>
      </c>
      <c r="WRF3" s="153">
        <v>18036</v>
      </c>
      <c r="WRG3" s="153">
        <v>18037</v>
      </c>
      <c r="WRH3" s="153">
        <v>18038</v>
      </c>
      <c r="WRI3" s="153">
        <v>18039</v>
      </c>
      <c r="WRJ3" s="153">
        <v>18040</v>
      </c>
      <c r="WRK3" s="153">
        <v>18041</v>
      </c>
      <c r="WRL3" s="153">
        <v>18042</v>
      </c>
      <c r="WRM3" s="153">
        <v>18043</v>
      </c>
      <c r="WRN3" s="153">
        <v>18044</v>
      </c>
      <c r="WRO3" s="153">
        <v>18045</v>
      </c>
      <c r="WRP3" s="153">
        <v>18046</v>
      </c>
      <c r="WRQ3" s="153">
        <v>18047</v>
      </c>
      <c r="WRR3" s="153">
        <v>18048</v>
      </c>
      <c r="WRS3" s="153">
        <v>18049</v>
      </c>
      <c r="WRT3" s="153">
        <v>18050</v>
      </c>
      <c r="WRU3" s="153">
        <v>18051</v>
      </c>
      <c r="WRV3" s="153">
        <v>18052</v>
      </c>
      <c r="WRW3" s="153">
        <v>18053</v>
      </c>
      <c r="WRX3" s="153">
        <v>18054</v>
      </c>
      <c r="WRY3" s="153">
        <v>18055</v>
      </c>
      <c r="WRZ3" s="153">
        <v>18056</v>
      </c>
      <c r="WSA3" s="153">
        <v>18057</v>
      </c>
      <c r="WSB3" s="153">
        <v>18058</v>
      </c>
      <c r="WSC3" s="153">
        <v>18059</v>
      </c>
      <c r="WSD3" s="153">
        <v>18060</v>
      </c>
      <c r="WSE3" s="153">
        <v>18061</v>
      </c>
      <c r="WSF3" s="153">
        <v>18062</v>
      </c>
      <c r="WSG3" s="153">
        <v>18063</v>
      </c>
      <c r="WSH3" s="153">
        <v>18064</v>
      </c>
      <c r="WSI3" s="153">
        <v>18065</v>
      </c>
      <c r="WSJ3" s="153">
        <v>18066</v>
      </c>
      <c r="WSK3" s="153">
        <v>18067</v>
      </c>
      <c r="WSL3" s="153">
        <v>18068</v>
      </c>
      <c r="WSM3" s="153">
        <v>18069</v>
      </c>
      <c r="WSN3" s="153">
        <v>18070</v>
      </c>
      <c r="WSO3" s="153">
        <v>18071</v>
      </c>
      <c r="WSP3" s="153">
        <v>18072</v>
      </c>
      <c r="WSQ3" s="153">
        <v>18073</v>
      </c>
      <c r="WSR3" s="153">
        <v>18074</v>
      </c>
      <c r="WSS3" s="153">
        <v>18075</v>
      </c>
      <c r="WST3" s="153">
        <v>18076</v>
      </c>
      <c r="WSU3" s="153">
        <v>18077</v>
      </c>
      <c r="WSV3" s="153">
        <v>18078</v>
      </c>
      <c r="WSW3" s="153">
        <v>18079</v>
      </c>
      <c r="WSX3" s="153">
        <v>18080</v>
      </c>
      <c r="WSY3" s="153">
        <v>18081</v>
      </c>
      <c r="WSZ3" s="153">
        <v>18082</v>
      </c>
      <c r="WTA3" s="153">
        <v>18083</v>
      </c>
      <c r="WTB3" s="153">
        <v>18084</v>
      </c>
      <c r="WTC3" s="153">
        <v>18085</v>
      </c>
      <c r="WTD3" s="153">
        <v>18086</v>
      </c>
      <c r="WTE3" s="153">
        <v>18087</v>
      </c>
      <c r="WTF3" s="153">
        <v>18088</v>
      </c>
      <c r="WTG3" s="153">
        <v>18089</v>
      </c>
      <c r="WTH3" s="153">
        <v>18090</v>
      </c>
      <c r="WTI3" s="153">
        <v>18091</v>
      </c>
      <c r="WTJ3" s="153">
        <v>18092</v>
      </c>
      <c r="WTK3" s="153">
        <v>18093</v>
      </c>
      <c r="WTL3" s="153">
        <v>18094</v>
      </c>
      <c r="WTM3" s="153">
        <v>18095</v>
      </c>
      <c r="WTN3" s="153">
        <v>18096</v>
      </c>
      <c r="WTO3" s="153">
        <v>18097</v>
      </c>
      <c r="WTP3" s="153">
        <v>18098</v>
      </c>
      <c r="WTQ3" s="153">
        <v>18099</v>
      </c>
      <c r="WTR3" s="153">
        <v>18100</v>
      </c>
      <c r="WTS3" s="153">
        <v>18101</v>
      </c>
      <c r="WTT3" s="153">
        <v>18102</v>
      </c>
      <c r="WTU3" s="153">
        <v>18103</v>
      </c>
      <c r="WTV3" s="153">
        <v>18104</v>
      </c>
      <c r="WTW3" s="153">
        <v>18105</v>
      </c>
      <c r="WTX3" s="153">
        <v>18106</v>
      </c>
      <c r="WTY3" s="153">
        <v>18107</v>
      </c>
      <c r="WTZ3" s="153">
        <v>18108</v>
      </c>
      <c r="WUA3" s="153">
        <v>18109</v>
      </c>
      <c r="WUB3" s="153">
        <v>18110</v>
      </c>
      <c r="WUC3" s="153">
        <v>18111</v>
      </c>
      <c r="WUD3" s="153">
        <v>18112</v>
      </c>
      <c r="WUE3" s="153">
        <v>18113</v>
      </c>
      <c r="WUF3" s="153">
        <v>18114</v>
      </c>
      <c r="WUG3" s="153">
        <v>18115</v>
      </c>
      <c r="WUH3" s="153">
        <v>18116</v>
      </c>
      <c r="WUI3" s="153">
        <v>18117</v>
      </c>
      <c r="WUJ3" s="153">
        <v>18118</v>
      </c>
      <c r="WUK3" s="153">
        <v>18119</v>
      </c>
      <c r="WUL3" s="153">
        <v>18120</v>
      </c>
      <c r="WUM3" s="153">
        <v>18121</v>
      </c>
      <c r="WUN3" s="153">
        <v>18122</v>
      </c>
      <c r="WUO3" s="153">
        <v>18123</v>
      </c>
      <c r="WUP3" s="153">
        <v>18124</v>
      </c>
      <c r="WUQ3" s="153">
        <v>18125</v>
      </c>
      <c r="WUR3" s="153">
        <v>18126</v>
      </c>
      <c r="WUS3" s="153">
        <v>18127</v>
      </c>
      <c r="WUT3" s="153">
        <v>18128</v>
      </c>
      <c r="WUU3" s="153">
        <v>18129</v>
      </c>
      <c r="WUV3" s="153">
        <v>18130</v>
      </c>
      <c r="WUW3" s="153">
        <v>18131</v>
      </c>
      <c r="WUX3" s="153">
        <v>18132</v>
      </c>
      <c r="WUY3" s="153">
        <v>18133</v>
      </c>
      <c r="WUZ3" s="153">
        <v>18134</v>
      </c>
      <c r="WVA3" s="153">
        <v>18135</v>
      </c>
      <c r="WVB3" s="153">
        <v>18136</v>
      </c>
      <c r="WVC3" s="153">
        <v>18137</v>
      </c>
      <c r="WVD3" s="153">
        <v>18138</v>
      </c>
      <c r="WVE3" s="153">
        <v>18139</v>
      </c>
      <c r="WVF3" s="153">
        <v>18140</v>
      </c>
      <c r="WVG3" s="153">
        <v>18141</v>
      </c>
      <c r="WVH3" s="153">
        <v>18142</v>
      </c>
      <c r="WVI3" s="153">
        <v>18143</v>
      </c>
      <c r="WVJ3" s="153">
        <v>18144</v>
      </c>
      <c r="WVK3" s="153">
        <v>18145</v>
      </c>
      <c r="WVL3" s="153">
        <v>18146</v>
      </c>
      <c r="WVM3" s="153">
        <v>18147</v>
      </c>
      <c r="WVN3" s="153">
        <v>18148</v>
      </c>
      <c r="WVO3" s="153">
        <v>18149</v>
      </c>
      <c r="WVP3" s="153">
        <v>18150</v>
      </c>
      <c r="WVQ3" s="153">
        <v>18151</v>
      </c>
      <c r="WVR3" s="153">
        <v>18152</v>
      </c>
      <c r="WVS3" s="153">
        <v>18153</v>
      </c>
      <c r="WVT3" s="153">
        <v>18154</v>
      </c>
      <c r="WVU3" s="153">
        <v>18155</v>
      </c>
      <c r="WVV3" s="153">
        <v>18156</v>
      </c>
      <c r="WVW3" s="153">
        <v>18157</v>
      </c>
      <c r="WVX3" s="153">
        <v>18158</v>
      </c>
      <c r="WVY3" s="153">
        <v>18159</v>
      </c>
      <c r="WVZ3" s="153">
        <v>18160</v>
      </c>
      <c r="WWA3" s="153">
        <v>18161</v>
      </c>
      <c r="WWB3" s="153">
        <v>18162</v>
      </c>
      <c r="WWC3" s="153">
        <v>18163</v>
      </c>
      <c r="WWD3" s="153">
        <v>18164</v>
      </c>
      <c r="WWE3" s="153">
        <v>18165</v>
      </c>
      <c r="WWF3" s="153">
        <v>18166</v>
      </c>
      <c r="WWG3" s="153">
        <v>18167</v>
      </c>
      <c r="WWH3" s="153">
        <v>18168</v>
      </c>
      <c r="WWI3" s="153">
        <v>18169</v>
      </c>
      <c r="WWJ3" s="153">
        <v>18170</v>
      </c>
      <c r="WWK3" s="153">
        <v>18171</v>
      </c>
      <c r="WWL3" s="153">
        <v>18172</v>
      </c>
      <c r="WWM3" s="153">
        <v>18173</v>
      </c>
      <c r="WWN3" s="153">
        <v>18174</v>
      </c>
      <c r="WWO3" s="153">
        <v>18175</v>
      </c>
      <c r="WWP3" s="153">
        <v>18176</v>
      </c>
      <c r="WWQ3" s="153">
        <v>18177</v>
      </c>
      <c r="WWR3" s="153">
        <v>18178</v>
      </c>
      <c r="WWS3" s="153">
        <v>18179</v>
      </c>
      <c r="WWT3" s="153">
        <v>18180</v>
      </c>
      <c r="WWU3" s="153">
        <v>18181</v>
      </c>
      <c r="WWV3" s="153">
        <v>18182</v>
      </c>
      <c r="WWW3" s="153">
        <v>18183</v>
      </c>
      <c r="WWX3" s="153">
        <v>18184</v>
      </c>
      <c r="WWY3" s="153">
        <v>18185</v>
      </c>
      <c r="WWZ3" s="153">
        <v>18186</v>
      </c>
      <c r="WXA3" s="153">
        <v>18187</v>
      </c>
      <c r="WXB3" s="153">
        <v>18188</v>
      </c>
      <c r="WXC3" s="153">
        <v>18189</v>
      </c>
      <c r="WXD3" s="153">
        <v>18190</v>
      </c>
      <c r="WXE3" s="153">
        <v>18191</v>
      </c>
      <c r="WXF3" s="153">
        <v>18192</v>
      </c>
      <c r="WXG3" s="153">
        <v>18193</v>
      </c>
      <c r="WXH3" s="153">
        <v>18194</v>
      </c>
      <c r="WXI3" s="153">
        <v>18195</v>
      </c>
      <c r="WXJ3" s="153">
        <v>18196</v>
      </c>
      <c r="WXK3" s="153">
        <v>18197</v>
      </c>
      <c r="WXL3" s="153">
        <v>18198</v>
      </c>
      <c r="WXM3" s="153">
        <v>18199</v>
      </c>
      <c r="WXN3" s="153">
        <v>18200</v>
      </c>
      <c r="WXO3" s="153">
        <v>18201</v>
      </c>
      <c r="WXP3" s="153">
        <v>18202</v>
      </c>
      <c r="WXQ3" s="153">
        <v>18203</v>
      </c>
      <c r="WXR3" s="153">
        <v>18204</v>
      </c>
      <c r="WXS3" s="153">
        <v>18205</v>
      </c>
      <c r="WXT3" s="153">
        <v>18206</v>
      </c>
      <c r="WXU3" s="153">
        <v>18207</v>
      </c>
      <c r="WXV3" s="153">
        <v>18208</v>
      </c>
      <c r="WXW3" s="153">
        <v>18209</v>
      </c>
      <c r="WXX3" s="153">
        <v>18210</v>
      </c>
      <c r="WXY3" s="153">
        <v>18211</v>
      </c>
      <c r="WXZ3" s="153">
        <v>18212</v>
      </c>
      <c r="WYA3" s="153">
        <v>18213</v>
      </c>
      <c r="WYB3" s="153">
        <v>18214</v>
      </c>
      <c r="WYC3" s="153">
        <v>18215</v>
      </c>
      <c r="WYD3" s="153">
        <v>18216</v>
      </c>
      <c r="WYE3" s="153">
        <v>18217</v>
      </c>
      <c r="WYF3" s="153">
        <v>18218</v>
      </c>
      <c r="WYG3" s="153">
        <v>18219</v>
      </c>
      <c r="WYH3" s="153">
        <v>18220</v>
      </c>
      <c r="WYI3" s="153">
        <v>18221</v>
      </c>
      <c r="WYJ3" s="153">
        <v>18222</v>
      </c>
      <c r="WYK3" s="153">
        <v>18223</v>
      </c>
      <c r="WYL3" s="153">
        <v>18224</v>
      </c>
      <c r="WYM3" s="153">
        <v>18225</v>
      </c>
      <c r="WYN3" s="153">
        <v>18226</v>
      </c>
      <c r="WYO3" s="153">
        <v>18227</v>
      </c>
      <c r="WYP3" s="153">
        <v>18228</v>
      </c>
      <c r="WYQ3" s="153">
        <v>18229</v>
      </c>
      <c r="WYR3" s="153">
        <v>18230</v>
      </c>
      <c r="WYS3" s="153">
        <v>18231</v>
      </c>
      <c r="WYT3" s="153">
        <v>18232</v>
      </c>
      <c r="WYU3" s="153">
        <v>18233</v>
      </c>
      <c r="WYV3" s="153">
        <v>18234</v>
      </c>
      <c r="WYW3" s="153">
        <v>18235</v>
      </c>
      <c r="WYX3" s="153">
        <v>18236</v>
      </c>
      <c r="WYY3" s="153">
        <v>18237</v>
      </c>
      <c r="WYZ3" s="153">
        <v>18238</v>
      </c>
      <c r="WZA3" s="153">
        <v>18239</v>
      </c>
      <c r="WZB3" s="153">
        <v>18240</v>
      </c>
      <c r="WZC3" s="153">
        <v>18241</v>
      </c>
      <c r="WZD3" s="153">
        <v>18242</v>
      </c>
      <c r="WZE3" s="153">
        <v>18243</v>
      </c>
      <c r="WZF3" s="153">
        <v>18244</v>
      </c>
      <c r="WZG3" s="153">
        <v>18245</v>
      </c>
      <c r="WZH3" s="153">
        <v>18246</v>
      </c>
      <c r="WZI3" s="153">
        <v>18247</v>
      </c>
      <c r="WZJ3" s="153">
        <v>18248</v>
      </c>
      <c r="WZK3" s="153">
        <v>18249</v>
      </c>
      <c r="WZL3" s="153">
        <v>18250</v>
      </c>
      <c r="WZM3" s="153">
        <v>18251</v>
      </c>
      <c r="WZN3" s="153">
        <v>18252</v>
      </c>
      <c r="WZO3" s="153">
        <v>18253</v>
      </c>
      <c r="WZP3" s="153">
        <v>18254</v>
      </c>
      <c r="WZQ3" s="153">
        <v>18255</v>
      </c>
      <c r="WZR3" s="153">
        <v>18256</v>
      </c>
      <c r="WZS3" s="153">
        <v>18257</v>
      </c>
      <c r="WZT3" s="153">
        <v>18258</v>
      </c>
      <c r="WZU3" s="153">
        <v>18259</v>
      </c>
      <c r="WZV3" s="153">
        <v>18260</v>
      </c>
      <c r="WZW3" s="153">
        <v>18261</v>
      </c>
      <c r="WZX3" s="153">
        <v>18262</v>
      </c>
      <c r="WZY3" s="153">
        <v>18263</v>
      </c>
      <c r="WZZ3" s="153">
        <v>18264</v>
      </c>
      <c r="XAA3" s="153">
        <v>18265</v>
      </c>
      <c r="XAB3" s="153">
        <v>18266</v>
      </c>
      <c r="XAC3" s="153">
        <v>18267</v>
      </c>
      <c r="XAD3" s="153">
        <v>18268</v>
      </c>
      <c r="XAE3" s="153">
        <v>18269</v>
      </c>
      <c r="XAF3" s="153">
        <v>18270</v>
      </c>
      <c r="XAG3" s="153">
        <v>18271</v>
      </c>
      <c r="XAH3" s="153">
        <v>18272</v>
      </c>
      <c r="XAI3" s="153">
        <v>18273</v>
      </c>
      <c r="XAJ3" s="153">
        <v>18274</v>
      </c>
      <c r="XAK3" s="153">
        <v>18275</v>
      </c>
      <c r="XAL3" s="153">
        <v>18276</v>
      </c>
      <c r="XAM3" s="153">
        <v>18277</v>
      </c>
      <c r="XAN3" s="153">
        <v>18278</v>
      </c>
      <c r="XAO3" s="153">
        <v>18279</v>
      </c>
      <c r="XAP3" s="153">
        <v>18280</v>
      </c>
      <c r="XAQ3" s="153">
        <v>18281</v>
      </c>
      <c r="XAR3" s="153">
        <v>18282</v>
      </c>
      <c r="XAS3" s="153">
        <v>18283</v>
      </c>
      <c r="XAT3" s="153">
        <v>18284</v>
      </c>
      <c r="XAU3" s="153">
        <v>18285</v>
      </c>
      <c r="XAV3" s="153">
        <v>18286</v>
      </c>
      <c r="XAW3" s="153">
        <v>18287</v>
      </c>
      <c r="XAX3" s="153">
        <v>18288</v>
      </c>
      <c r="XAY3" s="153">
        <v>18289</v>
      </c>
      <c r="XAZ3" s="153">
        <v>18290</v>
      </c>
      <c r="XBA3" s="153">
        <v>18291</v>
      </c>
      <c r="XBB3" s="153">
        <v>18292</v>
      </c>
      <c r="XBC3" s="153">
        <v>18293</v>
      </c>
      <c r="XBD3" s="153">
        <v>18294</v>
      </c>
      <c r="XBE3" s="153">
        <v>18295</v>
      </c>
      <c r="XBF3" s="153">
        <v>18296</v>
      </c>
      <c r="XBG3" s="153">
        <v>18297</v>
      </c>
      <c r="XBH3" s="153">
        <v>18298</v>
      </c>
      <c r="XBI3" s="153">
        <v>18299</v>
      </c>
      <c r="XBJ3" s="153">
        <v>18300</v>
      </c>
      <c r="XBK3" s="153">
        <v>18301</v>
      </c>
      <c r="XBL3" s="153">
        <v>18302</v>
      </c>
      <c r="XBM3" s="153">
        <v>18303</v>
      </c>
      <c r="XBN3" s="153">
        <v>18304</v>
      </c>
      <c r="XBO3" s="153">
        <v>18305</v>
      </c>
      <c r="XBP3" s="153">
        <v>18306</v>
      </c>
      <c r="XBQ3" s="153">
        <v>18307</v>
      </c>
      <c r="XBR3" s="153">
        <v>18308</v>
      </c>
      <c r="XBS3" s="153">
        <v>18309</v>
      </c>
      <c r="XBT3" s="153">
        <v>18310</v>
      </c>
      <c r="XBU3" s="153">
        <v>18311</v>
      </c>
      <c r="XBV3" s="153">
        <v>18312</v>
      </c>
      <c r="XBW3" s="153">
        <v>18313</v>
      </c>
      <c r="XBX3" s="153">
        <v>18314</v>
      </c>
      <c r="XBY3" s="153">
        <v>18315</v>
      </c>
      <c r="XBZ3" s="153">
        <v>18316</v>
      </c>
      <c r="XCA3" s="153">
        <v>18317</v>
      </c>
      <c r="XCB3" s="153">
        <v>18318</v>
      </c>
      <c r="XCC3" s="153">
        <v>18319</v>
      </c>
      <c r="XCD3" s="153">
        <v>18320</v>
      </c>
      <c r="XCE3" s="153">
        <v>18321</v>
      </c>
      <c r="XCF3" s="153">
        <v>18322</v>
      </c>
      <c r="XCG3" s="153">
        <v>18323</v>
      </c>
      <c r="XCH3" s="153">
        <v>18324</v>
      </c>
      <c r="XCI3" s="153">
        <v>18325</v>
      </c>
      <c r="XCJ3" s="153">
        <v>18326</v>
      </c>
      <c r="XCK3" s="153">
        <v>18327</v>
      </c>
      <c r="XCL3" s="153">
        <v>18328</v>
      </c>
      <c r="XCM3" s="153">
        <v>18329</v>
      </c>
      <c r="XCN3" s="153">
        <v>18330</v>
      </c>
      <c r="XCO3" s="153">
        <v>18331</v>
      </c>
      <c r="XCP3" s="153">
        <v>18332</v>
      </c>
      <c r="XCQ3" s="153">
        <v>18333</v>
      </c>
      <c r="XCR3" s="153">
        <v>18334</v>
      </c>
      <c r="XCS3" s="153">
        <v>18335</v>
      </c>
      <c r="XCT3" s="153">
        <v>18336</v>
      </c>
      <c r="XCU3" s="153">
        <v>18337</v>
      </c>
      <c r="XCV3" s="153">
        <v>18338</v>
      </c>
      <c r="XCW3" s="153">
        <v>18339</v>
      </c>
      <c r="XCX3" s="153">
        <v>18340</v>
      </c>
      <c r="XCY3" s="153">
        <v>18341</v>
      </c>
      <c r="XCZ3" s="153">
        <v>18342</v>
      </c>
      <c r="XDA3" s="153">
        <v>18343</v>
      </c>
      <c r="XDB3" s="153">
        <v>18344</v>
      </c>
      <c r="XDC3" s="153">
        <v>18345</v>
      </c>
      <c r="XDD3" s="153">
        <v>18346</v>
      </c>
      <c r="XDE3" s="153">
        <v>18347</v>
      </c>
      <c r="XDF3" s="153">
        <v>18348</v>
      </c>
      <c r="XDG3" s="153">
        <v>18349</v>
      </c>
      <c r="XDH3" s="153">
        <v>18350</v>
      </c>
      <c r="XDI3" s="153">
        <v>18351</v>
      </c>
      <c r="XDJ3" s="153">
        <v>18352</v>
      </c>
      <c r="XDK3" s="153">
        <v>18353</v>
      </c>
      <c r="XDL3" s="153">
        <v>18354</v>
      </c>
      <c r="XDM3" s="153">
        <v>18355</v>
      </c>
      <c r="XDN3" s="153">
        <v>18356</v>
      </c>
      <c r="XDO3" s="153">
        <v>18357</v>
      </c>
      <c r="XDP3" s="153">
        <v>18358</v>
      </c>
      <c r="XDQ3" s="153">
        <v>18359</v>
      </c>
      <c r="XDR3" s="153">
        <v>18360</v>
      </c>
      <c r="XDS3" s="153">
        <v>18361</v>
      </c>
      <c r="XDT3" s="153">
        <v>18362</v>
      </c>
      <c r="XDU3" s="153">
        <v>18363</v>
      </c>
      <c r="XDV3" s="153">
        <v>18364</v>
      </c>
      <c r="XDW3" s="153">
        <v>18365</v>
      </c>
      <c r="XDX3" s="153">
        <v>18366</v>
      </c>
      <c r="XDY3" s="153">
        <v>18367</v>
      </c>
      <c r="XDZ3" s="153">
        <v>18368</v>
      </c>
      <c r="XEA3" s="153">
        <v>18369</v>
      </c>
      <c r="XEB3" s="153">
        <v>18370</v>
      </c>
      <c r="XEC3" s="153">
        <v>18371</v>
      </c>
      <c r="XED3" s="153">
        <v>18372</v>
      </c>
      <c r="XEE3" s="153">
        <v>18373</v>
      </c>
      <c r="XEF3" s="153">
        <v>18374</v>
      </c>
      <c r="XEG3" s="153">
        <v>18375</v>
      </c>
      <c r="XEH3" s="153">
        <v>18376</v>
      </c>
      <c r="XEI3" s="153">
        <v>18377</v>
      </c>
      <c r="XEJ3" s="153">
        <v>18378</v>
      </c>
      <c r="XEK3" s="153">
        <v>18379</v>
      </c>
      <c r="XEL3" s="153">
        <v>18380</v>
      </c>
      <c r="XEM3" s="153">
        <v>18381</v>
      </c>
      <c r="XEN3" s="153">
        <v>18382</v>
      </c>
      <c r="XEO3" s="153">
        <v>18383</v>
      </c>
      <c r="XEP3" s="153">
        <v>18384</v>
      </c>
      <c r="XEQ3" s="153">
        <v>18385</v>
      </c>
      <c r="XER3" s="153">
        <v>18386</v>
      </c>
      <c r="XES3" s="153">
        <v>18387</v>
      </c>
      <c r="XET3" s="153">
        <v>18388</v>
      </c>
      <c r="XEU3" s="153">
        <v>18389</v>
      </c>
      <c r="XEV3" s="153">
        <v>18390</v>
      </c>
      <c r="XEW3" s="153">
        <v>18391</v>
      </c>
      <c r="XEX3" s="153">
        <v>18392</v>
      </c>
      <c r="XEY3" s="153">
        <v>18393</v>
      </c>
      <c r="XEZ3" s="153">
        <v>18394</v>
      </c>
      <c r="XFA3" s="153">
        <v>18395</v>
      </c>
    </row>
    <row r="4" spans="1:16381" s="152" customFormat="1" ht="37.15" hidden="1" customHeight="1" x14ac:dyDescent="0.35">
      <c r="A4" s="363" t="s">
        <v>82</v>
      </c>
      <c r="B4" s="363"/>
      <c r="C4" s="154">
        <v>0</v>
      </c>
      <c r="D4" s="154">
        <v>0</v>
      </c>
      <c r="E4" s="154">
        <f>+'1. MACROECONOMICOS Y SUPUESTOS'!J14</f>
        <v>2</v>
      </c>
      <c r="F4" s="154">
        <f>+'1. MACROECONOMICOS Y SUPUESTOS'!K14</f>
        <v>3</v>
      </c>
      <c r="G4" s="154">
        <f>+'1. MACROECONOMICOS Y SUPUESTOS'!L14</f>
        <v>4</v>
      </c>
      <c r="H4" s="154">
        <f>+'1. MACROECONOMICOS Y SUPUESTOS'!M14</f>
        <v>5</v>
      </c>
      <c r="I4" s="154">
        <f>+'1. MACROECONOMICOS Y SUPUESTOS'!N14</f>
        <v>6</v>
      </c>
      <c r="J4" s="154">
        <f>+'1. MACROECONOMICOS Y SUPUESTOS'!O14</f>
        <v>7</v>
      </c>
      <c r="K4" s="154">
        <f>+'1. MACROECONOMICOS Y SUPUESTOS'!P14</f>
        <v>8</v>
      </c>
      <c r="L4" s="154">
        <f>+'1. MACROECONOMICOS Y SUPUESTOS'!Q14</f>
        <v>9</v>
      </c>
      <c r="M4" s="154">
        <f>+'1. MACROECONOMICOS Y SUPUESTOS'!R14</f>
        <v>10</v>
      </c>
      <c r="N4" s="154">
        <f>+'1. MACROECONOMICOS Y SUPUESTOS'!S14</f>
        <v>11</v>
      </c>
      <c r="O4" s="154">
        <f>+'1. MACROECONOMICOS Y SUPUESTOS'!T14</f>
        <v>12</v>
      </c>
      <c r="P4" s="149"/>
    </row>
    <row r="5" spans="1:16381" s="152" customFormat="1" ht="25.15" hidden="1" customHeight="1" x14ac:dyDescent="0.35">
      <c r="A5" s="364" t="s">
        <v>83</v>
      </c>
      <c r="B5" s="364"/>
      <c r="C5" s="154">
        <v>0</v>
      </c>
      <c r="D5" s="154">
        <v>0</v>
      </c>
      <c r="E5" s="154">
        <f>+'1. MACROECONOMICOS Y SUPUESTOS'!J15</f>
        <v>1300</v>
      </c>
      <c r="F5" s="154">
        <f>+'1. MACROECONOMICOS Y SUPUESTOS'!K15</f>
        <v>1690</v>
      </c>
      <c r="G5" s="154">
        <f>+'1. MACROECONOMICOS Y SUPUESTOS'!L15</f>
        <v>2197</v>
      </c>
      <c r="H5" s="154">
        <f>+'1. MACROECONOMICOS Y SUPUESTOS'!M15</f>
        <v>2856.1</v>
      </c>
      <c r="I5" s="154">
        <f>+'1. MACROECONOMICOS Y SUPUESTOS'!N15</f>
        <v>3712.93</v>
      </c>
      <c r="J5" s="154">
        <f>+'1. MACROECONOMICOS Y SUPUESTOS'!O15</f>
        <v>4826.8090000000002</v>
      </c>
      <c r="K5" s="154">
        <f>+'1. MACROECONOMICOS Y SUPUESTOS'!P15</f>
        <v>6274.8517000000002</v>
      </c>
      <c r="L5" s="154">
        <f>+'1. MACROECONOMICOS Y SUPUESTOS'!Q15</f>
        <v>8157.3072100000009</v>
      </c>
      <c r="M5" s="154">
        <f>+'1. MACROECONOMICOS Y SUPUESTOS'!R15</f>
        <v>10604.499373000001</v>
      </c>
      <c r="N5" s="154">
        <f>+'1. MACROECONOMICOS Y SUPUESTOS'!S15</f>
        <v>13785.849184900002</v>
      </c>
      <c r="O5" s="154">
        <f>+'1. MACROECONOMICOS Y SUPUESTOS'!T15</f>
        <v>17921.603940370002</v>
      </c>
      <c r="P5" s="149"/>
    </row>
    <row r="6" spans="1:16381" s="152" customFormat="1" ht="28.9" hidden="1" customHeight="1" x14ac:dyDescent="0.35">
      <c r="A6" s="364" t="s">
        <v>84</v>
      </c>
      <c r="B6" s="364"/>
      <c r="C6" s="155">
        <v>5.0000000000000001E-3</v>
      </c>
      <c r="D6" s="154">
        <v>0</v>
      </c>
      <c r="E6" s="154">
        <f>+'1. MACROECONOMICOS Y SUPUESTOS'!J16</f>
        <v>2</v>
      </c>
      <c r="F6" s="154">
        <f>+'1. MACROECONOMICOS Y SUPUESTOS'!K16</f>
        <v>3</v>
      </c>
      <c r="G6" s="154">
        <f>+'1. MACROECONOMICOS Y SUPUESTOS'!L16</f>
        <v>4</v>
      </c>
      <c r="H6" s="154">
        <f>+'1. MACROECONOMICOS Y SUPUESTOS'!M16</f>
        <v>5</v>
      </c>
      <c r="I6" s="154">
        <f>+'1. MACROECONOMICOS Y SUPUESTOS'!N16</f>
        <v>6</v>
      </c>
      <c r="J6" s="154">
        <f>+'1. MACROECONOMICOS Y SUPUESTOS'!O16</f>
        <v>7</v>
      </c>
      <c r="K6" s="154">
        <f>+'1. MACROECONOMICOS Y SUPUESTOS'!P16</f>
        <v>8</v>
      </c>
      <c r="L6" s="154">
        <f>+'1. MACROECONOMICOS Y SUPUESTOS'!Q16</f>
        <v>9</v>
      </c>
      <c r="M6" s="154">
        <f>+'1. MACROECONOMICOS Y SUPUESTOS'!R16</f>
        <v>10</v>
      </c>
      <c r="N6" s="154">
        <f>+'1. MACROECONOMICOS Y SUPUESTOS'!S16</f>
        <v>11</v>
      </c>
      <c r="O6" s="154">
        <f>+'1. MACROECONOMICOS Y SUPUESTOS'!T16</f>
        <v>12</v>
      </c>
      <c r="P6" s="149"/>
      <c r="Q6" s="154"/>
    </row>
    <row r="7" spans="1:16381" s="152" customFormat="1" ht="22.15" hidden="1" customHeight="1" x14ac:dyDescent="0.35">
      <c r="A7" s="365" t="s">
        <v>85</v>
      </c>
      <c r="B7" s="365"/>
      <c r="C7" s="155">
        <f>+'1. MACROECONOMICOS Y SUPUESTOS'!H7</f>
        <v>3.1780009999999997E-2</v>
      </c>
      <c r="D7" s="155">
        <f>+'1. MACROECONOMICOS Y SUPUESTOS'!I7</f>
        <v>0.03</v>
      </c>
      <c r="E7" s="155">
        <f>+'1. MACROECONOMICOS Y SUPUESTOS'!J7</f>
        <v>0.03</v>
      </c>
      <c r="F7" s="155">
        <f>+'1. MACROECONOMICOS Y SUPUESTOS'!K7</f>
        <v>0.03</v>
      </c>
      <c r="G7" s="155">
        <f>+'1. MACROECONOMICOS Y SUPUESTOS'!L7</f>
        <v>0.03</v>
      </c>
      <c r="H7" s="155">
        <f>+'1. MACROECONOMICOS Y SUPUESTOS'!M7</f>
        <v>0.03</v>
      </c>
      <c r="I7" s="155">
        <f>+'1. MACROECONOMICOS Y SUPUESTOS'!N7</f>
        <v>0.03</v>
      </c>
      <c r="J7" s="155">
        <f>+'1. MACROECONOMICOS Y SUPUESTOS'!O7</f>
        <v>0.03</v>
      </c>
      <c r="K7" s="155">
        <f>+'1. MACROECONOMICOS Y SUPUESTOS'!P7</f>
        <v>0.03</v>
      </c>
      <c r="L7" s="155">
        <f>+'1. MACROECONOMICOS Y SUPUESTOS'!Q7</f>
        <v>0.03</v>
      </c>
      <c r="M7" s="155">
        <f>+'1. MACROECONOMICOS Y SUPUESTOS'!R7</f>
        <v>0.03</v>
      </c>
      <c r="N7" s="155">
        <f>+'1. MACROECONOMICOS Y SUPUESTOS'!S7</f>
        <v>0.03</v>
      </c>
      <c r="O7" s="155">
        <f>+'1. MACROECONOMICOS Y SUPUESTOS'!T7</f>
        <v>0.03</v>
      </c>
      <c r="P7" s="149"/>
    </row>
    <row r="8" spans="1:16381" s="152" customFormat="1" ht="22.15" hidden="1" customHeight="1" x14ac:dyDescent="0.35">
      <c r="A8" s="365" t="s">
        <v>103</v>
      </c>
      <c r="B8" s="365"/>
      <c r="D8" s="175">
        <f>+'1. MACROECONOMICOS Y SUPUESTOS'!I11</f>
        <v>828116</v>
      </c>
      <c r="P8" s="156"/>
    </row>
    <row r="9" spans="1:16381" s="152" customFormat="1" ht="22.15" customHeight="1" x14ac:dyDescent="0.35">
      <c r="A9" s="158" t="s">
        <v>43</v>
      </c>
      <c r="C9" s="157"/>
      <c r="D9" s="157"/>
      <c r="E9" s="157"/>
      <c r="F9" s="155"/>
      <c r="G9" s="155"/>
      <c r="H9" s="155"/>
      <c r="I9" s="155"/>
      <c r="J9" s="155"/>
      <c r="K9" s="155"/>
      <c r="L9" s="155"/>
      <c r="M9" s="155"/>
      <c r="N9" s="155"/>
      <c r="O9" s="155"/>
      <c r="P9" s="156"/>
    </row>
    <row r="10" spans="1:16381" s="152" customFormat="1" ht="22.15" customHeight="1" x14ac:dyDescent="0.35">
      <c r="C10" s="157"/>
      <c r="D10" s="157"/>
      <c r="E10" s="157"/>
      <c r="F10" s="155"/>
      <c r="G10" s="155"/>
      <c r="H10" s="155"/>
      <c r="I10" s="155"/>
      <c r="J10" s="155"/>
      <c r="K10" s="155"/>
      <c r="L10" s="155"/>
      <c r="M10" s="155"/>
      <c r="N10" s="155"/>
      <c r="O10" s="155"/>
      <c r="P10" s="156"/>
    </row>
    <row r="11" spans="1:16381" s="63" customFormat="1" ht="22.15" customHeight="1" x14ac:dyDescent="0.35">
      <c r="B11" s="362" t="s">
        <v>91</v>
      </c>
      <c r="C11" s="362" t="s">
        <v>0</v>
      </c>
      <c r="D11" s="362"/>
      <c r="E11" s="362"/>
      <c r="F11" s="362"/>
      <c r="G11" s="362"/>
      <c r="H11" s="362"/>
      <c r="I11" s="362"/>
      <c r="J11" s="362"/>
      <c r="K11" s="362"/>
      <c r="L11" s="362"/>
      <c r="M11" s="362"/>
      <c r="N11" s="362"/>
      <c r="O11" s="362"/>
      <c r="P11" s="148"/>
    </row>
    <row r="12" spans="1:16381" s="63" customFormat="1" ht="34.5" customHeight="1" x14ac:dyDescent="0.35">
      <c r="A12" s="121"/>
      <c r="B12" s="362"/>
      <c r="C12" s="159" t="s">
        <v>86</v>
      </c>
      <c r="D12" s="160">
        <v>2019</v>
      </c>
      <c r="E12" s="160">
        <v>2020</v>
      </c>
      <c r="F12" s="160">
        <v>2021</v>
      </c>
      <c r="G12" s="160">
        <v>2022</v>
      </c>
      <c r="H12" s="160">
        <v>2023</v>
      </c>
      <c r="I12" s="160">
        <v>2024</v>
      </c>
      <c r="J12" s="160">
        <v>2025</v>
      </c>
      <c r="K12" s="160">
        <v>2026</v>
      </c>
      <c r="L12" s="160">
        <v>2027</v>
      </c>
      <c r="M12" s="160">
        <v>2028</v>
      </c>
      <c r="N12" s="160">
        <v>2029</v>
      </c>
      <c r="O12" s="160">
        <v>2030</v>
      </c>
      <c r="P12" s="148"/>
    </row>
    <row r="13" spans="1:16381" s="63" customFormat="1" ht="76.150000000000006" customHeight="1" x14ac:dyDescent="0.35">
      <c r="B13" s="161" t="s">
        <v>78</v>
      </c>
      <c r="C13" s="141">
        <v>20000000</v>
      </c>
      <c r="D13" s="141">
        <f>$C$13*D4</f>
        <v>0</v>
      </c>
      <c r="E13" s="141">
        <f t="shared" ref="E13:O13" si="0">($C$13)*(1+D7)*E4</f>
        <v>41200000</v>
      </c>
      <c r="F13" s="141">
        <f t="shared" si="0"/>
        <v>61800000</v>
      </c>
      <c r="G13" s="141">
        <f t="shared" si="0"/>
        <v>82400000</v>
      </c>
      <c r="H13" s="141">
        <f t="shared" si="0"/>
        <v>103000000</v>
      </c>
      <c r="I13" s="141">
        <f t="shared" si="0"/>
        <v>123600000</v>
      </c>
      <c r="J13" s="141">
        <f t="shared" si="0"/>
        <v>144200000</v>
      </c>
      <c r="K13" s="141">
        <f t="shared" si="0"/>
        <v>164800000</v>
      </c>
      <c r="L13" s="141">
        <f t="shared" si="0"/>
        <v>185400000</v>
      </c>
      <c r="M13" s="141">
        <f t="shared" si="0"/>
        <v>206000000</v>
      </c>
      <c r="N13" s="141">
        <f t="shared" si="0"/>
        <v>226600000</v>
      </c>
      <c r="O13" s="141">
        <f t="shared" si="0"/>
        <v>247200000</v>
      </c>
      <c r="P13" s="148"/>
    </row>
    <row r="14" spans="1:16381" s="63" customFormat="1" ht="58.9" customHeight="1" x14ac:dyDescent="0.35">
      <c r="B14" s="162" t="s">
        <v>80</v>
      </c>
      <c r="C14" s="141">
        <v>48000</v>
      </c>
      <c r="D14" s="141">
        <f>$C$14*D5</f>
        <v>0</v>
      </c>
      <c r="E14" s="141">
        <f t="shared" ref="E14:O14" si="1">($C$14)*(1+D7)*E5</f>
        <v>64272000</v>
      </c>
      <c r="F14" s="141">
        <f t="shared" si="1"/>
        <v>83553600</v>
      </c>
      <c r="G14" s="141">
        <f t="shared" si="1"/>
        <v>108619680</v>
      </c>
      <c r="H14" s="141">
        <f t="shared" si="1"/>
        <v>141205584</v>
      </c>
      <c r="I14" s="141">
        <f t="shared" si="1"/>
        <v>183567259.19999999</v>
      </c>
      <c r="J14" s="141">
        <f t="shared" si="1"/>
        <v>238637436.96000001</v>
      </c>
      <c r="K14" s="141">
        <f t="shared" si="1"/>
        <v>310228668.04800004</v>
      </c>
      <c r="L14" s="141">
        <f t="shared" si="1"/>
        <v>403297268.46240002</v>
      </c>
      <c r="M14" s="141">
        <f t="shared" si="1"/>
        <v>524286449.00112003</v>
      </c>
      <c r="N14" s="141">
        <f t="shared" si="1"/>
        <v>681572383.70145607</v>
      </c>
      <c r="O14" s="141">
        <f t="shared" si="1"/>
        <v>886044098.81189287</v>
      </c>
      <c r="P14" s="148"/>
    </row>
    <row r="15" spans="1:16381" s="63" customFormat="1" ht="58.9" customHeight="1" x14ac:dyDescent="0.35">
      <c r="B15" s="161" t="s">
        <v>81</v>
      </c>
      <c r="C15" s="141">
        <v>12000000</v>
      </c>
      <c r="D15" s="141">
        <v>0</v>
      </c>
      <c r="E15" s="141"/>
      <c r="F15" s="141">
        <f t="shared" ref="F15:O15" si="2">($C$15)*(1+E7)*F6</f>
        <v>37080000</v>
      </c>
      <c r="G15" s="141">
        <f t="shared" si="2"/>
        <v>49440000</v>
      </c>
      <c r="H15" s="141">
        <f t="shared" si="2"/>
        <v>61800000</v>
      </c>
      <c r="I15" s="141">
        <f t="shared" si="2"/>
        <v>74160000</v>
      </c>
      <c r="J15" s="141">
        <f t="shared" si="2"/>
        <v>86520000</v>
      </c>
      <c r="K15" s="141">
        <f t="shared" si="2"/>
        <v>98880000</v>
      </c>
      <c r="L15" s="141">
        <f t="shared" si="2"/>
        <v>111240000</v>
      </c>
      <c r="M15" s="141">
        <f t="shared" si="2"/>
        <v>123600000</v>
      </c>
      <c r="N15" s="141">
        <f t="shared" si="2"/>
        <v>135960000</v>
      </c>
      <c r="O15" s="141">
        <f t="shared" si="2"/>
        <v>148320000</v>
      </c>
      <c r="P15" s="148"/>
    </row>
    <row r="16" spans="1:16381" s="63" customFormat="1" ht="10.5" customHeight="1" thickBot="1" x14ac:dyDescent="0.4">
      <c r="B16" s="163"/>
      <c r="C16" s="142"/>
      <c r="D16" s="142"/>
      <c r="E16" s="142"/>
      <c r="F16" s="142"/>
      <c r="G16" s="142"/>
      <c r="H16" s="142"/>
      <c r="I16" s="142"/>
      <c r="J16" s="142"/>
      <c r="K16" s="142"/>
      <c r="L16" s="142"/>
      <c r="M16" s="142"/>
      <c r="N16" s="142"/>
      <c r="O16" s="142"/>
      <c r="P16" s="148"/>
    </row>
    <row r="17" spans="1:16" s="63" customFormat="1" ht="25.9" customHeight="1" thickTop="1" thickBot="1" x14ac:dyDescent="0.4">
      <c r="B17" s="164" t="s">
        <v>94</v>
      </c>
      <c r="C17" s="143">
        <f>+C13+C14+C15</f>
        <v>32048000</v>
      </c>
      <c r="D17" s="143">
        <f t="shared" ref="D17:O17" si="3">+D13+D14+D15</f>
        <v>0</v>
      </c>
      <c r="E17" s="143">
        <f t="shared" si="3"/>
        <v>105472000</v>
      </c>
      <c r="F17" s="143">
        <f t="shared" si="3"/>
        <v>182433600</v>
      </c>
      <c r="G17" s="143">
        <f t="shared" si="3"/>
        <v>240459680</v>
      </c>
      <c r="H17" s="143">
        <f t="shared" si="3"/>
        <v>306005584</v>
      </c>
      <c r="I17" s="143">
        <f t="shared" si="3"/>
        <v>381327259.19999999</v>
      </c>
      <c r="J17" s="143">
        <f t="shared" si="3"/>
        <v>469357436.96000004</v>
      </c>
      <c r="K17" s="143">
        <f t="shared" si="3"/>
        <v>573908668.0480001</v>
      </c>
      <c r="L17" s="143">
        <f t="shared" si="3"/>
        <v>699937268.46239996</v>
      </c>
      <c r="M17" s="143">
        <f t="shared" si="3"/>
        <v>853886449.00112009</v>
      </c>
      <c r="N17" s="143">
        <f t="shared" si="3"/>
        <v>1044132383.7014561</v>
      </c>
      <c r="O17" s="143">
        <f t="shared" si="3"/>
        <v>1281564098.811893</v>
      </c>
      <c r="P17" s="148"/>
    </row>
    <row r="18" spans="1:16" s="165" customFormat="1" ht="25.9" customHeight="1" thickTop="1" x14ac:dyDescent="0.35">
      <c r="A18" s="63"/>
      <c r="B18" s="63"/>
      <c r="C18" s="144"/>
      <c r="E18" s="179" t="e">
        <f t="shared" ref="E18:O18" si="4">(E17/D17)-1</f>
        <v>#DIV/0!</v>
      </c>
      <c r="F18" s="179">
        <f t="shared" si="4"/>
        <v>0.72968750000000004</v>
      </c>
      <c r="G18" s="179">
        <f t="shared" si="4"/>
        <v>0.31806684733514001</v>
      </c>
      <c r="H18" s="179">
        <f t="shared" si="4"/>
        <v>0.27258584058666302</v>
      </c>
      <c r="I18" s="179">
        <f t="shared" si="4"/>
        <v>0.24614477361955589</v>
      </c>
      <c r="J18" s="179">
        <f t="shared" si="4"/>
        <v>0.23085204541810533</v>
      </c>
      <c r="K18" s="179">
        <f t="shared" si="4"/>
        <v>0.22275396713679907</v>
      </c>
      <c r="L18" s="179">
        <f t="shared" si="4"/>
        <v>0.21959696277641716</v>
      </c>
      <c r="M18" s="179">
        <f t="shared" si="4"/>
        <v>0.21994711165603564</v>
      </c>
      <c r="N18" s="179">
        <f t="shared" si="4"/>
        <v>0.22280003965736483</v>
      </c>
      <c r="O18" s="179">
        <f t="shared" si="4"/>
        <v>0.22739617965754499</v>
      </c>
      <c r="P18" s="148"/>
    </row>
    <row r="19" spans="1:16" s="63" customFormat="1" ht="25.9" customHeight="1" x14ac:dyDescent="0.35">
      <c r="A19" s="304" t="s">
        <v>44</v>
      </c>
      <c r="B19" s="305"/>
      <c r="D19" s="357" t="s">
        <v>69</v>
      </c>
      <c r="E19" s="357"/>
      <c r="F19" s="342"/>
      <c r="G19" s="111"/>
      <c r="H19" s="111"/>
      <c r="I19" s="111"/>
      <c r="J19" s="111"/>
      <c r="K19" s="111"/>
      <c r="L19" s="111"/>
      <c r="M19" s="111"/>
      <c r="N19" s="111"/>
      <c r="O19" s="111"/>
      <c r="P19" s="148"/>
    </row>
    <row r="20" spans="1:16" s="63" customFormat="1" ht="25.9" customHeight="1" x14ac:dyDescent="0.35">
      <c r="G20" s="166"/>
      <c r="H20" s="166"/>
      <c r="I20" s="166"/>
      <c r="J20" s="166"/>
      <c r="K20" s="166"/>
      <c r="L20" s="166"/>
      <c r="M20" s="166"/>
      <c r="N20" s="166"/>
      <c r="O20" s="166"/>
      <c r="P20" s="148"/>
    </row>
    <row r="21" spans="1:16" s="63" customFormat="1" ht="25.9" customHeight="1" x14ac:dyDescent="0.35">
      <c r="B21" s="362" t="s">
        <v>92</v>
      </c>
      <c r="C21" s="362" t="s">
        <v>0</v>
      </c>
      <c r="D21" s="362"/>
      <c r="E21" s="362"/>
      <c r="F21" s="362"/>
      <c r="G21" s="362"/>
      <c r="H21" s="362"/>
      <c r="I21" s="362"/>
      <c r="J21" s="362"/>
      <c r="K21" s="362"/>
      <c r="L21" s="362"/>
      <c r="M21" s="362"/>
      <c r="N21" s="362"/>
      <c r="O21" s="362"/>
      <c r="P21" s="148"/>
    </row>
    <row r="22" spans="1:16" s="63" customFormat="1" x14ac:dyDescent="0.35">
      <c r="B22" s="362"/>
      <c r="C22" s="159" t="s">
        <v>86</v>
      </c>
      <c r="D22" s="160">
        <v>2019</v>
      </c>
      <c r="E22" s="160">
        <v>2020</v>
      </c>
      <c r="F22" s="160">
        <v>2021</v>
      </c>
      <c r="G22" s="160">
        <v>2022</v>
      </c>
      <c r="H22" s="160">
        <v>2023</v>
      </c>
      <c r="I22" s="160">
        <v>2024</v>
      </c>
      <c r="J22" s="160">
        <v>2025</v>
      </c>
      <c r="K22" s="160">
        <v>2026</v>
      </c>
      <c r="L22" s="160">
        <v>2027</v>
      </c>
      <c r="M22" s="160">
        <v>2028</v>
      </c>
      <c r="N22" s="160">
        <v>2029</v>
      </c>
      <c r="O22" s="160">
        <v>2030</v>
      </c>
      <c r="P22" s="148"/>
    </row>
    <row r="23" spans="1:16" s="63" customFormat="1" ht="31" x14ac:dyDescent="0.35">
      <c r="B23" s="161" t="s">
        <v>88</v>
      </c>
      <c r="C23" s="141" t="s">
        <v>734</v>
      </c>
      <c r="D23" s="141">
        <v>0</v>
      </c>
      <c r="E23" s="141">
        <f>+E17*15%</f>
        <v>15820800</v>
      </c>
      <c r="F23" s="141">
        <f t="shared" ref="F23:O23" si="5">+F17*15%</f>
        <v>27365040</v>
      </c>
      <c r="G23" s="141">
        <f t="shared" si="5"/>
        <v>36068952</v>
      </c>
      <c r="H23" s="141">
        <f t="shared" si="5"/>
        <v>45900837.600000001</v>
      </c>
      <c r="I23" s="141">
        <f t="shared" si="5"/>
        <v>57199088.879999995</v>
      </c>
      <c r="J23" s="141">
        <f t="shared" si="5"/>
        <v>70403615.544</v>
      </c>
      <c r="K23" s="141">
        <f t="shared" si="5"/>
        <v>86086300.207200006</v>
      </c>
      <c r="L23" s="141">
        <f t="shared" si="5"/>
        <v>104990590.26935999</v>
      </c>
      <c r="M23" s="141">
        <f t="shared" si="5"/>
        <v>128082967.350168</v>
      </c>
      <c r="N23" s="141">
        <f t="shared" si="5"/>
        <v>156619857.5552184</v>
      </c>
      <c r="O23" s="141">
        <f t="shared" si="5"/>
        <v>192234614.82178393</v>
      </c>
      <c r="P23" s="148"/>
    </row>
    <row r="24" spans="1:16" s="63" customFormat="1" ht="36.75" customHeight="1" x14ac:dyDescent="0.35">
      <c r="B24" s="161" t="s">
        <v>89</v>
      </c>
      <c r="C24" s="141" t="s">
        <v>734</v>
      </c>
      <c r="D24" s="141">
        <v>0</v>
      </c>
      <c r="E24" s="141">
        <f>+E17*15%</f>
        <v>15820800</v>
      </c>
      <c r="F24" s="141">
        <f t="shared" ref="F24:O24" si="6">+F17*15%</f>
        <v>27365040</v>
      </c>
      <c r="G24" s="141">
        <f t="shared" si="6"/>
        <v>36068952</v>
      </c>
      <c r="H24" s="141">
        <f t="shared" si="6"/>
        <v>45900837.600000001</v>
      </c>
      <c r="I24" s="141">
        <f t="shared" si="6"/>
        <v>57199088.879999995</v>
      </c>
      <c r="J24" s="141">
        <f t="shared" si="6"/>
        <v>70403615.544</v>
      </c>
      <c r="K24" s="141">
        <f t="shared" si="6"/>
        <v>86086300.207200006</v>
      </c>
      <c r="L24" s="141">
        <f t="shared" si="6"/>
        <v>104990590.26935999</v>
      </c>
      <c r="M24" s="141">
        <f t="shared" si="6"/>
        <v>128082967.350168</v>
      </c>
      <c r="N24" s="141">
        <f t="shared" si="6"/>
        <v>156619857.5552184</v>
      </c>
      <c r="O24" s="141">
        <f t="shared" si="6"/>
        <v>192234614.82178393</v>
      </c>
      <c r="P24" s="148"/>
    </row>
    <row r="25" spans="1:16" s="63" customFormat="1" ht="36.75" customHeight="1" x14ac:dyDescent="0.35">
      <c r="B25" s="161" t="s">
        <v>729</v>
      </c>
      <c r="C25" s="141" t="s">
        <v>733</v>
      </c>
      <c r="D25" s="141">
        <v>0</v>
      </c>
      <c r="E25" s="141">
        <f>+E17*10%</f>
        <v>10547200</v>
      </c>
      <c r="F25" s="141">
        <f t="shared" ref="F25:O25" si="7">+F17*10%</f>
        <v>18243360</v>
      </c>
      <c r="G25" s="141">
        <f t="shared" si="7"/>
        <v>24045968</v>
      </c>
      <c r="H25" s="141">
        <f t="shared" si="7"/>
        <v>30600558.400000002</v>
      </c>
      <c r="I25" s="141">
        <f t="shared" si="7"/>
        <v>38132725.920000002</v>
      </c>
      <c r="J25" s="141">
        <f t="shared" si="7"/>
        <v>46935743.69600001</v>
      </c>
      <c r="K25" s="141">
        <f t="shared" si="7"/>
        <v>57390866.804800011</v>
      </c>
      <c r="L25" s="141">
        <f t="shared" si="7"/>
        <v>69993726.846239999</v>
      </c>
      <c r="M25" s="141">
        <f t="shared" si="7"/>
        <v>85388644.900112018</v>
      </c>
      <c r="N25" s="141">
        <f t="shared" si="7"/>
        <v>104413238.37014562</v>
      </c>
      <c r="O25" s="141">
        <f t="shared" si="7"/>
        <v>128156409.8811893</v>
      </c>
      <c r="P25" s="148"/>
    </row>
    <row r="26" spans="1:16" s="63" customFormat="1" ht="16" thickBot="1" x14ac:dyDescent="0.4">
      <c r="B26" s="163"/>
      <c r="C26" s="142"/>
      <c r="D26" s="142"/>
      <c r="E26" s="142"/>
      <c r="F26" s="142"/>
      <c r="G26" s="142"/>
      <c r="H26" s="142"/>
      <c r="I26" s="142"/>
      <c r="J26" s="142"/>
      <c r="K26" s="142"/>
      <c r="L26" s="142"/>
      <c r="M26" s="142"/>
      <c r="N26" s="142"/>
      <c r="O26" s="142"/>
      <c r="P26" s="148"/>
    </row>
    <row r="27" spans="1:16" s="63" customFormat="1" ht="25.9" customHeight="1" thickTop="1" thickBot="1" x14ac:dyDescent="0.4">
      <c r="B27" s="164" t="s">
        <v>93</v>
      </c>
      <c r="C27" s="143">
        <f>SUM(C23:C26)</f>
        <v>0</v>
      </c>
      <c r="D27" s="143">
        <f t="shared" ref="D27:O27" si="8">SUM(D23:D26)</f>
        <v>0</v>
      </c>
      <c r="E27" s="143">
        <f t="shared" si="8"/>
        <v>42188800</v>
      </c>
      <c r="F27" s="143">
        <f t="shared" si="8"/>
        <v>72973440</v>
      </c>
      <c r="G27" s="143">
        <f t="shared" si="8"/>
        <v>96183872</v>
      </c>
      <c r="H27" s="143">
        <f t="shared" si="8"/>
        <v>122402233.60000001</v>
      </c>
      <c r="I27" s="143">
        <f t="shared" si="8"/>
        <v>152530903.68000001</v>
      </c>
      <c r="J27" s="143">
        <f t="shared" si="8"/>
        <v>187742974.78400001</v>
      </c>
      <c r="K27" s="143">
        <f t="shared" si="8"/>
        <v>229563467.21920002</v>
      </c>
      <c r="L27" s="143">
        <f t="shared" si="8"/>
        <v>279974907.38496</v>
      </c>
      <c r="M27" s="143">
        <f t="shared" si="8"/>
        <v>341554579.60044801</v>
      </c>
      <c r="N27" s="143">
        <f t="shared" si="8"/>
        <v>417652953.48058242</v>
      </c>
      <c r="O27" s="143">
        <f t="shared" si="8"/>
        <v>512625639.52475715</v>
      </c>
      <c r="P27" s="148"/>
    </row>
    <row r="28" spans="1:16" s="63" customFormat="1" ht="25.9" customHeight="1" thickTop="1" x14ac:dyDescent="0.35">
      <c r="G28" s="166"/>
      <c r="H28" s="166"/>
      <c r="I28" s="166"/>
      <c r="J28" s="166"/>
      <c r="K28" s="166"/>
      <c r="L28" s="166"/>
      <c r="M28" s="166"/>
      <c r="N28" s="166"/>
      <c r="O28" s="166"/>
      <c r="P28" s="148"/>
    </row>
    <row r="29" spans="1:16" s="63" customFormat="1" ht="25.9" customHeight="1" thickBot="1" x14ac:dyDescent="0.4">
      <c r="G29" s="166"/>
      <c r="H29" s="166"/>
      <c r="I29" s="166"/>
      <c r="J29" s="166"/>
      <c r="K29" s="166"/>
      <c r="L29" s="166"/>
      <c r="M29" s="166"/>
      <c r="N29" s="166"/>
      <c r="O29" s="166"/>
      <c r="P29" s="148"/>
    </row>
    <row r="30" spans="1:16" s="63" customFormat="1" ht="25.9" customHeight="1" thickTop="1" thickBot="1" x14ac:dyDescent="0.4">
      <c r="B30" s="164" t="s">
        <v>95</v>
      </c>
      <c r="D30" s="143">
        <f t="shared" ref="D30:P30" si="9">+D17-D27</f>
        <v>0</v>
      </c>
      <c r="E30" s="143">
        <f t="shared" si="9"/>
        <v>63283200</v>
      </c>
      <c r="F30" s="143">
        <f t="shared" si="9"/>
        <v>109460160</v>
      </c>
      <c r="G30" s="143">
        <f t="shared" si="9"/>
        <v>144275808</v>
      </c>
      <c r="H30" s="143">
        <f t="shared" si="9"/>
        <v>183603350.39999998</v>
      </c>
      <c r="I30" s="143">
        <f t="shared" si="9"/>
        <v>228796355.51999998</v>
      </c>
      <c r="J30" s="143">
        <f t="shared" si="9"/>
        <v>281614462.176</v>
      </c>
      <c r="K30" s="143">
        <f t="shared" si="9"/>
        <v>344345200.82880008</v>
      </c>
      <c r="L30" s="143">
        <f t="shared" si="9"/>
        <v>419962361.07743996</v>
      </c>
      <c r="M30" s="143">
        <f t="shared" si="9"/>
        <v>512331869.40067208</v>
      </c>
      <c r="N30" s="143">
        <f t="shared" si="9"/>
        <v>626479430.22087359</v>
      </c>
      <c r="O30" s="143">
        <f t="shared" si="9"/>
        <v>768938459.28713584</v>
      </c>
      <c r="P30" s="64">
        <f t="shared" si="9"/>
        <v>0</v>
      </c>
    </row>
    <row r="31" spans="1:16" s="63" customFormat="1" ht="25.9" customHeight="1" thickTop="1" x14ac:dyDescent="0.35">
      <c r="G31" s="166"/>
      <c r="H31" s="166"/>
      <c r="I31" s="166"/>
      <c r="J31" s="166"/>
      <c r="K31" s="166"/>
      <c r="L31" s="166"/>
      <c r="M31" s="166"/>
      <c r="N31" s="166"/>
      <c r="O31" s="166"/>
      <c r="P31" s="148"/>
    </row>
    <row r="32" spans="1:16" s="63" customFormat="1" ht="25.9" customHeight="1" x14ac:dyDescent="0.35">
      <c r="G32" s="166"/>
      <c r="H32" s="166"/>
      <c r="I32" s="166"/>
      <c r="J32" s="166"/>
      <c r="K32" s="166"/>
      <c r="L32" s="166"/>
      <c r="M32" s="166"/>
      <c r="N32" s="166"/>
      <c r="O32" s="166"/>
      <c r="P32" s="148"/>
    </row>
    <row r="33" spans="1:16" s="63" customFormat="1" ht="25.9" customHeight="1" x14ac:dyDescent="0.35">
      <c r="A33" s="304" t="s">
        <v>96</v>
      </c>
      <c r="B33" s="305"/>
      <c r="D33" s="357" t="s">
        <v>69</v>
      </c>
      <c r="E33" s="357"/>
      <c r="F33" s="342"/>
      <c r="G33" s="111"/>
      <c r="H33" s="111"/>
      <c r="I33" s="111"/>
      <c r="J33" s="111"/>
      <c r="K33" s="111"/>
      <c r="L33" s="111"/>
      <c r="M33" s="111"/>
      <c r="N33" s="166"/>
      <c r="O33" s="166"/>
      <c r="P33" s="148"/>
    </row>
    <row r="34" spans="1:16" s="63" customFormat="1" ht="25.9" customHeight="1" x14ac:dyDescent="0.35">
      <c r="A34" s="167"/>
      <c r="G34" s="111"/>
      <c r="H34" s="111"/>
      <c r="I34" s="111"/>
      <c r="J34" s="111"/>
      <c r="K34" s="111"/>
      <c r="L34" s="111"/>
      <c r="M34" s="111"/>
      <c r="N34" s="166"/>
      <c r="O34" s="166"/>
      <c r="P34" s="148"/>
    </row>
    <row r="35" spans="1:16" s="63" customFormat="1" ht="25.9" customHeight="1" x14ac:dyDescent="0.35">
      <c r="B35" s="361" t="s">
        <v>97</v>
      </c>
      <c r="C35" s="360" t="s">
        <v>0</v>
      </c>
      <c r="D35" s="360"/>
      <c r="E35" s="360"/>
      <c r="F35" s="360"/>
      <c r="G35" s="360"/>
      <c r="H35" s="360"/>
      <c r="I35" s="360"/>
      <c r="J35" s="360"/>
      <c r="K35" s="360"/>
      <c r="L35" s="360"/>
      <c r="M35" s="360"/>
      <c r="N35" s="360"/>
      <c r="O35" s="360"/>
      <c r="P35" s="148"/>
    </row>
    <row r="36" spans="1:16" s="63" customFormat="1" ht="25.9" customHeight="1" x14ac:dyDescent="0.35">
      <c r="B36" s="361"/>
      <c r="C36" s="159" t="s">
        <v>86</v>
      </c>
      <c r="D36" s="160">
        <v>2019</v>
      </c>
      <c r="E36" s="160">
        <v>2020</v>
      </c>
      <c r="F36" s="160">
        <v>2021</v>
      </c>
      <c r="G36" s="160">
        <v>2022</v>
      </c>
      <c r="H36" s="160">
        <v>2023</v>
      </c>
      <c r="I36" s="160">
        <v>2024</v>
      </c>
      <c r="J36" s="160">
        <v>2025</v>
      </c>
      <c r="K36" s="160">
        <v>2026</v>
      </c>
      <c r="L36" s="160">
        <v>2027</v>
      </c>
      <c r="M36" s="160">
        <v>2028</v>
      </c>
      <c r="N36" s="160">
        <v>2029</v>
      </c>
      <c r="O36" s="160">
        <v>2030</v>
      </c>
      <c r="P36" s="148"/>
    </row>
    <row r="37" spans="1:16" s="63" customFormat="1" ht="48" customHeight="1" x14ac:dyDescent="0.35">
      <c r="B37" s="122" t="s">
        <v>90</v>
      </c>
      <c r="C37" s="177" t="s">
        <v>104</v>
      </c>
      <c r="D37" s="141">
        <v>0</v>
      </c>
      <c r="E37" s="141">
        <f>+((D8*(1+52%)*(1+5%)))</f>
        <v>1321673.1360000002</v>
      </c>
      <c r="F37" s="141">
        <f>+E37*(1+5%)</f>
        <v>1387756.7928000002</v>
      </c>
      <c r="G37" s="141">
        <f t="shared" ref="G37:O37" si="10">+F37*(1+5%)</f>
        <v>1457144.6324400003</v>
      </c>
      <c r="H37" s="141">
        <f t="shared" si="10"/>
        <v>1530001.8640620003</v>
      </c>
      <c r="I37" s="141">
        <f t="shared" si="10"/>
        <v>1606501.9572651004</v>
      </c>
      <c r="J37" s="141">
        <f t="shared" si="10"/>
        <v>1686827.0551283555</v>
      </c>
      <c r="K37" s="141">
        <f t="shared" si="10"/>
        <v>1771168.4078847733</v>
      </c>
      <c r="L37" s="141">
        <f t="shared" si="10"/>
        <v>1859726.8282790121</v>
      </c>
      <c r="M37" s="141">
        <f t="shared" si="10"/>
        <v>1952713.1696929629</v>
      </c>
      <c r="N37" s="141">
        <f t="shared" si="10"/>
        <v>2050348.8281776111</v>
      </c>
      <c r="O37" s="141">
        <f t="shared" si="10"/>
        <v>2152866.2695864919</v>
      </c>
      <c r="P37" s="148"/>
    </row>
    <row r="38" spans="1:16" s="147" customFormat="1" ht="25.9" customHeight="1" x14ac:dyDescent="0.35">
      <c r="C38" s="142"/>
      <c r="D38" s="142"/>
      <c r="E38" s="176">
        <f t="shared" ref="E38:O38" si="11">+E37/E17</f>
        <v>1.253103322208738E-2</v>
      </c>
      <c r="F38" s="176">
        <f t="shared" si="11"/>
        <v>7.6069144762806861E-3</v>
      </c>
      <c r="G38" s="176">
        <f t="shared" si="11"/>
        <v>6.0598293753031706E-3</v>
      </c>
      <c r="H38" s="176">
        <f t="shared" si="11"/>
        <v>4.9999148514296406E-3</v>
      </c>
      <c r="I38" s="176">
        <f t="shared" si="11"/>
        <v>4.2129218892859588E-3</v>
      </c>
      <c r="J38" s="176">
        <f t="shared" si="11"/>
        <v>3.5939071639171909E-3</v>
      </c>
      <c r="K38" s="176">
        <f t="shared" si="11"/>
        <v>3.0861502996791081E-3</v>
      </c>
      <c r="L38" s="176">
        <f t="shared" si="11"/>
        <v>2.6569907219891309E-3</v>
      </c>
      <c r="M38" s="176">
        <f t="shared" si="11"/>
        <v>2.2868534475248494E-3</v>
      </c>
      <c r="N38" s="176">
        <f t="shared" si="11"/>
        <v>1.9636866552391673E-3</v>
      </c>
      <c r="O38" s="176">
        <f t="shared" si="11"/>
        <v>1.6798740473319767E-3</v>
      </c>
      <c r="P38" s="149"/>
    </row>
    <row r="39" spans="1:16" s="147" customFormat="1" ht="25.9" customHeight="1" x14ac:dyDescent="0.35">
      <c r="C39" s="142"/>
      <c r="D39" s="142"/>
      <c r="E39" s="142"/>
      <c r="F39" s="142"/>
      <c r="G39" s="142"/>
      <c r="H39" s="142"/>
      <c r="I39" s="142"/>
      <c r="J39" s="142"/>
      <c r="K39" s="142"/>
      <c r="L39" s="142"/>
      <c r="M39" s="142"/>
      <c r="N39" s="142"/>
      <c r="O39" s="142"/>
      <c r="P39" s="149"/>
    </row>
    <row r="40" spans="1:16" s="63" customFormat="1" ht="25.9" customHeight="1" x14ac:dyDescent="0.35">
      <c r="B40" s="168" t="s">
        <v>98</v>
      </c>
      <c r="C40" s="159" t="s">
        <v>86</v>
      </c>
      <c r="D40" s="160">
        <v>2019</v>
      </c>
      <c r="E40" s="160">
        <v>2020</v>
      </c>
      <c r="F40" s="160">
        <v>2021</v>
      </c>
      <c r="G40" s="160">
        <v>2022</v>
      </c>
      <c r="H40" s="160">
        <v>2023</v>
      </c>
      <c r="I40" s="160">
        <v>2024</v>
      </c>
      <c r="J40" s="160">
        <v>2025</v>
      </c>
      <c r="K40" s="160">
        <v>2026</v>
      </c>
      <c r="L40" s="160">
        <v>2027</v>
      </c>
      <c r="M40" s="160">
        <v>2028</v>
      </c>
      <c r="N40" s="160">
        <v>2029</v>
      </c>
      <c r="O40" s="160">
        <v>2030</v>
      </c>
      <c r="P40" s="148"/>
    </row>
    <row r="41" spans="1:16" s="63" customFormat="1" ht="25.9" customHeight="1" x14ac:dyDescent="0.35">
      <c r="B41" s="122" t="s">
        <v>1</v>
      </c>
      <c r="C41" s="146" t="s">
        <v>105</v>
      </c>
      <c r="D41" s="146">
        <v>0</v>
      </c>
      <c r="E41" s="146">
        <f t="shared" ref="E41:O41" si="12">+E17*10%</f>
        <v>10547200</v>
      </c>
      <c r="F41" s="146">
        <f t="shared" si="12"/>
        <v>18243360</v>
      </c>
      <c r="G41" s="146">
        <f t="shared" si="12"/>
        <v>24045968</v>
      </c>
      <c r="H41" s="146">
        <f t="shared" si="12"/>
        <v>30600558.400000002</v>
      </c>
      <c r="I41" s="146">
        <f t="shared" si="12"/>
        <v>38132725.920000002</v>
      </c>
      <c r="J41" s="146">
        <f t="shared" si="12"/>
        <v>46935743.69600001</v>
      </c>
      <c r="K41" s="146">
        <f t="shared" si="12"/>
        <v>57390866.804800011</v>
      </c>
      <c r="L41" s="146">
        <f t="shared" si="12"/>
        <v>69993726.846239999</v>
      </c>
      <c r="M41" s="146">
        <f t="shared" si="12"/>
        <v>85388644.900112018</v>
      </c>
      <c r="N41" s="146">
        <f t="shared" si="12"/>
        <v>104413238.37014562</v>
      </c>
      <c r="O41" s="146">
        <f t="shared" si="12"/>
        <v>128156409.8811893</v>
      </c>
      <c r="P41" s="148"/>
    </row>
    <row r="42" spans="1:16" s="63" customFormat="1" ht="25.9" customHeight="1" x14ac:dyDescent="0.35">
      <c r="P42" s="148"/>
    </row>
    <row r="43" spans="1:16" s="63" customFormat="1" ht="25.9" customHeight="1" x14ac:dyDescent="0.35">
      <c r="P43" s="148"/>
    </row>
    <row r="44" spans="1:16" s="63" customFormat="1" ht="25.9" customHeight="1" x14ac:dyDescent="0.35">
      <c r="B44" s="174" t="s">
        <v>99</v>
      </c>
      <c r="C44" s="159" t="s">
        <v>86</v>
      </c>
      <c r="D44" s="160">
        <v>2019</v>
      </c>
      <c r="E44" s="160">
        <v>2020</v>
      </c>
      <c r="F44" s="160">
        <v>2021</v>
      </c>
      <c r="G44" s="160">
        <v>2022</v>
      </c>
      <c r="H44" s="160">
        <v>2023</v>
      </c>
      <c r="I44" s="160">
        <v>2024</v>
      </c>
      <c r="J44" s="160">
        <v>2025</v>
      </c>
      <c r="K44" s="160">
        <v>2026</v>
      </c>
      <c r="L44" s="160">
        <v>2027</v>
      </c>
      <c r="M44" s="160">
        <v>2028</v>
      </c>
      <c r="N44" s="160">
        <v>2029</v>
      </c>
      <c r="O44" s="160">
        <v>2030</v>
      </c>
      <c r="P44" s="148"/>
    </row>
    <row r="45" spans="1:16" s="63" customFormat="1" ht="25.9" customHeight="1" x14ac:dyDescent="0.35">
      <c r="B45" s="174" t="s">
        <v>100</v>
      </c>
      <c r="C45" s="146" t="s">
        <v>106</v>
      </c>
      <c r="D45" s="146">
        <v>0</v>
      </c>
      <c r="E45" s="178">
        <f t="shared" ref="E45:O45" si="13">E17*3%</f>
        <v>3164160</v>
      </c>
      <c r="F45" s="178">
        <f t="shared" si="13"/>
        <v>5473008</v>
      </c>
      <c r="G45" s="178">
        <f t="shared" si="13"/>
        <v>7213790.3999999994</v>
      </c>
      <c r="H45" s="178">
        <f t="shared" si="13"/>
        <v>9180167.5199999996</v>
      </c>
      <c r="I45" s="178">
        <f t="shared" si="13"/>
        <v>11439817.775999999</v>
      </c>
      <c r="J45" s="178">
        <f t="shared" si="13"/>
        <v>14080723.108800001</v>
      </c>
      <c r="K45" s="178">
        <f t="shared" si="13"/>
        <v>17217260.041440003</v>
      </c>
      <c r="L45" s="178">
        <f t="shared" si="13"/>
        <v>20998118.053871997</v>
      </c>
      <c r="M45" s="178">
        <f t="shared" si="13"/>
        <v>25616593.470033601</v>
      </c>
      <c r="N45" s="178">
        <f t="shared" si="13"/>
        <v>31323971.511043683</v>
      </c>
      <c r="O45" s="178">
        <f t="shared" si="13"/>
        <v>38446922.964356788</v>
      </c>
      <c r="P45" s="148"/>
    </row>
    <row r="46" spans="1:16" s="63" customFormat="1" ht="25.9" customHeight="1" x14ac:dyDescent="0.35">
      <c r="P46" s="148"/>
    </row>
    <row r="47" spans="1:16" s="63" customFormat="1" ht="25.9" customHeight="1" x14ac:dyDescent="0.35">
      <c r="B47" s="174" t="s">
        <v>49</v>
      </c>
      <c r="C47" s="159" t="s">
        <v>86</v>
      </c>
      <c r="D47" s="160">
        <v>2019</v>
      </c>
      <c r="E47" s="160">
        <v>2020</v>
      </c>
      <c r="F47" s="160">
        <v>2021</v>
      </c>
      <c r="G47" s="160">
        <v>2022</v>
      </c>
      <c r="H47" s="160">
        <v>2023</v>
      </c>
      <c r="I47" s="160">
        <v>2024</v>
      </c>
      <c r="J47" s="160">
        <v>2025</v>
      </c>
      <c r="K47" s="160">
        <v>2026</v>
      </c>
      <c r="L47" s="160">
        <v>2027</v>
      </c>
      <c r="M47" s="160">
        <v>2028</v>
      </c>
      <c r="N47" s="160">
        <v>2029</v>
      </c>
      <c r="O47" s="160">
        <v>2030</v>
      </c>
      <c r="P47" s="148"/>
    </row>
    <row r="48" spans="1:16" s="63" customFormat="1" ht="25.9" customHeight="1" x14ac:dyDescent="0.35">
      <c r="B48" s="168" t="s">
        <v>101</v>
      </c>
      <c r="C48" s="146" t="s">
        <v>102</v>
      </c>
      <c r="D48" s="146">
        <f>+D17*5%</f>
        <v>0</v>
      </c>
      <c r="E48" s="146">
        <f t="shared" ref="E48:O48" si="14">+E17*5%</f>
        <v>5273600</v>
      </c>
      <c r="F48" s="146">
        <f t="shared" si="14"/>
        <v>9121680</v>
      </c>
      <c r="G48" s="146">
        <f t="shared" si="14"/>
        <v>12022984</v>
      </c>
      <c r="H48" s="146">
        <f t="shared" si="14"/>
        <v>15300279.200000001</v>
      </c>
      <c r="I48" s="146">
        <f t="shared" si="14"/>
        <v>19066362.960000001</v>
      </c>
      <c r="J48" s="146">
        <f t="shared" si="14"/>
        <v>23467871.848000005</v>
      </c>
      <c r="K48" s="146">
        <f t="shared" si="14"/>
        <v>28695433.402400006</v>
      </c>
      <c r="L48" s="146">
        <f t="shared" si="14"/>
        <v>34996863.423119999</v>
      </c>
      <c r="M48" s="146">
        <f t="shared" si="14"/>
        <v>42694322.450056009</v>
      </c>
      <c r="N48" s="146">
        <f t="shared" si="14"/>
        <v>52206619.185072809</v>
      </c>
      <c r="O48" s="146">
        <f t="shared" si="14"/>
        <v>64078204.940594651</v>
      </c>
      <c r="P48" s="148"/>
    </row>
    <row r="49" spans="1:16379" s="63" customFormat="1" ht="25.9" customHeight="1" x14ac:dyDescent="0.35">
      <c r="P49" s="148"/>
    </row>
    <row r="50" spans="1:16379" s="63" customFormat="1" ht="25.9" customHeight="1" x14ac:dyDescent="0.35">
      <c r="B50" s="174" t="s">
        <v>107</v>
      </c>
      <c r="C50" s="159" t="s">
        <v>86</v>
      </c>
      <c r="D50" s="160">
        <v>2019</v>
      </c>
      <c r="E50" s="160">
        <v>2020</v>
      </c>
      <c r="F50" s="160">
        <v>2021</v>
      </c>
      <c r="G50" s="160">
        <v>2022</v>
      </c>
      <c r="H50" s="160">
        <v>2023</v>
      </c>
      <c r="I50" s="160">
        <v>2024</v>
      </c>
      <c r="J50" s="160">
        <v>2025</v>
      </c>
      <c r="K50" s="160">
        <v>2026</v>
      </c>
      <c r="L50" s="160">
        <v>2027</v>
      </c>
      <c r="M50" s="160">
        <v>2028</v>
      </c>
      <c r="N50" s="160">
        <v>2029</v>
      </c>
      <c r="O50" s="160">
        <v>2030</v>
      </c>
      <c r="P50" s="148"/>
    </row>
    <row r="51" spans="1:16379" s="63" customFormat="1" ht="25.9" customHeight="1" x14ac:dyDescent="0.35">
      <c r="B51" s="168" t="s">
        <v>2</v>
      </c>
      <c r="C51" s="146" t="s">
        <v>682</v>
      </c>
      <c r="D51" s="146">
        <f>+'3. INVERSIONES (CAPEX)'!C59</f>
        <v>0</v>
      </c>
      <c r="E51" s="146">
        <f>+'3. INVERSIONES (CAPEX)'!D59</f>
        <v>2000000</v>
      </c>
      <c r="F51" s="146">
        <f>+'3. INVERSIONES (CAPEX)'!E59</f>
        <v>4000000</v>
      </c>
      <c r="G51" s="146">
        <f>+'3. INVERSIONES (CAPEX)'!F59</f>
        <v>6000000</v>
      </c>
      <c r="H51" s="146">
        <f>+'3. INVERSIONES (CAPEX)'!G59</f>
        <v>8000000</v>
      </c>
      <c r="I51" s="146">
        <f>+'3. INVERSIONES (CAPEX)'!H59</f>
        <v>10000000</v>
      </c>
      <c r="J51" s="146">
        <f>+'3. INVERSIONES (CAPEX)'!I59</f>
        <v>12400000</v>
      </c>
      <c r="K51" s="146">
        <f>+'3. INVERSIONES (CAPEX)'!J59</f>
        <v>14800000</v>
      </c>
      <c r="L51" s="146">
        <f>+'3. INVERSIONES (CAPEX)'!K59</f>
        <v>17200000</v>
      </c>
      <c r="M51" s="146">
        <f>+'3. INVERSIONES (CAPEX)'!L59</f>
        <v>19600000</v>
      </c>
      <c r="N51" s="146">
        <f>+'3. INVERSIONES (CAPEX)'!M59</f>
        <v>22000000</v>
      </c>
      <c r="O51" s="146">
        <f>+'3. INVERSIONES (CAPEX)'!N59</f>
        <v>0</v>
      </c>
      <c r="P51" s="148"/>
    </row>
    <row r="52" spans="1:16379" ht="25.9" customHeight="1" x14ac:dyDescent="0.35">
      <c r="C52" s="169"/>
      <c r="D52" s="169"/>
      <c r="E52" s="169"/>
      <c r="F52" s="169"/>
    </row>
    <row r="53" spans="1:16379" ht="3" customHeight="1" x14ac:dyDescent="0.35">
      <c r="A53" s="171"/>
      <c r="B53" s="171"/>
      <c r="C53" s="171"/>
      <c r="D53" s="171"/>
      <c r="E53" s="171"/>
      <c r="F53" s="171"/>
      <c r="G53" s="171"/>
      <c r="H53" s="171"/>
      <c r="I53" s="171"/>
      <c r="J53" s="171"/>
      <c r="K53" s="171"/>
      <c r="L53" s="171"/>
      <c r="M53" s="171"/>
      <c r="N53" s="171"/>
      <c r="O53" s="171"/>
    </row>
    <row r="54" spans="1:16379" ht="25.9" customHeight="1" x14ac:dyDescent="0.35">
      <c r="A54" s="63"/>
      <c r="B54" s="63"/>
      <c r="C54" s="63"/>
      <c r="D54" s="63"/>
      <c r="E54" s="63"/>
      <c r="F54" s="63"/>
      <c r="G54" s="63"/>
      <c r="H54" s="63"/>
      <c r="I54" s="63"/>
      <c r="J54" s="63"/>
      <c r="K54" s="63"/>
      <c r="L54" s="63"/>
      <c r="M54" s="63"/>
      <c r="N54" s="63"/>
      <c r="O54" s="63"/>
    </row>
    <row r="55" spans="1:16379" ht="25.9" customHeight="1" x14ac:dyDescent="0.35">
      <c r="A55" s="304" t="s">
        <v>60</v>
      </c>
      <c r="B55" s="305"/>
      <c r="C55" s="63"/>
      <c r="D55" s="358" t="s">
        <v>69</v>
      </c>
      <c r="E55" s="359"/>
      <c r="F55" s="63"/>
      <c r="G55" s="111"/>
      <c r="H55" s="111"/>
      <c r="I55" s="111"/>
      <c r="J55" s="111"/>
      <c r="K55" s="111"/>
      <c r="L55" s="111"/>
      <c r="M55" s="111"/>
      <c r="N55" s="166"/>
      <c r="O55" s="166"/>
    </row>
    <row r="56" spans="1:16379" ht="25.9" customHeight="1" x14ac:dyDescent="0.35"/>
    <row r="57" spans="1:16379" ht="25.9" customHeight="1" x14ac:dyDescent="0.35">
      <c r="A57" s="172" t="s">
        <v>63</v>
      </c>
    </row>
    <row r="58" spans="1:16379" ht="25.9" customHeight="1" x14ac:dyDescent="0.35">
      <c r="B58" s="173"/>
      <c r="C58" s="159" t="s">
        <v>86</v>
      </c>
      <c r="D58" s="160">
        <v>2019</v>
      </c>
      <c r="E58" s="160">
        <v>2020</v>
      </c>
      <c r="F58" s="160">
        <v>2021</v>
      </c>
      <c r="G58" s="160">
        <v>2022</v>
      </c>
      <c r="H58" s="160">
        <v>2023</v>
      </c>
      <c r="I58" s="160">
        <v>2024</v>
      </c>
      <c r="J58" s="160">
        <v>2025</v>
      </c>
      <c r="K58" s="160">
        <v>2026</v>
      </c>
      <c r="L58" s="160">
        <v>2027</v>
      </c>
      <c r="M58" s="160">
        <v>2028</v>
      </c>
      <c r="N58" s="160">
        <v>2029</v>
      </c>
      <c r="O58" s="160">
        <v>2030</v>
      </c>
    </row>
    <row r="59" spans="1:16379" ht="25.9" customHeight="1" x14ac:dyDescent="0.35">
      <c r="B59" s="168" t="s">
        <v>62</v>
      </c>
      <c r="C59" s="146">
        <v>0</v>
      </c>
      <c r="D59" s="146">
        <v>0</v>
      </c>
      <c r="E59" s="146">
        <v>0</v>
      </c>
      <c r="F59" s="146">
        <v>0</v>
      </c>
      <c r="G59" s="146">
        <v>0</v>
      </c>
      <c r="H59" s="146">
        <v>0</v>
      </c>
      <c r="I59" s="146">
        <v>0</v>
      </c>
      <c r="J59" s="146">
        <v>0</v>
      </c>
      <c r="K59" s="146">
        <v>0</v>
      </c>
      <c r="L59" s="146">
        <v>0</v>
      </c>
      <c r="M59" s="146">
        <v>0</v>
      </c>
      <c r="N59" s="146">
        <v>0</v>
      </c>
      <c r="O59" s="146">
        <v>0</v>
      </c>
      <c r="P59" s="150">
        <v>525000</v>
      </c>
      <c r="Q59" s="145">
        <v>550000</v>
      </c>
      <c r="R59" s="145">
        <v>575000</v>
      </c>
      <c r="S59" s="145">
        <v>600000</v>
      </c>
      <c r="T59" s="145">
        <v>625000</v>
      </c>
      <c r="U59" s="145">
        <v>650000</v>
      </c>
      <c r="V59" s="145">
        <v>675000</v>
      </c>
      <c r="W59" s="145">
        <v>700000</v>
      </c>
      <c r="X59" s="145">
        <v>725000</v>
      </c>
      <c r="Y59" s="145">
        <v>750000</v>
      </c>
      <c r="Z59" s="145">
        <v>775000</v>
      </c>
      <c r="AA59" s="145">
        <v>800000</v>
      </c>
      <c r="AB59" s="145">
        <v>825000</v>
      </c>
      <c r="AC59" s="145">
        <v>850000</v>
      </c>
      <c r="AD59" s="145">
        <v>875000</v>
      </c>
      <c r="AE59" s="145">
        <v>900000</v>
      </c>
      <c r="AF59" s="145">
        <v>925000</v>
      </c>
      <c r="AG59" s="145">
        <v>950000</v>
      </c>
      <c r="AH59" s="145">
        <v>975000</v>
      </c>
      <c r="AI59" s="145">
        <v>1000000</v>
      </c>
      <c r="AJ59" s="145">
        <v>1025000</v>
      </c>
      <c r="AK59" s="145">
        <v>1050000</v>
      </c>
      <c r="AL59" s="145">
        <v>1075000</v>
      </c>
      <c r="AM59" s="145">
        <v>1100000</v>
      </c>
      <c r="AN59" s="145">
        <v>1125000</v>
      </c>
      <c r="AO59" s="145">
        <v>1150000</v>
      </c>
      <c r="AP59" s="145">
        <v>1175000</v>
      </c>
      <c r="AQ59" s="145">
        <v>1200000</v>
      </c>
      <c r="AR59" s="145">
        <v>1225000</v>
      </c>
      <c r="AS59" s="145">
        <v>1250000</v>
      </c>
      <c r="AT59" s="145">
        <v>1275000</v>
      </c>
      <c r="AU59" s="145">
        <v>1300000</v>
      </c>
      <c r="AV59" s="145">
        <v>1325000</v>
      </c>
      <c r="AW59" s="145">
        <v>1350000</v>
      </c>
      <c r="AX59" s="145">
        <v>1375000</v>
      </c>
      <c r="AY59" s="145">
        <v>1400000</v>
      </c>
      <c r="AZ59" s="145">
        <v>1425000</v>
      </c>
      <c r="BA59" s="145">
        <v>1450000</v>
      </c>
      <c r="BB59" s="145">
        <v>1475000</v>
      </c>
      <c r="BC59" s="145">
        <v>1500000</v>
      </c>
      <c r="BD59" s="145">
        <v>1525000</v>
      </c>
      <c r="BE59" s="145">
        <v>1550000</v>
      </c>
      <c r="BF59" s="145">
        <v>1575000</v>
      </c>
      <c r="BG59" s="145">
        <v>1600000</v>
      </c>
      <c r="BH59" s="145">
        <v>1625000</v>
      </c>
      <c r="BI59" s="145">
        <v>1650000</v>
      </c>
      <c r="BJ59" s="145">
        <v>1675000</v>
      </c>
      <c r="BK59" s="145">
        <v>1700000</v>
      </c>
      <c r="BL59" s="145">
        <v>1725000</v>
      </c>
      <c r="BM59" s="145">
        <v>1750000</v>
      </c>
      <c r="BN59" s="145">
        <v>1775000</v>
      </c>
      <c r="BO59" s="145">
        <v>1800000</v>
      </c>
      <c r="BP59" s="145">
        <v>1825000</v>
      </c>
      <c r="BQ59" s="145">
        <v>1850000</v>
      </c>
      <c r="BR59" s="145">
        <v>1875000</v>
      </c>
      <c r="BS59" s="145">
        <v>1900000</v>
      </c>
      <c r="BT59" s="145">
        <v>1925000</v>
      </c>
      <c r="BU59" s="145">
        <v>1950000</v>
      </c>
      <c r="BV59" s="145">
        <v>1975000</v>
      </c>
      <c r="BW59" s="145">
        <v>2000000</v>
      </c>
      <c r="BX59" s="145">
        <v>2025000</v>
      </c>
      <c r="BY59" s="145">
        <v>2050000</v>
      </c>
      <c r="BZ59" s="145">
        <v>2075000</v>
      </c>
      <c r="CA59" s="145">
        <v>2100000</v>
      </c>
      <c r="CB59" s="145">
        <v>2125000</v>
      </c>
      <c r="CC59" s="145">
        <v>2150000</v>
      </c>
      <c r="CD59" s="145">
        <v>2175000</v>
      </c>
      <c r="CE59" s="145">
        <v>2200000</v>
      </c>
      <c r="CF59" s="145">
        <v>2225000</v>
      </c>
      <c r="CG59" s="145">
        <v>2250000</v>
      </c>
      <c r="CH59" s="145">
        <v>2275000</v>
      </c>
      <c r="CI59" s="145">
        <v>2300000</v>
      </c>
      <c r="CJ59" s="145">
        <v>2325000</v>
      </c>
      <c r="CK59" s="145">
        <v>2350000</v>
      </c>
      <c r="CL59" s="145">
        <v>2375000</v>
      </c>
      <c r="CM59" s="145">
        <v>2400000</v>
      </c>
      <c r="CN59" s="145">
        <v>2425000</v>
      </c>
      <c r="CO59" s="145">
        <v>2450000</v>
      </c>
      <c r="CP59" s="145">
        <v>2475000</v>
      </c>
      <c r="CQ59" s="145">
        <v>2500000</v>
      </c>
      <c r="CR59" s="145">
        <v>2525000</v>
      </c>
      <c r="CS59" s="145">
        <v>2550000</v>
      </c>
      <c r="CT59" s="145">
        <v>2575000</v>
      </c>
      <c r="CU59" s="145">
        <v>2600000</v>
      </c>
      <c r="CV59" s="145">
        <v>2625000</v>
      </c>
      <c r="CW59" s="145">
        <v>2650000</v>
      </c>
      <c r="CX59" s="145">
        <v>2675000</v>
      </c>
      <c r="CY59" s="145">
        <v>2700000</v>
      </c>
      <c r="CZ59" s="145">
        <v>2725000</v>
      </c>
      <c r="DA59" s="145">
        <v>2750000</v>
      </c>
      <c r="DB59" s="145">
        <v>2775000</v>
      </c>
      <c r="DC59" s="145">
        <v>2800000</v>
      </c>
      <c r="DD59" s="145">
        <v>2825000</v>
      </c>
      <c r="DE59" s="145">
        <v>2850000</v>
      </c>
      <c r="DF59" s="145">
        <v>2875000</v>
      </c>
      <c r="DG59" s="145">
        <v>2900000</v>
      </c>
      <c r="DH59" s="145">
        <v>2925000</v>
      </c>
      <c r="DI59" s="145">
        <v>2950000</v>
      </c>
      <c r="DJ59" s="145">
        <v>2975000</v>
      </c>
      <c r="DK59" s="145">
        <v>3000000</v>
      </c>
      <c r="DL59" s="145">
        <v>3025000</v>
      </c>
      <c r="DM59" s="145">
        <v>3050000</v>
      </c>
      <c r="DN59" s="145">
        <v>3075000</v>
      </c>
      <c r="DO59" s="145">
        <v>3100000</v>
      </c>
      <c r="DP59" s="145">
        <v>3125000</v>
      </c>
      <c r="DQ59" s="145">
        <v>3150000</v>
      </c>
      <c r="DR59" s="145">
        <v>3175000</v>
      </c>
      <c r="DS59" s="145">
        <v>3200000</v>
      </c>
      <c r="DT59" s="145">
        <v>3225000</v>
      </c>
      <c r="DU59" s="145">
        <v>3250000</v>
      </c>
      <c r="DV59" s="145">
        <v>3275000</v>
      </c>
      <c r="DW59" s="145">
        <v>3300000</v>
      </c>
      <c r="DX59" s="145">
        <v>3325000</v>
      </c>
      <c r="DY59" s="145">
        <v>3350000</v>
      </c>
      <c r="DZ59" s="145">
        <v>3375000</v>
      </c>
      <c r="EA59" s="145">
        <v>3400000</v>
      </c>
      <c r="EB59" s="145">
        <v>3425000</v>
      </c>
      <c r="EC59" s="145">
        <v>3450000</v>
      </c>
      <c r="ED59" s="145">
        <v>3475000</v>
      </c>
      <c r="EE59" s="145">
        <v>3500000</v>
      </c>
      <c r="EF59" s="145">
        <v>3525000</v>
      </c>
      <c r="EG59" s="145">
        <v>3550000</v>
      </c>
      <c r="EH59" s="145">
        <v>3575000</v>
      </c>
      <c r="EI59" s="145">
        <v>3600000</v>
      </c>
      <c r="EJ59" s="145">
        <v>3625000</v>
      </c>
      <c r="EK59" s="145">
        <v>3650000</v>
      </c>
      <c r="EL59" s="145">
        <v>3675000</v>
      </c>
      <c r="EM59" s="145">
        <v>3700000</v>
      </c>
      <c r="EN59" s="145">
        <v>3725000</v>
      </c>
      <c r="EO59" s="145">
        <v>3750000</v>
      </c>
      <c r="EP59" s="145">
        <v>3775000</v>
      </c>
      <c r="EQ59" s="145">
        <v>3800000</v>
      </c>
      <c r="ER59" s="145">
        <v>3825000</v>
      </c>
      <c r="ES59" s="145">
        <v>3850000</v>
      </c>
      <c r="ET59" s="145">
        <v>3875000</v>
      </c>
      <c r="EU59" s="145">
        <v>3900000</v>
      </c>
      <c r="EV59" s="145">
        <v>3925000</v>
      </c>
      <c r="EW59" s="145">
        <v>3950000</v>
      </c>
      <c r="EX59" s="145">
        <v>3975000</v>
      </c>
      <c r="EY59" s="145">
        <v>4000000</v>
      </c>
      <c r="EZ59" s="145">
        <v>4025000</v>
      </c>
      <c r="FA59" s="145">
        <v>4050000</v>
      </c>
      <c r="FB59" s="145">
        <v>4075000</v>
      </c>
      <c r="FC59" s="145">
        <v>4100000</v>
      </c>
      <c r="FD59" s="145">
        <v>4125000</v>
      </c>
      <c r="FE59" s="145">
        <v>4150000</v>
      </c>
      <c r="FF59" s="145">
        <v>4175000</v>
      </c>
      <c r="FG59" s="145">
        <v>4200000</v>
      </c>
      <c r="FH59" s="145">
        <v>4225000</v>
      </c>
      <c r="FI59" s="145">
        <v>4250000</v>
      </c>
      <c r="FJ59" s="145">
        <v>4275000</v>
      </c>
      <c r="FK59" s="145">
        <v>4300000</v>
      </c>
      <c r="FL59" s="145">
        <v>4325000</v>
      </c>
      <c r="FM59" s="145">
        <v>4350000</v>
      </c>
      <c r="FN59" s="145">
        <v>4375000</v>
      </c>
      <c r="FO59" s="145">
        <v>4400000</v>
      </c>
      <c r="FP59" s="145">
        <v>4425000</v>
      </c>
      <c r="FQ59" s="145">
        <v>4450000</v>
      </c>
      <c r="FR59" s="145">
        <v>4475000</v>
      </c>
      <c r="FS59" s="145">
        <v>4500000</v>
      </c>
      <c r="FT59" s="145">
        <v>4525000</v>
      </c>
      <c r="FU59" s="145">
        <v>4550000</v>
      </c>
      <c r="FV59" s="145">
        <v>4575000</v>
      </c>
      <c r="FW59" s="145">
        <v>4600000</v>
      </c>
      <c r="FX59" s="145">
        <v>4625000</v>
      </c>
      <c r="FY59" s="145">
        <v>4650000</v>
      </c>
      <c r="FZ59" s="145">
        <v>4675000</v>
      </c>
      <c r="GA59" s="145">
        <v>4700000</v>
      </c>
      <c r="GB59" s="145">
        <v>4725000</v>
      </c>
      <c r="GC59" s="145">
        <v>4750000</v>
      </c>
      <c r="GD59" s="145">
        <v>4775000</v>
      </c>
      <c r="GE59" s="145">
        <v>4800000</v>
      </c>
      <c r="GF59" s="145">
        <v>4825000</v>
      </c>
      <c r="GG59" s="145">
        <v>4850000</v>
      </c>
      <c r="GH59" s="145">
        <v>4875000</v>
      </c>
      <c r="GI59" s="145">
        <v>4900000</v>
      </c>
      <c r="GJ59" s="145">
        <v>4925000</v>
      </c>
      <c r="GK59" s="145">
        <v>4950000</v>
      </c>
      <c r="GL59" s="145">
        <v>4975000</v>
      </c>
      <c r="GM59" s="145">
        <v>5000000</v>
      </c>
      <c r="GN59" s="145">
        <v>5025000</v>
      </c>
      <c r="GO59" s="145">
        <v>5050000</v>
      </c>
      <c r="GP59" s="145">
        <v>5075000</v>
      </c>
      <c r="GQ59" s="145">
        <v>5100000</v>
      </c>
      <c r="GR59" s="145">
        <v>5125000</v>
      </c>
      <c r="GS59" s="145">
        <v>5150000</v>
      </c>
      <c r="GT59" s="145">
        <v>5175000</v>
      </c>
      <c r="GU59" s="145">
        <v>5200000</v>
      </c>
      <c r="GV59" s="145">
        <v>5225000</v>
      </c>
      <c r="GW59" s="145">
        <v>5250000</v>
      </c>
      <c r="GX59" s="145">
        <v>5275000</v>
      </c>
      <c r="GY59" s="145">
        <v>5300000</v>
      </c>
      <c r="GZ59" s="145">
        <v>5325000</v>
      </c>
      <c r="HA59" s="145">
        <v>5350000</v>
      </c>
      <c r="HB59" s="145">
        <v>5375000</v>
      </c>
      <c r="HC59" s="145">
        <v>5400000</v>
      </c>
      <c r="HD59" s="145">
        <v>5425000</v>
      </c>
      <c r="HE59" s="145">
        <v>5450000</v>
      </c>
      <c r="HF59" s="145">
        <v>5475000</v>
      </c>
      <c r="HG59" s="145">
        <v>5500000</v>
      </c>
      <c r="HH59" s="145">
        <v>5525000</v>
      </c>
      <c r="HI59" s="145">
        <v>5550000</v>
      </c>
      <c r="HJ59" s="145">
        <v>5575000</v>
      </c>
      <c r="HK59" s="145">
        <v>5600000</v>
      </c>
      <c r="HL59" s="145">
        <v>5625000</v>
      </c>
      <c r="HM59" s="145">
        <v>5650000</v>
      </c>
      <c r="HN59" s="145">
        <v>5675000</v>
      </c>
      <c r="HO59" s="145">
        <v>5700000</v>
      </c>
      <c r="HP59" s="145">
        <v>5725000</v>
      </c>
      <c r="HQ59" s="145">
        <v>5750000</v>
      </c>
      <c r="HR59" s="145">
        <v>5775000</v>
      </c>
      <c r="HS59" s="145">
        <v>5800000</v>
      </c>
      <c r="HT59" s="145">
        <v>5825000</v>
      </c>
      <c r="HU59" s="145">
        <v>5850000</v>
      </c>
      <c r="HV59" s="145">
        <v>5875000</v>
      </c>
      <c r="HW59" s="145">
        <v>5900000</v>
      </c>
      <c r="HX59" s="145">
        <v>5925000</v>
      </c>
      <c r="HY59" s="145">
        <v>5950000</v>
      </c>
      <c r="HZ59" s="145">
        <v>5975000</v>
      </c>
      <c r="IA59" s="145">
        <v>6000000</v>
      </c>
      <c r="IB59" s="145">
        <v>6025000</v>
      </c>
      <c r="IC59" s="145">
        <v>6050000</v>
      </c>
      <c r="ID59" s="145">
        <v>6075000</v>
      </c>
      <c r="IE59" s="145">
        <v>6100000</v>
      </c>
      <c r="IF59" s="145">
        <v>6125000</v>
      </c>
      <c r="IG59" s="145">
        <v>6150000</v>
      </c>
      <c r="IH59" s="145">
        <v>6175000</v>
      </c>
      <c r="II59" s="145">
        <v>6200000</v>
      </c>
      <c r="IJ59" s="145">
        <v>6225000</v>
      </c>
      <c r="IK59" s="145">
        <v>6250000</v>
      </c>
      <c r="IL59" s="145">
        <v>6275000</v>
      </c>
      <c r="IM59" s="145">
        <v>6300000</v>
      </c>
      <c r="IN59" s="145">
        <v>6325000</v>
      </c>
      <c r="IO59" s="145">
        <v>6350000</v>
      </c>
      <c r="IP59" s="145">
        <v>6375000</v>
      </c>
      <c r="IQ59" s="145">
        <v>6400000</v>
      </c>
      <c r="IR59" s="145">
        <v>6425000</v>
      </c>
      <c r="IS59" s="145">
        <v>6450000</v>
      </c>
      <c r="IT59" s="145">
        <v>6475000</v>
      </c>
      <c r="IU59" s="145">
        <v>6500000</v>
      </c>
      <c r="IV59" s="145">
        <v>6525000</v>
      </c>
      <c r="IW59" s="145">
        <v>6550000</v>
      </c>
      <c r="IX59" s="145">
        <v>6575000</v>
      </c>
      <c r="IY59" s="145">
        <v>6600000</v>
      </c>
      <c r="IZ59" s="145">
        <v>6625000</v>
      </c>
      <c r="JA59" s="145">
        <v>6650000</v>
      </c>
      <c r="JB59" s="145">
        <v>6675000</v>
      </c>
      <c r="JC59" s="145">
        <v>6700000</v>
      </c>
      <c r="JD59" s="145">
        <v>6725000</v>
      </c>
      <c r="JE59" s="145">
        <v>6750000</v>
      </c>
      <c r="JF59" s="145">
        <v>6775000</v>
      </c>
      <c r="JG59" s="145">
        <v>6800000</v>
      </c>
      <c r="JH59" s="145">
        <v>6825000</v>
      </c>
      <c r="JI59" s="145">
        <v>6850000</v>
      </c>
      <c r="JJ59" s="145">
        <v>6875000</v>
      </c>
      <c r="JK59" s="145">
        <v>6900000</v>
      </c>
      <c r="JL59" s="145">
        <v>6925000</v>
      </c>
      <c r="JM59" s="145">
        <v>6950000</v>
      </c>
      <c r="JN59" s="145">
        <v>6975000</v>
      </c>
      <c r="JO59" s="145">
        <v>7000000</v>
      </c>
      <c r="JP59" s="145">
        <v>7025000</v>
      </c>
      <c r="JQ59" s="145">
        <v>7050000</v>
      </c>
      <c r="JR59" s="145">
        <v>7075000</v>
      </c>
      <c r="JS59" s="145">
        <v>7100000</v>
      </c>
      <c r="JT59" s="145">
        <v>7125000</v>
      </c>
      <c r="JU59" s="145">
        <v>7150000</v>
      </c>
      <c r="JV59" s="145">
        <v>7175000</v>
      </c>
      <c r="JW59" s="145">
        <v>7200000</v>
      </c>
      <c r="JX59" s="145">
        <v>7225000</v>
      </c>
      <c r="JY59" s="145">
        <v>7250000</v>
      </c>
      <c r="JZ59" s="145">
        <v>7275000</v>
      </c>
      <c r="KA59" s="145">
        <v>7300000</v>
      </c>
      <c r="KB59" s="145">
        <v>7325000</v>
      </c>
      <c r="KC59" s="145">
        <v>7350000</v>
      </c>
      <c r="KD59" s="145">
        <v>7375000</v>
      </c>
      <c r="KE59" s="145">
        <v>7400000</v>
      </c>
      <c r="KF59" s="145">
        <v>7425000</v>
      </c>
      <c r="KG59" s="145">
        <v>7450000</v>
      </c>
      <c r="KH59" s="145">
        <v>7475000</v>
      </c>
      <c r="KI59" s="145">
        <v>7500000</v>
      </c>
      <c r="KJ59" s="145">
        <v>7525000</v>
      </c>
      <c r="KK59" s="145">
        <v>7550000</v>
      </c>
      <c r="KL59" s="145">
        <v>7575000</v>
      </c>
      <c r="KM59" s="145">
        <v>7600000</v>
      </c>
      <c r="KN59" s="145">
        <v>7625000</v>
      </c>
      <c r="KO59" s="145">
        <v>7650000</v>
      </c>
      <c r="KP59" s="145">
        <v>7675000</v>
      </c>
      <c r="KQ59" s="145">
        <v>7700000</v>
      </c>
      <c r="KR59" s="145">
        <v>7725000</v>
      </c>
      <c r="KS59" s="145">
        <v>7750000</v>
      </c>
      <c r="KT59" s="145">
        <v>7775000</v>
      </c>
      <c r="KU59" s="145">
        <v>7800000</v>
      </c>
      <c r="KV59" s="145">
        <v>7825000</v>
      </c>
      <c r="KW59" s="145">
        <v>7850000</v>
      </c>
      <c r="KX59" s="145">
        <v>7875000</v>
      </c>
      <c r="KY59" s="145">
        <v>7900000</v>
      </c>
      <c r="KZ59" s="145">
        <v>7925000</v>
      </c>
      <c r="LA59" s="145">
        <v>7950000</v>
      </c>
      <c r="LB59" s="145">
        <v>7975000</v>
      </c>
      <c r="LC59" s="145">
        <v>8000000</v>
      </c>
      <c r="LD59" s="145">
        <v>8025000</v>
      </c>
      <c r="LE59" s="145">
        <v>8050000</v>
      </c>
      <c r="LF59" s="145">
        <v>8075000</v>
      </c>
      <c r="LG59" s="145">
        <v>8100000</v>
      </c>
      <c r="LH59" s="145">
        <v>8125000</v>
      </c>
      <c r="LI59" s="145">
        <v>8150000</v>
      </c>
      <c r="LJ59" s="145">
        <v>8175000</v>
      </c>
      <c r="LK59" s="145">
        <v>8200000</v>
      </c>
      <c r="LL59" s="145">
        <v>8225000</v>
      </c>
      <c r="LM59" s="145">
        <v>8250000</v>
      </c>
      <c r="LN59" s="145">
        <v>8275000</v>
      </c>
      <c r="LO59" s="145">
        <v>8300000</v>
      </c>
      <c r="LP59" s="145">
        <v>8325000</v>
      </c>
      <c r="LQ59" s="145">
        <v>8350000</v>
      </c>
      <c r="LR59" s="145">
        <v>8375000</v>
      </c>
      <c r="LS59" s="145">
        <v>8400000</v>
      </c>
      <c r="LT59" s="145">
        <v>8425000</v>
      </c>
      <c r="LU59" s="145">
        <v>8450000</v>
      </c>
      <c r="LV59" s="145">
        <v>8475000</v>
      </c>
      <c r="LW59" s="145">
        <v>8500000</v>
      </c>
      <c r="LX59" s="145">
        <v>8525000</v>
      </c>
      <c r="LY59" s="145">
        <v>8550000</v>
      </c>
      <c r="LZ59" s="145">
        <v>8575000</v>
      </c>
      <c r="MA59" s="145">
        <v>8600000</v>
      </c>
      <c r="MB59" s="145">
        <v>8625000</v>
      </c>
      <c r="MC59" s="145">
        <v>8650000</v>
      </c>
      <c r="MD59" s="145">
        <v>8675000</v>
      </c>
      <c r="ME59" s="145">
        <v>8700000</v>
      </c>
      <c r="MF59" s="145">
        <v>8725000</v>
      </c>
      <c r="MG59" s="145">
        <v>8750000</v>
      </c>
      <c r="MH59" s="145">
        <v>8775000</v>
      </c>
      <c r="MI59" s="145">
        <v>8800000</v>
      </c>
      <c r="MJ59" s="145">
        <v>8825000</v>
      </c>
      <c r="MK59" s="145">
        <v>8850000</v>
      </c>
      <c r="ML59" s="145">
        <v>8875000</v>
      </c>
      <c r="MM59" s="145">
        <v>8900000</v>
      </c>
      <c r="MN59" s="145">
        <v>8925000</v>
      </c>
      <c r="MO59" s="145">
        <v>8950000</v>
      </c>
      <c r="MP59" s="145">
        <v>8975000</v>
      </c>
      <c r="MQ59" s="145">
        <v>9000000</v>
      </c>
      <c r="MR59" s="145">
        <v>9025000</v>
      </c>
      <c r="MS59" s="145">
        <v>9050000</v>
      </c>
      <c r="MT59" s="145">
        <v>9075000</v>
      </c>
      <c r="MU59" s="145">
        <v>9100000</v>
      </c>
      <c r="MV59" s="145">
        <v>9125000</v>
      </c>
      <c r="MW59" s="145">
        <v>9150000</v>
      </c>
      <c r="MX59" s="145">
        <v>9175000</v>
      </c>
      <c r="MY59" s="145">
        <v>9200000</v>
      </c>
      <c r="MZ59" s="145">
        <v>9225000</v>
      </c>
      <c r="NA59" s="145">
        <v>9250000</v>
      </c>
      <c r="NB59" s="145">
        <v>9275000</v>
      </c>
      <c r="NC59" s="145">
        <v>9300000</v>
      </c>
      <c r="ND59" s="145">
        <v>9325000</v>
      </c>
      <c r="NE59" s="145">
        <v>9350000</v>
      </c>
      <c r="NF59" s="145">
        <v>9375000</v>
      </c>
      <c r="NG59" s="145">
        <v>9400000</v>
      </c>
      <c r="NH59" s="145">
        <v>9425000</v>
      </c>
      <c r="NI59" s="145">
        <v>9450000</v>
      </c>
      <c r="NJ59" s="145">
        <v>9475000</v>
      </c>
      <c r="NK59" s="145">
        <v>9500000</v>
      </c>
      <c r="NL59" s="145">
        <v>9525000</v>
      </c>
      <c r="NM59" s="145">
        <v>9550000</v>
      </c>
      <c r="NN59" s="145">
        <v>9575000</v>
      </c>
      <c r="NO59" s="145">
        <v>9600000</v>
      </c>
      <c r="NP59" s="145">
        <v>9625000</v>
      </c>
      <c r="NQ59" s="145">
        <v>9650000</v>
      </c>
      <c r="NR59" s="145">
        <v>9675000</v>
      </c>
      <c r="NS59" s="145">
        <v>9700000</v>
      </c>
      <c r="NT59" s="145">
        <v>9725000</v>
      </c>
      <c r="NU59" s="145">
        <v>9750000</v>
      </c>
      <c r="NV59" s="145">
        <v>9775000</v>
      </c>
      <c r="NW59" s="145">
        <v>9800000</v>
      </c>
      <c r="NX59" s="145">
        <v>9825000</v>
      </c>
      <c r="NY59" s="145">
        <v>9850000</v>
      </c>
      <c r="NZ59" s="145">
        <v>9875000</v>
      </c>
      <c r="OA59" s="145">
        <v>9900000</v>
      </c>
      <c r="OB59" s="145">
        <v>9925000</v>
      </c>
      <c r="OC59" s="145">
        <v>9950000</v>
      </c>
      <c r="OD59" s="145">
        <v>9975000</v>
      </c>
      <c r="OE59" s="145">
        <v>10000000</v>
      </c>
      <c r="OF59" s="145">
        <v>10025000</v>
      </c>
      <c r="OG59" s="145">
        <v>10050000</v>
      </c>
      <c r="OH59" s="145">
        <v>10075000</v>
      </c>
      <c r="OI59" s="145">
        <v>10100000</v>
      </c>
      <c r="OJ59" s="145">
        <v>10125000</v>
      </c>
      <c r="OK59" s="145">
        <v>10150000</v>
      </c>
      <c r="OL59" s="145">
        <v>10175000</v>
      </c>
      <c r="OM59" s="145">
        <v>10200000</v>
      </c>
      <c r="ON59" s="145">
        <v>10225000</v>
      </c>
      <c r="OO59" s="145">
        <v>10250000</v>
      </c>
      <c r="OP59" s="145">
        <v>10275000</v>
      </c>
      <c r="OQ59" s="145">
        <v>10300000</v>
      </c>
      <c r="OR59" s="145">
        <v>10325000</v>
      </c>
      <c r="OS59" s="145">
        <v>10350000</v>
      </c>
      <c r="OT59" s="145">
        <v>10375000</v>
      </c>
      <c r="OU59" s="145">
        <v>10400000</v>
      </c>
      <c r="OV59" s="145">
        <v>10425000</v>
      </c>
      <c r="OW59" s="145">
        <v>10450000</v>
      </c>
      <c r="OX59" s="145">
        <v>10475000</v>
      </c>
      <c r="OY59" s="145">
        <v>10500000</v>
      </c>
      <c r="OZ59" s="145">
        <v>10525000</v>
      </c>
      <c r="PA59" s="145">
        <v>10550000</v>
      </c>
      <c r="PB59" s="145">
        <v>10575000</v>
      </c>
      <c r="PC59" s="145">
        <v>10600000</v>
      </c>
      <c r="PD59" s="145">
        <v>10625000</v>
      </c>
      <c r="PE59" s="145">
        <v>10650000</v>
      </c>
      <c r="PF59" s="145">
        <v>10675000</v>
      </c>
      <c r="PG59" s="145">
        <v>10700000</v>
      </c>
      <c r="PH59" s="145">
        <v>10725000</v>
      </c>
      <c r="PI59" s="145">
        <v>10750000</v>
      </c>
      <c r="PJ59" s="145">
        <v>10775000</v>
      </c>
      <c r="PK59" s="145">
        <v>10800000</v>
      </c>
      <c r="PL59" s="145">
        <v>10825000</v>
      </c>
      <c r="PM59" s="145">
        <v>10850000</v>
      </c>
      <c r="PN59" s="145">
        <v>10875000</v>
      </c>
      <c r="PO59" s="145">
        <v>10900000</v>
      </c>
      <c r="PP59" s="145">
        <v>10925000</v>
      </c>
      <c r="PQ59" s="145">
        <v>10950000</v>
      </c>
      <c r="PR59" s="145">
        <v>10975000</v>
      </c>
      <c r="PS59" s="145">
        <v>11000000</v>
      </c>
      <c r="PT59" s="145">
        <v>11025000</v>
      </c>
      <c r="PU59" s="145">
        <v>11050000</v>
      </c>
      <c r="PV59" s="145">
        <v>11075000</v>
      </c>
      <c r="PW59" s="145">
        <v>11100000</v>
      </c>
      <c r="PX59" s="145">
        <v>11125000</v>
      </c>
      <c r="PY59" s="145">
        <v>11150000</v>
      </c>
      <c r="PZ59" s="145">
        <v>11175000</v>
      </c>
      <c r="QA59" s="145">
        <v>11200000</v>
      </c>
      <c r="QB59" s="145">
        <v>11225000</v>
      </c>
      <c r="QC59" s="145">
        <v>11250000</v>
      </c>
      <c r="QD59" s="145">
        <v>11275000</v>
      </c>
      <c r="QE59" s="145">
        <v>11300000</v>
      </c>
      <c r="QF59" s="145">
        <v>11325000</v>
      </c>
      <c r="QG59" s="145">
        <v>11350000</v>
      </c>
      <c r="QH59" s="145">
        <v>11375000</v>
      </c>
      <c r="QI59" s="145">
        <v>11400000</v>
      </c>
      <c r="QJ59" s="145">
        <v>11425000</v>
      </c>
      <c r="QK59" s="145">
        <v>11450000</v>
      </c>
      <c r="QL59" s="145">
        <v>11475000</v>
      </c>
      <c r="QM59" s="145">
        <v>11500000</v>
      </c>
      <c r="QN59" s="145">
        <v>11525000</v>
      </c>
      <c r="QO59" s="145">
        <v>11550000</v>
      </c>
      <c r="QP59" s="145">
        <v>11575000</v>
      </c>
      <c r="QQ59" s="145">
        <v>11600000</v>
      </c>
      <c r="QR59" s="145">
        <v>11625000</v>
      </c>
      <c r="QS59" s="145">
        <v>11650000</v>
      </c>
      <c r="QT59" s="145">
        <v>11675000</v>
      </c>
      <c r="QU59" s="145">
        <v>11700000</v>
      </c>
      <c r="QV59" s="145">
        <v>11725000</v>
      </c>
      <c r="QW59" s="145">
        <v>11750000</v>
      </c>
      <c r="QX59" s="145">
        <v>11775000</v>
      </c>
      <c r="QY59" s="145">
        <v>11800000</v>
      </c>
      <c r="QZ59" s="145">
        <v>11825000</v>
      </c>
      <c r="RA59" s="145">
        <v>11850000</v>
      </c>
      <c r="RB59" s="145">
        <v>11875000</v>
      </c>
      <c r="RC59" s="145">
        <v>11900000</v>
      </c>
      <c r="RD59" s="145">
        <v>11925000</v>
      </c>
      <c r="RE59" s="145">
        <v>11950000</v>
      </c>
      <c r="RF59" s="145">
        <v>11975000</v>
      </c>
      <c r="RG59" s="145">
        <v>12000000</v>
      </c>
      <c r="RH59" s="145">
        <v>12025000</v>
      </c>
      <c r="RI59" s="145">
        <v>12050000</v>
      </c>
      <c r="RJ59" s="145">
        <v>12075000</v>
      </c>
      <c r="RK59" s="145">
        <v>12100000</v>
      </c>
      <c r="RL59" s="145">
        <v>12125000</v>
      </c>
      <c r="RM59" s="145">
        <v>12150000</v>
      </c>
      <c r="RN59" s="145">
        <v>12175000</v>
      </c>
      <c r="RO59" s="145">
        <v>12200000</v>
      </c>
      <c r="RP59" s="145">
        <v>12225000</v>
      </c>
      <c r="RQ59" s="145">
        <v>12250000</v>
      </c>
      <c r="RR59" s="145">
        <v>12275000</v>
      </c>
      <c r="RS59" s="145">
        <v>12300000</v>
      </c>
      <c r="RT59" s="145">
        <v>12325000</v>
      </c>
      <c r="RU59" s="145">
        <v>12350000</v>
      </c>
      <c r="RV59" s="145">
        <v>12375000</v>
      </c>
      <c r="RW59" s="145">
        <v>12400000</v>
      </c>
      <c r="RX59" s="145">
        <v>12425000</v>
      </c>
      <c r="RY59" s="145">
        <v>12450000</v>
      </c>
      <c r="RZ59" s="145">
        <v>12475000</v>
      </c>
      <c r="SA59" s="145">
        <v>12500000</v>
      </c>
      <c r="SB59" s="145">
        <v>12525000</v>
      </c>
      <c r="SC59" s="145">
        <v>12550000</v>
      </c>
      <c r="SD59" s="145">
        <v>12575000</v>
      </c>
      <c r="SE59" s="145">
        <v>12600000</v>
      </c>
      <c r="SF59" s="145">
        <v>12625000</v>
      </c>
      <c r="SG59" s="145">
        <v>12650000</v>
      </c>
      <c r="SH59" s="145">
        <v>12675000</v>
      </c>
      <c r="SI59" s="145">
        <v>12700000</v>
      </c>
      <c r="SJ59" s="145">
        <v>12725000</v>
      </c>
      <c r="SK59" s="145">
        <v>12750000</v>
      </c>
      <c r="SL59" s="145">
        <v>12775000</v>
      </c>
      <c r="SM59" s="145">
        <v>12800000</v>
      </c>
      <c r="SN59" s="145">
        <v>12825000</v>
      </c>
      <c r="SO59" s="145">
        <v>12850000</v>
      </c>
      <c r="SP59" s="145">
        <v>12875000</v>
      </c>
      <c r="SQ59" s="145">
        <v>12900000</v>
      </c>
      <c r="SR59" s="145">
        <v>12925000</v>
      </c>
      <c r="SS59" s="145">
        <v>12950000</v>
      </c>
      <c r="ST59" s="145">
        <v>12975000</v>
      </c>
      <c r="SU59" s="145">
        <v>13000000</v>
      </c>
      <c r="SV59" s="145">
        <v>13025000</v>
      </c>
      <c r="SW59" s="145">
        <v>13050000</v>
      </c>
      <c r="SX59" s="145">
        <v>13075000</v>
      </c>
      <c r="SY59" s="145">
        <v>13100000</v>
      </c>
      <c r="SZ59" s="145">
        <v>13125000</v>
      </c>
      <c r="TA59" s="145">
        <v>13150000</v>
      </c>
      <c r="TB59" s="145">
        <v>13175000</v>
      </c>
      <c r="TC59" s="145">
        <v>13200000</v>
      </c>
      <c r="TD59" s="145">
        <v>13225000</v>
      </c>
      <c r="TE59" s="145">
        <v>13250000</v>
      </c>
      <c r="TF59" s="145">
        <v>13275000</v>
      </c>
      <c r="TG59" s="145">
        <v>13300000</v>
      </c>
      <c r="TH59" s="145">
        <v>13325000</v>
      </c>
      <c r="TI59" s="145">
        <v>13350000</v>
      </c>
      <c r="TJ59" s="145">
        <v>13375000</v>
      </c>
      <c r="TK59" s="145">
        <v>13400000</v>
      </c>
      <c r="TL59" s="145">
        <v>13425000</v>
      </c>
      <c r="TM59" s="145">
        <v>13450000</v>
      </c>
      <c r="TN59" s="145">
        <v>13475000</v>
      </c>
      <c r="TO59" s="145">
        <v>13500000</v>
      </c>
      <c r="TP59" s="145">
        <v>13525000</v>
      </c>
      <c r="TQ59" s="145">
        <v>13550000</v>
      </c>
      <c r="TR59" s="145">
        <v>13575000</v>
      </c>
      <c r="TS59" s="145">
        <v>13600000</v>
      </c>
      <c r="TT59" s="145">
        <v>13625000</v>
      </c>
      <c r="TU59" s="145">
        <v>13650000</v>
      </c>
      <c r="TV59" s="145">
        <v>13675000</v>
      </c>
      <c r="TW59" s="145">
        <v>13700000</v>
      </c>
      <c r="TX59" s="145">
        <v>13725000</v>
      </c>
      <c r="TY59" s="145">
        <v>13750000</v>
      </c>
      <c r="TZ59" s="145">
        <v>13775000</v>
      </c>
      <c r="UA59" s="145">
        <v>13800000</v>
      </c>
      <c r="UB59" s="145">
        <v>13825000</v>
      </c>
      <c r="UC59" s="145">
        <v>13850000</v>
      </c>
      <c r="UD59" s="145">
        <v>13875000</v>
      </c>
      <c r="UE59" s="145">
        <v>13900000</v>
      </c>
      <c r="UF59" s="145">
        <v>13925000</v>
      </c>
      <c r="UG59" s="145">
        <v>13950000</v>
      </c>
      <c r="UH59" s="145">
        <v>13975000</v>
      </c>
      <c r="UI59" s="145">
        <v>14000000</v>
      </c>
      <c r="UJ59" s="145">
        <v>14025000</v>
      </c>
      <c r="UK59" s="145">
        <v>14050000</v>
      </c>
      <c r="UL59" s="145">
        <v>14075000</v>
      </c>
      <c r="UM59" s="145">
        <v>14100000</v>
      </c>
      <c r="UN59" s="145">
        <v>14125000</v>
      </c>
      <c r="UO59" s="145">
        <v>14150000</v>
      </c>
      <c r="UP59" s="145">
        <v>14175000</v>
      </c>
      <c r="UQ59" s="145">
        <v>14200000</v>
      </c>
      <c r="UR59" s="145">
        <v>14225000</v>
      </c>
      <c r="US59" s="145">
        <v>14250000</v>
      </c>
      <c r="UT59" s="145">
        <v>14275000</v>
      </c>
      <c r="UU59" s="145">
        <v>14300000</v>
      </c>
      <c r="UV59" s="145">
        <v>14325000</v>
      </c>
      <c r="UW59" s="145">
        <v>14350000</v>
      </c>
      <c r="UX59" s="145">
        <v>14375000</v>
      </c>
      <c r="UY59" s="145">
        <v>14400000</v>
      </c>
      <c r="UZ59" s="145">
        <v>14425000</v>
      </c>
      <c r="VA59" s="145">
        <v>14450000</v>
      </c>
      <c r="VB59" s="145">
        <v>14475000</v>
      </c>
      <c r="VC59" s="145">
        <v>14500000</v>
      </c>
      <c r="VD59" s="145">
        <v>14525000</v>
      </c>
      <c r="VE59" s="145">
        <v>14550000</v>
      </c>
      <c r="VF59" s="145">
        <v>14575000</v>
      </c>
      <c r="VG59" s="145">
        <v>14600000</v>
      </c>
      <c r="VH59" s="145">
        <v>14625000</v>
      </c>
      <c r="VI59" s="145">
        <v>14650000</v>
      </c>
      <c r="VJ59" s="145">
        <v>14675000</v>
      </c>
      <c r="VK59" s="145">
        <v>14700000</v>
      </c>
      <c r="VL59" s="145">
        <v>14725000</v>
      </c>
      <c r="VM59" s="145">
        <v>14750000</v>
      </c>
      <c r="VN59" s="145">
        <v>14775000</v>
      </c>
      <c r="VO59" s="145">
        <v>14800000</v>
      </c>
      <c r="VP59" s="145">
        <v>14825000</v>
      </c>
      <c r="VQ59" s="145">
        <v>14850000</v>
      </c>
      <c r="VR59" s="145">
        <v>14875000</v>
      </c>
      <c r="VS59" s="145">
        <v>14900000</v>
      </c>
      <c r="VT59" s="145">
        <v>14925000</v>
      </c>
      <c r="VU59" s="145">
        <v>14950000</v>
      </c>
      <c r="VV59" s="145">
        <v>14975000</v>
      </c>
      <c r="VW59" s="145">
        <v>15000000</v>
      </c>
      <c r="VX59" s="145">
        <v>15025000</v>
      </c>
      <c r="VY59" s="145">
        <v>15050000</v>
      </c>
      <c r="VZ59" s="145">
        <v>15075000</v>
      </c>
      <c r="WA59" s="145">
        <v>15100000</v>
      </c>
      <c r="WB59" s="145">
        <v>15125000</v>
      </c>
      <c r="WC59" s="145">
        <v>15150000</v>
      </c>
      <c r="WD59" s="145">
        <v>15175000</v>
      </c>
      <c r="WE59" s="145">
        <v>15200000</v>
      </c>
      <c r="WF59" s="145">
        <v>15225000</v>
      </c>
      <c r="WG59" s="145">
        <v>15250000</v>
      </c>
      <c r="WH59" s="145">
        <v>15275000</v>
      </c>
      <c r="WI59" s="145">
        <v>15300000</v>
      </c>
      <c r="WJ59" s="145">
        <v>15325000</v>
      </c>
      <c r="WK59" s="145">
        <v>15350000</v>
      </c>
      <c r="WL59" s="145">
        <v>15375000</v>
      </c>
      <c r="WM59" s="145">
        <v>15400000</v>
      </c>
      <c r="WN59" s="145">
        <v>15425000</v>
      </c>
      <c r="WO59" s="145">
        <v>15450000</v>
      </c>
      <c r="WP59" s="145">
        <v>15475000</v>
      </c>
      <c r="WQ59" s="145">
        <v>15500000</v>
      </c>
      <c r="WR59" s="145">
        <v>15525000</v>
      </c>
      <c r="WS59" s="145">
        <v>15550000</v>
      </c>
      <c r="WT59" s="145">
        <v>15575000</v>
      </c>
      <c r="WU59" s="145">
        <v>15600000</v>
      </c>
      <c r="WV59" s="145">
        <v>15625000</v>
      </c>
      <c r="WW59" s="145">
        <v>15650000</v>
      </c>
      <c r="WX59" s="145">
        <v>15675000</v>
      </c>
      <c r="WY59" s="145">
        <v>15700000</v>
      </c>
      <c r="WZ59" s="145">
        <v>15725000</v>
      </c>
      <c r="XA59" s="145">
        <v>15750000</v>
      </c>
      <c r="XB59" s="145">
        <v>15775000</v>
      </c>
      <c r="XC59" s="145">
        <v>15800000</v>
      </c>
      <c r="XD59" s="145">
        <v>15825000</v>
      </c>
      <c r="XE59" s="145">
        <v>15850000</v>
      </c>
      <c r="XF59" s="145">
        <v>15875000</v>
      </c>
      <c r="XG59" s="145">
        <v>15900000</v>
      </c>
      <c r="XH59" s="145">
        <v>15925000</v>
      </c>
      <c r="XI59" s="145">
        <v>15950000</v>
      </c>
      <c r="XJ59" s="145">
        <v>15975000</v>
      </c>
      <c r="XK59" s="145">
        <v>16000000</v>
      </c>
      <c r="XL59" s="145">
        <v>16025000</v>
      </c>
      <c r="XM59" s="145">
        <v>16050000</v>
      </c>
      <c r="XN59" s="145">
        <v>16075000</v>
      </c>
      <c r="XO59" s="145">
        <v>16100000</v>
      </c>
      <c r="XP59" s="145">
        <v>16125000</v>
      </c>
      <c r="XQ59" s="145">
        <v>16150000</v>
      </c>
      <c r="XR59" s="145">
        <v>16175000</v>
      </c>
      <c r="XS59" s="145">
        <v>16200000</v>
      </c>
      <c r="XT59" s="145">
        <v>16225000</v>
      </c>
      <c r="XU59" s="145">
        <v>16250000</v>
      </c>
      <c r="XV59" s="145">
        <v>16275000</v>
      </c>
      <c r="XW59" s="145">
        <v>16300000</v>
      </c>
      <c r="XX59" s="145">
        <v>16325000</v>
      </c>
      <c r="XY59" s="145">
        <v>16350000</v>
      </c>
      <c r="XZ59" s="145">
        <v>16375000</v>
      </c>
      <c r="YA59" s="145">
        <v>16400000</v>
      </c>
      <c r="YB59" s="145">
        <v>16425000</v>
      </c>
      <c r="YC59" s="145">
        <v>16450000</v>
      </c>
      <c r="YD59" s="145">
        <v>16475000</v>
      </c>
      <c r="YE59" s="145">
        <v>16500000</v>
      </c>
      <c r="YF59" s="145">
        <v>16525000</v>
      </c>
      <c r="YG59" s="145">
        <v>16550000</v>
      </c>
      <c r="YH59" s="145">
        <v>16575000</v>
      </c>
      <c r="YI59" s="145">
        <v>16600000</v>
      </c>
      <c r="YJ59" s="145">
        <v>16625000</v>
      </c>
      <c r="YK59" s="145">
        <v>16650000</v>
      </c>
      <c r="YL59" s="145">
        <v>16675000</v>
      </c>
      <c r="YM59" s="145">
        <v>16700000</v>
      </c>
      <c r="YN59" s="145">
        <v>16725000</v>
      </c>
      <c r="YO59" s="145">
        <v>16750000</v>
      </c>
      <c r="YP59" s="145">
        <v>16775000</v>
      </c>
      <c r="YQ59" s="145">
        <v>16800000</v>
      </c>
      <c r="YR59" s="145">
        <v>16825000</v>
      </c>
      <c r="YS59" s="145">
        <v>16850000</v>
      </c>
      <c r="YT59" s="145">
        <v>16875000</v>
      </c>
      <c r="YU59" s="145">
        <v>16900000</v>
      </c>
      <c r="YV59" s="145">
        <v>16925000</v>
      </c>
      <c r="YW59" s="145">
        <v>16950000</v>
      </c>
      <c r="YX59" s="145">
        <v>16975000</v>
      </c>
      <c r="YY59" s="145">
        <v>17000000</v>
      </c>
      <c r="YZ59" s="145">
        <v>17025000</v>
      </c>
      <c r="ZA59" s="145">
        <v>17050000</v>
      </c>
      <c r="ZB59" s="145">
        <v>17075000</v>
      </c>
      <c r="ZC59" s="145">
        <v>17100000</v>
      </c>
      <c r="ZD59" s="145">
        <v>17125000</v>
      </c>
      <c r="ZE59" s="145">
        <v>17150000</v>
      </c>
      <c r="ZF59" s="145">
        <v>17175000</v>
      </c>
      <c r="ZG59" s="145">
        <v>17200000</v>
      </c>
      <c r="ZH59" s="145">
        <v>17225000</v>
      </c>
      <c r="ZI59" s="145">
        <v>17250000</v>
      </c>
      <c r="ZJ59" s="145">
        <v>17275000</v>
      </c>
      <c r="ZK59" s="145">
        <v>17300000</v>
      </c>
      <c r="ZL59" s="145">
        <v>17325000</v>
      </c>
      <c r="ZM59" s="145">
        <v>17350000</v>
      </c>
      <c r="ZN59" s="145">
        <v>17375000</v>
      </c>
      <c r="ZO59" s="145">
        <v>17400000</v>
      </c>
      <c r="ZP59" s="145">
        <v>17425000</v>
      </c>
      <c r="ZQ59" s="145">
        <v>17450000</v>
      </c>
      <c r="ZR59" s="145">
        <v>17475000</v>
      </c>
      <c r="ZS59" s="145">
        <v>17500000</v>
      </c>
      <c r="ZT59" s="145">
        <v>17525000</v>
      </c>
      <c r="ZU59" s="145">
        <v>17550000</v>
      </c>
      <c r="ZV59" s="145">
        <v>17575000</v>
      </c>
      <c r="ZW59" s="145">
        <v>17600000</v>
      </c>
      <c r="ZX59" s="145">
        <v>17625000</v>
      </c>
      <c r="ZY59" s="145">
        <v>17650000</v>
      </c>
      <c r="ZZ59" s="145">
        <v>17675000</v>
      </c>
      <c r="AAA59" s="145">
        <v>17700000</v>
      </c>
      <c r="AAB59" s="145">
        <v>17725000</v>
      </c>
      <c r="AAC59" s="145">
        <v>17750000</v>
      </c>
      <c r="AAD59" s="145">
        <v>17775000</v>
      </c>
      <c r="AAE59" s="145">
        <v>17800000</v>
      </c>
      <c r="AAF59" s="145">
        <v>17825000</v>
      </c>
      <c r="AAG59" s="145">
        <v>17850000</v>
      </c>
      <c r="AAH59" s="145">
        <v>17875000</v>
      </c>
      <c r="AAI59" s="145">
        <v>17900000</v>
      </c>
      <c r="AAJ59" s="145">
        <v>17925000</v>
      </c>
      <c r="AAK59" s="145">
        <v>17950000</v>
      </c>
      <c r="AAL59" s="145">
        <v>17975000</v>
      </c>
      <c r="AAM59" s="145">
        <v>18000000</v>
      </c>
      <c r="AAN59" s="145">
        <v>18025000</v>
      </c>
      <c r="AAO59" s="145">
        <v>18050000</v>
      </c>
      <c r="AAP59" s="145">
        <v>18075000</v>
      </c>
      <c r="AAQ59" s="145">
        <v>18100000</v>
      </c>
      <c r="AAR59" s="145">
        <v>18125000</v>
      </c>
      <c r="AAS59" s="145">
        <v>18150000</v>
      </c>
      <c r="AAT59" s="145">
        <v>18175000</v>
      </c>
      <c r="AAU59" s="145">
        <v>18200000</v>
      </c>
      <c r="AAV59" s="145">
        <v>18225000</v>
      </c>
      <c r="AAW59" s="145">
        <v>18250000</v>
      </c>
      <c r="AAX59" s="145">
        <v>18275000</v>
      </c>
      <c r="AAY59" s="145">
        <v>18300000</v>
      </c>
      <c r="AAZ59" s="145">
        <v>18325000</v>
      </c>
      <c r="ABA59" s="145">
        <v>18350000</v>
      </c>
      <c r="ABB59" s="145">
        <v>18375000</v>
      </c>
      <c r="ABC59" s="145">
        <v>18400000</v>
      </c>
      <c r="ABD59" s="145">
        <v>18425000</v>
      </c>
      <c r="ABE59" s="145">
        <v>18450000</v>
      </c>
      <c r="ABF59" s="145">
        <v>18475000</v>
      </c>
      <c r="ABG59" s="145">
        <v>18500000</v>
      </c>
      <c r="ABH59" s="145">
        <v>18525000</v>
      </c>
      <c r="ABI59" s="145">
        <v>18550000</v>
      </c>
      <c r="ABJ59" s="145">
        <v>18575000</v>
      </c>
      <c r="ABK59" s="145">
        <v>18600000</v>
      </c>
      <c r="ABL59" s="145">
        <v>18625000</v>
      </c>
      <c r="ABM59" s="145">
        <v>18650000</v>
      </c>
      <c r="ABN59" s="145">
        <v>18675000</v>
      </c>
      <c r="ABO59" s="145">
        <v>18700000</v>
      </c>
      <c r="ABP59" s="145">
        <v>18725000</v>
      </c>
      <c r="ABQ59" s="145">
        <v>18750000</v>
      </c>
      <c r="ABR59" s="145">
        <v>18775000</v>
      </c>
      <c r="ABS59" s="145">
        <v>18800000</v>
      </c>
      <c r="ABT59" s="145">
        <v>18825000</v>
      </c>
      <c r="ABU59" s="145">
        <v>18850000</v>
      </c>
      <c r="ABV59" s="145">
        <v>18875000</v>
      </c>
      <c r="ABW59" s="145">
        <v>18900000</v>
      </c>
      <c r="ABX59" s="145">
        <v>18925000</v>
      </c>
      <c r="ABY59" s="145">
        <v>18950000</v>
      </c>
      <c r="ABZ59" s="145">
        <v>18975000</v>
      </c>
      <c r="ACA59" s="145">
        <v>19000000</v>
      </c>
      <c r="ACB59" s="145">
        <v>19025000</v>
      </c>
      <c r="ACC59" s="145">
        <v>19050000</v>
      </c>
      <c r="ACD59" s="145">
        <v>19075000</v>
      </c>
      <c r="ACE59" s="145">
        <v>19100000</v>
      </c>
      <c r="ACF59" s="145">
        <v>19125000</v>
      </c>
      <c r="ACG59" s="145">
        <v>19150000</v>
      </c>
      <c r="ACH59" s="145">
        <v>19175000</v>
      </c>
      <c r="ACI59" s="145">
        <v>19200000</v>
      </c>
      <c r="ACJ59" s="145">
        <v>19225000</v>
      </c>
      <c r="ACK59" s="145">
        <v>19250000</v>
      </c>
      <c r="ACL59" s="145">
        <v>19275000</v>
      </c>
      <c r="ACM59" s="145">
        <v>19300000</v>
      </c>
      <c r="ACN59" s="145">
        <v>19325000</v>
      </c>
      <c r="ACO59" s="145">
        <v>19350000</v>
      </c>
      <c r="ACP59" s="145">
        <v>19375000</v>
      </c>
      <c r="ACQ59" s="145">
        <v>19400000</v>
      </c>
      <c r="ACR59" s="145">
        <v>19425000</v>
      </c>
      <c r="ACS59" s="145">
        <v>19450000</v>
      </c>
      <c r="ACT59" s="145">
        <v>19475000</v>
      </c>
      <c r="ACU59" s="145">
        <v>19500000</v>
      </c>
      <c r="ACV59" s="145">
        <v>19525000</v>
      </c>
      <c r="ACW59" s="145">
        <v>19550000</v>
      </c>
      <c r="ACX59" s="145">
        <v>19575000</v>
      </c>
      <c r="ACY59" s="145">
        <v>19600000</v>
      </c>
      <c r="ACZ59" s="145">
        <v>19625000</v>
      </c>
      <c r="ADA59" s="145">
        <v>19650000</v>
      </c>
      <c r="ADB59" s="145">
        <v>19675000</v>
      </c>
      <c r="ADC59" s="145">
        <v>19700000</v>
      </c>
      <c r="ADD59" s="145">
        <v>19725000</v>
      </c>
      <c r="ADE59" s="145">
        <v>19750000</v>
      </c>
      <c r="ADF59" s="145">
        <v>19775000</v>
      </c>
      <c r="ADG59" s="145">
        <v>19800000</v>
      </c>
      <c r="ADH59" s="145">
        <v>19825000</v>
      </c>
      <c r="ADI59" s="145">
        <v>19850000</v>
      </c>
      <c r="ADJ59" s="145">
        <v>19875000</v>
      </c>
      <c r="ADK59" s="145">
        <v>19900000</v>
      </c>
      <c r="ADL59" s="145">
        <v>19925000</v>
      </c>
      <c r="ADM59" s="145">
        <v>19950000</v>
      </c>
      <c r="ADN59" s="145">
        <v>19975000</v>
      </c>
      <c r="ADO59" s="145">
        <v>20000000</v>
      </c>
      <c r="ADP59" s="145">
        <v>20025000</v>
      </c>
      <c r="ADQ59" s="145">
        <v>20050000</v>
      </c>
      <c r="ADR59" s="145">
        <v>20075000</v>
      </c>
      <c r="ADS59" s="145">
        <v>20100000</v>
      </c>
      <c r="ADT59" s="145">
        <v>20125000</v>
      </c>
      <c r="ADU59" s="145">
        <v>20150000</v>
      </c>
      <c r="ADV59" s="145">
        <v>20175000</v>
      </c>
      <c r="ADW59" s="145">
        <v>20200000</v>
      </c>
      <c r="ADX59" s="145">
        <v>20225000</v>
      </c>
      <c r="ADY59" s="145">
        <v>20250000</v>
      </c>
      <c r="ADZ59" s="145">
        <v>20275000</v>
      </c>
      <c r="AEA59" s="145">
        <v>20300000</v>
      </c>
      <c r="AEB59" s="145">
        <v>20325000</v>
      </c>
      <c r="AEC59" s="145">
        <v>20350000</v>
      </c>
      <c r="AED59" s="145">
        <v>20375000</v>
      </c>
      <c r="AEE59" s="145">
        <v>20400000</v>
      </c>
      <c r="AEF59" s="145">
        <v>20425000</v>
      </c>
      <c r="AEG59" s="145">
        <v>20450000</v>
      </c>
      <c r="AEH59" s="145">
        <v>20475000</v>
      </c>
      <c r="AEI59" s="145">
        <v>20500000</v>
      </c>
      <c r="AEJ59" s="145">
        <v>20525000</v>
      </c>
      <c r="AEK59" s="145">
        <v>20550000</v>
      </c>
      <c r="AEL59" s="145">
        <v>20575000</v>
      </c>
      <c r="AEM59" s="145">
        <v>20600000</v>
      </c>
      <c r="AEN59" s="145">
        <v>20625000</v>
      </c>
      <c r="AEO59" s="145">
        <v>20650000</v>
      </c>
      <c r="AEP59" s="145">
        <v>20675000</v>
      </c>
      <c r="AEQ59" s="145">
        <v>20700000</v>
      </c>
      <c r="AER59" s="145">
        <v>20725000</v>
      </c>
      <c r="AES59" s="145">
        <v>20750000</v>
      </c>
      <c r="AET59" s="145">
        <v>20775000</v>
      </c>
      <c r="AEU59" s="145">
        <v>20800000</v>
      </c>
      <c r="AEV59" s="145">
        <v>20825000</v>
      </c>
      <c r="AEW59" s="145">
        <v>20850000</v>
      </c>
      <c r="AEX59" s="145">
        <v>20875000</v>
      </c>
      <c r="AEY59" s="145">
        <v>20900000</v>
      </c>
      <c r="AEZ59" s="145">
        <v>20925000</v>
      </c>
      <c r="AFA59" s="145">
        <v>20950000</v>
      </c>
      <c r="AFB59" s="145">
        <v>20975000</v>
      </c>
      <c r="AFC59" s="145">
        <v>21000000</v>
      </c>
      <c r="AFD59" s="145">
        <v>21025000</v>
      </c>
      <c r="AFE59" s="145">
        <v>21050000</v>
      </c>
      <c r="AFF59" s="145">
        <v>21075000</v>
      </c>
      <c r="AFG59" s="145">
        <v>21100000</v>
      </c>
      <c r="AFH59" s="145">
        <v>21125000</v>
      </c>
      <c r="AFI59" s="145">
        <v>21150000</v>
      </c>
      <c r="AFJ59" s="145">
        <v>21175000</v>
      </c>
      <c r="AFK59" s="145">
        <v>21200000</v>
      </c>
      <c r="AFL59" s="145">
        <v>21225000</v>
      </c>
      <c r="AFM59" s="145">
        <v>21250000</v>
      </c>
      <c r="AFN59" s="145">
        <v>21275000</v>
      </c>
      <c r="AFO59" s="145">
        <v>21300000</v>
      </c>
      <c r="AFP59" s="145">
        <v>21325000</v>
      </c>
      <c r="AFQ59" s="145">
        <v>21350000</v>
      </c>
      <c r="AFR59" s="145">
        <v>21375000</v>
      </c>
      <c r="AFS59" s="145">
        <v>21400000</v>
      </c>
      <c r="AFT59" s="145">
        <v>21425000</v>
      </c>
      <c r="AFU59" s="145">
        <v>21450000</v>
      </c>
      <c r="AFV59" s="145">
        <v>21475000</v>
      </c>
      <c r="AFW59" s="145">
        <v>21500000</v>
      </c>
      <c r="AFX59" s="145">
        <v>21525000</v>
      </c>
      <c r="AFY59" s="145">
        <v>21550000</v>
      </c>
      <c r="AFZ59" s="145">
        <v>21575000</v>
      </c>
      <c r="AGA59" s="145">
        <v>21600000</v>
      </c>
      <c r="AGB59" s="145">
        <v>21625000</v>
      </c>
      <c r="AGC59" s="145">
        <v>21650000</v>
      </c>
      <c r="AGD59" s="145">
        <v>21675000</v>
      </c>
      <c r="AGE59" s="145">
        <v>21700000</v>
      </c>
      <c r="AGF59" s="145">
        <v>21725000</v>
      </c>
      <c r="AGG59" s="145">
        <v>21750000</v>
      </c>
      <c r="AGH59" s="145">
        <v>21775000</v>
      </c>
      <c r="AGI59" s="145">
        <v>21800000</v>
      </c>
      <c r="AGJ59" s="145">
        <v>21825000</v>
      </c>
      <c r="AGK59" s="145">
        <v>21850000</v>
      </c>
      <c r="AGL59" s="145">
        <v>21875000</v>
      </c>
      <c r="AGM59" s="145">
        <v>21900000</v>
      </c>
      <c r="AGN59" s="145">
        <v>21925000</v>
      </c>
      <c r="AGO59" s="145">
        <v>21950000</v>
      </c>
      <c r="AGP59" s="145">
        <v>21975000</v>
      </c>
      <c r="AGQ59" s="145">
        <v>22000000</v>
      </c>
      <c r="AGR59" s="145">
        <v>22025000</v>
      </c>
      <c r="AGS59" s="145">
        <v>22050000</v>
      </c>
      <c r="AGT59" s="145">
        <v>22075000</v>
      </c>
      <c r="AGU59" s="145">
        <v>22100000</v>
      </c>
      <c r="AGV59" s="145">
        <v>22125000</v>
      </c>
      <c r="AGW59" s="145">
        <v>22150000</v>
      </c>
      <c r="AGX59" s="145">
        <v>22175000</v>
      </c>
      <c r="AGY59" s="145">
        <v>22200000</v>
      </c>
      <c r="AGZ59" s="145">
        <v>22225000</v>
      </c>
      <c r="AHA59" s="145">
        <v>22250000</v>
      </c>
      <c r="AHB59" s="145">
        <v>22275000</v>
      </c>
      <c r="AHC59" s="145">
        <v>22300000</v>
      </c>
      <c r="AHD59" s="145">
        <v>22325000</v>
      </c>
      <c r="AHE59" s="145">
        <v>22350000</v>
      </c>
      <c r="AHF59" s="145">
        <v>22375000</v>
      </c>
      <c r="AHG59" s="145">
        <v>22400000</v>
      </c>
      <c r="AHH59" s="145">
        <v>22425000</v>
      </c>
      <c r="AHI59" s="145">
        <v>22450000</v>
      </c>
      <c r="AHJ59" s="145">
        <v>22475000</v>
      </c>
      <c r="AHK59" s="145">
        <v>22500000</v>
      </c>
      <c r="AHL59" s="145">
        <v>22525000</v>
      </c>
      <c r="AHM59" s="145">
        <v>22550000</v>
      </c>
      <c r="AHN59" s="145">
        <v>22575000</v>
      </c>
      <c r="AHO59" s="145">
        <v>22600000</v>
      </c>
      <c r="AHP59" s="145">
        <v>22625000</v>
      </c>
      <c r="AHQ59" s="145">
        <v>22650000</v>
      </c>
      <c r="AHR59" s="145">
        <v>22675000</v>
      </c>
      <c r="AHS59" s="145">
        <v>22700000</v>
      </c>
      <c r="AHT59" s="145">
        <v>22725000</v>
      </c>
      <c r="AHU59" s="145">
        <v>22750000</v>
      </c>
      <c r="AHV59" s="145">
        <v>22775000</v>
      </c>
      <c r="AHW59" s="145">
        <v>22800000</v>
      </c>
      <c r="AHX59" s="145">
        <v>22825000</v>
      </c>
      <c r="AHY59" s="145">
        <v>22850000</v>
      </c>
      <c r="AHZ59" s="145">
        <v>22875000</v>
      </c>
      <c r="AIA59" s="145">
        <v>22900000</v>
      </c>
      <c r="AIB59" s="145">
        <v>22925000</v>
      </c>
      <c r="AIC59" s="145">
        <v>22950000</v>
      </c>
      <c r="AID59" s="145">
        <v>22975000</v>
      </c>
      <c r="AIE59" s="145">
        <v>23000000</v>
      </c>
      <c r="AIF59" s="145">
        <v>23025000</v>
      </c>
      <c r="AIG59" s="145">
        <v>23050000</v>
      </c>
      <c r="AIH59" s="145">
        <v>23075000</v>
      </c>
      <c r="AII59" s="145">
        <v>23100000</v>
      </c>
      <c r="AIJ59" s="145">
        <v>23125000</v>
      </c>
      <c r="AIK59" s="145">
        <v>23150000</v>
      </c>
      <c r="AIL59" s="145">
        <v>23175000</v>
      </c>
      <c r="AIM59" s="145">
        <v>23200000</v>
      </c>
      <c r="AIN59" s="145">
        <v>23225000</v>
      </c>
      <c r="AIO59" s="145">
        <v>23250000</v>
      </c>
      <c r="AIP59" s="145">
        <v>23275000</v>
      </c>
      <c r="AIQ59" s="145">
        <v>23300000</v>
      </c>
      <c r="AIR59" s="145">
        <v>23325000</v>
      </c>
      <c r="AIS59" s="145">
        <v>23350000</v>
      </c>
      <c r="AIT59" s="145">
        <v>23375000</v>
      </c>
      <c r="AIU59" s="145">
        <v>23400000</v>
      </c>
      <c r="AIV59" s="145">
        <v>23425000</v>
      </c>
      <c r="AIW59" s="145">
        <v>23450000</v>
      </c>
      <c r="AIX59" s="145">
        <v>23475000</v>
      </c>
      <c r="AIY59" s="145">
        <v>23500000</v>
      </c>
      <c r="AIZ59" s="145">
        <v>23525000</v>
      </c>
      <c r="AJA59" s="145">
        <v>23550000</v>
      </c>
      <c r="AJB59" s="145">
        <v>23575000</v>
      </c>
      <c r="AJC59" s="145">
        <v>23600000</v>
      </c>
      <c r="AJD59" s="145">
        <v>23625000</v>
      </c>
      <c r="AJE59" s="145">
        <v>23650000</v>
      </c>
      <c r="AJF59" s="145">
        <v>23675000</v>
      </c>
      <c r="AJG59" s="145">
        <v>23700000</v>
      </c>
      <c r="AJH59" s="145">
        <v>23725000</v>
      </c>
      <c r="AJI59" s="145">
        <v>23750000</v>
      </c>
      <c r="AJJ59" s="145">
        <v>23775000</v>
      </c>
      <c r="AJK59" s="145">
        <v>23800000</v>
      </c>
      <c r="AJL59" s="145">
        <v>23825000</v>
      </c>
      <c r="AJM59" s="145">
        <v>23850000</v>
      </c>
      <c r="AJN59" s="145">
        <v>23875000</v>
      </c>
      <c r="AJO59" s="145">
        <v>23900000</v>
      </c>
      <c r="AJP59" s="145">
        <v>23925000</v>
      </c>
      <c r="AJQ59" s="145">
        <v>23950000</v>
      </c>
      <c r="AJR59" s="145">
        <v>23975000</v>
      </c>
      <c r="AJS59" s="145">
        <v>24000000</v>
      </c>
      <c r="AJT59" s="145">
        <v>24025000</v>
      </c>
      <c r="AJU59" s="145">
        <v>24050000</v>
      </c>
      <c r="AJV59" s="145">
        <v>24075000</v>
      </c>
      <c r="AJW59" s="145">
        <v>24100000</v>
      </c>
      <c r="AJX59" s="145">
        <v>24125000</v>
      </c>
      <c r="AJY59" s="145">
        <v>24150000</v>
      </c>
      <c r="AJZ59" s="145">
        <v>24175000</v>
      </c>
      <c r="AKA59" s="145">
        <v>24200000</v>
      </c>
      <c r="AKB59" s="145">
        <v>24225000</v>
      </c>
      <c r="AKC59" s="145">
        <v>24250000</v>
      </c>
      <c r="AKD59" s="145">
        <v>24275000</v>
      </c>
      <c r="AKE59" s="145">
        <v>24300000</v>
      </c>
      <c r="AKF59" s="145">
        <v>24325000</v>
      </c>
      <c r="AKG59" s="145">
        <v>24350000</v>
      </c>
      <c r="AKH59" s="145">
        <v>24375000</v>
      </c>
      <c r="AKI59" s="145">
        <v>24400000</v>
      </c>
      <c r="AKJ59" s="145">
        <v>24425000</v>
      </c>
      <c r="AKK59" s="145">
        <v>24450000</v>
      </c>
      <c r="AKL59" s="145">
        <v>24475000</v>
      </c>
      <c r="AKM59" s="145">
        <v>24500000</v>
      </c>
      <c r="AKN59" s="145">
        <v>24525000</v>
      </c>
      <c r="AKO59" s="145">
        <v>24550000</v>
      </c>
      <c r="AKP59" s="145">
        <v>24575000</v>
      </c>
      <c r="AKQ59" s="145">
        <v>24600000</v>
      </c>
      <c r="AKR59" s="145">
        <v>24625000</v>
      </c>
      <c r="AKS59" s="145">
        <v>24650000</v>
      </c>
      <c r="AKT59" s="145">
        <v>24675000</v>
      </c>
      <c r="AKU59" s="145">
        <v>24700000</v>
      </c>
      <c r="AKV59" s="145">
        <v>24725000</v>
      </c>
      <c r="AKW59" s="145">
        <v>24750000</v>
      </c>
      <c r="AKX59" s="145">
        <v>24775000</v>
      </c>
      <c r="AKY59" s="145">
        <v>24800000</v>
      </c>
      <c r="AKZ59" s="145">
        <v>24825000</v>
      </c>
      <c r="ALA59" s="145">
        <v>24850000</v>
      </c>
      <c r="ALB59" s="145">
        <v>24875000</v>
      </c>
      <c r="ALC59" s="145">
        <v>24900000</v>
      </c>
      <c r="ALD59" s="145">
        <v>24925000</v>
      </c>
      <c r="ALE59" s="145">
        <v>24950000</v>
      </c>
      <c r="ALF59" s="145">
        <v>24975000</v>
      </c>
      <c r="ALG59" s="145">
        <v>25000000</v>
      </c>
      <c r="ALH59" s="145">
        <v>25025000</v>
      </c>
      <c r="ALI59" s="145">
        <v>25050000</v>
      </c>
      <c r="ALJ59" s="145">
        <v>25075000</v>
      </c>
      <c r="ALK59" s="145">
        <v>25100000</v>
      </c>
      <c r="ALL59" s="145">
        <v>25125000</v>
      </c>
      <c r="ALM59" s="145">
        <v>25150000</v>
      </c>
      <c r="ALN59" s="145">
        <v>25175000</v>
      </c>
      <c r="ALO59" s="145">
        <v>25200000</v>
      </c>
      <c r="ALP59" s="145">
        <v>25225000</v>
      </c>
      <c r="ALQ59" s="145">
        <v>25250000</v>
      </c>
      <c r="ALR59" s="145">
        <v>25275000</v>
      </c>
      <c r="ALS59" s="145">
        <v>25300000</v>
      </c>
      <c r="ALT59" s="145">
        <v>25325000</v>
      </c>
      <c r="ALU59" s="145">
        <v>25350000</v>
      </c>
      <c r="ALV59" s="145">
        <v>25375000</v>
      </c>
      <c r="ALW59" s="145">
        <v>25400000</v>
      </c>
      <c r="ALX59" s="145">
        <v>25425000</v>
      </c>
      <c r="ALY59" s="145">
        <v>25450000</v>
      </c>
      <c r="ALZ59" s="145">
        <v>25475000</v>
      </c>
      <c r="AMA59" s="145">
        <v>25500000</v>
      </c>
      <c r="AMB59" s="145">
        <v>25525000</v>
      </c>
      <c r="AMC59" s="145">
        <v>25550000</v>
      </c>
      <c r="AMD59" s="145">
        <v>25575000</v>
      </c>
      <c r="AME59" s="145">
        <v>25600000</v>
      </c>
      <c r="AMF59" s="145">
        <v>25625000</v>
      </c>
      <c r="AMG59" s="145">
        <v>25650000</v>
      </c>
      <c r="AMH59" s="145">
        <v>25675000</v>
      </c>
      <c r="AMI59" s="145">
        <v>25700000</v>
      </c>
      <c r="AMJ59" s="145">
        <v>25725000</v>
      </c>
      <c r="AMK59" s="145">
        <v>25750000</v>
      </c>
      <c r="AML59" s="145">
        <v>25775000</v>
      </c>
      <c r="AMM59" s="145">
        <v>25800000</v>
      </c>
      <c r="AMN59" s="145">
        <v>25825000</v>
      </c>
      <c r="AMO59" s="145">
        <v>25850000</v>
      </c>
      <c r="AMP59" s="145">
        <v>25875000</v>
      </c>
      <c r="AMQ59" s="145">
        <v>25900000</v>
      </c>
      <c r="AMR59" s="145">
        <v>25925000</v>
      </c>
      <c r="AMS59" s="145">
        <v>25950000</v>
      </c>
      <c r="AMT59" s="145">
        <v>25975000</v>
      </c>
      <c r="AMU59" s="145">
        <v>26000000</v>
      </c>
      <c r="AMV59" s="145">
        <v>26025000</v>
      </c>
      <c r="AMW59" s="145">
        <v>26050000</v>
      </c>
      <c r="AMX59" s="145">
        <v>26075000</v>
      </c>
      <c r="AMY59" s="145">
        <v>26100000</v>
      </c>
      <c r="AMZ59" s="145">
        <v>26125000</v>
      </c>
      <c r="ANA59" s="145">
        <v>26150000</v>
      </c>
      <c r="ANB59" s="145">
        <v>26175000</v>
      </c>
      <c r="ANC59" s="145">
        <v>26200000</v>
      </c>
      <c r="AND59" s="145">
        <v>26225000</v>
      </c>
      <c r="ANE59" s="145">
        <v>26250000</v>
      </c>
      <c r="ANF59" s="145">
        <v>26275000</v>
      </c>
      <c r="ANG59" s="145">
        <v>26300000</v>
      </c>
      <c r="ANH59" s="145">
        <v>26325000</v>
      </c>
      <c r="ANI59" s="145">
        <v>26350000</v>
      </c>
      <c r="ANJ59" s="145">
        <v>26375000</v>
      </c>
      <c r="ANK59" s="145">
        <v>26400000</v>
      </c>
      <c r="ANL59" s="145">
        <v>26425000</v>
      </c>
      <c r="ANM59" s="145">
        <v>26450000</v>
      </c>
      <c r="ANN59" s="145">
        <v>26475000</v>
      </c>
      <c r="ANO59" s="145">
        <v>26500000</v>
      </c>
      <c r="ANP59" s="145">
        <v>26525000</v>
      </c>
      <c r="ANQ59" s="145">
        <v>26550000</v>
      </c>
      <c r="ANR59" s="145">
        <v>26575000</v>
      </c>
      <c r="ANS59" s="145">
        <v>26600000</v>
      </c>
      <c r="ANT59" s="145">
        <v>26625000</v>
      </c>
      <c r="ANU59" s="145">
        <v>26650000</v>
      </c>
      <c r="ANV59" s="145">
        <v>26675000</v>
      </c>
      <c r="ANW59" s="145">
        <v>26700000</v>
      </c>
      <c r="ANX59" s="145">
        <v>26725000</v>
      </c>
      <c r="ANY59" s="145">
        <v>26750000</v>
      </c>
      <c r="ANZ59" s="145">
        <v>26775000</v>
      </c>
      <c r="AOA59" s="145">
        <v>26800000</v>
      </c>
      <c r="AOB59" s="145">
        <v>26825000</v>
      </c>
      <c r="AOC59" s="145">
        <v>26850000</v>
      </c>
      <c r="AOD59" s="145">
        <v>26875000</v>
      </c>
      <c r="AOE59" s="145">
        <v>26900000</v>
      </c>
      <c r="AOF59" s="145">
        <v>26925000</v>
      </c>
      <c r="AOG59" s="145">
        <v>26950000</v>
      </c>
      <c r="AOH59" s="145">
        <v>26975000</v>
      </c>
      <c r="AOI59" s="145">
        <v>27000000</v>
      </c>
      <c r="AOJ59" s="145">
        <v>27025000</v>
      </c>
      <c r="AOK59" s="145">
        <v>27050000</v>
      </c>
      <c r="AOL59" s="145">
        <v>27075000</v>
      </c>
      <c r="AOM59" s="145">
        <v>27100000</v>
      </c>
      <c r="AON59" s="145">
        <v>27125000</v>
      </c>
      <c r="AOO59" s="145">
        <v>27150000</v>
      </c>
      <c r="AOP59" s="145">
        <v>27175000</v>
      </c>
      <c r="AOQ59" s="145">
        <v>27200000</v>
      </c>
      <c r="AOR59" s="145">
        <v>27225000</v>
      </c>
      <c r="AOS59" s="145">
        <v>27250000</v>
      </c>
      <c r="AOT59" s="145">
        <v>27275000</v>
      </c>
      <c r="AOU59" s="145">
        <v>27300000</v>
      </c>
      <c r="AOV59" s="145">
        <v>27325000</v>
      </c>
      <c r="AOW59" s="145">
        <v>27350000</v>
      </c>
      <c r="AOX59" s="145">
        <v>27375000</v>
      </c>
      <c r="AOY59" s="145">
        <v>27400000</v>
      </c>
      <c r="AOZ59" s="145">
        <v>27425000</v>
      </c>
      <c r="APA59" s="145">
        <v>27450000</v>
      </c>
      <c r="APB59" s="145">
        <v>27475000</v>
      </c>
      <c r="APC59" s="145">
        <v>27500000</v>
      </c>
      <c r="APD59" s="145">
        <v>27525000</v>
      </c>
      <c r="APE59" s="145">
        <v>27550000</v>
      </c>
      <c r="APF59" s="145">
        <v>27575000</v>
      </c>
      <c r="APG59" s="145">
        <v>27600000</v>
      </c>
      <c r="APH59" s="145">
        <v>27625000</v>
      </c>
      <c r="API59" s="145">
        <v>27650000</v>
      </c>
      <c r="APJ59" s="145">
        <v>27675000</v>
      </c>
      <c r="APK59" s="145">
        <v>27700000</v>
      </c>
      <c r="APL59" s="145">
        <v>27725000</v>
      </c>
      <c r="APM59" s="145">
        <v>27750000</v>
      </c>
      <c r="APN59" s="145">
        <v>27775000</v>
      </c>
      <c r="APO59" s="145">
        <v>27800000</v>
      </c>
      <c r="APP59" s="145">
        <v>27825000</v>
      </c>
      <c r="APQ59" s="145">
        <v>27850000</v>
      </c>
      <c r="APR59" s="145">
        <v>27875000</v>
      </c>
      <c r="APS59" s="145">
        <v>27900000</v>
      </c>
      <c r="APT59" s="145">
        <v>27925000</v>
      </c>
      <c r="APU59" s="145">
        <v>27950000</v>
      </c>
      <c r="APV59" s="145">
        <v>27975000</v>
      </c>
      <c r="APW59" s="145">
        <v>28000000</v>
      </c>
      <c r="APX59" s="145">
        <v>28025000</v>
      </c>
      <c r="APY59" s="145">
        <v>28050000</v>
      </c>
      <c r="APZ59" s="145">
        <v>28075000</v>
      </c>
      <c r="AQA59" s="145">
        <v>28100000</v>
      </c>
      <c r="AQB59" s="145">
        <v>28125000</v>
      </c>
      <c r="AQC59" s="145">
        <v>28150000</v>
      </c>
      <c r="AQD59" s="145">
        <v>28175000</v>
      </c>
      <c r="AQE59" s="145">
        <v>28200000</v>
      </c>
      <c r="AQF59" s="145">
        <v>28225000</v>
      </c>
      <c r="AQG59" s="145">
        <v>28250000</v>
      </c>
      <c r="AQH59" s="145">
        <v>28275000</v>
      </c>
      <c r="AQI59" s="145">
        <v>28300000</v>
      </c>
      <c r="AQJ59" s="145">
        <v>28325000</v>
      </c>
      <c r="AQK59" s="145">
        <v>28350000</v>
      </c>
      <c r="AQL59" s="145">
        <v>28375000</v>
      </c>
      <c r="AQM59" s="145">
        <v>28400000</v>
      </c>
      <c r="AQN59" s="145">
        <v>28425000</v>
      </c>
      <c r="AQO59" s="145">
        <v>28450000</v>
      </c>
      <c r="AQP59" s="145">
        <v>28475000</v>
      </c>
      <c r="AQQ59" s="145">
        <v>28500000</v>
      </c>
      <c r="AQR59" s="145">
        <v>28525000</v>
      </c>
      <c r="AQS59" s="145">
        <v>28550000</v>
      </c>
      <c r="AQT59" s="145">
        <v>28575000</v>
      </c>
      <c r="AQU59" s="145">
        <v>28600000</v>
      </c>
      <c r="AQV59" s="145">
        <v>28625000</v>
      </c>
      <c r="AQW59" s="145">
        <v>28650000</v>
      </c>
      <c r="AQX59" s="145">
        <v>28675000</v>
      </c>
      <c r="AQY59" s="145">
        <v>28700000</v>
      </c>
      <c r="AQZ59" s="145">
        <v>28725000</v>
      </c>
      <c r="ARA59" s="145">
        <v>28750000</v>
      </c>
      <c r="ARB59" s="145">
        <v>28775000</v>
      </c>
      <c r="ARC59" s="145">
        <v>28800000</v>
      </c>
      <c r="ARD59" s="145">
        <v>28825000</v>
      </c>
      <c r="ARE59" s="145">
        <v>28850000</v>
      </c>
      <c r="ARF59" s="145">
        <v>28875000</v>
      </c>
      <c r="ARG59" s="145">
        <v>28900000</v>
      </c>
      <c r="ARH59" s="145">
        <v>28925000</v>
      </c>
      <c r="ARI59" s="145">
        <v>28950000</v>
      </c>
      <c r="ARJ59" s="145">
        <v>28975000</v>
      </c>
      <c r="ARK59" s="145">
        <v>29000000</v>
      </c>
      <c r="ARL59" s="145">
        <v>29025000</v>
      </c>
      <c r="ARM59" s="145">
        <v>29050000</v>
      </c>
      <c r="ARN59" s="145">
        <v>29075000</v>
      </c>
      <c r="ARO59" s="145">
        <v>29100000</v>
      </c>
      <c r="ARP59" s="145">
        <v>29125000</v>
      </c>
      <c r="ARQ59" s="145">
        <v>29150000</v>
      </c>
      <c r="ARR59" s="145">
        <v>29175000</v>
      </c>
      <c r="ARS59" s="145">
        <v>29200000</v>
      </c>
      <c r="ART59" s="145">
        <v>29225000</v>
      </c>
      <c r="ARU59" s="145">
        <v>29250000</v>
      </c>
      <c r="ARV59" s="145">
        <v>29275000</v>
      </c>
      <c r="ARW59" s="145">
        <v>29300000</v>
      </c>
      <c r="ARX59" s="145">
        <v>29325000</v>
      </c>
      <c r="ARY59" s="145">
        <v>29350000</v>
      </c>
      <c r="ARZ59" s="145">
        <v>29375000</v>
      </c>
      <c r="ASA59" s="145">
        <v>29400000</v>
      </c>
      <c r="ASB59" s="145">
        <v>29425000</v>
      </c>
      <c r="ASC59" s="145">
        <v>29450000</v>
      </c>
      <c r="ASD59" s="145">
        <v>29475000</v>
      </c>
      <c r="ASE59" s="145">
        <v>29500000</v>
      </c>
      <c r="ASF59" s="145">
        <v>29525000</v>
      </c>
      <c r="ASG59" s="145">
        <v>29550000</v>
      </c>
      <c r="ASH59" s="145">
        <v>29575000</v>
      </c>
      <c r="ASI59" s="145">
        <v>29600000</v>
      </c>
      <c r="ASJ59" s="145">
        <v>29625000</v>
      </c>
      <c r="ASK59" s="145">
        <v>29650000</v>
      </c>
      <c r="ASL59" s="145">
        <v>29675000</v>
      </c>
      <c r="ASM59" s="145">
        <v>29700000</v>
      </c>
      <c r="ASN59" s="145">
        <v>29725000</v>
      </c>
      <c r="ASO59" s="145">
        <v>29750000</v>
      </c>
      <c r="ASP59" s="145">
        <v>29775000</v>
      </c>
      <c r="ASQ59" s="145">
        <v>29800000</v>
      </c>
      <c r="ASR59" s="145">
        <v>29825000</v>
      </c>
      <c r="ASS59" s="145">
        <v>29850000</v>
      </c>
      <c r="AST59" s="145">
        <v>29875000</v>
      </c>
      <c r="ASU59" s="145">
        <v>29900000</v>
      </c>
      <c r="ASV59" s="145">
        <v>29925000</v>
      </c>
      <c r="ASW59" s="145">
        <v>29950000</v>
      </c>
      <c r="ASX59" s="145">
        <v>29975000</v>
      </c>
      <c r="ASY59" s="145">
        <v>30000000</v>
      </c>
      <c r="ASZ59" s="145">
        <v>30025000</v>
      </c>
      <c r="ATA59" s="145">
        <v>30050000</v>
      </c>
      <c r="ATB59" s="145">
        <v>30075000</v>
      </c>
      <c r="ATC59" s="145">
        <v>30100000</v>
      </c>
      <c r="ATD59" s="145">
        <v>30125000</v>
      </c>
      <c r="ATE59" s="145">
        <v>30150000</v>
      </c>
      <c r="ATF59" s="145">
        <v>30175000</v>
      </c>
      <c r="ATG59" s="145">
        <v>30200000</v>
      </c>
      <c r="ATH59" s="145">
        <v>30225000</v>
      </c>
      <c r="ATI59" s="145">
        <v>30250000</v>
      </c>
      <c r="ATJ59" s="145">
        <v>30275000</v>
      </c>
      <c r="ATK59" s="145">
        <v>30300000</v>
      </c>
      <c r="ATL59" s="145">
        <v>30325000</v>
      </c>
      <c r="ATM59" s="145">
        <v>30350000</v>
      </c>
      <c r="ATN59" s="145">
        <v>30375000</v>
      </c>
      <c r="ATO59" s="145">
        <v>30400000</v>
      </c>
      <c r="ATP59" s="145">
        <v>30425000</v>
      </c>
      <c r="ATQ59" s="145">
        <v>30450000</v>
      </c>
      <c r="ATR59" s="145">
        <v>30475000</v>
      </c>
      <c r="ATS59" s="145">
        <v>30500000</v>
      </c>
      <c r="ATT59" s="145">
        <v>30525000</v>
      </c>
      <c r="ATU59" s="145">
        <v>30550000</v>
      </c>
      <c r="ATV59" s="145">
        <v>30575000</v>
      </c>
      <c r="ATW59" s="145">
        <v>30600000</v>
      </c>
      <c r="ATX59" s="145">
        <v>30625000</v>
      </c>
      <c r="ATY59" s="145">
        <v>30650000</v>
      </c>
      <c r="ATZ59" s="145">
        <v>30675000</v>
      </c>
      <c r="AUA59" s="145">
        <v>30700000</v>
      </c>
      <c r="AUB59" s="145">
        <v>30725000</v>
      </c>
      <c r="AUC59" s="145">
        <v>30750000</v>
      </c>
      <c r="AUD59" s="145">
        <v>30775000</v>
      </c>
      <c r="AUE59" s="145">
        <v>30800000</v>
      </c>
      <c r="AUF59" s="145">
        <v>30825000</v>
      </c>
      <c r="AUG59" s="145">
        <v>30850000</v>
      </c>
      <c r="AUH59" s="145">
        <v>30875000</v>
      </c>
      <c r="AUI59" s="145">
        <v>30900000</v>
      </c>
      <c r="AUJ59" s="145">
        <v>30925000</v>
      </c>
      <c r="AUK59" s="145">
        <v>30950000</v>
      </c>
      <c r="AUL59" s="145">
        <v>30975000</v>
      </c>
      <c r="AUM59" s="145">
        <v>31000000</v>
      </c>
      <c r="AUN59" s="145">
        <v>31025000</v>
      </c>
      <c r="AUO59" s="145">
        <v>31050000</v>
      </c>
      <c r="AUP59" s="145">
        <v>31075000</v>
      </c>
      <c r="AUQ59" s="145">
        <v>31100000</v>
      </c>
      <c r="AUR59" s="145">
        <v>31125000</v>
      </c>
      <c r="AUS59" s="145">
        <v>31150000</v>
      </c>
      <c r="AUT59" s="145">
        <v>31175000</v>
      </c>
      <c r="AUU59" s="145">
        <v>31200000</v>
      </c>
      <c r="AUV59" s="145">
        <v>31225000</v>
      </c>
      <c r="AUW59" s="145">
        <v>31250000</v>
      </c>
      <c r="AUX59" s="145">
        <v>31275000</v>
      </c>
      <c r="AUY59" s="145">
        <v>31300000</v>
      </c>
      <c r="AUZ59" s="145">
        <v>31325000</v>
      </c>
      <c r="AVA59" s="145">
        <v>31350000</v>
      </c>
      <c r="AVB59" s="145">
        <v>31375000</v>
      </c>
      <c r="AVC59" s="145">
        <v>31400000</v>
      </c>
      <c r="AVD59" s="145">
        <v>31425000</v>
      </c>
      <c r="AVE59" s="145">
        <v>31450000</v>
      </c>
      <c r="AVF59" s="145">
        <v>31475000</v>
      </c>
      <c r="AVG59" s="145">
        <v>31500000</v>
      </c>
      <c r="AVH59" s="145">
        <v>31525000</v>
      </c>
      <c r="AVI59" s="145">
        <v>31550000</v>
      </c>
      <c r="AVJ59" s="145">
        <v>31575000</v>
      </c>
      <c r="AVK59" s="145">
        <v>31600000</v>
      </c>
      <c r="AVL59" s="145">
        <v>31625000</v>
      </c>
      <c r="AVM59" s="145">
        <v>31650000</v>
      </c>
      <c r="AVN59" s="145">
        <v>31675000</v>
      </c>
      <c r="AVO59" s="145">
        <v>31700000</v>
      </c>
      <c r="AVP59" s="145">
        <v>31725000</v>
      </c>
      <c r="AVQ59" s="145">
        <v>31750000</v>
      </c>
      <c r="AVR59" s="145">
        <v>31775000</v>
      </c>
      <c r="AVS59" s="145">
        <v>31800000</v>
      </c>
      <c r="AVT59" s="145">
        <v>31825000</v>
      </c>
      <c r="AVU59" s="145">
        <v>31850000</v>
      </c>
      <c r="AVV59" s="145">
        <v>31875000</v>
      </c>
      <c r="AVW59" s="145">
        <v>31900000</v>
      </c>
      <c r="AVX59" s="145">
        <v>31925000</v>
      </c>
      <c r="AVY59" s="145">
        <v>31950000</v>
      </c>
      <c r="AVZ59" s="145">
        <v>31975000</v>
      </c>
      <c r="AWA59" s="145">
        <v>32000000</v>
      </c>
      <c r="AWB59" s="145">
        <v>32025000</v>
      </c>
      <c r="AWC59" s="145">
        <v>32050000</v>
      </c>
      <c r="AWD59" s="145">
        <v>32075000</v>
      </c>
      <c r="AWE59" s="145">
        <v>32100000</v>
      </c>
      <c r="AWF59" s="145">
        <v>32125000</v>
      </c>
      <c r="AWG59" s="145">
        <v>32150000</v>
      </c>
      <c r="AWH59" s="145">
        <v>32175000</v>
      </c>
      <c r="AWI59" s="145">
        <v>32200000</v>
      </c>
      <c r="AWJ59" s="145">
        <v>32225000</v>
      </c>
      <c r="AWK59" s="145">
        <v>32250000</v>
      </c>
      <c r="AWL59" s="145">
        <v>32275000</v>
      </c>
      <c r="AWM59" s="145">
        <v>32300000</v>
      </c>
      <c r="AWN59" s="145">
        <v>32325000</v>
      </c>
      <c r="AWO59" s="145">
        <v>32350000</v>
      </c>
      <c r="AWP59" s="145">
        <v>32375000</v>
      </c>
      <c r="AWQ59" s="145">
        <v>32400000</v>
      </c>
      <c r="AWR59" s="145">
        <v>32425000</v>
      </c>
      <c r="AWS59" s="145">
        <v>32450000</v>
      </c>
      <c r="AWT59" s="145">
        <v>32475000</v>
      </c>
      <c r="AWU59" s="145">
        <v>32500000</v>
      </c>
      <c r="AWV59" s="145">
        <v>32525000</v>
      </c>
      <c r="AWW59" s="145">
        <v>32550000</v>
      </c>
      <c r="AWX59" s="145">
        <v>32575000</v>
      </c>
      <c r="AWY59" s="145">
        <v>32600000</v>
      </c>
      <c r="AWZ59" s="145">
        <v>32625000</v>
      </c>
      <c r="AXA59" s="145">
        <v>32650000</v>
      </c>
      <c r="AXB59" s="145">
        <v>32675000</v>
      </c>
      <c r="AXC59" s="145">
        <v>32700000</v>
      </c>
      <c r="AXD59" s="145">
        <v>32725000</v>
      </c>
      <c r="AXE59" s="145">
        <v>32750000</v>
      </c>
      <c r="AXF59" s="145">
        <v>32775000</v>
      </c>
      <c r="AXG59" s="145">
        <v>32800000</v>
      </c>
      <c r="AXH59" s="145">
        <v>32825000</v>
      </c>
      <c r="AXI59" s="145">
        <v>32850000</v>
      </c>
      <c r="AXJ59" s="145">
        <v>32875000</v>
      </c>
      <c r="AXK59" s="145">
        <v>32900000</v>
      </c>
      <c r="AXL59" s="145">
        <v>32925000</v>
      </c>
      <c r="AXM59" s="145">
        <v>32950000</v>
      </c>
      <c r="AXN59" s="145">
        <v>32975000</v>
      </c>
      <c r="AXO59" s="145">
        <v>33000000</v>
      </c>
      <c r="AXP59" s="145">
        <v>33025000</v>
      </c>
      <c r="AXQ59" s="145">
        <v>33050000</v>
      </c>
      <c r="AXR59" s="145">
        <v>33075000</v>
      </c>
      <c r="AXS59" s="145">
        <v>33100000</v>
      </c>
      <c r="AXT59" s="145">
        <v>33125000</v>
      </c>
      <c r="AXU59" s="145">
        <v>33150000</v>
      </c>
      <c r="AXV59" s="145">
        <v>33175000</v>
      </c>
      <c r="AXW59" s="145">
        <v>33200000</v>
      </c>
      <c r="AXX59" s="145">
        <v>33225000</v>
      </c>
      <c r="AXY59" s="145">
        <v>33250000</v>
      </c>
      <c r="AXZ59" s="145">
        <v>33275000</v>
      </c>
      <c r="AYA59" s="145">
        <v>33300000</v>
      </c>
      <c r="AYB59" s="145">
        <v>33325000</v>
      </c>
      <c r="AYC59" s="145">
        <v>33350000</v>
      </c>
      <c r="AYD59" s="145">
        <v>33375000</v>
      </c>
      <c r="AYE59" s="145">
        <v>33400000</v>
      </c>
      <c r="AYF59" s="145">
        <v>33425000</v>
      </c>
      <c r="AYG59" s="145">
        <v>33450000</v>
      </c>
      <c r="AYH59" s="145">
        <v>33475000</v>
      </c>
      <c r="AYI59" s="145">
        <v>33500000</v>
      </c>
      <c r="AYJ59" s="145">
        <v>33525000</v>
      </c>
      <c r="AYK59" s="145">
        <v>33550000</v>
      </c>
      <c r="AYL59" s="145">
        <v>33575000</v>
      </c>
      <c r="AYM59" s="145">
        <v>33600000</v>
      </c>
      <c r="AYN59" s="145">
        <v>33625000</v>
      </c>
      <c r="AYO59" s="145">
        <v>33650000</v>
      </c>
      <c r="AYP59" s="145">
        <v>33675000</v>
      </c>
      <c r="AYQ59" s="145">
        <v>33700000</v>
      </c>
      <c r="AYR59" s="145">
        <v>33725000</v>
      </c>
      <c r="AYS59" s="145">
        <v>33750000</v>
      </c>
      <c r="AYT59" s="145">
        <v>33775000</v>
      </c>
      <c r="AYU59" s="145">
        <v>33800000</v>
      </c>
      <c r="AYV59" s="145">
        <v>33825000</v>
      </c>
      <c r="AYW59" s="145">
        <v>33850000</v>
      </c>
      <c r="AYX59" s="145">
        <v>33875000</v>
      </c>
      <c r="AYY59" s="145">
        <v>33900000</v>
      </c>
      <c r="AYZ59" s="145">
        <v>33925000</v>
      </c>
      <c r="AZA59" s="145">
        <v>33950000</v>
      </c>
      <c r="AZB59" s="145">
        <v>33975000</v>
      </c>
      <c r="AZC59" s="145">
        <v>34000000</v>
      </c>
      <c r="AZD59" s="145">
        <v>34025000</v>
      </c>
      <c r="AZE59" s="145">
        <v>34050000</v>
      </c>
      <c r="AZF59" s="145">
        <v>34075000</v>
      </c>
      <c r="AZG59" s="145">
        <v>34100000</v>
      </c>
      <c r="AZH59" s="145">
        <v>34125000</v>
      </c>
      <c r="AZI59" s="145">
        <v>34150000</v>
      </c>
      <c r="AZJ59" s="145">
        <v>34175000</v>
      </c>
      <c r="AZK59" s="145">
        <v>34200000</v>
      </c>
      <c r="AZL59" s="145">
        <v>34225000</v>
      </c>
      <c r="AZM59" s="145">
        <v>34250000</v>
      </c>
      <c r="AZN59" s="145">
        <v>34275000</v>
      </c>
      <c r="AZO59" s="145">
        <v>34300000</v>
      </c>
      <c r="AZP59" s="145">
        <v>34325000</v>
      </c>
      <c r="AZQ59" s="145">
        <v>34350000</v>
      </c>
      <c r="AZR59" s="145">
        <v>34375000</v>
      </c>
      <c r="AZS59" s="145">
        <v>34400000</v>
      </c>
      <c r="AZT59" s="145">
        <v>34425000</v>
      </c>
      <c r="AZU59" s="145">
        <v>34450000</v>
      </c>
      <c r="AZV59" s="145">
        <v>34475000</v>
      </c>
      <c r="AZW59" s="145">
        <v>34500000</v>
      </c>
      <c r="AZX59" s="145">
        <v>34525000</v>
      </c>
      <c r="AZY59" s="145">
        <v>34550000</v>
      </c>
      <c r="AZZ59" s="145">
        <v>34575000</v>
      </c>
      <c r="BAA59" s="145">
        <v>34600000</v>
      </c>
      <c r="BAB59" s="145">
        <v>34625000</v>
      </c>
      <c r="BAC59" s="145">
        <v>34650000</v>
      </c>
      <c r="BAD59" s="145">
        <v>34675000</v>
      </c>
      <c r="BAE59" s="145">
        <v>34700000</v>
      </c>
      <c r="BAF59" s="145">
        <v>34725000</v>
      </c>
      <c r="BAG59" s="145">
        <v>34750000</v>
      </c>
      <c r="BAH59" s="145">
        <v>34775000</v>
      </c>
      <c r="BAI59" s="145">
        <v>34800000</v>
      </c>
      <c r="BAJ59" s="145">
        <v>34825000</v>
      </c>
      <c r="BAK59" s="145">
        <v>34850000</v>
      </c>
      <c r="BAL59" s="145">
        <v>34875000</v>
      </c>
      <c r="BAM59" s="145">
        <v>34900000</v>
      </c>
      <c r="BAN59" s="145">
        <v>34925000</v>
      </c>
      <c r="BAO59" s="145">
        <v>34950000</v>
      </c>
      <c r="BAP59" s="145">
        <v>34975000</v>
      </c>
      <c r="BAQ59" s="145">
        <v>35000000</v>
      </c>
      <c r="BAR59" s="145">
        <v>35025000</v>
      </c>
      <c r="BAS59" s="145">
        <v>35050000</v>
      </c>
      <c r="BAT59" s="145">
        <v>35075000</v>
      </c>
      <c r="BAU59" s="145">
        <v>35100000</v>
      </c>
      <c r="BAV59" s="145">
        <v>35125000</v>
      </c>
      <c r="BAW59" s="145">
        <v>35150000</v>
      </c>
      <c r="BAX59" s="145">
        <v>35175000</v>
      </c>
      <c r="BAY59" s="145">
        <v>35200000</v>
      </c>
      <c r="BAZ59" s="145">
        <v>35225000</v>
      </c>
      <c r="BBA59" s="145">
        <v>35250000</v>
      </c>
      <c r="BBB59" s="145">
        <v>35275000</v>
      </c>
      <c r="BBC59" s="145">
        <v>35300000</v>
      </c>
      <c r="BBD59" s="145">
        <v>35325000</v>
      </c>
      <c r="BBE59" s="145">
        <v>35350000</v>
      </c>
      <c r="BBF59" s="145">
        <v>35375000</v>
      </c>
      <c r="BBG59" s="145">
        <v>35400000</v>
      </c>
      <c r="BBH59" s="145">
        <v>35425000</v>
      </c>
      <c r="BBI59" s="145">
        <v>35450000</v>
      </c>
      <c r="BBJ59" s="145">
        <v>35475000</v>
      </c>
      <c r="BBK59" s="145">
        <v>35500000</v>
      </c>
      <c r="BBL59" s="145">
        <v>35525000</v>
      </c>
      <c r="BBM59" s="145">
        <v>35550000</v>
      </c>
      <c r="BBN59" s="145">
        <v>35575000</v>
      </c>
      <c r="BBO59" s="145">
        <v>35600000</v>
      </c>
      <c r="BBP59" s="145">
        <v>35625000</v>
      </c>
      <c r="BBQ59" s="145">
        <v>35650000</v>
      </c>
      <c r="BBR59" s="145">
        <v>35675000</v>
      </c>
      <c r="BBS59" s="145">
        <v>35700000</v>
      </c>
      <c r="BBT59" s="145">
        <v>35725000</v>
      </c>
      <c r="BBU59" s="145">
        <v>35750000</v>
      </c>
      <c r="BBV59" s="145">
        <v>35775000</v>
      </c>
      <c r="BBW59" s="145">
        <v>35800000</v>
      </c>
      <c r="BBX59" s="145">
        <v>35825000</v>
      </c>
      <c r="BBY59" s="145">
        <v>35850000</v>
      </c>
      <c r="BBZ59" s="145">
        <v>35875000</v>
      </c>
      <c r="BCA59" s="145">
        <v>35900000</v>
      </c>
      <c r="BCB59" s="145">
        <v>35925000</v>
      </c>
      <c r="BCC59" s="145">
        <v>35950000</v>
      </c>
      <c r="BCD59" s="145">
        <v>35975000</v>
      </c>
      <c r="BCE59" s="145">
        <v>36000000</v>
      </c>
      <c r="BCF59" s="145">
        <v>36025000</v>
      </c>
      <c r="BCG59" s="145">
        <v>36050000</v>
      </c>
      <c r="BCH59" s="145">
        <v>36075000</v>
      </c>
      <c r="BCI59" s="145">
        <v>36100000</v>
      </c>
      <c r="BCJ59" s="145">
        <v>36125000</v>
      </c>
      <c r="BCK59" s="145">
        <v>36150000</v>
      </c>
      <c r="BCL59" s="145">
        <v>36175000</v>
      </c>
      <c r="BCM59" s="145">
        <v>36200000</v>
      </c>
      <c r="BCN59" s="145">
        <v>36225000</v>
      </c>
      <c r="BCO59" s="145">
        <v>36250000</v>
      </c>
      <c r="BCP59" s="145">
        <v>36275000</v>
      </c>
      <c r="BCQ59" s="145">
        <v>36300000</v>
      </c>
      <c r="BCR59" s="145">
        <v>36325000</v>
      </c>
      <c r="BCS59" s="145">
        <v>36350000</v>
      </c>
      <c r="BCT59" s="145">
        <v>36375000</v>
      </c>
      <c r="BCU59" s="145">
        <v>36400000</v>
      </c>
      <c r="BCV59" s="145">
        <v>36425000</v>
      </c>
      <c r="BCW59" s="145">
        <v>36450000</v>
      </c>
      <c r="BCX59" s="145">
        <v>36475000</v>
      </c>
      <c r="BCY59" s="145">
        <v>36500000</v>
      </c>
      <c r="BCZ59" s="145">
        <v>36525000</v>
      </c>
      <c r="BDA59" s="145">
        <v>36550000</v>
      </c>
      <c r="BDB59" s="145">
        <v>36575000</v>
      </c>
      <c r="BDC59" s="145">
        <v>36600000</v>
      </c>
      <c r="BDD59" s="145">
        <v>36625000</v>
      </c>
      <c r="BDE59" s="145">
        <v>36650000</v>
      </c>
      <c r="BDF59" s="145">
        <v>36675000</v>
      </c>
      <c r="BDG59" s="145">
        <v>36700000</v>
      </c>
      <c r="BDH59" s="145">
        <v>36725000</v>
      </c>
      <c r="BDI59" s="145">
        <v>36750000</v>
      </c>
      <c r="BDJ59" s="145">
        <v>36775000</v>
      </c>
      <c r="BDK59" s="145">
        <v>36800000</v>
      </c>
      <c r="BDL59" s="145">
        <v>36825000</v>
      </c>
      <c r="BDM59" s="145">
        <v>36850000</v>
      </c>
      <c r="BDN59" s="145">
        <v>36875000</v>
      </c>
      <c r="BDO59" s="145">
        <v>36900000</v>
      </c>
      <c r="BDP59" s="145">
        <v>36925000</v>
      </c>
      <c r="BDQ59" s="145">
        <v>36950000</v>
      </c>
      <c r="BDR59" s="145">
        <v>36975000</v>
      </c>
      <c r="BDS59" s="145">
        <v>37000000</v>
      </c>
      <c r="BDT59" s="145">
        <v>37025000</v>
      </c>
      <c r="BDU59" s="145">
        <v>37050000</v>
      </c>
      <c r="BDV59" s="145">
        <v>37075000</v>
      </c>
      <c r="BDW59" s="145">
        <v>37100000</v>
      </c>
      <c r="BDX59" s="145">
        <v>37125000</v>
      </c>
      <c r="BDY59" s="145">
        <v>37150000</v>
      </c>
      <c r="BDZ59" s="145">
        <v>37175000</v>
      </c>
      <c r="BEA59" s="145">
        <v>37200000</v>
      </c>
      <c r="BEB59" s="145">
        <v>37225000</v>
      </c>
      <c r="BEC59" s="145">
        <v>37250000</v>
      </c>
      <c r="BED59" s="145">
        <v>37275000</v>
      </c>
      <c r="BEE59" s="145">
        <v>37300000</v>
      </c>
      <c r="BEF59" s="145">
        <v>37325000</v>
      </c>
      <c r="BEG59" s="145">
        <v>37350000</v>
      </c>
      <c r="BEH59" s="145">
        <v>37375000</v>
      </c>
      <c r="BEI59" s="145">
        <v>37400000</v>
      </c>
      <c r="BEJ59" s="145">
        <v>37425000</v>
      </c>
      <c r="BEK59" s="145">
        <v>37450000</v>
      </c>
      <c r="BEL59" s="145">
        <v>37475000</v>
      </c>
      <c r="BEM59" s="145">
        <v>37500000</v>
      </c>
      <c r="BEN59" s="145">
        <v>37525000</v>
      </c>
      <c r="BEO59" s="145">
        <v>37550000</v>
      </c>
      <c r="BEP59" s="145">
        <v>37575000</v>
      </c>
      <c r="BEQ59" s="145">
        <v>37600000</v>
      </c>
      <c r="BER59" s="145">
        <v>37625000</v>
      </c>
      <c r="BES59" s="145">
        <v>37650000</v>
      </c>
      <c r="BET59" s="145">
        <v>37675000</v>
      </c>
      <c r="BEU59" s="145">
        <v>37700000</v>
      </c>
      <c r="BEV59" s="145">
        <v>37725000</v>
      </c>
      <c r="BEW59" s="145">
        <v>37750000</v>
      </c>
      <c r="BEX59" s="145">
        <v>37775000</v>
      </c>
      <c r="BEY59" s="145">
        <v>37800000</v>
      </c>
      <c r="BEZ59" s="145">
        <v>37825000</v>
      </c>
      <c r="BFA59" s="145">
        <v>37850000</v>
      </c>
      <c r="BFB59" s="145">
        <v>37875000</v>
      </c>
      <c r="BFC59" s="145">
        <v>37900000</v>
      </c>
      <c r="BFD59" s="145">
        <v>37925000</v>
      </c>
      <c r="BFE59" s="145">
        <v>37950000</v>
      </c>
      <c r="BFF59" s="145">
        <v>37975000</v>
      </c>
      <c r="BFG59" s="145">
        <v>38000000</v>
      </c>
      <c r="BFH59" s="145">
        <v>38025000</v>
      </c>
      <c r="BFI59" s="145">
        <v>38050000</v>
      </c>
      <c r="BFJ59" s="145">
        <v>38075000</v>
      </c>
      <c r="BFK59" s="145">
        <v>38100000</v>
      </c>
      <c r="BFL59" s="145">
        <v>38125000</v>
      </c>
      <c r="BFM59" s="145">
        <v>38150000</v>
      </c>
      <c r="BFN59" s="145">
        <v>38175000</v>
      </c>
      <c r="BFO59" s="145">
        <v>38200000</v>
      </c>
      <c r="BFP59" s="145">
        <v>38225000</v>
      </c>
      <c r="BFQ59" s="145">
        <v>38250000</v>
      </c>
      <c r="BFR59" s="145">
        <v>38275000</v>
      </c>
      <c r="BFS59" s="145">
        <v>38300000</v>
      </c>
      <c r="BFT59" s="145">
        <v>38325000</v>
      </c>
      <c r="BFU59" s="145">
        <v>38350000</v>
      </c>
      <c r="BFV59" s="145">
        <v>38375000</v>
      </c>
      <c r="BFW59" s="145">
        <v>38400000</v>
      </c>
      <c r="BFX59" s="145">
        <v>38425000</v>
      </c>
      <c r="BFY59" s="145">
        <v>38450000</v>
      </c>
      <c r="BFZ59" s="145">
        <v>38475000</v>
      </c>
      <c r="BGA59" s="145">
        <v>38500000</v>
      </c>
      <c r="BGB59" s="145">
        <v>38525000</v>
      </c>
      <c r="BGC59" s="145">
        <v>38550000</v>
      </c>
      <c r="BGD59" s="145">
        <v>38575000</v>
      </c>
      <c r="BGE59" s="145">
        <v>38600000</v>
      </c>
      <c r="BGF59" s="145">
        <v>38625000</v>
      </c>
      <c r="BGG59" s="145">
        <v>38650000</v>
      </c>
      <c r="BGH59" s="145">
        <v>38675000</v>
      </c>
      <c r="BGI59" s="145">
        <v>38700000</v>
      </c>
      <c r="BGJ59" s="145">
        <v>38725000</v>
      </c>
      <c r="BGK59" s="145">
        <v>38750000</v>
      </c>
      <c r="BGL59" s="145">
        <v>38775000</v>
      </c>
      <c r="BGM59" s="145">
        <v>38800000</v>
      </c>
      <c r="BGN59" s="145">
        <v>38825000</v>
      </c>
      <c r="BGO59" s="145">
        <v>38850000</v>
      </c>
      <c r="BGP59" s="145">
        <v>38875000</v>
      </c>
      <c r="BGQ59" s="145">
        <v>38900000</v>
      </c>
      <c r="BGR59" s="145">
        <v>38925000</v>
      </c>
      <c r="BGS59" s="145">
        <v>38950000</v>
      </c>
      <c r="BGT59" s="145">
        <v>38975000</v>
      </c>
      <c r="BGU59" s="145">
        <v>39000000</v>
      </c>
      <c r="BGV59" s="145">
        <v>39025000</v>
      </c>
      <c r="BGW59" s="145">
        <v>39050000</v>
      </c>
      <c r="BGX59" s="145">
        <v>39075000</v>
      </c>
      <c r="BGY59" s="145">
        <v>39100000</v>
      </c>
      <c r="BGZ59" s="145">
        <v>39125000</v>
      </c>
      <c r="BHA59" s="145">
        <v>39150000</v>
      </c>
      <c r="BHB59" s="145">
        <v>39175000</v>
      </c>
      <c r="BHC59" s="145">
        <v>39200000</v>
      </c>
      <c r="BHD59" s="145">
        <v>39225000</v>
      </c>
      <c r="BHE59" s="145">
        <v>39250000</v>
      </c>
      <c r="BHF59" s="145">
        <v>39275000</v>
      </c>
      <c r="BHG59" s="145">
        <v>39300000</v>
      </c>
      <c r="BHH59" s="145">
        <v>39325000</v>
      </c>
      <c r="BHI59" s="145">
        <v>39350000</v>
      </c>
      <c r="BHJ59" s="145">
        <v>39375000</v>
      </c>
      <c r="BHK59" s="145">
        <v>39400000</v>
      </c>
      <c r="BHL59" s="145">
        <v>39425000</v>
      </c>
      <c r="BHM59" s="145">
        <v>39450000</v>
      </c>
      <c r="BHN59" s="145">
        <v>39475000</v>
      </c>
      <c r="BHO59" s="145">
        <v>39500000</v>
      </c>
      <c r="BHP59" s="145">
        <v>39525000</v>
      </c>
      <c r="BHQ59" s="145">
        <v>39550000</v>
      </c>
      <c r="BHR59" s="145">
        <v>39575000</v>
      </c>
      <c r="BHS59" s="145">
        <v>39600000</v>
      </c>
      <c r="BHT59" s="145">
        <v>39625000</v>
      </c>
      <c r="BHU59" s="145">
        <v>39650000</v>
      </c>
      <c r="BHV59" s="145">
        <v>39675000</v>
      </c>
      <c r="BHW59" s="145">
        <v>39700000</v>
      </c>
      <c r="BHX59" s="145">
        <v>39725000</v>
      </c>
      <c r="BHY59" s="145">
        <v>39750000</v>
      </c>
      <c r="BHZ59" s="145">
        <v>39775000</v>
      </c>
      <c r="BIA59" s="145">
        <v>39800000</v>
      </c>
      <c r="BIB59" s="145">
        <v>39825000</v>
      </c>
      <c r="BIC59" s="145">
        <v>39850000</v>
      </c>
      <c r="BID59" s="145">
        <v>39875000</v>
      </c>
      <c r="BIE59" s="145">
        <v>39900000</v>
      </c>
      <c r="BIF59" s="145">
        <v>39925000</v>
      </c>
      <c r="BIG59" s="145">
        <v>39950000</v>
      </c>
      <c r="BIH59" s="145">
        <v>39975000</v>
      </c>
      <c r="BII59" s="145">
        <v>40000000</v>
      </c>
      <c r="BIJ59" s="145">
        <v>40025000</v>
      </c>
      <c r="BIK59" s="145">
        <v>40050000</v>
      </c>
      <c r="BIL59" s="145">
        <v>40075000</v>
      </c>
      <c r="BIM59" s="145">
        <v>40100000</v>
      </c>
      <c r="BIN59" s="145">
        <v>40125000</v>
      </c>
      <c r="BIO59" s="145">
        <v>40150000</v>
      </c>
      <c r="BIP59" s="145">
        <v>40175000</v>
      </c>
      <c r="BIQ59" s="145">
        <v>40200000</v>
      </c>
      <c r="BIR59" s="145">
        <v>40225000</v>
      </c>
      <c r="BIS59" s="145">
        <v>40250000</v>
      </c>
      <c r="BIT59" s="145">
        <v>40275000</v>
      </c>
      <c r="BIU59" s="145">
        <v>40300000</v>
      </c>
      <c r="BIV59" s="145">
        <v>40325000</v>
      </c>
      <c r="BIW59" s="145">
        <v>40350000</v>
      </c>
      <c r="BIX59" s="145">
        <v>40375000</v>
      </c>
      <c r="BIY59" s="145">
        <v>40400000</v>
      </c>
      <c r="BIZ59" s="145">
        <v>40425000</v>
      </c>
      <c r="BJA59" s="145">
        <v>40450000</v>
      </c>
      <c r="BJB59" s="145">
        <v>40475000</v>
      </c>
      <c r="BJC59" s="145">
        <v>40500000</v>
      </c>
      <c r="BJD59" s="145">
        <v>40525000</v>
      </c>
      <c r="BJE59" s="145">
        <v>40550000</v>
      </c>
      <c r="BJF59" s="145">
        <v>40575000</v>
      </c>
      <c r="BJG59" s="145">
        <v>40600000</v>
      </c>
      <c r="BJH59" s="145">
        <v>40625000</v>
      </c>
      <c r="BJI59" s="145">
        <v>40650000</v>
      </c>
      <c r="BJJ59" s="145">
        <v>40675000</v>
      </c>
      <c r="BJK59" s="145">
        <v>40700000</v>
      </c>
      <c r="BJL59" s="145">
        <v>40725000</v>
      </c>
      <c r="BJM59" s="145">
        <v>40750000</v>
      </c>
      <c r="BJN59" s="145">
        <v>40775000</v>
      </c>
      <c r="BJO59" s="145">
        <v>40800000</v>
      </c>
      <c r="BJP59" s="145">
        <v>40825000</v>
      </c>
      <c r="BJQ59" s="145">
        <v>40850000</v>
      </c>
      <c r="BJR59" s="145">
        <v>40875000</v>
      </c>
      <c r="BJS59" s="145">
        <v>40900000</v>
      </c>
      <c r="BJT59" s="145">
        <v>40925000</v>
      </c>
      <c r="BJU59" s="145">
        <v>40950000</v>
      </c>
      <c r="BJV59" s="145">
        <v>40975000</v>
      </c>
      <c r="BJW59" s="145">
        <v>41000000</v>
      </c>
      <c r="BJX59" s="145">
        <v>41025000</v>
      </c>
      <c r="BJY59" s="145">
        <v>41050000</v>
      </c>
      <c r="BJZ59" s="145">
        <v>41075000</v>
      </c>
      <c r="BKA59" s="145">
        <v>41100000</v>
      </c>
      <c r="BKB59" s="145">
        <v>41125000</v>
      </c>
      <c r="BKC59" s="145">
        <v>41150000</v>
      </c>
      <c r="BKD59" s="145">
        <v>41175000</v>
      </c>
      <c r="BKE59" s="145">
        <v>41200000</v>
      </c>
      <c r="BKF59" s="145">
        <v>41225000</v>
      </c>
      <c r="BKG59" s="145">
        <v>41250000</v>
      </c>
      <c r="BKH59" s="145">
        <v>41275000</v>
      </c>
      <c r="BKI59" s="145">
        <v>41300000</v>
      </c>
      <c r="BKJ59" s="145">
        <v>41325000</v>
      </c>
      <c r="BKK59" s="145">
        <v>41350000</v>
      </c>
      <c r="BKL59" s="145">
        <v>41375000</v>
      </c>
      <c r="BKM59" s="145">
        <v>41400000</v>
      </c>
      <c r="BKN59" s="145">
        <v>41425000</v>
      </c>
      <c r="BKO59" s="145">
        <v>41450000</v>
      </c>
      <c r="BKP59" s="145">
        <v>41475000</v>
      </c>
      <c r="BKQ59" s="145">
        <v>41500000</v>
      </c>
      <c r="BKR59" s="145">
        <v>41525000</v>
      </c>
      <c r="BKS59" s="145">
        <v>41550000</v>
      </c>
      <c r="BKT59" s="145">
        <v>41575000</v>
      </c>
      <c r="BKU59" s="145">
        <v>41600000</v>
      </c>
      <c r="BKV59" s="145">
        <v>41625000</v>
      </c>
      <c r="BKW59" s="145">
        <v>41650000</v>
      </c>
      <c r="BKX59" s="145">
        <v>41675000</v>
      </c>
      <c r="BKY59" s="145">
        <v>41700000</v>
      </c>
      <c r="BKZ59" s="145">
        <v>41725000</v>
      </c>
      <c r="BLA59" s="145">
        <v>41750000</v>
      </c>
      <c r="BLB59" s="145">
        <v>41775000</v>
      </c>
      <c r="BLC59" s="145">
        <v>41800000</v>
      </c>
      <c r="BLD59" s="145">
        <v>41825000</v>
      </c>
      <c r="BLE59" s="145">
        <v>41850000</v>
      </c>
      <c r="BLF59" s="145">
        <v>41875000</v>
      </c>
      <c r="BLG59" s="145">
        <v>41900000</v>
      </c>
      <c r="BLH59" s="145">
        <v>41925000</v>
      </c>
      <c r="BLI59" s="145">
        <v>41950000</v>
      </c>
      <c r="BLJ59" s="145">
        <v>41975000</v>
      </c>
      <c r="BLK59" s="145">
        <v>42000000</v>
      </c>
      <c r="BLL59" s="145">
        <v>42025000</v>
      </c>
      <c r="BLM59" s="145">
        <v>42050000</v>
      </c>
      <c r="BLN59" s="145">
        <v>42075000</v>
      </c>
      <c r="BLO59" s="145">
        <v>42100000</v>
      </c>
      <c r="BLP59" s="145">
        <v>42125000</v>
      </c>
      <c r="BLQ59" s="145">
        <v>42150000</v>
      </c>
      <c r="BLR59" s="145">
        <v>42175000</v>
      </c>
      <c r="BLS59" s="145">
        <v>42200000</v>
      </c>
      <c r="BLT59" s="145">
        <v>42225000</v>
      </c>
      <c r="BLU59" s="145">
        <v>42250000</v>
      </c>
      <c r="BLV59" s="145">
        <v>42275000</v>
      </c>
      <c r="BLW59" s="145">
        <v>42300000</v>
      </c>
      <c r="BLX59" s="145">
        <v>42325000</v>
      </c>
      <c r="BLY59" s="145">
        <v>42350000</v>
      </c>
      <c r="BLZ59" s="145">
        <v>42375000</v>
      </c>
      <c r="BMA59" s="145">
        <v>42400000</v>
      </c>
      <c r="BMB59" s="145">
        <v>42425000</v>
      </c>
      <c r="BMC59" s="145">
        <v>42450000</v>
      </c>
      <c r="BMD59" s="145">
        <v>42475000</v>
      </c>
      <c r="BME59" s="145">
        <v>42500000</v>
      </c>
      <c r="BMF59" s="145">
        <v>42525000</v>
      </c>
      <c r="BMG59" s="145">
        <v>42550000</v>
      </c>
      <c r="BMH59" s="145">
        <v>42575000</v>
      </c>
      <c r="BMI59" s="145">
        <v>42600000</v>
      </c>
      <c r="BMJ59" s="145">
        <v>42625000</v>
      </c>
      <c r="BMK59" s="145">
        <v>42650000</v>
      </c>
      <c r="BML59" s="145">
        <v>42675000</v>
      </c>
      <c r="BMM59" s="145">
        <v>42700000</v>
      </c>
      <c r="BMN59" s="145">
        <v>42725000</v>
      </c>
      <c r="BMO59" s="145">
        <v>42750000</v>
      </c>
      <c r="BMP59" s="145">
        <v>42775000</v>
      </c>
      <c r="BMQ59" s="145">
        <v>42800000</v>
      </c>
      <c r="BMR59" s="145">
        <v>42825000</v>
      </c>
      <c r="BMS59" s="145">
        <v>42850000</v>
      </c>
      <c r="BMT59" s="145">
        <v>42875000</v>
      </c>
      <c r="BMU59" s="145">
        <v>42900000</v>
      </c>
      <c r="BMV59" s="145">
        <v>42925000</v>
      </c>
      <c r="BMW59" s="145">
        <v>42950000</v>
      </c>
      <c r="BMX59" s="145">
        <v>42975000</v>
      </c>
      <c r="BMY59" s="145">
        <v>43000000</v>
      </c>
      <c r="BMZ59" s="145">
        <v>43025000</v>
      </c>
      <c r="BNA59" s="145">
        <v>43050000</v>
      </c>
      <c r="BNB59" s="145">
        <v>43075000</v>
      </c>
      <c r="BNC59" s="145">
        <v>43100000</v>
      </c>
      <c r="BND59" s="145">
        <v>43125000</v>
      </c>
      <c r="BNE59" s="145">
        <v>43150000</v>
      </c>
      <c r="BNF59" s="145">
        <v>43175000</v>
      </c>
      <c r="BNG59" s="145">
        <v>43200000</v>
      </c>
      <c r="BNH59" s="145">
        <v>43225000</v>
      </c>
      <c r="BNI59" s="145">
        <v>43250000</v>
      </c>
      <c r="BNJ59" s="145">
        <v>43275000</v>
      </c>
      <c r="BNK59" s="145">
        <v>43300000</v>
      </c>
      <c r="BNL59" s="145">
        <v>43325000</v>
      </c>
      <c r="BNM59" s="145">
        <v>43350000</v>
      </c>
      <c r="BNN59" s="145">
        <v>43375000</v>
      </c>
      <c r="BNO59" s="145">
        <v>43400000</v>
      </c>
      <c r="BNP59" s="145">
        <v>43425000</v>
      </c>
      <c r="BNQ59" s="145">
        <v>43450000</v>
      </c>
      <c r="BNR59" s="145">
        <v>43475000</v>
      </c>
      <c r="BNS59" s="145">
        <v>43500000</v>
      </c>
      <c r="BNT59" s="145">
        <v>43525000</v>
      </c>
      <c r="BNU59" s="145">
        <v>43550000</v>
      </c>
      <c r="BNV59" s="145">
        <v>43575000</v>
      </c>
      <c r="BNW59" s="145">
        <v>43600000</v>
      </c>
      <c r="BNX59" s="145">
        <v>43625000</v>
      </c>
      <c r="BNY59" s="145">
        <v>43650000</v>
      </c>
      <c r="BNZ59" s="145">
        <v>43675000</v>
      </c>
      <c r="BOA59" s="145">
        <v>43700000</v>
      </c>
      <c r="BOB59" s="145">
        <v>43725000</v>
      </c>
      <c r="BOC59" s="145">
        <v>43750000</v>
      </c>
      <c r="BOD59" s="145">
        <v>43775000</v>
      </c>
      <c r="BOE59" s="145">
        <v>43800000</v>
      </c>
      <c r="BOF59" s="145">
        <v>43825000</v>
      </c>
      <c r="BOG59" s="145">
        <v>43850000</v>
      </c>
      <c r="BOH59" s="145">
        <v>43875000</v>
      </c>
      <c r="BOI59" s="145">
        <v>43900000</v>
      </c>
      <c r="BOJ59" s="145">
        <v>43925000</v>
      </c>
      <c r="BOK59" s="145">
        <v>43950000</v>
      </c>
      <c r="BOL59" s="145">
        <v>43975000</v>
      </c>
      <c r="BOM59" s="145">
        <v>44000000</v>
      </c>
      <c r="BON59" s="145">
        <v>44025000</v>
      </c>
      <c r="BOO59" s="145">
        <v>44050000</v>
      </c>
      <c r="BOP59" s="145">
        <v>44075000</v>
      </c>
      <c r="BOQ59" s="145">
        <v>44100000</v>
      </c>
      <c r="BOR59" s="145">
        <v>44125000</v>
      </c>
      <c r="BOS59" s="145">
        <v>44150000</v>
      </c>
      <c r="BOT59" s="145">
        <v>44175000</v>
      </c>
      <c r="BOU59" s="145">
        <v>44200000</v>
      </c>
      <c r="BOV59" s="145">
        <v>44225000</v>
      </c>
      <c r="BOW59" s="145">
        <v>44250000</v>
      </c>
      <c r="BOX59" s="145">
        <v>44275000</v>
      </c>
      <c r="BOY59" s="145">
        <v>44300000</v>
      </c>
      <c r="BOZ59" s="145">
        <v>44325000</v>
      </c>
      <c r="BPA59" s="145">
        <v>44350000</v>
      </c>
      <c r="BPB59" s="145">
        <v>44375000</v>
      </c>
      <c r="BPC59" s="145">
        <v>44400000</v>
      </c>
      <c r="BPD59" s="145">
        <v>44425000</v>
      </c>
      <c r="BPE59" s="145">
        <v>44450000</v>
      </c>
      <c r="BPF59" s="145">
        <v>44475000</v>
      </c>
      <c r="BPG59" s="145">
        <v>44500000</v>
      </c>
      <c r="BPH59" s="145">
        <v>44525000</v>
      </c>
      <c r="BPI59" s="145">
        <v>44550000</v>
      </c>
      <c r="BPJ59" s="145">
        <v>44575000</v>
      </c>
      <c r="BPK59" s="145">
        <v>44600000</v>
      </c>
      <c r="BPL59" s="145">
        <v>44625000</v>
      </c>
      <c r="BPM59" s="145">
        <v>44650000</v>
      </c>
      <c r="BPN59" s="145">
        <v>44675000</v>
      </c>
      <c r="BPO59" s="145">
        <v>44700000</v>
      </c>
      <c r="BPP59" s="145">
        <v>44725000</v>
      </c>
      <c r="BPQ59" s="145">
        <v>44750000</v>
      </c>
      <c r="BPR59" s="145">
        <v>44775000</v>
      </c>
      <c r="BPS59" s="145">
        <v>44800000</v>
      </c>
      <c r="BPT59" s="145">
        <v>44825000</v>
      </c>
      <c r="BPU59" s="145">
        <v>44850000</v>
      </c>
      <c r="BPV59" s="145">
        <v>44875000</v>
      </c>
      <c r="BPW59" s="145">
        <v>44900000</v>
      </c>
      <c r="BPX59" s="145">
        <v>44925000</v>
      </c>
      <c r="BPY59" s="145">
        <v>44950000</v>
      </c>
      <c r="BPZ59" s="145">
        <v>44975000</v>
      </c>
      <c r="BQA59" s="145">
        <v>45000000</v>
      </c>
      <c r="BQB59" s="145">
        <v>45025000</v>
      </c>
      <c r="BQC59" s="145">
        <v>45050000</v>
      </c>
      <c r="BQD59" s="145">
        <v>45075000</v>
      </c>
      <c r="BQE59" s="145">
        <v>45100000</v>
      </c>
      <c r="BQF59" s="145">
        <v>45125000</v>
      </c>
      <c r="BQG59" s="145">
        <v>45150000</v>
      </c>
      <c r="BQH59" s="145">
        <v>45175000</v>
      </c>
      <c r="BQI59" s="145">
        <v>45200000</v>
      </c>
      <c r="BQJ59" s="145">
        <v>45225000</v>
      </c>
      <c r="BQK59" s="145">
        <v>45250000</v>
      </c>
      <c r="BQL59" s="145">
        <v>45275000</v>
      </c>
      <c r="BQM59" s="145">
        <v>45300000</v>
      </c>
      <c r="BQN59" s="145">
        <v>45325000</v>
      </c>
      <c r="BQO59" s="145">
        <v>45350000</v>
      </c>
      <c r="BQP59" s="145">
        <v>45375000</v>
      </c>
      <c r="BQQ59" s="145">
        <v>45400000</v>
      </c>
      <c r="BQR59" s="145">
        <v>45425000</v>
      </c>
      <c r="BQS59" s="145">
        <v>45450000</v>
      </c>
      <c r="BQT59" s="145">
        <v>45475000</v>
      </c>
      <c r="BQU59" s="145">
        <v>45500000</v>
      </c>
      <c r="BQV59" s="145">
        <v>45525000</v>
      </c>
      <c r="BQW59" s="145">
        <v>45550000</v>
      </c>
      <c r="BQX59" s="145">
        <v>45575000</v>
      </c>
      <c r="BQY59" s="145">
        <v>45600000</v>
      </c>
      <c r="BQZ59" s="145">
        <v>45625000</v>
      </c>
      <c r="BRA59" s="145">
        <v>45650000</v>
      </c>
      <c r="BRB59" s="145">
        <v>45675000</v>
      </c>
      <c r="BRC59" s="145">
        <v>45700000</v>
      </c>
      <c r="BRD59" s="145">
        <v>45725000</v>
      </c>
      <c r="BRE59" s="145">
        <v>45750000</v>
      </c>
      <c r="BRF59" s="145">
        <v>45775000</v>
      </c>
      <c r="BRG59" s="145">
        <v>45800000</v>
      </c>
      <c r="BRH59" s="145">
        <v>45825000</v>
      </c>
      <c r="BRI59" s="145">
        <v>45850000</v>
      </c>
      <c r="BRJ59" s="145">
        <v>45875000</v>
      </c>
      <c r="BRK59" s="145">
        <v>45900000</v>
      </c>
      <c r="BRL59" s="145">
        <v>45925000</v>
      </c>
      <c r="BRM59" s="145">
        <v>45950000</v>
      </c>
      <c r="BRN59" s="145">
        <v>45975000</v>
      </c>
      <c r="BRO59" s="145">
        <v>46000000</v>
      </c>
      <c r="BRP59" s="145">
        <v>46025000</v>
      </c>
      <c r="BRQ59" s="145">
        <v>46050000</v>
      </c>
      <c r="BRR59" s="145">
        <v>46075000</v>
      </c>
      <c r="BRS59" s="145">
        <v>46100000</v>
      </c>
      <c r="BRT59" s="145">
        <v>46125000</v>
      </c>
      <c r="BRU59" s="145">
        <v>46150000</v>
      </c>
      <c r="BRV59" s="145">
        <v>46175000</v>
      </c>
      <c r="BRW59" s="145">
        <v>46200000</v>
      </c>
      <c r="BRX59" s="145">
        <v>46225000</v>
      </c>
      <c r="BRY59" s="145">
        <v>46250000</v>
      </c>
      <c r="BRZ59" s="145">
        <v>46275000</v>
      </c>
      <c r="BSA59" s="145">
        <v>46300000</v>
      </c>
      <c r="BSB59" s="145">
        <v>46325000</v>
      </c>
      <c r="BSC59" s="145">
        <v>46350000</v>
      </c>
      <c r="BSD59" s="145">
        <v>46375000</v>
      </c>
      <c r="BSE59" s="145">
        <v>46400000</v>
      </c>
      <c r="BSF59" s="145">
        <v>46425000</v>
      </c>
      <c r="BSG59" s="145">
        <v>46450000</v>
      </c>
      <c r="BSH59" s="145">
        <v>46475000</v>
      </c>
      <c r="BSI59" s="145">
        <v>46500000</v>
      </c>
      <c r="BSJ59" s="145">
        <v>46525000</v>
      </c>
      <c r="BSK59" s="145">
        <v>46550000</v>
      </c>
      <c r="BSL59" s="145">
        <v>46575000</v>
      </c>
      <c r="BSM59" s="145">
        <v>46600000</v>
      </c>
      <c r="BSN59" s="145">
        <v>46625000</v>
      </c>
      <c r="BSO59" s="145">
        <v>46650000</v>
      </c>
      <c r="BSP59" s="145">
        <v>46675000</v>
      </c>
      <c r="BSQ59" s="145">
        <v>46700000</v>
      </c>
      <c r="BSR59" s="145">
        <v>46725000</v>
      </c>
      <c r="BSS59" s="145">
        <v>46750000</v>
      </c>
      <c r="BST59" s="145">
        <v>46775000</v>
      </c>
      <c r="BSU59" s="145">
        <v>46800000</v>
      </c>
      <c r="BSV59" s="145">
        <v>46825000</v>
      </c>
      <c r="BSW59" s="145">
        <v>46850000</v>
      </c>
      <c r="BSX59" s="145">
        <v>46875000</v>
      </c>
      <c r="BSY59" s="145">
        <v>46900000</v>
      </c>
      <c r="BSZ59" s="145">
        <v>46925000</v>
      </c>
      <c r="BTA59" s="145">
        <v>46950000</v>
      </c>
      <c r="BTB59" s="145">
        <v>46975000</v>
      </c>
      <c r="BTC59" s="145">
        <v>47000000</v>
      </c>
      <c r="BTD59" s="145">
        <v>47025000</v>
      </c>
      <c r="BTE59" s="145">
        <v>47050000</v>
      </c>
      <c r="BTF59" s="145">
        <v>47075000</v>
      </c>
      <c r="BTG59" s="145">
        <v>47100000</v>
      </c>
      <c r="BTH59" s="145">
        <v>47125000</v>
      </c>
      <c r="BTI59" s="145">
        <v>47150000</v>
      </c>
      <c r="BTJ59" s="145">
        <v>47175000</v>
      </c>
      <c r="BTK59" s="145">
        <v>47200000</v>
      </c>
      <c r="BTL59" s="145">
        <v>47225000</v>
      </c>
      <c r="BTM59" s="145">
        <v>47250000</v>
      </c>
      <c r="BTN59" s="145">
        <v>47275000</v>
      </c>
      <c r="BTO59" s="145">
        <v>47300000</v>
      </c>
      <c r="BTP59" s="145">
        <v>47325000</v>
      </c>
      <c r="BTQ59" s="145">
        <v>47350000</v>
      </c>
      <c r="BTR59" s="145">
        <v>47375000</v>
      </c>
      <c r="BTS59" s="145">
        <v>47400000</v>
      </c>
      <c r="BTT59" s="145">
        <v>47425000</v>
      </c>
      <c r="BTU59" s="145">
        <v>47450000</v>
      </c>
      <c r="BTV59" s="145">
        <v>47475000</v>
      </c>
      <c r="BTW59" s="145">
        <v>47500000</v>
      </c>
      <c r="BTX59" s="145">
        <v>47525000</v>
      </c>
      <c r="BTY59" s="145">
        <v>47550000</v>
      </c>
      <c r="BTZ59" s="145">
        <v>47575000</v>
      </c>
      <c r="BUA59" s="145">
        <v>47600000</v>
      </c>
      <c r="BUB59" s="145">
        <v>47625000</v>
      </c>
      <c r="BUC59" s="145">
        <v>47650000</v>
      </c>
      <c r="BUD59" s="145">
        <v>47675000</v>
      </c>
      <c r="BUE59" s="145">
        <v>47700000</v>
      </c>
      <c r="BUF59" s="145">
        <v>47725000</v>
      </c>
      <c r="BUG59" s="145">
        <v>47750000</v>
      </c>
      <c r="BUH59" s="145">
        <v>47775000</v>
      </c>
      <c r="BUI59" s="145">
        <v>47800000</v>
      </c>
      <c r="BUJ59" s="145">
        <v>47825000</v>
      </c>
      <c r="BUK59" s="145">
        <v>47850000</v>
      </c>
      <c r="BUL59" s="145">
        <v>47875000</v>
      </c>
      <c r="BUM59" s="145">
        <v>47900000</v>
      </c>
      <c r="BUN59" s="145">
        <v>47925000</v>
      </c>
      <c r="BUO59" s="145">
        <v>47950000</v>
      </c>
      <c r="BUP59" s="145">
        <v>47975000</v>
      </c>
      <c r="BUQ59" s="145">
        <v>48000000</v>
      </c>
      <c r="BUR59" s="145">
        <v>48025000</v>
      </c>
      <c r="BUS59" s="145">
        <v>48050000</v>
      </c>
      <c r="BUT59" s="145">
        <v>48075000</v>
      </c>
      <c r="BUU59" s="145">
        <v>48100000</v>
      </c>
      <c r="BUV59" s="145">
        <v>48125000</v>
      </c>
      <c r="BUW59" s="145">
        <v>48150000</v>
      </c>
      <c r="BUX59" s="145">
        <v>48175000</v>
      </c>
      <c r="BUY59" s="145">
        <v>48200000</v>
      </c>
      <c r="BUZ59" s="145">
        <v>48225000</v>
      </c>
      <c r="BVA59" s="145">
        <v>48250000</v>
      </c>
      <c r="BVB59" s="145">
        <v>48275000</v>
      </c>
      <c r="BVC59" s="145">
        <v>48300000</v>
      </c>
      <c r="BVD59" s="145">
        <v>48325000</v>
      </c>
      <c r="BVE59" s="145">
        <v>48350000</v>
      </c>
      <c r="BVF59" s="145">
        <v>48375000</v>
      </c>
      <c r="BVG59" s="145">
        <v>48400000</v>
      </c>
      <c r="BVH59" s="145">
        <v>48425000</v>
      </c>
      <c r="BVI59" s="145">
        <v>48450000</v>
      </c>
      <c r="BVJ59" s="145">
        <v>48475000</v>
      </c>
      <c r="BVK59" s="145">
        <v>48500000</v>
      </c>
      <c r="BVL59" s="145">
        <v>48525000</v>
      </c>
      <c r="BVM59" s="145">
        <v>48550000</v>
      </c>
      <c r="BVN59" s="145">
        <v>48575000</v>
      </c>
      <c r="BVO59" s="145">
        <v>48600000</v>
      </c>
      <c r="BVP59" s="145">
        <v>48625000</v>
      </c>
      <c r="BVQ59" s="145">
        <v>48650000</v>
      </c>
      <c r="BVR59" s="145">
        <v>48675000</v>
      </c>
      <c r="BVS59" s="145">
        <v>48700000</v>
      </c>
      <c r="BVT59" s="145">
        <v>48725000</v>
      </c>
      <c r="BVU59" s="145">
        <v>48750000</v>
      </c>
      <c r="BVV59" s="145">
        <v>48775000</v>
      </c>
      <c r="BVW59" s="145">
        <v>48800000</v>
      </c>
      <c r="BVX59" s="145">
        <v>48825000</v>
      </c>
      <c r="BVY59" s="145">
        <v>48850000</v>
      </c>
      <c r="BVZ59" s="145">
        <v>48875000</v>
      </c>
      <c r="BWA59" s="145">
        <v>48900000</v>
      </c>
      <c r="BWB59" s="145">
        <v>48925000</v>
      </c>
      <c r="BWC59" s="145">
        <v>48950000</v>
      </c>
      <c r="BWD59" s="145">
        <v>48975000</v>
      </c>
      <c r="BWE59" s="145">
        <v>49000000</v>
      </c>
      <c r="BWF59" s="145">
        <v>49025000</v>
      </c>
      <c r="BWG59" s="145">
        <v>49050000</v>
      </c>
      <c r="BWH59" s="145">
        <v>49075000</v>
      </c>
      <c r="BWI59" s="145">
        <v>49100000</v>
      </c>
      <c r="BWJ59" s="145">
        <v>49125000</v>
      </c>
      <c r="BWK59" s="145">
        <v>49150000</v>
      </c>
      <c r="BWL59" s="145">
        <v>49175000</v>
      </c>
      <c r="BWM59" s="145">
        <v>49200000</v>
      </c>
      <c r="BWN59" s="145">
        <v>49225000</v>
      </c>
      <c r="BWO59" s="145">
        <v>49250000</v>
      </c>
      <c r="BWP59" s="145">
        <v>49275000</v>
      </c>
      <c r="BWQ59" s="145">
        <v>49300000</v>
      </c>
      <c r="BWR59" s="145">
        <v>49325000</v>
      </c>
      <c r="BWS59" s="145">
        <v>49350000</v>
      </c>
      <c r="BWT59" s="145">
        <v>49375000</v>
      </c>
      <c r="BWU59" s="145">
        <v>49400000</v>
      </c>
      <c r="BWV59" s="145">
        <v>49425000</v>
      </c>
      <c r="BWW59" s="145">
        <v>49450000</v>
      </c>
      <c r="BWX59" s="145">
        <v>49475000</v>
      </c>
      <c r="BWY59" s="145">
        <v>49500000</v>
      </c>
      <c r="BWZ59" s="145">
        <v>49525000</v>
      </c>
      <c r="BXA59" s="145">
        <v>49550000</v>
      </c>
      <c r="BXB59" s="145">
        <v>49575000</v>
      </c>
      <c r="BXC59" s="145">
        <v>49600000</v>
      </c>
      <c r="BXD59" s="145">
        <v>49625000</v>
      </c>
      <c r="BXE59" s="145">
        <v>49650000</v>
      </c>
      <c r="BXF59" s="145">
        <v>49675000</v>
      </c>
      <c r="BXG59" s="145">
        <v>49700000</v>
      </c>
      <c r="BXH59" s="145">
        <v>49725000</v>
      </c>
      <c r="BXI59" s="145">
        <v>49750000</v>
      </c>
      <c r="BXJ59" s="145">
        <v>49775000</v>
      </c>
      <c r="BXK59" s="145">
        <v>49800000</v>
      </c>
      <c r="BXL59" s="145">
        <v>49825000</v>
      </c>
      <c r="BXM59" s="145">
        <v>49850000</v>
      </c>
      <c r="BXN59" s="145">
        <v>49875000</v>
      </c>
      <c r="BXO59" s="145">
        <v>49900000</v>
      </c>
      <c r="BXP59" s="145">
        <v>49925000</v>
      </c>
      <c r="BXQ59" s="145">
        <v>49950000</v>
      </c>
      <c r="BXR59" s="145">
        <v>49975000</v>
      </c>
      <c r="BXS59" s="145">
        <v>50000000</v>
      </c>
      <c r="BXT59" s="145">
        <v>50025000</v>
      </c>
      <c r="BXU59" s="145">
        <v>50050000</v>
      </c>
      <c r="BXV59" s="145">
        <v>50075000</v>
      </c>
      <c r="BXW59" s="145">
        <v>50100000</v>
      </c>
      <c r="BXX59" s="145">
        <v>50125000</v>
      </c>
      <c r="BXY59" s="145">
        <v>50150000</v>
      </c>
      <c r="BXZ59" s="145">
        <v>50175000</v>
      </c>
      <c r="BYA59" s="145">
        <v>50200000</v>
      </c>
      <c r="BYB59" s="145">
        <v>50225000</v>
      </c>
      <c r="BYC59" s="145">
        <v>50250000</v>
      </c>
      <c r="BYD59" s="145">
        <v>50275000</v>
      </c>
      <c r="BYE59" s="145">
        <v>50300000</v>
      </c>
      <c r="BYF59" s="145">
        <v>50325000</v>
      </c>
      <c r="BYG59" s="145">
        <v>50350000</v>
      </c>
      <c r="BYH59" s="145">
        <v>50375000</v>
      </c>
      <c r="BYI59" s="145">
        <v>50400000</v>
      </c>
      <c r="BYJ59" s="145">
        <v>50425000</v>
      </c>
      <c r="BYK59" s="145">
        <v>50450000</v>
      </c>
      <c r="BYL59" s="145">
        <v>50475000</v>
      </c>
      <c r="BYM59" s="145">
        <v>50500000</v>
      </c>
      <c r="BYN59" s="145">
        <v>50525000</v>
      </c>
      <c r="BYO59" s="145">
        <v>50550000</v>
      </c>
      <c r="BYP59" s="145">
        <v>50575000</v>
      </c>
      <c r="BYQ59" s="145">
        <v>50600000</v>
      </c>
      <c r="BYR59" s="145">
        <v>50625000</v>
      </c>
      <c r="BYS59" s="145">
        <v>50650000</v>
      </c>
      <c r="BYT59" s="145">
        <v>50675000</v>
      </c>
      <c r="BYU59" s="145">
        <v>50700000</v>
      </c>
      <c r="BYV59" s="145">
        <v>50725000</v>
      </c>
      <c r="BYW59" s="145">
        <v>50750000</v>
      </c>
      <c r="BYX59" s="145">
        <v>50775000</v>
      </c>
      <c r="BYY59" s="145">
        <v>50800000</v>
      </c>
      <c r="BYZ59" s="145">
        <v>50825000</v>
      </c>
      <c r="BZA59" s="145">
        <v>50850000</v>
      </c>
      <c r="BZB59" s="145">
        <v>50875000</v>
      </c>
      <c r="BZC59" s="145">
        <v>50900000</v>
      </c>
      <c r="BZD59" s="145">
        <v>50925000</v>
      </c>
      <c r="BZE59" s="145">
        <v>50950000</v>
      </c>
      <c r="BZF59" s="145">
        <v>50975000</v>
      </c>
      <c r="BZG59" s="145">
        <v>51000000</v>
      </c>
      <c r="BZH59" s="145">
        <v>51025000</v>
      </c>
      <c r="BZI59" s="145">
        <v>51050000</v>
      </c>
      <c r="BZJ59" s="145">
        <v>51075000</v>
      </c>
      <c r="BZK59" s="145">
        <v>51100000</v>
      </c>
      <c r="BZL59" s="145">
        <v>51125000</v>
      </c>
      <c r="BZM59" s="145">
        <v>51150000</v>
      </c>
      <c r="BZN59" s="145">
        <v>51175000</v>
      </c>
      <c r="BZO59" s="145">
        <v>51200000</v>
      </c>
      <c r="BZP59" s="145">
        <v>51225000</v>
      </c>
      <c r="BZQ59" s="145">
        <v>51250000</v>
      </c>
      <c r="BZR59" s="145">
        <v>51275000</v>
      </c>
      <c r="BZS59" s="145">
        <v>51300000</v>
      </c>
      <c r="BZT59" s="145">
        <v>51325000</v>
      </c>
      <c r="BZU59" s="145">
        <v>51350000</v>
      </c>
      <c r="BZV59" s="145">
        <v>51375000</v>
      </c>
      <c r="BZW59" s="145">
        <v>51400000</v>
      </c>
      <c r="BZX59" s="145">
        <v>51425000</v>
      </c>
      <c r="BZY59" s="145">
        <v>51450000</v>
      </c>
      <c r="BZZ59" s="145">
        <v>51475000</v>
      </c>
      <c r="CAA59" s="145">
        <v>51500000</v>
      </c>
      <c r="CAB59" s="145">
        <v>51525000</v>
      </c>
      <c r="CAC59" s="145">
        <v>51550000</v>
      </c>
      <c r="CAD59" s="145">
        <v>51575000</v>
      </c>
      <c r="CAE59" s="145">
        <v>51600000</v>
      </c>
      <c r="CAF59" s="145">
        <v>51625000</v>
      </c>
      <c r="CAG59" s="145">
        <v>51650000</v>
      </c>
      <c r="CAH59" s="145">
        <v>51675000</v>
      </c>
      <c r="CAI59" s="145">
        <v>51700000</v>
      </c>
      <c r="CAJ59" s="145">
        <v>51725000</v>
      </c>
      <c r="CAK59" s="145">
        <v>51750000</v>
      </c>
      <c r="CAL59" s="145">
        <v>51775000</v>
      </c>
      <c r="CAM59" s="145">
        <v>51800000</v>
      </c>
      <c r="CAN59" s="145">
        <v>51825000</v>
      </c>
      <c r="CAO59" s="145">
        <v>51850000</v>
      </c>
      <c r="CAP59" s="145">
        <v>51875000</v>
      </c>
      <c r="CAQ59" s="145">
        <v>51900000</v>
      </c>
      <c r="CAR59" s="145">
        <v>51925000</v>
      </c>
      <c r="CAS59" s="145">
        <v>51950000</v>
      </c>
      <c r="CAT59" s="145">
        <v>51975000</v>
      </c>
      <c r="CAU59" s="145">
        <v>52000000</v>
      </c>
      <c r="CAV59" s="145">
        <v>52025000</v>
      </c>
      <c r="CAW59" s="145">
        <v>52050000</v>
      </c>
      <c r="CAX59" s="145">
        <v>52075000</v>
      </c>
      <c r="CAY59" s="145">
        <v>52100000</v>
      </c>
      <c r="CAZ59" s="145">
        <v>52125000</v>
      </c>
      <c r="CBA59" s="145">
        <v>52150000</v>
      </c>
      <c r="CBB59" s="145">
        <v>52175000</v>
      </c>
      <c r="CBC59" s="145">
        <v>52200000</v>
      </c>
      <c r="CBD59" s="145">
        <v>52225000</v>
      </c>
      <c r="CBE59" s="145">
        <v>52250000</v>
      </c>
      <c r="CBF59" s="145">
        <v>52275000</v>
      </c>
      <c r="CBG59" s="145">
        <v>52300000</v>
      </c>
      <c r="CBH59" s="145">
        <v>52325000</v>
      </c>
      <c r="CBI59" s="145">
        <v>52350000</v>
      </c>
      <c r="CBJ59" s="145">
        <v>52375000</v>
      </c>
      <c r="CBK59" s="145">
        <v>52400000</v>
      </c>
      <c r="CBL59" s="145">
        <v>52425000</v>
      </c>
      <c r="CBM59" s="145">
        <v>52450000</v>
      </c>
      <c r="CBN59" s="145">
        <v>52475000</v>
      </c>
      <c r="CBO59" s="145">
        <v>52500000</v>
      </c>
      <c r="CBP59" s="145">
        <v>52525000</v>
      </c>
      <c r="CBQ59" s="145">
        <v>52550000</v>
      </c>
      <c r="CBR59" s="145">
        <v>52575000</v>
      </c>
      <c r="CBS59" s="145">
        <v>52600000</v>
      </c>
      <c r="CBT59" s="145">
        <v>52625000</v>
      </c>
      <c r="CBU59" s="145">
        <v>52650000</v>
      </c>
      <c r="CBV59" s="145">
        <v>52675000</v>
      </c>
      <c r="CBW59" s="145">
        <v>52700000</v>
      </c>
      <c r="CBX59" s="145">
        <v>52725000</v>
      </c>
      <c r="CBY59" s="145">
        <v>52750000</v>
      </c>
      <c r="CBZ59" s="145">
        <v>52775000</v>
      </c>
      <c r="CCA59" s="145">
        <v>52800000</v>
      </c>
      <c r="CCB59" s="145">
        <v>52825000</v>
      </c>
      <c r="CCC59" s="145">
        <v>52850000</v>
      </c>
      <c r="CCD59" s="145">
        <v>52875000</v>
      </c>
      <c r="CCE59" s="145">
        <v>52900000</v>
      </c>
      <c r="CCF59" s="145">
        <v>52925000</v>
      </c>
      <c r="CCG59" s="145">
        <v>52950000</v>
      </c>
      <c r="CCH59" s="145">
        <v>52975000</v>
      </c>
      <c r="CCI59" s="145">
        <v>53000000</v>
      </c>
      <c r="CCJ59" s="145">
        <v>53025000</v>
      </c>
      <c r="CCK59" s="145">
        <v>53050000</v>
      </c>
      <c r="CCL59" s="145">
        <v>53075000</v>
      </c>
      <c r="CCM59" s="145">
        <v>53100000</v>
      </c>
      <c r="CCN59" s="145">
        <v>53125000</v>
      </c>
      <c r="CCO59" s="145">
        <v>53150000</v>
      </c>
      <c r="CCP59" s="145">
        <v>53175000</v>
      </c>
      <c r="CCQ59" s="145">
        <v>53200000</v>
      </c>
      <c r="CCR59" s="145">
        <v>53225000</v>
      </c>
      <c r="CCS59" s="145">
        <v>53250000</v>
      </c>
      <c r="CCT59" s="145">
        <v>53275000</v>
      </c>
      <c r="CCU59" s="145">
        <v>53300000</v>
      </c>
      <c r="CCV59" s="145">
        <v>53325000</v>
      </c>
      <c r="CCW59" s="145">
        <v>53350000</v>
      </c>
      <c r="CCX59" s="145">
        <v>53375000</v>
      </c>
      <c r="CCY59" s="145">
        <v>53400000</v>
      </c>
      <c r="CCZ59" s="145">
        <v>53425000</v>
      </c>
      <c r="CDA59" s="145">
        <v>53450000</v>
      </c>
      <c r="CDB59" s="145">
        <v>53475000</v>
      </c>
      <c r="CDC59" s="145">
        <v>53500000</v>
      </c>
      <c r="CDD59" s="145">
        <v>53525000</v>
      </c>
      <c r="CDE59" s="145">
        <v>53550000</v>
      </c>
      <c r="CDF59" s="145">
        <v>53575000</v>
      </c>
      <c r="CDG59" s="145">
        <v>53600000</v>
      </c>
      <c r="CDH59" s="145">
        <v>53625000</v>
      </c>
      <c r="CDI59" s="145">
        <v>53650000</v>
      </c>
      <c r="CDJ59" s="145">
        <v>53675000</v>
      </c>
      <c r="CDK59" s="145">
        <v>53700000</v>
      </c>
      <c r="CDL59" s="145">
        <v>53725000</v>
      </c>
      <c r="CDM59" s="145">
        <v>53750000</v>
      </c>
      <c r="CDN59" s="145">
        <v>53775000</v>
      </c>
      <c r="CDO59" s="145">
        <v>53800000</v>
      </c>
      <c r="CDP59" s="145">
        <v>53825000</v>
      </c>
      <c r="CDQ59" s="145">
        <v>53850000</v>
      </c>
      <c r="CDR59" s="145">
        <v>53875000</v>
      </c>
      <c r="CDS59" s="145">
        <v>53900000</v>
      </c>
      <c r="CDT59" s="145">
        <v>53925000</v>
      </c>
      <c r="CDU59" s="145">
        <v>53950000</v>
      </c>
      <c r="CDV59" s="145">
        <v>53975000</v>
      </c>
      <c r="CDW59" s="145">
        <v>54000000</v>
      </c>
      <c r="CDX59" s="145">
        <v>54025000</v>
      </c>
      <c r="CDY59" s="145">
        <v>54050000</v>
      </c>
      <c r="CDZ59" s="145">
        <v>54075000</v>
      </c>
      <c r="CEA59" s="145">
        <v>54100000</v>
      </c>
      <c r="CEB59" s="145">
        <v>54125000</v>
      </c>
      <c r="CEC59" s="145">
        <v>54150000</v>
      </c>
      <c r="CED59" s="145">
        <v>54175000</v>
      </c>
      <c r="CEE59" s="145">
        <v>54200000</v>
      </c>
      <c r="CEF59" s="145">
        <v>54225000</v>
      </c>
      <c r="CEG59" s="145">
        <v>54250000</v>
      </c>
      <c r="CEH59" s="145">
        <v>54275000</v>
      </c>
      <c r="CEI59" s="145">
        <v>54300000</v>
      </c>
      <c r="CEJ59" s="145">
        <v>54325000</v>
      </c>
      <c r="CEK59" s="145">
        <v>54350000</v>
      </c>
      <c r="CEL59" s="145">
        <v>54375000</v>
      </c>
      <c r="CEM59" s="145">
        <v>54400000</v>
      </c>
      <c r="CEN59" s="145">
        <v>54425000</v>
      </c>
      <c r="CEO59" s="145">
        <v>54450000</v>
      </c>
      <c r="CEP59" s="145">
        <v>54475000</v>
      </c>
      <c r="CEQ59" s="145">
        <v>54500000</v>
      </c>
      <c r="CER59" s="145">
        <v>54525000</v>
      </c>
      <c r="CES59" s="145">
        <v>54550000</v>
      </c>
      <c r="CET59" s="145">
        <v>54575000</v>
      </c>
      <c r="CEU59" s="145">
        <v>54600000</v>
      </c>
      <c r="CEV59" s="145">
        <v>54625000</v>
      </c>
      <c r="CEW59" s="145">
        <v>54650000</v>
      </c>
      <c r="CEX59" s="145">
        <v>54675000</v>
      </c>
      <c r="CEY59" s="145">
        <v>54700000</v>
      </c>
      <c r="CEZ59" s="145">
        <v>54725000</v>
      </c>
      <c r="CFA59" s="145">
        <v>54750000</v>
      </c>
      <c r="CFB59" s="145">
        <v>54775000</v>
      </c>
      <c r="CFC59" s="145">
        <v>54800000</v>
      </c>
      <c r="CFD59" s="145">
        <v>54825000</v>
      </c>
      <c r="CFE59" s="145">
        <v>54850000</v>
      </c>
      <c r="CFF59" s="145">
        <v>54875000</v>
      </c>
      <c r="CFG59" s="145">
        <v>54900000</v>
      </c>
      <c r="CFH59" s="145">
        <v>54925000</v>
      </c>
      <c r="CFI59" s="145">
        <v>54950000</v>
      </c>
      <c r="CFJ59" s="145">
        <v>54975000</v>
      </c>
      <c r="CFK59" s="145">
        <v>55000000</v>
      </c>
      <c r="CFL59" s="145">
        <v>55025000</v>
      </c>
      <c r="CFM59" s="145">
        <v>55050000</v>
      </c>
      <c r="CFN59" s="145">
        <v>55075000</v>
      </c>
      <c r="CFO59" s="145">
        <v>55100000</v>
      </c>
      <c r="CFP59" s="145">
        <v>55125000</v>
      </c>
      <c r="CFQ59" s="145">
        <v>55150000</v>
      </c>
      <c r="CFR59" s="145">
        <v>55175000</v>
      </c>
      <c r="CFS59" s="145">
        <v>55200000</v>
      </c>
      <c r="CFT59" s="145">
        <v>55225000</v>
      </c>
      <c r="CFU59" s="145">
        <v>55250000</v>
      </c>
      <c r="CFV59" s="145">
        <v>55275000</v>
      </c>
      <c r="CFW59" s="145">
        <v>55300000</v>
      </c>
      <c r="CFX59" s="145">
        <v>55325000</v>
      </c>
      <c r="CFY59" s="145">
        <v>55350000</v>
      </c>
      <c r="CFZ59" s="145">
        <v>55375000</v>
      </c>
      <c r="CGA59" s="145">
        <v>55400000</v>
      </c>
      <c r="CGB59" s="145">
        <v>55425000</v>
      </c>
      <c r="CGC59" s="145">
        <v>55450000</v>
      </c>
      <c r="CGD59" s="145">
        <v>55475000</v>
      </c>
      <c r="CGE59" s="145">
        <v>55500000</v>
      </c>
      <c r="CGF59" s="145">
        <v>55525000</v>
      </c>
      <c r="CGG59" s="145">
        <v>55550000</v>
      </c>
      <c r="CGH59" s="145">
        <v>55575000</v>
      </c>
      <c r="CGI59" s="145">
        <v>55600000</v>
      </c>
      <c r="CGJ59" s="145">
        <v>55625000</v>
      </c>
      <c r="CGK59" s="145">
        <v>55650000</v>
      </c>
      <c r="CGL59" s="145">
        <v>55675000</v>
      </c>
      <c r="CGM59" s="145">
        <v>55700000</v>
      </c>
      <c r="CGN59" s="145">
        <v>55725000</v>
      </c>
      <c r="CGO59" s="145">
        <v>55750000</v>
      </c>
      <c r="CGP59" s="145">
        <v>55775000</v>
      </c>
      <c r="CGQ59" s="145">
        <v>55800000</v>
      </c>
      <c r="CGR59" s="145">
        <v>55825000</v>
      </c>
      <c r="CGS59" s="145">
        <v>55850000</v>
      </c>
      <c r="CGT59" s="145">
        <v>55875000</v>
      </c>
      <c r="CGU59" s="145">
        <v>55900000</v>
      </c>
      <c r="CGV59" s="145">
        <v>55925000</v>
      </c>
      <c r="CGW59" s="145">
        <v>55950000</v>
      </c>
      <c r="CGX59" s="145">
        <v>55975000</v>
      </c>
      <c r="CGY59" s="145">
        <v>56000000</v>
      </c>
      <c r="CGZ59" s="145">
        <v>56025000</v>
      </c>
      <c r="CHA59" s="145">
        <v>56050000</v>
      </c>
      <c r="CHB59" s="145">
        <v>56075000</v>
      </c>
      <c r="CHC59" s="145">
        <v>56100000</v>
      </c>
      <c r="CHD59" s="145">
        <v>56125000</v>
      </c>
      <c r="CHE59" s="145">
        <v>56150000</v>
      </c>
      <c r="CHF59" s="145">
        <v>56175000</v>
      </c>
      <c r="CHG59" s="145">
        <v>56200000</v>
      </c>
      <c r="CHH59" s="145">
        <v>56225000</v>
      </c>
      <c r="CHI59" s="145">
        <v>56250000</v>
      </c>
      <c r="CHJ59" s="145">
        <v>56275000</v>
      </c>
      <c r="CHK59" s="145">
        <v>56300000</v>
      </c>
      <c r="CHL59" s="145">
        <v>56325000</v>
      </c>
      <c r="CHM59" s="145">
        <v>56350000</v>
      </c>
      <c r="CHN59" s="145">
        <v>56375000</v>
      </c>
      <c r="CHO59" s="145">
        <v>56400000</v>
      </c>
      <c r="CHP59" s="145">
        <v>56425000</v>
      </c>
      <c r="CHQ59" s="145">
        <v>56450000</v>
      </c>
      <c r="CHR59" s="145">
        <v>56475000</v>
      </c>
      <c r="CHS59" s="145">
        <v>56500000</v>
      </c>
      <c r="CHT59" s="145">
        <v>56525000</v>
      </c>
      <c r="CHU59" s="145">
        <v>56550000</v>
      </c>
      <c r="CHV59" s="145">
        <v>56575000</v>
      </c>
      <c r="CHW59" s="145">
        <v>56600000</v>
      </c>
      <c r="CHX59" s="145">
        <v>56625000</v>
      </c>
      <c r="CHY59" s="145">
        <v>56650000</v>
      </c>
      <c r="CHZ59" s="145">
        <v>56675000</v>
      </c>
      <c r="CIA59" s="145">
        <v>56700000</v>
      </c>
      <c r="CIB59" s="145">
        <v>56725000</v>
      </c>
      <c r="CIC59" s="145">
        <v>56750000</v>
      </c>
      <c r="CID59" s="145">
        <v>56775000</v>
      </c>
      <c r="CIE59" s="145">
        <v>56800000</v>
      </c>
      <c r="CIF59" s="145">
        <v>56825000</v>
      </c>
      <c r="CIG59" s="145">
        <v>56850000</v>
      </c>
      <c r="CIH59" s="145">
        <v>56875000</v>
      </c>
      <c r="CII59" s="145">
        <v>56900000</v>
      </c>
      <c r="CIJ59" s="145">
        <v>56925000</v>
      </c>
      <c r="CIK59" s="145">
        <v>56950000</v>
      </c>
      <c r="CIL59" s="145">
        <v>56975000</v>
      </c>
      <c r="CIM59" s="145">
        <v>57000000</v>
      </c>
      <c r="CIN59" s="145">
        <v>57025000</v>
      </c>
      <c r="CIO59" s="145">
        <v>57050000</v>
      </c>
      <c r="CIP59" s="145">
        <v>57075000</v>
      </c>
      <c r="CIQ59" s="145">
        <v>57100000</v>
      </c>
      <c r="CIR59" s="145">
        <v>57125000</v>
      </c>
      <c r="CIS59" s="145">
        <v>57150000</v>
      </c>
      <c r="CIT59" s="145">
        <v>57175000</v>
      </c>
      <c r="CIU59" s="145">
        <v>57200000</v>
      </c>
      <c r="CIV59" s="145">
        <v>57225000</v>
      </c>
      <c r="CIW59" s="145">
        <v>57250000</v>
      </c>
      <c r="CIX59" s="145">
        <v>57275000</v>
      </c>
      <c r="CIY59" s="145">
        <v>57300000</v>
      </c>
      <c r="CIZ59" s="145">
        <v>57325000</v>
      </c>
      <c r="CJA59" s="145">
        <v>57350000</v>
      </c>
      <c r="CJB59" s="145">
        <v>57375000</v>
      </c>
      <c r="CJC59" s="145">
        <v>57400000</v>
      </c>
      <c r="CJD59" s="145">
        <v>57425000</v>
      </c>
      <c r="CJE59" s="145">
        <v>57450000</v>
      </c>
      <c r="CJF59" s="145">
        <v>57475000</v>
      </c>
      <c r="CJG59" s="145">
        <v>57500000</v>
      </c>
      <c r="CJH59" s="145">
        <v>57525000</v>
      </c>
      <c r="CJI59" s="145">
        <v>57550000</v>
      </c>
      <c r="CJJ59" s="145">
        <v>57575000</v>
      </c>
      <c r="CJK59" s="145">
        <v>57600000</v>
      </c>
      <c r="CJL59" s="145">
        <v>57625000</v>
      </c>
      <c r="CJM59" s="145">
        <v>57650000</v>
      </c>
      <c r="CJN59" s="145">
        <v>57675000</v>
      </c>
      <c r="CJO59" s="145">
        <v>57700000</v>
      </c>
      <c r="CJP59" s="145">
        <v>57725000</v>
      </c>
      <c r="CJQ59" s="145">
        <v>57750000</v>
      </c>
      <c r="CJR59" s="145">
        <v>57775000</v>
      </c>
      <c r="CJS59" s="145">
        <v>57800000</v>
      </c>
      <c r="CJT59" s="145">
        <v>57825000</v>
      </c>
      <c r="CJU59" s="145">
        <v>57850000</v>
      </c>
      <c r="CJV59" s="145">
        <v>57875000</v>
      </c>
      <c r="CJW59" s="145">
        <v>57900000</v>
      </c>
      <c r="CJX59" s="145">
        <v>57925000</v>
      </c>
      <c r="CJY59" s="145">
        <v>57950000</v>
      </c>
      <c r="CJZ59" s="145">
        <v>57975000</v>
      </c>
      <c r="CKA59" s="145">
        <v>58000000</v>
      </c>
      <c r="CKB59" s="145">
        <v>58025000</v>
      </c>
      <c r="CKC59" s="145">
        <v>58050000</v>
      </c>
      <c r="CKD59" s="145">
        <v>58075000</v>
      </c>
      <c r="CKE59" s="145">
        <v>58100000</v>
      </c>
      <c r="CKF59" s="145">
        <v>58125000</v>
      </c>
      <c r="CKG59" s="145">
        <v>58150000</v>
      </c>
      <c r="CKH59" s="145">
        <v>58175000</v>
      </c>
      <c r="CKI59" s="145">
        <v>58200000</v>
      </c>
      <c r="CKJ59" s="145">
        <v>58225000</v>
      </c>
      <c r="CKK59" s="145">
        <v>58250000</v>
      </c>
      <c r="CKL59" s="145">
        <v>58275000</v>
      </c>
      <c r="CKM59" s="145">
        <v>58300000</v>
      </c>
      <c r="CKN59" s="145">
        <v>58325000</v>
      </c>
      <c r="CKO59" s="145">
        <v>58350000</v>
      </c>
      <c r="CKP59" s="145">
        <v>58375000</v>
      </c>
      <c r="CKQ59" s="145">
        <v>58400000</v>
      </c>
      <c r="CKR59" s="145">
        <v>58425000</v>
      </c>
      <c r="CKS59" s="145">
        <v>58450000</v>
      </c>
      <c r="CKT59" s="145">
        <v>58475000</v>
      </c>
      <c r="CKU59" s="145">
        <v>58500000</v>
      </c>
      <c r="CKV59" s="145">
        <v>58525000</v>
      </c>
      <c r="CKW59" s="145">
        <v>58550000</v>
      </c>
      <c r="CKX59" s="145">
        <v>58575000</v>
      </c>
      <c r="CKY59" s="145">
        <v>58600000</v>
      </c>
      <c r="CKZ59" s="145">
        <v>58625000</v>
      </c>
      <c r="CLA59" s="145">
        <v>58650000</v>
      </c>
      <c r="CLB59" s="145">
        <v>58675000</v>
      </c>
      <c r="CLC59" s="145">
        <v>58700000</v>
      </c>
      <c r="CLD59" s="145">
        <v>58725000</v>
      </c>
      <c r="CLE59" s="145">
        <v>58750000</v>
      </c>
      <c r="CLF59" s="145">
        <v>58775000</v>
      </c>
      <c r="CLG59" s="145">
        <v>58800000</v>
      </c>
      <c r="CLH59" s="145">
        <v>58825000</v>
      </c>
      <c r="CLI59" s="145">
        <v>58850000</v>
      </c>
      <c r="CLJ59" s="145">
        <v>58875000</v>
      </c>
      <c r="CLK59" s="145">
        <v>58900000</v>
      </c>
      <c r="CLL59" s="145">
        <v>58925000</v>
      </c>
      <c r="CLM59" s="145">
        <v>58950000</v>
      </c>
      <c r="CLN59" s="145">
        <v>58975000</v>
      </c>
      <c r="CLO59" s="145">
        <v>59000000</v>
      </c>
      <c r="CLP59" s="145">
        <v>59025000</v>
      </c>
      <c r="CLQ59" s="145">
        <v>59050000</v>
      </c>
      <c r="CLR59" s="145">
        <v>59075000</v>
      </c>
      <c r="CLS59" s="145">
        <v>59100000</v>
      </c>
      <c r="CLT59" s="145">
        <v>59125000</v>
      </c>
      <c r="CLU59" s="145">
        <v>59150000</v>
      </c>
      <c r="CLV59" s="145">
        <v>59175000</v>
      </c>
      <c r="CLW59" s="145">
        <v>59200000</v>
      </c>
      <c r="CLX59" s="145">
        <v>59225000</v>
      </c>
      <c r="CLY59" s="145">
        <v>59250000</v>
      </c>
      <c r="CLZ59" s="145">
        <v>59275000</v>
      </c>
      <c r="CMA59" s="145">
        <v>59300000</v>
      </c>
      <c r="CMB59" s="145">
        <v>59325000</v>
      </c>
      <c r="CMC59" s="145">
        <v>59350000</v>
      </c>
      <c r="CMD59" s="145">
        <v>59375000</v>
      </c>
      <c r="CME59" s="145">
        <v>59400000</v>
      </c>
      <c r="CMF59" s="145">
        <v>59425000</v>
      </c>
      <c r="CMG59" s="145">
        <v>59450000</v>
      </c>
      <c r="CMH59" s="145">
        <v>59475000</v>
      </c>
      <c r="CMI59" s="145">
        <v>59500000</v>
      </c>
      <c r="CMJ59" s="145">
        <v>59525000</v>
      </c>
      <c r="CMK59" s="145">
        <v>59550000</v>
      </c>
      <c r="CML59" s="145">
        <v>59575000</v>
      </c>
      <c r="CMM59" s="145">
        <v>59600000</v>
      </c>
      <c r="CMN59" s="145">
        <v>59625000</v>
      </c>
      <c r="CMO59" s="145">
        <v>59650000</v>
      </c>
      <c r="CMP59" s="145">
        <v>59675000</v>
      </c>
      <c r="CMQ59" s="145">
        <v>59700000</v>
      </c>
      <c r="CMR59" s="145">
        <v>59725000</v>
      </c>
      <c r="CMS59" s="145">
        <v>59750000</v>
      </c>
      <c r="CMT59" s="145">
        <v>59775000</v>
      </c>
      <c r="CMU59" s="145">
        <v>59800000</v>
      </c>
      <c r="CMV59" s="145">
        <v>59825000</v>
      </c>
      <c r="CMW59" s="145">
        <v>59850000</v>
      </c>
      <c r="CMX59" s="145">
        <v>59875000</v>
      </c>
      <c r="CMY59" s="145">
        <v>59900000</v>
      </c>
      <c r="CMZ59" s="145">
        <v>59925000</v>
      </c>
      <c r="CNA59" s="145">
        <v>59950000</v>
      </c>
      <c r="CNB59" s="145">
        <v>59975000</v>
      </c>
      <c r="CNC59" s="145">
        <v>60000000</v>
      </c>
      <c r="CND59" s="145">
        <v>60025000</v>
      </c>
      <c r="CNE59" s="145">
        <v>60050000</v>
      </c>
      <c r="CNF59" s="145">
        <v>60075000</v>
      </c>
      <c r="CNG59" s="145">
        <v>60100000</v>
      </c>
      <c r="CNH59" s="145">
        <v>60125000</v>
      </c>
      <c r="CNI59" s="145">
        <v>60150000</v>
      </c>
      <c r="CNJ59" s="145">
        <v>60175000</v>
      </c>
      <c r="CNK59" s="145">
        <v>60200000</v>
      </c>
      <c r="CNL59" s="145">
        <v>60225000</v>
      </c>
      <c r="CNM59" s="145">
        <v>60250000</v>
      </c>
      <c r="CNN59" s="145">
        <v>60275000</v>
      </c>
      <c r="CNO59" s="145">
        <v>60300000</v>
      </c>
      <c r="CNP59" s="145">
        <v>60325000</v>
      </c>
      <c r="CNQ59" s="145">
        <v>60350000</v>
      </c>
      <c r="CNR59" s="145">
        <v>60375000</v>
      </c>
      <c r="CNS59" s="145">
        <v>60400000</v>
      </c>
      <c r="CNT59" s="145">
        <v>60425000</v>
      </c>
      <c r="CNU59" s="145">
        <v>60450000</v>
      </c>
      <c r="CNV59" s="145">
        <v>60475000</v>
      </c>
      <c r="CNW59" s="145">
        <v>60500000</v>
      </c>
      <c r="CNX59" s="145">
        <v>60525000</v>
      </c>
      <c r="CNY59" s="145">
        <v>60550000</v>
      </c>
      <c r="CNZ59" s="145">
        <v>60575000</v>
      </c>
      <c r="COA59" s="145">
        <v>60600000</v>
      </c>
      <c r="COB59" s="145">
        <v>60625000</v>
      </c>
      <c r="COC59" s="145">
        <v>60650000</v>
      </c>
      <c r="COD59" s="145">
        <v>60675000</v>
      </c>
      <c r="COE59" s="145">
        <v>60700000</v>
      </c>
      <c r="COF59" s="145">
        <v>60725000</v>
      </c>
      <c r="COG59" s="145">
        <v>60750000</v>
      </c>
      <c r="COH59" s="145">
        <v>60775000</v>
      </c>
      <c r="COI59" s="145">
        <v>60800000</v>
      </c>
      <c r="COJ59" s="145">
        <v>60825000</v>
      </c>
      <c r="COK59" s="145">
        <v>60850000</v>
      </c>
      <c r="COL59" s="145">
        <v>60875000</v>
      </c>
      <c r="COM59" s="145">
        <v>60900000</v>
      </c>
      <c r="CON59" s="145">
        <v>60925000</v>
      </c>
      <c r="COO59" s="145">
        <v>60950000</v>
      </c>
      <c r="COP59" s="145">
        <v>60975000</v>
      </c>
      <c r="COQ59" s="145">
        <v>61000000</v>
      </c>
      <c r="COR59" s="145">
        <v>61025000</v>
      </c>
      <c r="COS59" s="145">
        <v>61050000</v>
      </c>
      <c r="COT59" s="145">
        <v>61075000</v>
      </c>
      <c r="COU59" s="145">
        <v>61100000</v>
      </c>
      <c r="COV59" s="145">
        <v>61125000</v>
      </c>
      <c r="COW59" s="145">
        <v>61150000</v>
      </c>
      <c r="COX59" s="145">
        <v>61175000</v>
      </c>
      <c r="COY59" s="145">
        <v>61200000</v>
      </c>
      <c r="COZ59" s="145">
        <v>61225000</v>
      </c>
      <c r="CPA59" s="145">
        <v>61250000</v>
      </c>
      <c r="CPB59" s="145">
        <v>61275000</v>
      </c>
      <c r="CPC59" s="145">
        <v>61300000</v>
      </c>
      <c r="CPD59" s="145">
        <v>61325000</v>
      </c>
      <c r="CPE59" s="145">
        <v>61350000</v>
      </c>
      <c r="CPF59" s="145">
        <v>61375000</v>
      </c>
      <c r="CPG59" s="145">
        <v>61400000</v>
      </c>
      <c r="CPH59" s="145">
        <v>61425000</v>
      </c>
      <c r="CPI59" s="145">
        <v>61450000</v>
      </c>
      <c r="CPJ59" s="145">
        <v>61475000</v>
      </c>
      <c r="CPK59" s="145">
        <v>61500000</v>
      </c>
      <c r="CPL59" s="145">
        <v>61525000</v>
      </c>
      <c r="CPM59" s="145">
        <v>61550000</v>
      </c>
      <c r="CPN59" s="145">
        <v>61575000</v>
      </c>
      <c r="CPO59" s="145">
        <v>61600000</v>
      </c>
      <c r="CPP59" s="145">
        <v>61625000</v>
      </c>
      <c r="CPQ59" s="145">
        <v>61650000</v>
      </c>
      <c r="CPR59" s="145">
        <v>61675000</v>
      </c>
      <c r="CPS59" s="145">
        <v>61700000</v>
      </c>
      <c r="CPT59" s="145">
        <v>61725000</v>
      </c>
      <c r="CPU59" s="145">
        <v>61750000</v>
      </c>
      <c r="CPV59" s="145">
        <v>61775000</v>
      </c>
      <c r="CPW59" s="145">
        <v>61800000</v>
      </c>
      <c r="CPX59" s="145">
        <v>61825000</v>
      </c>
      <c r="CPY59" s="145">
        <v>61850000</v>
      </c>
      <c r="CPZ59" s="145">
        <v>61875000</v>
      </c>
      <c r="CQA59" s="145">
        <v>61900000</v>
      </c>
      <c r="CQB59" s="145">
        <v>61925000</v>
      </c>
      <c r="CQC59" s="145">
        <v>61950000</v>
      </c>
      <c r="CQD59" s="145">
        <v>61975000</v>
      </c>
      <c r="CQE59" s="145">
        <v>62000000</v>
      </c>
      <c r="CQF59" s="145">
        <v>62025000</v>
      </c>
      <c r="CQG59" s="145">
        <v>62050000</v>
      </c>
      <c r="CQH59" s="145">
        <v>62075000</v>
      </c>
      <c r="CQI59" s="145">
        <v>62100000</v>
      </c>
      <c r="CQJ59" s="145">
        <v>62125000</v>
      </c>
      <c r="CQK59" s="145">
        <v>62150000</v>
      </c>
      <c r="CQL59" s="145">
        <v>62175000</v>
      </c>
      <c r="CQM59" s="145">
        <v>62200000</v>
      </c>
      <c r="CQN59" s="145">
        <v>62225000</v>
      </c>
      <c r="CQO59" s="145">
        <v>62250000</v>
      </c>
      <c r="CQP59" s="145">
        <v>62275000</v>
      </c>
      <c r="CQQ59" s="145">
        <v>62300000</v>
      </c>
      <c r="CQR59" s="145">
        <v>62325000</v>
      </c>
      <c r="CQS59" s="145">
        <v>62350000</v>
      </c>
      <c r="CQT59" s="145">
        <v>62375000</v>
      </c>
      <c r="CQU59" s="145">
        <v>62400000</v>
      </c>
      <c r="CQV59" s="145">
        <v>62425000</v>
      </c>
      <c r="CQW59" s="145">
        <v>62450000</v>
      </c>
      <c r="CQX59" s="145">
        <v>62475000</v>
      </c>
      <c r="CQY59" s="145">
        <v>62500000</v>
      </c>
      <c r="CQZ59" s="145">
        <v>62525000</v>
      </c>
      <c r="CRA59" s="145">
        <v>62550000</v>
      </c>
      <c r="CRB59" s="145">
        <v>62575000</v>
      </c>
      <c r="CRC59" s="145">
        <v>62600000</v>
      </c>
      <c r="CRD59" s="145">
        <v>62625000</v>
      </c>
      <c r="CRE59" s="145">
        <v>62650000</v>
      </c>
      <c r="CRF59" s="145">
        <v>62675000</v>
      </c>
      <c r="CRG59" s="145">
        <v>62700000</v>
      </c>
      <c r="CRH59" s="145">
        <v>62725000</v>
      </c>
      <c r="CRI59" s="145">
        <v>62750000</v>
      </c>
      <c r="CRJ59" s="145">
        <v>62775000</v>
      </c>
      <c r="CRK59" s="145">
        <v>62800000</v>
      </c>
      <c r="CRL59" s="145">
        <v>62825000</v>
      </c>
      <c r="CRM59" s="145">
        <v>62850000</v>
      </c>
      <c r="CRN59" s="145">
        <v>62875000</v>
      </c>
      <c r="CRO59" s="145">
        <v>62900000</v>
      </c>
      <c r="CRP59" s="145">
        <v>62925000</v>
      </c>
      <c r="CRQ59" s="145">
        <v>62950000</v>
      </c>
      <c r="CRR59" s="145">
        <v>62975000</v>
      </c>
      <c r="CRS59" s="145">
        <v>63000000</v>
      </c>
      <c r="CRT59" s="145">
        <v>63025000</v>
      </c>
      <c r="CRU59" s="145">
        <v>63050000</v>
      </c>
      <c r="CRV59" s="145">
        <v>63075000</v>
      </c>
      <c r="CRW59" s="145">
        <v>63100000</v>
      </c>
      <c r="CRX59" s="145">
        <v>63125000</v>
      </c>
      <c r="CRY59" s="145">
        <v>63150000</v>
      </c>
      <c r="CRZ59" s="145">
        <v>63175000</v>
      </c>
      <c r="CSA59" s="145">
        <v>63200000</v>
      </c>
      <c r="CSB59" s="145">
        <v>63225000</v>
      </c>
      <c r="CSC59" s="145">
        <v>63250000</v>
      </c>
      <c r="CSD59" s="145">
        <v>63275000</v>
      </c>
      <c r="CSE59" s="145">
        <v>63300000</v>
      </c>
      <c r="CSF59" s="145">
        <v>63325000</v>
      </c>
      <c r="CSG59" s="145">
        <v>63350000</v>
      </c>
      <c r="CSH59" s="145">
        <v>63375000</v>
      </c>
      <c r="CSI59" s="145">
        <v>63400000</v>
      </c>
      <c r="CSJ59" s="145">
        <v>63425000</v>
      </c>
      <c r="CSK59" s="145">
        <v>63450000</v>
      </c>
      <c r="CSL59" s="145">
        <v>63475000</v>
      </c>
      <c r="CSM59" s="145">
        <v>63500000</v>
      </c>
      <c r="CSN59" s="145">
        <v>63525000</v>
      </c>
      <c r="CSO59" s="145">
        <v>63550000</v>
      </c>
      <c r="CSP59" s="145">
        <v>63575000</v>
      </c>
      <c r="CSQ59" s="145">
        <v>63600000</v>
      </c>
      <c r="CSR59" s="145">
        <v>63625000</v>
      </c>
      <c r="CSS59" s="145">
        <v>63650000</v>
      </c>
      <c r="CST59" s="145">
        <v>63675000</v>
      </c>
      <c r="CSU59" s="145">
        <v>63700000</v>
      </c>
      <c r="CSV59" s="145">
        <v>63725000</v>
      </c>
      <c r="CSW59" s="145">
        <v>63750000</v>
      </c>
      <c r="CSX59" s="145">
        <v>63775000</v>
      </c>
      <c r="CSY59" s="145">
        <v>63800000</v>
      </c>
      <c r="CSZ59" s="145">
        <v>63825000</v>
      </c>
      <c r="CTA59" s="145">
        <v>63850000</v>
      </c>
      <c r="CTB59" s="145">
        <v>63875000</v>
      </c>
      <c r="CTC59" s="145">
        <v>63900000</v>
      </c>
      <c r="CTD59" s="145">
        <v>63925000</v>
      </c>
      <c r="CTE59" s="145">
        <v>63950000</v>
      </c>
      <c r="CTF59" s="145">
        <v>63975000</v>
      </c>
      <c r="CTG59" s="145">
        <v>64000000</v>
      </c>
      <c r="CTH59" s="145">
        <v>64025000</v>
      </c>
      <c r="CTI59" s="145">
        <v>64050000</v>
      </c>
      <c r="CTJ59" s="145">
        <v>64075000</v>
      </c>
      <c r="CTK59" s="145">
        <v>64100000</v>
      </c>
      <c r="CTL59" s="145">
        <v>64125000</v>
      </c>
      <c r="CTM59" s="145">
        <v>64150000</v>
      </c>
      <c r="CTN59" s="145">
        <v>64175000</v>
      </c>
      <c r="CTO59" s="145">
        <v>64200000</v>
      </c>
      <c r="CTP59" s="145">
        <v>64225000</v>
      </c>
      <c r="CTQ59" s="145">
        <v>64250000</v>
      </c>
      <c r="CTR59" s="145">
        <v>64275000</v>
      </c>
      <c r="CTS59" s="145">
        <v>64300000</v>
      </c>
      <c r="CTT59" s="145">
        <v>64325000</v>
      </c>
      <c r="CTU59" s="145">
        <v>64350000</v>
      </c>
      <c r="CTV59" s="145">
        <v>64375000</v>
      </c>
      <c r="CTW59" s="145">
        <v>64400000</v>
      </c>
      <c r="CTX59" s="145">
        <v>64425000</v>
      </c>
      <c r="CTY59" s="145">
        <v>64450000</v>
      </c>
      <c r="CTZ59" s="145">
        <v>64475000</v>
      </c>
      <c r="CUA59" s="145">
        <v>64500000</v>
      </c>
      <c r="CUB59" s="145">
        <v>64525000</v>
      </c>
      <c r="CUC59" s="145">
        <v>64550000</v>
      </c>
      <c r="CUD59" s="145">
        <v>64575000</v>
      </c>
      <c r="CUE59" s="145">
        <v>64600000</v>
      </c>
      <c r="CUF59" s="145">
        <v>64625000</v>
      </c>
      <c r="CUG59" s="145">
        <v>64650000</v>
      </c>
      <c r="CUH59" s="145">
        <v>64675000</v>
      </c>
      <c r="CUI59" s="145">
        <v>64700000</v>
      </c>
      <c r="CUJ59" s="145">
        <v>64725000</v>
      </c>
      <c r="CUK59" s="145">
        <v>64750000</v>
      </c>
      <c r="CUL59" s="145">
        <v>64775000</v>
      </c>
      <c r="CUM59" s="145">
        <v>64800000</v>
      </c>
      <c r="CUN59" s="145">
        <v>64825000</v>
      </c>
      <c r="CUO59" s="145">
        <v>64850000</v>
      </c>
      <c r="CUP59" s="145">
        <v>64875000</v>
      </c>
      <c r="CUQ59" s="145">
        <v>64900000</v>
      </c>
      <c r="CUR59" s="145">
        <v>64925000</v>
      </c>
      <c r="CUS59" s="145">
        <v>64950000</v>
      </c>
      <c r="CUT59" s="145">
        <v>64975000</v>
      </c>
      <c r="CUU59" s="145">
        <v>65000000</v>
      </c>
      <c r="CUV59" s="145">
        <v>65025000</v>
      </c>
      <c r="CUW59" s="145">
        <v>65050000</v>
      </c>
      <c r="CUX59" s="145">
        <v>65075000</v>
      </c>
      <c r="CUY59" s="145">
        <v>65100000</v>
      </c>
      <c r="CUZ59" s="145">
        <v>65125000</v>
      </c>
      <c r="CVA59" s="145">
        <v>65150000</v>
      </c>
      <c r="CVB59" s="145">
        <v>65175000</v>
      </c>
      <c r="CVC59" s="145">
        <v>65200000</v>
      </c>
      <c r="CVD59" s="145">
        <v>65225000</v>
      </c>
      <c r="CVE59" s="145">
        <v>65250000</v>
      </c>
      <c r="CVF59" s="145">
        <v>65275000</v>
      </c>
      <c r="CVG59" s="145">
        <v>65300000</v>
      </c>
      <c r="CVH59" s="145">
        <v>65325000</v>
      </c>
      <c r="CVI59" s="145">
        <v>65350000</v>
      </c>
      <c r="CVJ59" s="145">
        <v>65375000</v>
      </c>
      <c r="CVK59" s="145">
        <v>65400000</v>
      </c>
      <c r="CVL59" s="145">
        <v>65425000</v>
      </c>
      <c r="CVM59" s="145">
        <v>65450000</v>
      </c>
      <c r="CVN59" s="145">
        <v>65475000</v>
      </c>
      <c r="CVO59" s="145">
        <v>65500000</v>
      </c>
      <c r="CVP59" s="145">
        <v>65525000</v>
      </c>
      <c r="CVQ59" s="145">
        <v>65550000</v>
      </c>
      <c r="CVR59" s="145">
        <v>65575000</v>
      </c>
      <c r="CVS59" s="145">
        <v>65600000</v>
      </c>
      <c r="CVT59" s="145">
        <v>65625000</v>
      </c>
      <c r="CVU59" s="145">
        <v>65650000</v>
      </c>
      <c r="CVV59" s="145">
        <v>65675000</v>
      </c>
      <c r="CVW59" s="145">
        <v>65700000</v>
      </c>
      <c r="CVX59" s="145">
        <v>65725000</v>
      </c>
      <c r="CVY59" s="145">
        <v>65750000</v>
      </c>
      <c r="CVZ59" s="145">
        <v>65775000</v>
      </c>
      <c r="CWA59" s="145">
        <v>65800000</v>
      </c>
      <c r="CWB59" s="145">
        <v>65825000</v>
      </c>
      <c r="CWC59" s="145">
        <v>65850000</v>
      </c>
      <c r="CWD59" s="145">
        <v>65875000</v>
      </c>
      <c r="CWE59" s="145">
        <v>65900000</v>
      </c>
      <c r="CWF59" s="145">
        <v>65925000</v>
      </c>
      <c r="CWG59" s="145">
        <v>65950000</v>
      </c>
      <c r="CWH59" s="145">
        <v>65975000</v>
      </c>
      <c r="CWI59" s="145">
        <v>66000000</v>
      </c>
      <c r="CWJ59" s="145">
        <v>66025000</v>
      </c>
      <c r="CWK59" s="145">
        <v>66050000</v>
      </c>
      <c r="CWL59" s="145">
        <v>66075000</v>
      </c>
      <c r="CWM59" s="145">
        <v>66100000</v>
      </c>
      <c r="CWN59" s="145">
        <v>66125000</v>
      </c>
      <c r="CWO59" s="145">
        <v>66150000</v>
      </c>
      <c r="CWP59" s="145">
        <v>66175000</v>
      </c>
      <c r="CWQ59" s="145">
        <v>66200000</v>
      </c>
      <c r="CWR59" s="145">
        <v>66225000</v>
      </c>
      <c r="CWS59" s="145">
        <v>66250000</v>
      </c>
      <c r="CWT59" s="145">
        <v>66275000</v>
      </c>
      <c r="CWU59" s="145">
        <v>66300000</v>
      </c>
      <c r="CWV59" s="145">
        <v>66325000</v>
      </c>
      <c r="CWW59" s="145">
        <v>66350000</v>
      </c>
      <c r="CWX59" s="145">
        <v>66375000</v>
      </c>
      <c r="CWY59" s="145">
        <v>66400000</v>
      </c>
      <c r="CWZ59" s="145">
        <v>66425000</v>
      </c>
      <c r="CXA59" s="145">
        <v>66450000</v>
      </c>
      <c r="CXB59" s="145">
        <v>66475000</v>
      </c>
      <c r="CXC59" s="145">
        <v>66500000</v>
      </c>
      <c r="CXD59" s="145">
        <v>66525000</v>
      </c>
      <c r="CXE59" s="145">
        <v>66550000</v>
      </c>
      <c r="CXF59" s="145">
        <v>66575000</v>
      </c>
      <c r="CXG59" s="145">
        <v>66600000</v>
      </c>
      <c r="CXH59" s="145">
        <v>66625000</v>
      </c>
      <c r="CXI59" s="145">
        <v>66650000</v>
      </c>
      <c r="CXJ59" s="145">
        <v>66675000</v>
      </c>
      <c r="CXK59" s="145">
        <v>66700000</v>
      </c>
      <c r="CXL59" s="145">
        <v>66725000</v>
      </c>
      <c r="CXM59" s="145">
        <v>66750000</v>
      </c>
      <c r="CXN59" s="145">
        <v>66775000</v>
      </c>
      <c r="CXO59" s="145">
        <v>66800000</v>
      </c>
      <c r="CXP59" s="145">
        <v>66825000</v>
      </c>
      <c r="CXQ59" s="145">
        <v>66850000</v>
      </c>
      <c r="CXR59" s="145">
        <v>66875000</v>
      </c>
      <c r="CXS59" s="145">
        <v>66900000</v>
      </c>
      <c r="CXT59" s="145">
        <v>66925000</v>
      </c>
      <c r="CXU59" s="145">
        <v>66950000</v>
      </c>
      <c r="CXV59" s="145">
        <v>66975000</v>
      </c>
      <c r="CXW59" s="145">
        <v>67000000</v>
      </c>
      <c r="CXX59" s="145">
        <v>67025000</v>
      </c>
      <c r="CXY59" s="145">
        <v>67050000</v>
      </c>
      <c r="CXZ59" s="145">
        <v>67075000</v>
      </c>
      <c r="CYA59" s="145">
        <v>67100000</v>
      </c>
      <c r="CYB59" s="145">
        <v>67125000</v>
      </c>
      <c r="CYC59" s="145">
        <v>67150000</v>
      </c>
      <c r="CYD59" s="145">
        <v>67175000</v>
      </c>
      <c r="CYE59" s="145">
        <v>67200000</v>
      </c>
      <c r="CYF59" s="145">
        <v>67225000</v>
      </c>
      <c r="CYG59" s="145">
        <v>67250000</v>
      </c>
      <c r="CYH59" s="145">
        <v>67275000</v>
      </c>
      <c r="CYI59" s="145">
        <v>67300000</v>
      </c>
      <c r="CYJ59" s="145">
        <v>67325000</v>
      </c>
      <c r="CYK59" s="145">
        <v>67350000</v>
      </c>
      <c r="CYL59" s="145">
        <v>67375000</v>
      </c>
      <c r="CYM59" s="145">
        <v>67400000</v>
      </c>
      <c r="CYN59" s="145">
        <v>67425000</v>
      </c>
      <c r="CYO59" s="145">
        <v>67450000</v>
      </c>
      <c r="CYP59" s="145">
        <v>67475000</v>
      </c>
      <c r="CYQ59" s="145">
        <v>67500000</v>
      </c>
      <c r="CYR59" s="145">
        <v>67525000</v>
      </c>
      <c r="CYS59" s="145">
        <v>67550000</v>
      </c>
      <c r="CYT59" s="145">
        <v>67575000</v>
      </c>
      <c r="CYU59" s="145">
        <v>67600000</v>
      </c>
      <c r="CYV59" s="145">
        <v>67625000</v>
      </c>
      <c r="CYW59" s="145">
        <v>67650000</v>
      </c>
      <c r="CYX59" s="145">
        <v>67675000</v>
      </c>
      <c r="CYY59" s="145">
        <v>67700000</v>
      </c>
      <c r="CYZ59" s="145">
        <v>67725000</v>
      </c>
      <c r="CZA59" s="145">
        <v>67750000</v>
      </c>
      <c r="CZB59" s="145">
        <v>67775000</v>
      </c>
      <c r="CZC59" s="145">
        <v>67800000</v>
      </c>
      <c r="CZD59" s="145">
        <v>67825000</v>
      </c>
      <c r="CZE59" s="145">
        <v>67850000</v>
      </c>
      <c r="CZF59" s="145">
        <v>67875000</v>
      </c>
      <c r="CZG59" s="145">
        <v>67900000</v>
      </c>
      <c r="CZH59" s="145">
        <v>67925000</v>
      </c>
      <c r="CZI59" s="145">
        <v>67950000</v>
      </c>
      <c r="CZJ59" s="145">
        <v>67975000</v>
      </c>
      <c r="CZK59" s="145">
        <v>68000000</v>
      </c>
      <c r="CZL59" s="145">
        <v>68025000</v>
      </c>
      <c r="CZM59" s="145">
        <v>68050000</v>
      </c>
      <c r="CZN59" s="145">
        <v>68075000</v>
      </c>
      <c r="CZO59" s="145">
        <v>68100000</v>
      </c>
      <c r="CZP59" s="145">
        <v>68125000</v>
      </c>
      <c r="CZQ59" s="145">
        <v>68150000</v>
      </c>
      <c r="CZR59" s="145">
        <v>68175000</v>
      </c>
      <c r="CZS59" s="145">
        <v>68200000</v>
      </c>
      <c r="CZT59" s="145">
        <v>68225000</v>
      </c>
      <c r="CZU59" s="145">
        <v>68250000</v>
      </c>
      <c r="CZV59" s="145">
        <v>68275000</v>
      </c>
      <c r="CZW59" s="145">
        <v>68300000</v>
      </c>
      <c r="CZX59" s="145">
        <v>68325000</v>
      </c>
      <c r="CZY59" s="145">
        <v>68350000</v>
      </c>
      <c r="CZZ59" s="145">
        <v>68375000</v>
      </c>
      <c r="DAA59" s="145">
        <v>68400000</v>
      </c>
      <c r="DAB59" s="145">
        <v>68425000</v>
      </c>
      <c r="DAC59" s="145">
        <v>68450000</v>
      </c>
      <c r="DAD59" s="145">
        <v>68475000</v>
      </c>
      <c r="DAE59" s="145">
        <v>68500000</v>
      </c>
      <c r="DAF59" s="145">
        <v>68525000</v>
      </c>
      <c r="DAG59" s="145">
        <v>68550000</v>
      </c>
      <c r="DAH59" s="145">
        <v>68575000</v>
      </c>
      <c r="DAI59" s="145">
        <v>68600000</v>
      </c>
      <c r="DAJ59" s="145">
        <v>68625000</v>
      </c>
      <c r="DAK59" s="145">
        <v>68650000</v>
      </c>
      <c r="DAL59" s="145">
        <v>68675000</v>
      </c>
      <c r="DAM59" s="145">
        <v>68700000</v>
      </c>
      <c r="DAN59" s="145">
        <v>68725000</v>
      </c>
      <c r="DAO59" s="145">
        <v>68750000</v>
      </c>
      <c r="DAP59" s="145">
        <v>68775000</v>
      </c>
      <c r="DAQ59" s="145">
        <v>68800000</v>
      </c>
      <c r="DAR59" s="145">
        <v>68825000</v>
      </c>
      <c r="DAS59" s="145">
        <v>68850000</v>
      </c>
      <c r="DAT59" s="145">
        <v>68875000</v>
      </c>
      <c r="DAU59" s="145">
        <v>68900000</v>
      </c>
      <c r="DAV59" s="145">
        <v>68925000</v>
      </c>
      <c r="DAW59" s="145">
        <v>68950000</v>
      </c>
      <c r="DAX59" s="145">
        <v>68975000</v>
      </c>
      <c r="DAY59" s="145">
        <v>69000000</v>
      </c>
      <c r="DAZ59" s="145">
        <v>69025000</v>
      </c>
      <c r="DBA59" s="145">
        <v>69050000</v>
      </c>
      <c r="DBB59" s="145">
        <v>69075000</v>
      </c>
      <c r="DBC59" s="145">
        <v>69100000</v>
      </c>
      <c r="DBD59" s="145">
        <v>69125000</v>
      </c>
      <c r="DBE59" s="145">
        <v>69150000</v>
      </c>
      <c r="DBF59" s="145">
        <v>69175000</v>
      </c>
      <c r="DBG59" s="145">
        <v>69200000</v>
      </c>
      <c r="DBH59" s="145">
        <v>69225000</v>
      </c>
      <c r="DBI59" s="145">
        <v>69250000</v>
      </c>
      <c r="DBJ59" s="145">
        <v>69275000</v>
      </c>
      <c r="DBK59" s="145">
        <v>69300000</v>
      </c>
      <c r="DBL59" s="145">
        <v>69325000</v>
      </c>
      <c r="DBM59" s="145">
        <v>69350000</v>
      </c>
      <c r="DBN59" s="145">
        <v>69375000</v>
      </c>
      <c r="DBO59" s="145">
        <v>69400000</v>
      </c>
      <c r="DBP59" s="145">
        <v>69425000</v>
      </c>
      <c r="DBQ59" s="145">
        <v>69450000</v>
      </c>
      <c r="DBR59" s="145">
        <v>69475000</v>
      </c>
      <c r="DBS59" s="145">
        <v>69500000</v>
      </c>
      <c r="DBT59" s="145">
        <v>69525000</v>
      </c>
      <c r="DBU59" s="145">
        <v>69550000</v>
      </c>
      <c r="DBV59" s="145">
        <v>69575000</v>
      </c>
      <c r="DBW59" s="145">
        <v>69600000</v>
      </c>
      <c r="DBX59" s="145">
        <v>69625000</v>
      </c>
      <c r="DBY59" s="145">
        <v>69650000</v>
      </c>
      <c r="DBZ59" s="145">
        <v>69675000</v>
      </c>
      <c r="DCA59" s="145">
        <v>69700000</v>
      </c>
      <c r="DCB59" s="145">
        <v>69725000</v>
      </c>
      <c r="DCC59" s="145">
        <v>69750000</v>
      </c>
      <c r="DCD59" s="145">
        <v>69775000</v>
      </c>
      <c r="DCE59" s="145">
        <v>69800000</v>
      </c>
      <c r="DCF59" s="145">
        <v>69825000</v>
      </c>
      <c r="DCG59" s="145">
        <v>69850000</v>
      </c>
      <c r="DCH59" s="145">
        <v>69875000</v>
      </c>
      <c r="DCI59" s="145">
        <v>69900000</v>
      </c>
      <c r="DCJ59" s="145">
        <v>69925000</v>
      </c>
      <c r="DCK59" s="145">
        <v>69950000</v>
      </c>
      <c r="DCL59" s="145">
        <v>69975000</v>
      </c>
      <c r="DCM59" s="145">
        <v>70000000</v>
      </c>
      <c r="DCN59" s="145">
        <v>70025000</v>
      </c>
      <c r="DCO59" s="145">
        <v>70050000</v>
      </c>
      <c r="DCP59" s="145">
        <v>70075000</v>
      </c>
      <c r="DCQ59" s="145">
        <v>70100000</v>
      </c>
      <c r="DCR59" s="145">
        <v>70125000</v>
      </c>
      <c r="DCS59" s="145">
        <v>70150000</v>
      </c>
      <c r="DCT59" s="145">
        <v>70175000</v>
      </c>
      <c r="DCU59" s="145">
        <v>70200000</v>
      </c>
      <c r="DCV59" s="145">
        <v>70225000</v>
      </c>
      <c r="DCW59" s="145">
        <v>70250000</v>
      </c>
      <c r="DCX59" s="145">
        <v>70275000</v>
      </c>
      <c r="DCY59" s="145">
        <v>70300000</v>
      </c>
      <c r="DCZ59" s="145">
        <v>70325000</v>
      </c>
      <c r="DDA59" s="145">
        <v>70350000</v>
      </c>
      <c r="DDB59" s="145">
        <v>70375000</v>
      </c>
      <c r="DDC59" s="145">
        <v>70400000</v>
      </c>
      <c r="DDD59" s="145">
        <v>70425000</v>
      </c>
      <c r="DDE59" s="145">
        <v>70450000</v>
      </c>
      <c r="DDF59" s="145">
        <v>70475000</v>
      </c>
      <c r="DDG59" s="145">
        <v>70500000</v>
      </c>
      <c r="DDH59" s="145">
        <v>70525000</v>
      </c>
      <c r="DDI59" s="145">
        <v>70550000</v>
      </c>
      <c r="DDJ59" s="145">
        <v>70575000</v>
      </c>
      <c r="DDK59" s="145">
        <v>70600000</v>
      </c>
      <c r="DDL59" s="145">
        <v>70625000</v>
      </c>
      <c r="DDM59" s="145">
        <v>70650000</v>
      </c>
      <c r="DDN59" s="145">
        <v>70675000</v>
      </c>
      <c r="DDO59" s="145">
        <v>70700000</v>
      </c>
      <c r="DDP59" s="145">
        <v>70725000</v>
      </c>
      <c r="DDQ59" s="145">
        <v>70750000</v>
      </c>
      <c r="DDR59" s="145">
        <v>70775000</v>
      </c>
      <c r="DDS59" s="145">
        <v>70800000</v>
      </c>
      <c r="DDT59" s="145">
        <v>70825000</v>
      </c>
      <c r="DDU59" s="145">
        <v>70850000</v>
      </c>
      <c r="DDV59" s="145">
        <v>70875000</v>
      </c>
      <c r="DDW59" s="145">
        <v>70900000</v>
      </c>
      <c r="DDX59" s="145">
        <v>70925000</v>
      </c>
      <c r="DDY59" s="145">
        <v>70950000</v>
      </c>
      <c r="DDZ59" s="145">
        <v>70975000</v>
      </c>
      <c r="DEA59" s="145">
        <v>71000000</v>
      </c>
      <c r="DEB59" s="145">
        <v>71025000</v>
      </c>
      <c r="DEC59" s="145">
        <v>71050000</v>
      </c>
      <c r="DED59" s="145">
        <v>71075000</v>
      </c>
      <c r="DEE59" s="145">
        <v>71100000</v>
      </c>
      <c r="DEF59" s="145">
        <v>71125000</v>
      </c>
      <c r="DEG59" s="145">
        <v>71150000</v>
      </c>
      <c r="DEH59" s="145">
        <v>71175000</v>
      </c>
      <c r="DEI59" s="145">
        <v>71200000</v>
      </c>
      <c r="DEJ59" s="145">
        <v>71225000</v>
      </c>
      <c r="DEK59" s="145">
        <v>71250000</v>
      </c>
      <c r="DEL59" s="145">
        <v>71275000</v>
      </c>
      <c r="DEM59" s="145">
        <v>71300000</v>
      </c>
      <c r="DEN59" s="145">
        <v>71325000</v>
      </c>
      <c r="DEO59" s="145">
        <v>71350000</v>
      </c>
      <c r="DEP59" s="145">
        <v>71375000</v>
      </c>
      <c r="DEQ59" s="145">
        <v>71400000</v>
      </c>
      <c r="DER59" s="145">
        <v>71425000</v>
      </c>
      <c r="DES59" s="145">
        <v>71450000</v>
      </c>
      <c r="DET59" s="145">
        <v>71475000</v>
      </c>
      <c r="DEU59" s="145">
        <v>71500000</v>
      </c>
      <c r="DEV59" s="145">
        <v>71525000</v>
      </c>
      <c r="DEW59" s="145">
        <v>71550000</v>
      </c>
      <c r="DEX59" s="145">
        <v>71575000</v>
      </c>
      <c r="DEY59" s="145">
        <v>71600000</v>
      </c>
      <c r="DEZ59" s="145">
        <v>71625000</v>
      </c>
      <c r="DFA59" s="145">
        <v>71650000</v>
      </c>
      <c r="DFB59" s="145">
        <v>71675000</v>
      </c>
      <c r="DFC59" s="145">
        <v>71700000</v>
      </c>
      <c r="DFD59" s="145">
        <v>71725000</v>
      </c>
      <c r="DFE59" s="145">
        <v>71750000</v>
      </c>
      <c r="DFF59" s="145">
        <v>71775000</v>
      </c>
      <c r="DFG59" s="145">
        <v>71800000</v>
      </c>
      <c r="DFH59" s="145">
        <v>71825000</v>
      </c>
      <c r="DFI59" s="145">
        <v>71850000</v>
      </c>
      <c r="DFJ59" s="145">
        <v>71875000</v>
      </c>
      <c r="DFK59" s="145">
        <v>71900000</v>
      </c>
      <c r="DFL59" s="145">
        <v>71925000</v>
      </c>
      <c r="DFM59" s="145">
        <v>71950000</v>
      </c>
      <c r="DFN59" s="145">
        <v>71975000</v>
      </c>
      <c r="DFO59" s="145">
        <v>72000000</v>
      </c>
      <c r="DFP59" s="145">
        <v>72025000</v>
      </c>
      <c r="DFQ59" s="145">
        <v>72050000</v>
      </c>
      <c r="DFR59" s="145">
        <v>72075000</v>
      </c>
      <c r="DFS59" s="145">
        <v>72100000</v>
      </c>
      <c r="DFT59" s="145">
        <v>72125000</v>
      </c>
      <c r="DFU59" s="145">
        <v>72150000</v>
      </c>
      <c r="DFV59" s="145">
        <v>72175000</v>
      </c>
      <c r="DFW59" s="145">
        <v>72200000</v>
      </c>
      <c r="DFX59" s="145">
        <v>72225000</v>
      </c>
      <c r="DFY59" s="145">
        <v>72250000</v>
      </c>
      <c r="DFZ59" s="145">
        <v>72275000</v>
      </c>
      <c r="DGA59" s="145">
        <v>72300000</v>
      </c>
      <c r="DGB59" s="145">
        <v>72325000</v>
      </c>
      <c r="DGC59" s="145">
        <v>72350000</v>
      </c>
      <c r="DGD59" s="145">
        <v>72375000</v>
      </c>
      <c r="DGE59" s="145">
        <v>72400000</v>
      </c>
      <c r="DGF59" s="145">
        <v>72425000</v>
      </c>
      <c r="DGG59" s="145">
        <v>72450000</v>
      </c>
      <c r="DGH59" s="145">
        <v>72475000</v>
      </c>
      <c r="DGI59" s="145">
        <v>72500000</v>
      </c>
      <c r="DGJ59" s="145">
        <v>72525000</v>
      </c>
      <c r="DGK59" s="145">
        <v>72550000</v>
      </c>
      <c r="DGL59" s="145">
        <v>72575000</v>
      </c>
      <c r="DGM59" s="145">
        <v>72600000</v>
      </c>
      <c r="DGN59" s="145">
        <v>72625000</v>
      </c>
      <c r="DGO59" s="145">
        <v>72650000</v>
      </c>
      <c r="DGP59" s="145">
        <v>72675000</v>
      </c>
      <c r="DGQ59" s="145">
        <v>72700000</v>
      </c>
      <c r="DGR59" s="145">
        <v>72725000</v>
      </c>
      <c r="DGS59" s="145">
        <v>72750000</v>
      </c>
      <c r="DGT59" s="145">
        <v>72775000</v>
      </c>
      <c r="DGU59" s="145">
        <v>72800000</v>
      </c>
      <c r="DGV59" s="145">
        <v>72825000</v>
      </c>
      <c r="DGW59" s="145">
        <v>72850000</v>
      </c>
      <c r="DGX59" s="145">
        <v>72875000</v>
      </c>
      <c r="DGY59" s="145">
        <v>72900000</v>
      </c>
      <c r="DGZ59" s="145">
        <v>72925000</v>
      </c>
      <c r="DHA59" s="145">
        <v>72950000</v>
      </c>
      <c r="DHB59" s="145">
        <v>72975000</v>
      </c>
      <c r="DHC59" s="145">
        <v>73000000</v>
      </c>
      <c r="DHD59" s="145">
        <v>73025000</v>
      </c>
      <c r="DHE59" s="145">
        <v>73050000</v>
      </c>
      <c r="DHF59" s="145">
        <v>73075000</v>
      </c>
      <c r="DHG59" s="145">
        <v>73100000</v>
      </c>
      <c r="DHH59" s="145">
        <v>73125000</v>
      </c>
      <c r="DHI59" s="145">
        <v>73150000</v>
      </c>
      <c r="DHJ59" s="145">
        <v>73175000</v>
      </c>
      <c r="DHK59" s="145">
        <v>73200000</v>
      </c>
      <c r="DHL59" s="145">
        <v>73225000</v>
      </c>
      <c r="DHM59" s="145">
        <v>73250000</v>
      </c>
      <c r="DHN59" s="145">
        <v>73275000</v>
      </c>
      <c r="DHO59" s="145">
        <v>73300000</v>
      </c>
      <c r="DHP59" s="145">
        <v>73325000</v>
      </c>
      <c r="DHQ59" s="145">
        <v>73350000</v>
      </c>
      <c r="DHR59" s="145">
        <v>73375000</v>
      </c>
      <c r="DHS59" s="145">
        <v>73400000</v>
      </c>
      <c r="DHT59" s="145">
        <v>73425000</v>
      </c>
      <c r="DHU59" s="145">
        <v>73450000</v>
      </c>
      <c r="DHV59" s="145">
        <v>73475000</v>
      </c>
      <c r="DHW59" s="145">
        <v>73500000</v>
      </c>
      <c r="DHX59" s="145">
        <v>73525000</v>
      </c>
      <c r="DHY59" s="145">
        <v>73550000</v>
      </c>
      <c r="DHZ59" s="145">
        <v>73575000</v>
      </c>
      <c r="DIA59" s="145">
        <v>73600000</v>
      </c>
      <c r="DIB59" s="145">
        <v>73625000</v>
      </c>
      <c r="DIC59" s="145">
        <v>73650000</v>
      </c>
      <c r="DID59" s="145">
        <v>73675000</v>
      </c>
      <c r="DIE59" s="145">
        <v>73700000</v>
      </c>
      <c r="DIF59" s="145">
        <v>73725000</v>
      </c>
      <c r="DIG59" s="145">
        <v>73750000</v>
      </c>
      <c r="DIH59" s="145">
        <v>73775000</v>
      </c>
      <c r="DII59" s="145">
        <v>73800000</v>
      </c>
      <c r="DIJ59" s="145">
        <v>73825000</v>
      </c>
      <c r="DIK59" s="145">
        <v>73850000</v>
      </c>
      <c r="DIL59" s="145">
        <v>73875000</v>
      </c>
      <c r="DIM59" s="145">
        <v>73900000</v>
      </c>
      <c r="DIN59" s="145">
        <v>73925000</v>
      </c>
      <c r="DIO59" s="145">
        <v>73950000</v>
      </c>
      <c r="DIP59" s="145">
        <v>73975000</v>
      </c>
      <c r="DIQ59" s="145">
        <v>74000000</v>
      </c>
      <c r="DIR59" s="145">
        <v>74025000</v>
      </c>
      <c r="DIS59" s="145">
        <v>74050000</v>
      </c>
      <c r="DIT59" s="145">
        <v>74075000</v>
      </c>
      <c r="DIU59" s="145">
        <v>74100000</v>
      </c>
      <c r="DIV59" s="145">
        <v>74125000</v>
      </c>
      <c r="DIW59" s="145">
        <v>74150000</v>
      </c>
      <c r="DIX59" s="145">
        <v>74175000</v>
      </c>
      <c r="DIY59" s="145">
        <v>74200000</v>
      </c>
      <c r="DIZ59" s="145">
        <v>74225000</v>
      </c>
      <c r="DJA59" s="145">
        <v>74250000</v>
      </c>
      <c r="DJB59" s="145">
        <v>74275000</v>
      </c>
      <c r="DJC59" s="145">
        <v>74300000</v>
      </c>
      <c r="DJD59" s="145">
        <v>74325000</v>
      </c>
      <c r="DJE59" s="145">
        <v>74350000</v>
      </c>
      <c r="DJF59" s="145">
        <v>74375000</v>
      </c>
      <c r="DJG59" s="145">
        <v>74400000</v>
      </c>
      <c r="DJH59" s="145">
        <v>74425000</v>
      </c>
      <c r="DJI59" s="145">
        <v>74450000</v>
      </c>
      <c r="DJJ59" s="145">
        <v>74475000</v>
      </c>
      <c r="DJK59" s="145">
        <v>74500000</v>
      </c>
      <c r="DJL59" s="145">
        <v>74525000</v>
      </c>
      <c r="DJM59" s="145">
        <v>74550000</v>
      </c>
      <c r="DJN59" s="145">
        <v>74575000</v>
      </c>
      <c r="DJO59" s="145">
        <v>74600000</v>
      </c>
      <c r="DJP59" s="145">
        <v>74625000</v>
      </c>
      <c r="DJQ59" s="145">
        <v>74650000</v>
      </c>
      <c r="DJR59" s="145">
        <v>74675000</v>
      </c>
      <c r="DJS59" s="145">
        <v>74700000</v>
      </c>
      <c r="DJT59" s="145">
        <v>74725000</v>
      </c>
      <c r="DJU59" s="145">
        <v>74750000</v>
      </c>
      <c r="DJV59" s="145">
        <v>74775000</v>
      </c>
      <c r="DJW59" s="145">
        <v>74800000</v>
      </c>
      <c r="DJX59" s="145">
        <v>74825000</v>
      </c>
      <c r="DJY59" s="145">
        <v>74850000</v>
      </c>
      <c r="DJZ59" s="145">
        <v>74875000</v>
      </c>
      <c r="DKA59" s="145">
        <v>74900000</v>
      </c>
      <c r="DKB59" s="145">
        <v>74925000</v>
      </c>
      <c r="DKC59" s="145">
        <v>74950000</v>
      </c>
      <c r="DKD59" s="145">
        <v>74975000</v>
      </c>
      <c r="DKE59" s="145">
        <v>75000000</v>
      </c>
      <c r="DKF59" s="145">
        <v>75025000</v>
      </c>
      <c r="DKG59" s="145">
        <v>75050000</v>
      </c>
      <c r="DKH59" s="145">
        <v>75075000</v>
      </c>
      <c r="DKI59" s="145">
        <v>75100000</v>
      </c>
      <c r="DKJ59" s="145">
        <v>75125000</v>
      </c>
      <c r="DKK59" s="145">
        <v>75150000</v>
      </c>
      <c r="DKL59" s="145">
        <v>75175000</v>
      </c>
      <c r="DKM59" s="145">
        <v>75200000</v>
      </c>
      <c r="DKN59" s="145">
        <v>75225000</v>
      </c>
      <c r="DKO59" s="145">
        <v>75250000</v>
      </c>
      <c r="DKP59" s="145">
        <v>75275000</v>
      </c>
      <c r="DKQ59" s="145">
        <v>75300000</v>
      </c>
      <c r="DKR59" s="145">
        <v>75325000</v>
      </c>
      <c r="DKS59" s="145">
        <v>75350000</v>
      </c>
      <c r="DKT59" s="145">
        <v>75375000</v>
      </c>
      <c r="DKU59" s="145">
        <v>75400000</v>
      </c>
      <c r="DKV59" s="145">
        <v>75425000</v>
      </c>
      <c r="DKW59" s="145">
        <v>75450000</v>
      </c>
      <c r="DKX59" s="145">
        <v>75475000</v>
      </c>
      <c r="DKY59" s="145">
        <v>75500000</v>
      </c>
      <c r="DKZ59" s="145">
        <v>75525000</v>
      </c>
      <c r="DLA59" s="145">
        <v>75550000</v>
      </c>
      <c r="DLB59" s="145">
        <v>75575000</v>
      </c>
      <c r="DLC59" s="145">
        <v>75600000</v>
      </c>
      <c r="DLD59" s="145">
        <v>75625000</v>
      </c>
      <c r="DLE59" s="145">
        <v>75650000</v>
      </c>
      <c r="DLF59" s="145">
        <v>75675000</v>
      </c>
      <c r="DLG59" s="145">
        <v>75700000</v>
      </c>
      <c r="DLH59" s="145">
        <v>75725000</v>
      </c>
      <c r="DLI59" s="145">
        <v>75750000</v>
      </c>
      <c r="DLJ59" s="145">
        <v>75775000</v>
      </c>
      <c r="DLK59" s="145">
        <v>75800000</v>
      </c>
      <c r="DLL59" s="145">
        <v>75825000</v>
      </c>
      <c r="DLM59" s="145">
        <v>75850000</v>
      </c>
      <c r="DLN59" s="145">
        <v>75875000</v>
      </c>
      <c r="DLO59" s="145">
        <v>75900000</v>
      </c>
      <c r="DLP59" s="145">
        <v>75925000</v>
      </c>
      <c r="DLQ59" s="145">
        <v>75950000</v>
      </c>
      <c r="DLR59" s="145">
        <v>75975000</v>
      </c>
      <c r="DLS59" s="145">
        <v>76000000</v>
      </c>
      <c r="DLT59" s="145">
        <v>76025000</v>
      </c>
      <c r="DLU59" s="145">
        <v>76050000</v>
      </c>
      <c r="DLV59" s="145">
        <v>76075000</v>
      </c>
      <c r="DLW59" s="145">
        <v>76100000</v>
      </c>
      <c r="DLX59" s="145">
        <v>76125000</v>
      </c>
      <c r="DLY59" s="145">
        <v>76150000</v>
      </c>
      <c r="DLZ59" s="145">
        <v>76175000</v>
      </c>
      <c r="DMA59" s="145">
        <v>76200000</v>
      </c>
      <c r="DMB59" s="145">
        <v>76225000</v>
      </c>
      <c r="DMC59" s="145">
        <v>76250000</v>
      </c>
      <c r="DMD59" s="145">
        <v>76275000</v>
      </c>
      <c r="DME59" s="145">
        <v>76300000</v>
      </c>
      <c r="DMF59" s="145">
        <v>76325000</v>
      </c>
      <c r="DMG59" s="145">
        <v>76350000</v>
      </c>
      <c r="DMH59" s="145">
        <v>76375000</v>
      </c>
      <c r="DMI59" s="145">
        <v>76400000</v>
      </c>
      <c r="DMJ59" s="145">
        <v>76425000</v>
      </c>
      <c r="DMK59" s="145">
        <v>76450000</v>
      </c>
      <c r="DML59" s="145">
        <v>76475000</v>
      </c>
      <c r="DMM59" s="145">
        <v>76500000</v>
      </c>
      <c r="DMN59" s="145">
        <v>76525000</v>
      </c>
      <c r="DMO59" s="145">
        <v>76550000</v>
      </c>
      <c r="DMP59" s="145">
        <v>76575000</v>
      </c>
      <c r="DMQ59" s="145">
        <v>76600000</v>
      </c>
      <c r="DMR59" s="145">
        <v>76625000</v>
      </c>
      <c r="DMS59" s="145">
        <v>76650000</v>
      </c>
      <c r="DMT59" s="145">
        <v>76675000</v>
      </c>
      <c r="DMU59" s="145">
        <v>76700000</v>
      </c>
      <c r="DMV59" s="145">
        <v>76725000</v>
      </c>
      <c r="DMW59" s="145">
        <v>76750000</v>
      </c>
      <c r="DMX59" s="145">
        <v>76775000</v>
      </c>
      <c r="DMY59" s="145">
        <v>76800000</v>
      </c>
      <c r="DMZ59" s="145">
        <v>76825000</v>
      </c>
      <c r="DNA59" s="145">
        <v>76850000</v>
      </c>
      <c r="DNB59" s="145">
        <v>76875000</v>
      </c>
      <c r="DNC59" s="145">
        <v>76900000</v>
      </c>
      <c r="DND59" s="145">
        <v>76925000</v>
      </c>
      <c r="DNE59" s="145">
        <v>76950000</v>
      </c>
      <c r="DNF59" s="145">
        <v>76975000</v>
      </c>
      <c r="DNG59" s="145">
        <v>77000000</v>
      </c>
      <c r="DNH59" s="145">
        <v>77025000</v>
      </c>
      <c r="DNI59" s="145">
        <v>77050000</v>
      </c>
      <c r="DNJ59" s="145">
        <v>77075000</v>
      </c>
      <c r="DNK59" s="145">
        <v>77100000</v>
      </c>
      <c r="DNL59" s="145">
        <v>77125000</v>
      </c>
      <c r="DNM59" s="145">
        <v>77150000</v>
      </c>
      <c r="DNN59" s="145">
        <v>77175000</v>
      </c>
      <c r="DNO59" s="145">
        <v>77200000</v>
      </c>
      <c r="DNP59" s="145">
        <v>77225000</v>
      </c>
      <c r="DNQ59" s="145">
        <v>77250000</v>
      </c>
      <c r="DNR59" s="145">
        <v>77275000</v>
      </c>
      <c r="DNS59" s="145">
        <v>77300000</v>
      </c>
      <c r="DNT59" s="145">
        <v>77325000</v>
      </c>
      <c r="DNU59" s="145">
        <v>77350000</v>
      </c>
      <c r="DNV59" s="145">
        <v>77375000</v>
      </c>
      <c r="DNW59" s="145">
        <v>77400000</v>
      </c>
      <c r="DNX59" s="145">
        <v>77425000</v>
      </c>
      <c r="DNY59" s="145">
        <v>77450000</v>
      </c>
      <c r="DNZ59" s="145">
        <v>77475000</v>
      </c>
      <c r="DOA59" s="145">
        <v>77500000</v>
      </c>
      <c r="DOB59" s="145">
        <v>77525000</v>
      </c>
      <c r="DOC59" s="145">
        <v>77550000</v>
      </c>
      <c r="DOD59" s="145">
        <v>77575000</v>
      </c>
      <c r="DOE59" s="145">
        <v>77600000</v>
      </c>
      <c r="DOF59" s="145">
        <v>77625000</v>
      </c>
      <c r="DOG59" s="145">
        <v>77650000</v>
      </c>
      <c r="DOH59" s="145">
        <v>77675000</v>
      </c>
      <c r="DOI59" s="145">
        <v>77700000</v>
      </c>
      <c r="DOJ59" s="145">
        <v>77725000</v>
      </c>
      <c r="DOK59" s="145">
        <v>77750000</v>
      </c>
      <c r="DOL59" s="145">
        <v>77775000</v>
      </c>
      <c r="DOM59" s="145">
        <v>77800000</v>
      </c>
      <c r="DON59" s="145">
        <v>77825000</v>
      </c>
      <c r="DOO59" s="145">
        <v>77850000</v>
      </c>
      <c r="DOP59" s="145">
        <v>77875000</v>
      </c>
      <c r="DOQ59" s="145">
        <v>77900000</v>
      </c>
      <c r="DOR59" s="145">
        <v>77925000</v>
      </c>
      <c r="DOS59" s="145">
        <v>77950000</v>
      </c>
      <c r="DOT59" s="145">
        <v>77975000</v>
      </c>
      <c r="DOU59" s="145">
        <v>78000000</v>
      </c>
      <c r="DOV59" s="145">
        <v>78025000</v>
      </c>
      <c r="DOW59" s="145">
        <v>78050000</v>
      </c>
      <c r="DOX59" s="145">
        <v>78075000</v>
      </c>
      <c r="DOY59" s="145">
        <v>78100000</v>
      </c>
      <c r="DOZ59" s="145">
        <v>78125000</v>
      </c>
      <c r="DPA59" s="145">
        <v>78150000</v>
      </c>
      <c r="DPB59" s="145">
        <v>78175000</v>
      </c>
      <c r="DPC59" s="145">
        <v>78200000</v>
      </c>
      <c r="DPD59" s="145">
        <v>78225000</v>
      </c>
      <c r="DPE59" s="145">
        <v>78250000</v>
      </c>
      <c r="DPF59" s="145">
        <v>78275000</v>
      </c>
      <c r="DPG59" s="145">
        <v>78300000</v>
      </c>
      <c r="DPH59" s="145">
        <v>78325000</v>
      </c>
      <c r="DPI59" s="145">
        <v>78350000</v>
      </c>
      <c r="DPJ59" s="145">
        <v>78375000</v>
      </c>
      <c r="DPK59" s="145">
        <v>78400000</v>
      </c>
      <c r="DPL59" s="145">
        <v>78425000</v>
      </c>
      <c r="DPM59" s="145">
        <v>78450000</v>
      </c>
      <c r="DPN59" s="145">
        <v>78475000</v>
      </c>
      <c r="DPO59" s="145">
        <v>78500000</v>
      </c>
      <c r="DPP59" s="145">
        <v>78525000</v>
      </c>
      <c r="DPQ59" s="145">
        <v>78550000</v>
      </c>
      <c r="DPR59" s="145">
        <v>78575000</v>
      </c>
      <c r="DPS59" s="145">
        <v>78600000</v>
      </c>
      <c r="DPT59" s="145">
        <v>78625000</v>
      </c>
      <c r="DPU59" s="145">
        <v>78650000</v>
      </c>
      <c r="DPV59" s="145">
        <v>78675000</v>
      </c>
      <c r="DPW59" s="145">
        <v>78700000</v>
      </c>
      <c r="DPX59" s="145">
        <v>78725000</v>
      </c>
      <c r="DPY59" s="145">
        <v>78750000</v>
      </c>
      <c r="DPZ59" s="145">
        <v>78775000</v>
      </c>
      <c r="DQA59" s="145">
        <v>78800000</v>
      </c>
      <c r="DQB59" s="145">
        <v>78825000</v>
      </c>
      <c r="DQC59" s="145">
        <v>78850000</v>
      </c>
      <c r="DQD59" s="145">
        <v>78875000</v>
      </c>
      <c r="DQE59" s="145">
        <v>78900000</v>
      </c>
      <c r="DQF59" s="145">
        <v>78925000</v>
      </c>
      <c r="DQG59" s="145">
        <v>78950000</v>
      </c>
      <c r="DQH59" s="145">
        <v>78975000</v>
      </c>
      <c r="DQI59" s="145">
        <v>79000000</v>
      </c>
      <c r="DQJ59" s="145">
        <v>79025000</v>
      </c>
      <c r="DQK59" s="145">
        <v>79050000</v>
      </c>
      <c r="DQL59" s="145">
        <v>79075000</v>
      </c>
      <c r="DQM59" s="145">
        <v>79100000</v>
      </c>
      <c r="DQN59" s="145">
        <v>79125000</v>
      </c>
      <c r="DQO59" s="145">
        <v>79150000</v>
      </c>
      <c r="DQP59" s="145">
        <v>79175000</v>
      </c>
      <c r="DQQ59" s="145">
        <v>79200000</v>
      </c>
      <c r="DQR59" s="145">
        <v>79225000</v>
      </c>
      <c r="DQS59" s="145">
        <v>79250000</v>
      </c>
      <c r="DQT59" s="145">
        <v>79275000</v>
      </c>
      <c r="DQU59" s="145">
        <v>79300000</v>
      </c>
      <c r="DQV59" s="145">
        <v>79325000</v>
      </c>
      <c r="DQW59" s="145">
        <v>79350000</v>
      </c>
      <c r="DQX59" s="145">
        <v>79375000</v>
      </c>
      <c r="DQY59" s="145">
        <v>79400000</v>
      </c>
      <c r="DQZ59" s="145">
        <v>79425000</v>
      </c>
      <c r="DRA59" s="145">
        <v>79450000</v>
      </c>
      <c r="DRB59" s="145">
        <v>79475000</v>
      </c>
      <c r="DRC59" s="145">
        <v>79500000</v>
      </c>
      <c r="DRD59" s="145">
        <v>79525000</v>
      </c>
      <c r="DRE59" s="145">
        <v>79550000</v>
      </c>
      <c r="DRF59" s="145">
        <v>79575000</v>
      </c>
      <c r="DRG59" s="145">
        <v>79600000</v>
      </c>
      <c r="DRH59" s="145">
        <v>79625000</v>
      </c>
      <c r="DRI59" s="145">
        <v>79650000</v>
      </c>
      <c r="DRJ59" s="145">
        <v>79675000</v>
      </c>
      <c r="DRK59" s="145">
        <v>79700000</v>
      </c>
      <c r="DRL59" s="145">
        <v>79725000</v>
      </c>
      <c r="DRM59" s="145">
        <v>79750000</v>
      </c>
      <c r="DRN59" s="145">
        <v>79775000</v>
      </c>
      <c r="DRO59" s="145">
        <v>79800000</v>
      </c>
      <c r="DRP59" s="145">
        <v>79825000</v>
      </c>
      <c r="DRQ59" s="145">
        <v>79850000</v>
      </c>
      <c r="DRR59" s="145">
        <v>79875000</v>
      </c>
      <c r="DRS59" s="145">
        <v>79900000</v>
      </c>
      <c r="DRT59" s="145">
        <v>79925000</v>
      </c>
      <c r="DRU59" s="145">
        <v>79950000</v>
      </c>
      <c r="DRV59" s="145">
        <v>79975000</v>
      </c>
      <c r="DRW59" s="145">
        <v>80000000</v>
      </c>
      <c r="DRX59" s="145">
        <v>80025000</v>
      </c>
      <c r="DRY59" s="145">
        <v>80050000</v>
      </c>
      <c r="DRZ59" s="145">
        <v>80075000</v>
      </c>
      <c r="DSA59" s="145">
        <v>80100000</v>
      </c>
      <c r="DSB59" s="145">
        <v>80125000</v>
      </c>
      <c r="DSC59" s="145">
        <v>80150000</v>
      </c>
      <c r="DSD59" s="145">
        <v>80175000</v>
      </c>
      <c r="DSE59" s="145">
        <v>80200000</v>
      </c>
      <c r="DSF59" s="145">
        <v>80225000</v>
      </c>
      <c r="DSG59" s="145">
        <v>80250000</v>
      </c>
      <c r="DSH59" s="145">
        <v>80275000</v>
      </c>
      <c r="DSI59" s="145">
        <v>80300000</v>
      </c>
      <c r="DSJ59" s="145">
        <v>80325000</v>
      </c>
      <c r="DSK59" s="145">
        <v>80350000</v>
      </c>
      <c r="DSL59" s="145">
        <v>80375000</v>
      </c>
      <c r="DSM59" s="145">
        <v>80400000</v>
      </c>
      <c r="DSN59" s="145">
        <v>80425000</v>
      </c>
      <c r="DSO59" s="145">
        <v>80450000</v>
      </c>
      <c r="DSP59" s="145">
        <v>80475000</v>
      </c>
      <c r="DSQ59" s="145">
        <v>80500000</v>
      </c>
      <c r="DSR59" s="145">
        <v>80525000</v>
      </c>
      <c r="DSS59" s="145">
        <v>80550000</v>
      </c>
      <c r="DST59" s="145">
        <v>80575000</v>
      </c>
      <c r="DSU59" s="145">
        <v>80600000</v>
      </c>
      <c r="DSV59" s="145">
        <v>80625000</v>
      </c>
      <c r="DSW59" s="145">
        <v>80650000</v>
      </c>
      <c r="DSX59" s="145">
        <v>80675000</v>
      </c>
      <c r="DSY59" s="145">
        <v>80700000</v>
      </c>
      <c r="DSZ59" s="145">
        <v>80725000</v>
      </c>
      <c r="DTA59" s="145">
        <v>80750000</v>
      </c>
      <c r="DTB59" s="145">
        <v>80775000</v>
      </c>
      <c r="DTC59" s="145">
        <v>80800000</v>
      </c>
      <c r="DTD59" s="145">
        <v>80825000</v>
      </c>
      <c r="DTE59" s="145">
        <v>80850000</v>
      </c>
      <c r="DTF59" s="145">
        <v>80875000</v>
      </c>
      <c r="DTG59" s="145">
        <v>80900000</v>
      </c>
      <c r="DTH59" s="145">
        <v>80925000</v>
      </c>
      <c r="DTI59" s="145">
        <v>80950000</v>
      </c>
      <c r="DTJ59" s="145">
        <v>80975000</v>
      </c>
      <c r="DTK59" s="145">
        <v>81000000</v>
      </c>
      <c r="DTL59" s="145">
        <v>81025000</v>
      </c>
      <c r="DTM59" s="145">
        <v>81050000</v>
      </c>
      <c r="DTN59" s="145">
        <v>81075000</v>
      </c>
      <c r="DTO59" s="145">
        <v>81100000</v>
      </c>
      <c r="DTP59" s="145">
        <v>81125000</v>
      </c>
      <c r="DTQ59" s="145">
        <v>81150000</v>
      </c>
      <c r="DTR59" s="145">
        <v>81175000</v>
      </c>
      <c r="DTS59" s="145">
        <v>81200000</v>
      </c>
      <c r="DTT59" s="145">
        <v>81225000</v>
      </c>
      <c r="DTU59" s="145">
        <v>81250000</v>
      </c>
      <c r="DTV59" s="145">
        <v>81275000</v>
      </c>
      <c r="DTW59" s="145">
        <v>81300000</v>
      </c>
      <c r="DTX59" s="145">
        <v>81325000</v>
      </c>
      <c r="DTY59" s="145">
        <v>81350000</v>
      </c>
      <c r="DTZ59" s="145">
        <v>81375000</v>
      </c>
      <c r="DUA59" s="145">
        <v>81400000</v>
      </c>
      <c r="DUB59" s="145">
        <v>81425000</v>
      </c>
      <c r="DUC59" s="145">
        <v>81450000</v>
      </c>
      <c r="DUD59" s="145">
        <v>81475000</v>
      </c>
      <c r="DUE59" s="145">
        <v>81500000</v>
      </c>
      <c r="DUF59" s="145">
        <v>81525000</v>
      </c>
      <c r="DUG59" s="145">
        <v>81550000</v>
      </c>
      <c r="DUH59" s="145">
        <v>81575000</v>
      </c>
      <c r="DUI59" s="145">
        <v>81600000</v>
      </c>
      <c r="DUJ59" s="145">
        <v>81625000</v>
      </c>
      <c r="DUK59" s="145">
        <v>81650000</v>
      </c>
      <c r="DUL59" s="145">
        <v>81675000</v>
      </c>
      <c r="DUM59" s="145">
        <v>81700000</v>
      </c>
      <c r="DUN59" s="145">
        <v>81725000</v>
      </c>
      <c r="DUO59" s="145">
        <v>81750000</v>
      </c>
      <c r="DUP59" s="145">
        <v>81775000</v>
      </c>
      <c r="DUQ59" s="145">
        <v>81800000</v>
      </c>
      <c r="DUR59" s="145">
        <v>81825000</v>
      </c>
      <c r="DUS59" s="145">
        <v>81850000</v>
      </c>
      <c r="DUT59" s="145">
        <v>81875000</v>
      </c>
      <c r="DUU59" s="145">
        <v>81900000</v>
      </c>
      <c r="DUV59" s="145">
        <v>81925000</v>
      </c>
      <c r="DUW59" s="145">
        <v>81950000</v>
      </c>
      <c r="DUX59" s="145">
        <v>81975000</v>
      </c>
      <c r="DUY59" s="145">
        <v>82000000</v>
      </c>
      <c r="DUZ59" s="145">
        <v>82025000</v>
      </c>
      <c r="DVA59" s="145">
        <v>82050000</v>
      </c>
      <c r="DVB59" s="145">
        <v>82075000</v>
      </c>
      <c r="DVC59" s="145">
        <v>82100000</v>
      </c>
      <c r="DVD59" s="145">
        <v>82125000</v>
      </c>
      <c r="DVE59" s="145">
        <v>82150000</v>
      </c>
      <c r="DVF59" s="145">
        <v>82175000</v>
      </c>
      <c r="DVG59" s="145">
        <v>82200000</v>
      </c>
      <c r="DVH59" s="145">
        <v>82225000</v>
      </c>
      <c r="DVI59" s="145">
        <v>82250000</v>
      </c>
      <c r="DVJ59" s="145">
        <v>82275000</v>
      </c>
      <c r="DVK59" s="145">
        <v>82300000</v>
      </c>
      <c r="DVL59" s="145">
        <v>82325000</v>
      </c>
      <c r="DVM59" s="145">
        <v>82350000</v>
      </c>
      <c r="DVN59" s="145">
        <v>82375000</v>
      </c>
      <c r="DVO59" s="145">
        <v>82400000</v>
      </c>
      <c r="DVP59" s="145">
        <v>82425000</v>
      </c>
      <c r="DVQ59" s="145">
        <v>82450000</v>
      </c>
      <c r="DVR59" s="145">
        <v>82475000</v>
      </c>
      <c r="DVS59" s="145">
        <v>82500000</v>
      </c>
      <c r="DVT59" s="145">
        <v>82525000</v>
      </c>
      <c r="DVU59" s="145">
        <v>82550000</v>
      </c>
      <c r="DVV59" s="145">
        <v>82575000</v>
      </c>
      <c r="DVW59" s="145">
        <v>82600000</v>
      </c>
      <c r="DVX59" s="145">
        <v>82625000</v>
      </c>
      <c r="DVY59" s="145">
        <v>82650000</v>
      </c>
      <c r="DVZ59" s="145">
        <v>82675000</v>
      </c>
      <c r="DWA59" s="145">
        <v>82700000</v>
      </c>
      <c r="DWB59" s="145">
        <v>82725000</v>
      </c>
      <c r="DWC59" s="145">
        <v>82750000</v>
      </c>
      <c r="DWD59" s="145">
        <v>82775000</v>
      </c>
      <c r="DWE59" s="145">
        <v>82800000</v>
      </c>
      <c r="DWF59" s="145">
        <v>82825000</v>
      </c>
      <c r="DWG59" s="145">
        <v>82850000</v>
      </c>
      <c r="DWH59" s="145">
        <v>82875000</v>
      </c>
      <c r="DWI59" s="145">
        <v>82900000</v>
      </c>
      <c r="DWJ59" s="145">
        <v>82925000</v>
      </c>
      <c r="DWK59" s="145">
        <v>82950000</v>
      </c>
      <c r="DWL59" s="145">
        <v>82975000</v>
      </c>
      <c r="DWM59" s="145">
        <v>83000000</v>
      </c>
      <c r="DWN59" s="145">
        <v>83025000</v>
      </c>
      <c r="DWO59" s="145">
        <v>83050000</v>
      </c>
      <c r="DWP59" s="145">
        <v>83075000</v>
      </c>
      <c r="DWQ59" s="145">
        <v>83100000</v>
      </c>
      <c r="DWR59" s="145">
        <v>83125000</v>
      </c>
      <c r="DWS59" s="145">
        <v>83150000</v>
      </c>
      <c r="DWT59" s="145">
        <v>83175000</v>
      </c>
      <c r="DWU59" s="145">
        <v>83200000</v>
      </c>
      <c r="DWV59" s="145">
        <v>83225000</v>
      </c>
      <c r="DWW59" s="145">
        <v>83250000</v>
      </c>
      <c r="DWX59" s="145">
        <v>83275000</v>
      </c>
      <c r="DWY59" s="145">
        <v>83300000</v>
      </c>
      <c r="DWZ59" s="145">
        <v>83325000</v>
      </c>
      <c r="DXA59" s="145">
        <v>83350000</v>
      </c>
      <c r="DXB59" s="145">
        <v>83375000</v>
      </c>
      <c r="DXC59" s="145">
        <v>83400000</v>
      </c>
      <c r="DXD59" s="145">
        <v>83425000</v>
      </c>
      <c r="DXE59" s="145">
        <v>83450000</v>
      </c>
      <c r="DXF59" s="145">
        <v>83475000</v>
      </c>
      <c r="DXG59" s="145">
        <v>83500000</v>
      </c>
      <c r="DXH59" s="145">
        <v>83525000</v>
      </c>
      <c r="DXI59" s="145">
        <v>83550000</v>
      </c>
      <c r="DXJ59" s="145">
        <v>83575000</v>
      </c>
      <c r="DXK59" s="145">
        <v>83600000</v>
      </c>
      <c r="DXL59" s="145">
        <v>83625000</v>
      </c>
      <c r="DXM59" s="145">
        <v>83650000</v>
      </c>
      <c r="DXN59" s="145">
        <v>83675000</v>
      </c>
      <c r="DXO59" s="145">
        <v>83700000</v>
      </c>
      <c r="DXP59" s="145">
        <v>83725000</v>
      </c>
      <c r="DXQ59" s="145">
        <v>83750000</v>
      </c>
      <c r="DXR59" s="145">
        <v>83775000</v>
      </c>
      <c r="DXS59" s="145">
        <v>83800000</v>
      </c>
      <c r="DXT59" s="145">
        <v>83825000</v>
      </c>
      <c r="DXU59" s="145">
        <v>83850000</v>
      </c>
      <c r="DXV59" s="145">
        <v>83875000</v>
      </c>
      <c r="DXW59" s="145">
        <v>83900000</v>
      </c>
      <c r="DXX59" s="145">
        <v>83925000</v>
      </c>
      <c r="DXY59" s="145">
        <v>83950000</v>
      </c>
      <c r="DXZ59" s="145">
        <v>83975000</v>
      </c>
      <c r="DYA59" s="145">
        <v>84000000</v>
      </c>
      <c r="DYB59" s="145">
        <v>84025000</v>
      </c>
      <c r="DYC59" s="145">
        <v>84050000</v>
      </c>
      <c r="DYD59" s="145">
        <v>84075000</v>
      </c>
      <c r="DYE59" s="145">
        <v>84100000</v>
      </c>
      <c r="DYF59" s="145">
        <v>84125000</v>
      </c>
      <c r="DYG59" s="145">
        <v>84150000</v>
      </c>
      <c r="DYH59" s="145">
        <v>84175000</v>
      </c>
      <c r="DYI59" s="145">
        <v>84200000</v>
      </c>
      <c r="DYJ59" s="145">
        <v>84225000</v>
      </c>
      <c r="DYK59" s="145">
        <v>84250000</v>
      </c>
      <c r="DYL59" s="145">
        <v>84275000</v>
      </c>
      <c r="DYM59" s="145">
        <v>84300000</v>
      </c>
      <c r="DYN59" s="145">
        <v>84325000</v>
      </c>
      <c r="DYO59" s="145">
        <v>84350000</v>
      </c>
      <c r="DYP59" s="145">
        <v>84375000</v>
      </c>
      <c r="DYQ59" s="145">
        <v>84400000</v>
      </c>
      <c r="DYR59" s="145">
        <v>84425000</v>
      </c>
      <c r="DYS59" s="145">
        <v>84450000</v>
      </c>
      <c r="DYT59" s="145">
        <v>84475000</v>
      </c>
      <c r="DYU59" s="145">
        <v>84500000</v>
      </c>
      <c r="DYV59" s="145">
        <v>84525000</v>
      </c>
      <c r="DYW59" s="145">
        <v>84550000</v>
      </c>
      <c r="DYX59" s="145">
        <v>84575000</v>
      </c>
      <c r="DYY59" s="145">
        <v>84600000</v>
      </c>
      <c r="DYZ59" s="145">
        <v>84625000</v>
      </c>
      <c r="DZA59" s="145">
        <v>84650000</v>
      </c>
      <c r="DZB59" s="145">
        <v>84675000</v>
      </c>
      <c r="DZC59" s="145">
        <v>84700000</v>
      </c>
      <c r="DZD59" s="145">
        <v>84725000</v>
      </c>
      <c r="DZE59" s="145">
        <v>84750000</v>
      </c>
      <c r="DZF59" s="145">
        <v>84775000</v>
      </c>
      <c r="DZG59" s="145">
        <v>84800000</v>
      </c>
      <c r="DZH59" s="145">
        <v>84825000</v>
      </c>
      <c r="DZI59" s="145">
        <v>84850000</v>
      </c>
      <c r="DZJ59" s="145">
        <v>84875000</v>
      </c>
      <c r="DZK59" s="145">
        <v>84900000</v>
      </c>
      <c r="DZL59" s="145">
        <v>84925000</v>
      </c>
      <c r="DZM59" s="145">
        <v>84950000</v>
      </c>
      <c r="DZN59" s="145">
        <v>84975000</v>
      </c>
      <c r="DZO59" s="145">
        <v>85000000</v>
      </c>
      <c r="DZP59" s="145">
        <v>85025000</v>
      </c>
      <c r="DZQ59" s="145">
        <v>85050000</v>
      </c>
      <c r="DZR59" s="145">
        <v>85075000</v>
      </c>
      <c r="DZS59" s="145">
        <v>85100000</v>
      </c>
      <c r="DZT59" s="145">
        <v>85125000</v>
      </c>
      <c r="DZU59" s="145">
        <v>85150000</v>
      </c>
      <c r="DZV59" s="145">
        <v>85175000</v>
      </c>
      <c r="DZW59" s="145">
        <v>85200000</v>
      </c>
      <c r="DZX59" s="145">
        <v>85225000</v>
      </c>
      <c r="DZY59" s="145">
        <v>85250000</v>
      </c>
      <c r="DZZ59" s="145">
        <v>85275000</v>
      </c>
      <c r="EAA59" s="145">
        <v>85300000</v>
      </c>
      <c r="EAB59" s="145">
        <v>85325000</v>
      </c>
      <c r="EAC59" s="145">
        <v>85350000</v>
      </c>
      <c r="EAD59" s="145">
        <v>85375000</v>
      </c>
      <c r="EAE59" s="145">
        <v>85400000</v>
      </c>
      <c r="EAF59" s="145">
        <v>85425000</v>
      </c>
      <c r="EAG59" s="145">
        <v>85450000</v>
      </c>
      <c r="EAH59" s="145">
        <v>85475000</v>
      </c>
      <c r="EAI59" s="145">
        <v>85500000</v>
      </c>
      <c r="EAJ59" s="145">
        <v>85525000</v>
      </c>
      <c r="EAK59" s="145">
        <v>85550000</v>
      </c>
      <c r="EAL59" s="145">
        <v>85575000</v>
      </c>
      <c r="EAM59" s="145">
        <v>85600000</v>
      </c>
      <c r="EAN59" s="145">
        <v>85625000</v>
      </c>
      <c r="EAO59" s="145">
        <v>85650000</v>
      </c>
      <c r="EAP59" s="145">
        <v>85675000</v>
      </c>
      <c r="EAQ59" s="145">
        <v>85700000</v>
      </c>
      <c r="EAR59" s="145">
        <v>85725000</v>
      </c>
      <c r="EAS59" s="145">
        <v>85750000</v>
      </c>
      <c r="EAT59" s="145">
        <v>85775000</v>
      </c>
      <c r="EAU59" s="145">
        <v>85800000</v>
      </c>
      <c r="EAV59" s="145">
        <v>85825000</v>
      </c>
      <c r="EAW59" s="145">
        <v>85850000</v>
      </c>
      <c r="EAX59" s="145">
        <v>85875000</v>
      </c>
      <c r="EAY59" s="145">
        <v>85900000</v>
      </c>
      <c r="EAZ59" s="145">
        <v>85925000</v>
      </c>
      <c r="EBA59" s="145">
        <v>85950000</v>
      </c>
      <c r="EBB59" s="145">
        <v>85975000</v>
      </c>
      <c r="EBC59" s="145">
        <v>86000000</v>
      </c>
      <c r="EBD59" s="145">
        <v>86025000</v>
      </c>
      <c r="EBE59" s="145">
        <v>86050000</v>
      </c>
      <c r="EBF59" s="145">
        <v>86075000</v>
      </c>
      <c r="EBG59" s="145">
        <v>86100000</v>
      </c>
      <c r="EBH59" s="145">
        <v>86125000</v>
      </c>
      <c r="EBI59" s="145">
        <v>86150000</v>
      </c>
      <c r="EBJ59" s="145">
        <v>86175000</v>
      </c>
      <c r="EBK59" s="145">
        <v>86200000</v>
      </c>
      <c r="EBL59" s="145">
        <v>86225000</v>
      </c>
      <c r="EBM59" s="145">
        <v>86250000</v>
      </c>
      <c r="EBN59" s="145">
        <v>86275000</v>
      </c>
      <c r="EBO59" s="145">
        <v>86300000</v>
      </c>
      <c r="EBP59" s="145">
        <v>86325000</v>
      </c>
      <c r="EBQ59" s="145">
        <v>86350000</v>
      </c>
      <c r="EBR59" s="145">
        <v>86375000</v>
      </c>
      <c r="EBS59" s="145">
        <v>86400000</v>
      </c>
      <c r="EBT59" s="145">
        <v>86425000</v>
      </c>
      <c r="EBU59" s="145">
        <v>86450000</v>
      </c>
      <c r="EBV59" s="145">
        <v>86475000</v>
      </c>
      <c r="EBW59" s="145">
        <v>86500000</v>
      </c>
      <c r="EBX59" s="145">
        <v>86525000</v>
      </c>
      <c r="EBY59" s="145">
        <v>86550000</v>
      </c>
      <c r="EBZ59" s="145">
        <v>86575000</v>
      </c>
      <c r="ECA59" s="145">
        <v>86600000</v>
      </c>
      <c r="ECB59" s="145">
        <v>86625000</v>
      </c>
      <c r="ECC59" s="145">
        <v>86650000</v>
      </c>
      <c r="ECD59" s="145">
        <v>86675000</v>
      </c>
      <c r="ECE59" s="145">
        <v>86700000</v>
      </c>
      <c r="ECF59" s="145">
        <v>86725000</v>
      </c>
      <c r="ECG59" s="145">
        <v>86750000</v>
      </c>
      <c r="ECH59" s="145">
        <v>86775000</v>
      </c>
      <c r="ECI59" s="145">
        <v>86800000</v>
      </c>
      <c r="ECJ59" s="145">
        <v>86825000</v>
      </c>
      <c r="ECK59" s="145">
        <v>86850000</v>
      </c>
      <c r="ECL59" s="145">
        <v>86875000</v>
      </c>
      <c r="ECM59" s="145">
        <v>86900000</v>
      </c>
      <c r="ECN59" s="145">
        <v>86925000</v>
      </c>
      <c r="ECO59" s="145">
        <v>86950000</v>
      </c>
      <c r="ECP59" s="145">
        <v>86975000</v>
      </c>
      <c r="ECQ59" s="145">
        <v>87000000</v>
      </c>
      <c r="ECR59" s="145">
        <v>87025000</v>
      </c>
      <c r="ECS59" s="145">
        <v>87050000</v>
      </c>
      <c r="ECT59" s="145">
        <v>87075000</v>
      </c>
      <c r="ECU59" s="145">
        <v>87100000</v>
      </c>
      <c r="ECV59" s="145">
        <v>87125000</v>
      </c>
      <c r="ECW59" s="145">
        <v>87150000</v>
      </c>
      <c r="ECX59" s="145">
        <v>87175000</v>
      </c>
      <c r="ECY59" s="145">
        <v>87200000</v>
      </c>
      <c r="ECZ59" s="145">
        <v>87225000</v>
      </c>
      <c r="EDA59" s="145">
        <v>87250000</v>
      </c>
      <c r="EDB59" s="145">
        <v>87275000</v>
      </c>
      <c r="EDC59" s="145">
        <v>87300000</v>
      </c>
      <c r="EDD59" s="145">
        <v>87325000</v>
      </c>
      <c r="EDE59" s="145">
        <v>87350000</v>
      </c>
      <c r="EDF59" s="145">
        <v>87375000</v>
      </c>
      <c r="EDG59" s="145">
        <v>87400000</v>
      </c>
      <c r="EDH59" s="145">
        <v>87425000</v>
      </c>
      <c r="EDI59" s="145">
        <v>87450000</v>
      </c>
      <c r="EDJ59" s="145">
        <v>87475000</v>
      </c>
      <c r="EDK59" s="145">
        <v>87500000</v>
      </c>
      <c r="EDL59" s="145">
        <v>87525000</v>
      </c>
      <c r="EDM59" s="145">
        <v>87550000</v>
      </c>
      <c r="EDN59" s="145">
        <v>87575000</v>
      </c>
      <c r="EDO59" s="145">
        <v>87600000</v>
      </c>
      <c r="EDP59" s="145">
        <v>87625000</v>
      </c>
      <c r="EDQ59" s="145">
        <v>87650000</v>
      </c>
      <c r="EDR59" s="145">
        <v>87675000</v>
      </c>
      <c r="EDS59" s="145">
        <v>87700000</v>
      </c>
      <c r="EDT59" s="145">
        <v>87725000</v>
      </c>
      <c r="EDU59" s="145">
        <v>87750000</v>
      </c>
      <c r="EDV59" s="145">
        <v>87775000</v>
      </c>
      <c r="EDW59" s="145">
        <v>87800000</v>
      </c>
      <c r="EDX59" s="145">
        <v>87825000</v>
      </c>
      <c r="EDY59" s="145">
        <v>87850000</v>
      </c>
      <c r="EDZ59" s="145">
        <v>87875000</v>
      </c>
      <c r="EEA59" s="145">
        <v>87900000</v>
      </c>
      <c r="EEB59" s="145">
        <v>87925000</v>
      </c>
      <c r="EEC59" s="145">
        <v>87950000</v>
      </c>
      <c r="EED59" s="145">
        <v>87975000</v>
      </c>
      <c r="EEE59" s="145">
        <v>88000000</v>
      </c>
      <c r="EEF59" s="145">
        <v>88025000</v>
      </c>
      <c r="EEG59" s="145">
        <v>88050000</v>
      </c>
      <c r="EEH59" s="145">
        <v>88075000</v>
      </c>
      <c r="EEI59" s="145">
        <v>88100000</v>
      </c>
      <c r="EEJ59" s="145">
        <v>88125000</v>
      </c>
      <c r="EEK59" s="145">
        <v>88150000</v>
      </c>
      <c r="EEL59" s="145">
        <v>88175000</v>
      </c>
      <c r="EEM59" s="145">
        <v>88200000</v>
      </c>
      <c r="EEN59" s="145">
        <v>88225000</v>
      </c>
      <c r="EEO59" s="145">
        <v>88250000</v>
      </c>
      <c r="EEP59" s="145">
        <v>88275000</v>
      </c>
      <c r="EEQ59" s="145">
        <v>88300000</v>
      </c>
      <c r="EER59" s="145">
        <v>88325000</v>
      </c>
      <c r="EES59" s="145">
        <v>88350000</v>
      </c>
      <c r="EET59" s="145">
        <v>88375000</v>
      </c>
      <c r="EEU59" s="145">
        <v>88400000</v>
      </c>
      <c r="EEV59" s="145">
        <v>88425000</v>
      </c>
      <c r="EEW59" s="145">
        <v>88450000</v>
      </c>
      <c r="EEX59" s="145">
        <v>88475000</v>
      </c>
      <c r="EEY59" s="145">
        <v>88500000</v>
      </c>
      <c r="EEZ59" s="145">
        <v>88525000</v>
      </c>
      <c r="EFA59" s="145">
        <v>88550000</v>
      </c>
      <c r="EFB59" s="145">
        <v>88575000</v>
      </c>
      <c r="EFC59" s="145">
        <v>88600000</v>
      </c>
      <c r="EFD59" s="145">
        <v>88625000</v>
      </c>
      <c r="EFE59" s="145">
        <v>88650000</v>
      </c>
      <c r="EFF59" s="145">
        <v>88675000</v>
      </c>
      <c r="EFG59" s="145">
        <v>88700000</v>
      </c>
      <c r="EFH59" s="145">
        <v>88725000</v>
      </c>
      <c r="EFI59" s="145">
        <v>88750000</v>
      </c>
      <c r="EFJ59" s="145">
        <v>88775000</v>
      </c>
      <c r="EFK59" s="145">
        <v>88800000</v>
      </c>
      <c r="EFL59" s="145">
        <v>88825000</v>
      </c>
      <c r="EFM59" s="145">
        <v>88850000</v>
      </c>
      <c r="EFN59" s="145">
        <v>88875000</v>
      </c>
      <c r="EFO59" s="145">
        <v>88900000</v>
      </c>
      <c r="EFP59" s="145">
        <v>88925000</v>
      </c>
      <c r="EFQ59" s="145">
        <v>88950000</v>
      </c>
      <c r="EFR59" s="145">
        <v>88975000</v>
      </c>
      <c r="EFS59" s="145">
        <v>89000000</v>
      </c>
      <c r="EFT59" s="145">
        <v>89025000</v>
      </c>
      <c r="EFU59" s="145">
        <v>89050000</v>
      </c>
      <c r="EFV59" s="145">
        <v>89075000</v>
      </c>
      <c r="EFW59" s="145">
        <v>89100000</v>
      </c>
      <c r="EFX59" s="145">
        <v>89125000</v>
      </c>
      <c r="EFY59" s="145">
        <v>89150000</v>
      </c>
      <c r="EFZ59" s="145">
        <v>89175000</v>
      </c>
      <c r="EGA59" s="145">
        <v>89200000</v>
      </c>
      <c r="EGB59" s="145">
        <v>89225000</v>
      </c>
      <c r="EGC59" s="145">
        <v>89250000</v>
      </c>
      <c r="EGD59" s="145">
        <v>89275000</v>
      </c>
      <c r="EGE59" s="145">
        <v>89300000</v>
      </c>
      <c r="EGF59" s="145">
        <v>89325000</v>
      </c>
      <c r="EGG59" s="145">
        <v>89350000</v>
      </c>
      <c r="EGH59" s="145">
        <v>89375000</v>
      </c>
      <c r="EGI59" s="145">
        <v>89400000</v>
      </c>
      <c r="EGJ59" s="145">
        <v>89425000</v>
      </c>
      <c r="EGK59" s="145">
        <v>89450000</v>
      </c>
      <c r="EGL59" s="145">
        <v>89475000</v>
      </c>
      <c r="EGM59" s="145">
        <v>89500000</v>
      </c>
      <c r="EGN59" s="145">
        <v>89525000</v>
      </c>
      <c r="EGO59" s="145">
        <v>89550000</v>
      </c>
      <c r="EGP59" s="145">
        <v>89575000</v>
      </c>
      <c r="EGQ59" s="145">
        <v>89600000</v>
      </c>
      <c r="EGR59" s="145">
        <v>89625000</v>
      </c>
      <c r="EGS59" s="145">
        <v>89650000</v>
      </c>
      <c r="EGT59" s="145">
        <v>89675000</v>
      </c>
      <c r="EGU59" s="145">
        <v>89700000</v>
      </c>
      <c r="EGV59" s="145">
        <v>89725000</v>
      </c>
      <c r="EGW59" s="145">
        <v>89750000</v>
      </c>
      <c r="EGX59" s="145">
        <v>89775000</v>
      </c>
      <c r="EGY59" s="145">
        <v>89800000</v>
      </c>
      <c r="EGZ59" s="145">
        <v>89825000</v>
      </c>
      <c r="EHA59" s="145">
        <v>89850000</v>
      </c>
      <c r="EHB59" s="145">
        <v>89875000</v>
      </c>
      <c r="EHC59" s="145">
        <v>89900000</v>
      </c>
      <c r="EHD59" s="145">
        <v>89925000</v>
      </c>
      <c r="EHE59" s="145">
        <v>89950000</v>
      </c>
      <c r="EHF59" s="145">
        <v>89975000</v>
      </c>
      <c r="EHG59" s="145">
        <v>90000000</v>
      </c>
      <c r="EHH59" s="145">
        <v>90025000</v>
      </c>
      <c r="EHI59" s="145">
        <v>90050000</v>
      </c>
      <c r="EHJ59" s="145">
        <v>90075000</v>
      </c>
      <c r="EHK59" s="145">
        <v>90100000</v>
      </c>
      <c r="EHL59" s="145">
        <v>90125000</v>
      </c>
      <c r="EHM59" s="145">
        <v>90150000</v>
      </c>
      <c r="EHN59" s="145">
        <v>90175000</v>
      </c>
      <c r="EHO59" s="145">
        <v>90200000</v>
      </c>
      <c r="EHP59" s="145">
        <v>90225000</v>
      </c>
      <c r="EHQ59" s="145">
        <v>90250000</v>
      </c>
      <c r="EHR59" s="145">
        <v>90275000</v>
      </c>
      <c r="EHS59" s="145">
        <v>90300000</v>
      </c>
      <c r="EHT59" s="145">
        <v>90325000</v>
      </c>
      <c r="EHU59" s="145">
        <v>90350000</v>
      </c>
      <c r="EHV59" s="145">
        <v>90375000</v>
      </c>
      <c r="EHW59" s="145">
        <v>90400000</v>
      </c>
      <c r="EHX59" s="145">
        <v>90425000</v>
      </c>
      <c r="EHY59" s="145">
        <v>90450000</v>
      </c>
      <c r="EHZ59" s="145">
        <v>90475000</v>
      </c>
      <c r="EIA59" s="145">
        <v>90500000</v>
      </c>
      <c r="EIB59" s="145">
        <v>90525000</v>
      </c>
      <c r="EIC59" s="145">
        <v>90550000</v>
      </c>
      <c r="EID59" s="145">
        <v>90575000</v>
      </c>
      <c r="EIE59" s="145">
        <v>90600000</v>
      </c>
      <c r="EIF59" s="145">
        <v>90625000</v>
      </c>
      <c r="EIG59" s="145">
        <v>90650000</v>
      </c>
      <c r="EIH59" s="145">
        <v>90675000</v>
      </c>
      <c r="EII59" s="145">
        <v>90700000</v>
      </c>
      <c r="EIJ59" s="145">
        <v>90725000</v>
      </c>
      <c r="EIK59" s="145">
        <v>90750000</v>
      </c>
      <c r="EIL59" s="145">
        <v>90775000</v>
      </c>
      <c r="EIM59" s="145">
        <v>90800000</v>
      </c>
      <c r="EIN59" s="145">
        <v>90825000</v>
      </c>
      <c r="EIO59" s="145">
        <v>90850000</v>
      </c>
      <c r="EIP59" s="145">
        <v>90875000</v>
      </c>
      <c r="EIQ59" s="145">
        <v>90900000</v>
      </c>
      <c r="EIR59" s="145">
        <v>90925000</v>
      </c>
      <c r="EIS59" s="145">
        <v>90950000</v>
      </c>
      <c r="EIT59" s="145">
        <v>90975000</v>
      </c>
      <c r="EIU59" s="145">
        <v>91000000</v>
      </c>
      <c r="EIV59" s="145">
        <v>91025000</v>
      </c>
      <c r="EIW59" s="145">
        <v>91050000</v>
      </c>
      <c r="EIX59" s="145">
        <v>91075000</v>
      </c>
      <c r="EIY59" s="145">
        <v>91100000</v>
      </c>
      <c r="EIZ59" s="145">
        <v>91125000</v>
      </c>
      <c r="EJA59" s="145">
        <v>91150000</v>
      </c>
      <c r="EJB59" s="145">
        <v>91175000</v>
      </c>
      <c r="EJC59" s="145">
        <v>91200000</v>
      </c>
      <c r="EJD59" s="145">
        <v>91225000</v>
      </c>
      <c r="EJE59" s="145">
        <v>91250000</v>
      </c>
      <c r="EJF59" s="145">
        <v>91275000</v>
      </c>
      <c r="EJG59" s="145">
        <v>91300000</v>
      </c>
      <c r="EJH59" s="145">
        <v>91325000</v>
      </c>
      <c r="EJI59" s="145">
        <v>91350000</v>
      </c>
      <c r="EJJ59" s="145">
        <v>91375000</v>
      </c>
      <c r="EJK59" s="145">
        <v>91400000</v>
      </c>
      <c r="EJL59" s="145">
        <v>91425000</v>
      </c>
      <c r="EJM59" s="145">
        <v>91450000</v>
      </c>
      <c r="EJN59" s="145">
        <v>91475000</v>
      </c>
      <c r="EJO59" s="145">
        <v>91500000</v>
      </c>
      <c r="EJP59" s="145">
        <v>91525000</v>
      </c>
      <c r="EJQ59" s="145">
        <v>91550000</v>
      </c>
      <c r="EJR59" s="145">
        <v>91575000</v>
      </c>
      <c r="EJS59" s="145">
        <v>91600000</v>
      </c>
      <c r="EJT59" s="145">
        <v>91625000</v>
      </c>
      <c r="EJU59" s="145">
        <v>91650000</v>
      </c>
      <c r="EJV59" s="145">
        <v>91675000</v>
      </c>
      <c r="EJW59" s="145">
        <v>91700000</v>
      </c>
      <c r="EJX59" s="145">
        <v>91725000</v>
      </c>
      <c r="EJY59" s="145">
        <v>91750000</v>
      </c>
      <c r="EJZ59" s="145">
        <v>91775000</v>
      </c>
      <c r="EKA59" s="145">
        <v>91800000</v>
      </c>
      <c r="EKB59" s="145">
        <v>91825000</v>
      </c>
      <c r="EKC59" s="145">
        <v>91850000</v>
      </c>
      <c r="EKD59" s="145">
        <v>91875000</v>
      </c>
      <c r="EKE59" s="145">
        <v>91900000</v>
      </c>
      <c r="EKF59" s="145">
        <v>91925000</v>
      </c>
      <c r="EKG59" s="145">
        <v>91950000</v>
      </c>
      <c r="EKH59" s="145">
        <v>91975000</v>
      </c>
      <c r="EKI59" s="145">
        <v>92000000</v>
      </c>
      <c r="EKJ59" s="145">
        <v>92025000</v>
      </c>
      <c r="EKK59" s="145">
        <v>92050000</v>
      </c>
      <c r="EKL59" s="145">
        <v>92075000</v>
      </c>
      <c r="EKM59" s="145">
        <v>92100000</v>
      </c>
      <c r="EKN59" s="145">
        <v>92125000</v>
      </c>
      <c r="EKO59" s="145">
        <v>92150000</v>
      </c>
      <c r="EKP59" s="145">
        <v>92175000</v>
      </c>
      <c r="EKQ59" s="145">
        <v>92200000</v>
      </c>
      <c r="EKR59" s="145">
        <v>92225000</v>
      </c>
      <c r="EKS59" s="145">
        <v>92250000</v>
      </c>
      <c r="EKT59" s="145">
        <v>92275000</v>
      </c>
      <c r="EKU59" s="145">
        <v>92300000</v>
      </c>
      <c r="EKV59" s="145">
        <v>92325000</v>
      </c>
      <c r="EKW59" s="145">
        <v>92350000</v>
      </c>
      <c r="EKX59" s="145">
        <v>92375000</v>
      </c>
      <c r="EKY59" s="145">
        <v>92400000</v>
      </c>
      <c r="EKZ59" s="145">
        <v>92425000</v>
      </c>
      <c r="ELA59" s="145">
        <v>92450000</v>
      </c>
      <c r="ELB59" s="145">
        <v>92475000</v>
      </c>
      <c r="ELC59" s="145">
        <v>92500000</v>
      </c>
      <c r="ELD59" s="145">
        <v>92525000</v>
      </c>
      <c r="ELE59" s="145">
        <v>92550000</v>
      </c>
      <c r="ELF59" s="145">
        <v>92575000</v>
      </c>
      <c r="ELG59" s="145">
        <v>92600000</v>
      </c>
      <c r="ELH59" s="145">
        <v>92625000</v>
      </c>
      <c r="ELI59" s="145">
        <v>92650000</v>
      </c>
      <c r="ELJ59" s="145">
        <v>92675000</v>
      </c>
      <c r="ELK59" s="145">
        <v>92700000</v>
      </c>
      <c r="ELL59" s="145">
        <v>92725000</v>
      </c>
      <c r="ELM59" s="145">
        <v>92750000</v>
      </c>
      <c r="ELN59" s="145">
        <v>92775000</v>
      </c>
      <c r="ELO59" s="145">
        <v>92800000</v>
      </c>
      <c r="ELP59" s="145">
        <v>92825000</v>
      </c>
      <c r="ELQ59" s="145">
        <v>92850000</v>
      </c>
      <c r="ELR59" s="145">
        <v>92875000</v>
      </c>
      <c r="ELS59" s="145">
        <v>92900000</v>
      </c>
      <c r="ELT59" s="145">
        <v>92925000</v>
      </c>
      <c r="ELU59" s="145">
        <v>92950000</v>
      </c>
      <c r="ELV59" s="145">
        <v>92975000</v>
      </c>
      <c r="ELW59" s="145">
        <v>93000000</v>
      </c>
      <c r="ELX59" s="145">
        <v>93025000</v>
      </c>
      <c r="ELY59" s="145">
        <v>93050000</v>
      </c>
      <c r="ELZ59" s="145">
        <v>93075000</v>
      </c>
      <c r="EMA59" s="145">
        <v>93100000</v>
      </c>
      <c r="EMB59" s="145">
        <v>93125000</v>
      </c>
      <c r="EMC59" s="145">
        <v>93150000</v>
      </c>
      <c r="EMD59" s="145">
        <v>93175000</v>
      </c>
      <c r="EME59" s="145">
        <v>93200000</v>
      </c>
      <c r="EMF59" s="145">
        <v>93225000</v>
      </c>
      <c r="EMG59" s="145">
        <v>93250000</v>
      </c>
      <c r="EMH59" s="145">
        <v>93275000</v>
      </c>
      <c r="EMI59" s="145">
        <v>93300000</v>
      </c>
      <c r="EMJ59" s="145">
        <v>93325000</v>
      </c>
      <c r="EMK59" s="145">
        <v>93350000</v>
      </c>
      <c r="EML59" s="145">
        <v>93375000</v>
      </c>
      <c r="EMM59" s="145">
        <v>93400000</v>
      </c>
      <c r="EMN59" s="145">
        <v>93425000</v>
      </c>
      <c r="EMO59" s="145">
        <v>93450000</v>
      </c>
      <c r="EMP59" s="145">
        <v>93475000</v>
      </c>
      <c r="EMQ59" s="145">
        <v>93500000</v>
      </c>
      <c r="EMR59" s="145">
        <v>93525000</v>
      </c>
      <c r="EMS59" s="145">
        <v>93550000</v>
      </c>
      <c r="EMT59" s="145">
        <v>93575000</v>
      </c>
      <c r="EMU59" s="145">
        <v>93600000</v>
      </c>
      <c r="EMV59" s="145">
        <v>93625000</v>
      </c>
      <c r="EMW59" s="145">
        <v>93650000</v>
      </c>
      <c r="EMX59" s="145">
        <v>93675000</v>
      </c>
      <c r="EMY59" s="145">
        <v>93700000</v>
      </c>
      <c r="EMZ59" s="145">
        <v>93725000</v>
      </c>
      <c r="ENA59" s="145">
        <v>93750000</v>
      </c>
      <c r="ENB59" s="145">
        <v>93775000</v>
      </c>
      <c r="ENC59" s="145">
        <v>93800000</v>
      </c>
      <c r="END59" s="145">
        <v>93825000</v>
      </c>
      <c r="ENE59" s="145">
        <v>93850000</v>
      </c>
      <c r="ENF59" s="145">
        <v>93875000</v>
      </c>
      <c r="ENG59" s="145">
        <v>93900000</v>
      </c>
      <c r="ENH59" s="145">
        <v>93925000</v>
      </c>
      <c r="ENI59" s="145">
        <v>93950000</v>
      </c>
      <c r="ENJ59" s="145">
        <v>93975000</v>
      </c>
      <c r="ENK59" s="145">
        <v>94000000</v>
      </c>
      <c r="ENL59" s="145">
        <v>94025000</v>
      </c>
      <c r="ENM59" s="145">
        <v>94050000</v>
      </c>
      <c r="ENN59" s="145">
        <v>94075000</v>
      </c>
      <c r="ENO59" s="145">
        <v>94100000</v>
      </c>
      <c r="ENP59" s="145">
        <v>94125000</v>
      </c>
      <c r="ENQ59" s="145">
        <v>94150000</v>
      </c>
      <c r="ENR59" s="145">
        <v>94175000</v>
      </c>
      <c r="ENS59" s="145">
        <v>94200000</v>
      </c>
      <c r="ENT59" s="145">
        <v>94225000</v>
      </c>
      <c r="ENU59" s="145">
        <v>94250000</v>
      </c>
      <c r="ENV59" s="145">
        <v>94275000</v>
      </c>
      <c r="ENW59" s="145">
        <v>94300000</v>
      </c>
      <c r="ENX59" s="145">
        <v>94325000</v>
      </c>
      <c r="ENY59" s="145">
        <v>94350000</v>
      </c>
      <c r="ENZ59" s="145">
        <v>94375000</v>
      </c>
      <c r="EOA59" s="145">
        <v>94400000</v>
      </c>
      <c r="EOB59" s="145">
        <v>94425000</v>
      </c>
      <c r="EOC59" s="145">
        <v>94450000</v>
      </c>
      <c r="EOD59" s="145">
        <v>94475000</v>
      </c>
      <c r="EOE59" s="145">
        <v>94500000</v>
      </c>
      <c r="EOF59" s="145">
        <v>94525000</v>
      </c>
      <c r="EOG59" s="145">
        <v>94550000</v>
      </c>
      <c r="EOH59" s="145">
        <v>94575000</v>
      </c>
      <c r="EOI59" s="145">
        <v>94600000</v>
      </c>
      <c r="EOJ59" s="145">
        <v>94625000</v>
      </c>
      <c r="EOK59" s="145">
        <v>94650000</v>
      </c>
      <c r="EOL59" s="145">
        <v>94675000</v>
      </c>
      <c r="EOM59" s="145">
        <v>94700000</v>
      </c>
      <c r="EON59" s="145">
        <v>94725000</v>
      </c>
      <c r="EOO59" s="145">
        <v>94750000</v>
      </c>
      <c r="EOP59" s="145">
        <v>94775000</v>
      </c>
      <c r="EOQ59" s="145">
        <v>94800000</v>
      </c>
      <c r="EOR59" s="145">
        <v>94825000</v>
      </c>
      <c r="EOS59" s="145">
        <v>94850000</v>
      </c>
      <c r="EOT59" s="145">
        <v>94875000</v>
      </c>
      <c r="EOU59" s="145">
        <v>94900000</v>
      </c>
      <c r="EOV59" s="145">
        <v>94925000</v>
      </c>
      <c r="EOW59" s="145">
        <v>94950000</v>
      </c>
      <c r="EOX59" s="145">
        <v>94975000</v>
      </c>
      <c r="EOY59" s="145">
        <v>95000000</v>
      </c>
      <c r="EOZ59" s="145">
        <v>95025000</v>
      </c>
      <c r="EPA59" s="145">
        <v>95050000</v>
      </c>
      <c r="EPB59" s="145">
        <v>95075000</v>
      </c>
      <c r="EPC59" s="145">
        <v>95100000</v>
      </c>
      <c r="EPD59" s="145">
        <v>95125000</v>
      </c>
      <c r="EPE59" s="145">
        <v>95150000</v>
      </c>
      <c r="EPF59" s="145">
        <v>95175000</v>
      </c>
      <c r="EPG59" s="145">
        <v>95200000</v>
      </c>
      <c r="EPH59" s="145">
        <v>95225000</v>
      </c>
      <c r="EPI59" s="145">
        <v>95250000</v>
      </c>
      <c r="EPJ59" s="145">
        <v>95275000</v>
      </c>
      <c r="EPK59" s="145">
        <v>95300000</v>
      </c>
      <c r="EPL59" s="145">
        <v>95325000</v>
      </c>
      <c r="EPM59" s="145">
        <v>95350000</v>
      </c>
      <c r="EPN59" s="145">
        <v>95375000</v>
      </c>
      <c r="EPO59" s="145">
        <v>95400000</v>
      </c>
      <c r="EPP59" s="145">
        <v>95425000</v>
      </c>
      <c r="EPQ59" s="145">
        <v>95450000</v>
      </c>
      <c r="EPR59" s="145">
        <v>95475000</v>
      </c>
      <c r="EPS59" s="145">
        <v>95500000</v>
      </c>
      <c r="EPT59" s="145">
        <v>95525000</v>
      </c>
      <c r="EPU59" s="145">
        <v>95550000</v>
      </c>
      <c r="EPV59" s="145">
        <v>95575000</v>
      </c>
      <c r="EPW59" s="145">
        <v>95600000</v>
      </c>
      <c r="EPX59" s="145">
        <v>95625000</v>
      </c>
      <c r="EPY59" s="145">
        <v>95650000</v>
      </c>
      <c r="EPZ59" s="145">
        <v>95675000</v>
      </c>
      <c r="EQA59" s="145">
        <v>95700000</v>
      </c>
      <c r="EQB59" s="145">
        <v>95725000</v>
      </c>
      <c r="EQC59" s="145">
        <v>95750000</v>
      </c>
      <c r="EQD59" s="145">
        <v>95775000</v>
      </c>
      <c r="EQE59" s="145">
        <v>95800000</v>
      </c>
      <c r="EQF59" s="145">
        <v>95825000</v>
      </c>
      <c r="EQG59" s="145">
        <v>95850000</v>
      </c>
      <c r="EQH59" s="145">
        <v>95875000</v>
      </c>
      <c r="EQI59" s="145">
        <v>95900000</v>
      </c>
      <c r="EQJ59" s="145">
        <v>95925000</v>
      </c>
      <c r="EQK59" s="145">
        <v>95950000</v>
      </c>
      <c r="EQL59" s="145">
        <v>95975000</v>
      </c>
      <c r="EQM59" s="145">
        <v>96000000</v>
      </c>
      <c r="EQN59" s="145">
        <v>96025000</v>
      </c>
      <c r="EQO59" s="145">
        <v>96050000</v>
      </c>
      <c r="EQP59" s="145">
        <v>96075000</v>
      </c>
      <c r="EQQ59" s="145">
        <v>96100000</v>
      </c>
      <c r="EQR59" s="145">
        <v>96125000</v>
      </c>
      <c r="EQS59" s="145">
        <v>96150000</v>
      </c>
      <c r="EQT59" s="145">
        <v>96175000</v>
      </c>
      <c r="EQU59" s="145">
        <v>96200000</v>
      </c>
      <c r="EQV59" s="145">
        <v>96225000</v>
      </c>
      <c r="EQW59" s="145">
        <v>96250000</v>
      </c>
      <c r="EQX59" s="145">
        <v>96275000</v>
      </c>
      <c r="EQY59" s="145">
        <v>96300000</v>
      </c>
      <c r="EQZ59" s="145">
        <v>96325000</v>
      </c>
      <c r="ERA59" s="145">
        <v>96350000</v>
      </c>
      <c r="ERB59" s="145">
        <v>96375000</v>
      </c>
      <c r="ERC59" s="145">
        <v>96400000</v>
      </c>
      <c r="ERD59" s="145">
        <v>96425000</v>
      </c>
      <c r="ERE59" s="145">
        <v>96450000</v>
      </c>
      <c r="ERF59" s="145">
        <v>96475000</v>
      </c>
      <c r="ERG59" s="145">
        <v>96500000</v>
      </c>
      <c r="ERH59" s="145">
        <v>96525000</v>
      </c>
      <c r="ERI59" s="145">
        <v>96550000</v>
      </c>
      <c r="ERJ59" s="145">
        <v>96575000</v>
      </c>
      <c r="ERK59" s="145">
        <v>96600000</v>
      </c>
      <c r="ERL59" s="145">
        <v>96625000</v>
      </c>
      <c r="ERM59" s="145">
        <v>96650000</v>
      </c>
      <c r="ERN59" s="145">
        <v>96675000</v>
      </c>
      <c r="ERO59" s="145">
        <v>96700000</v>
      </c>
      <c r="ERP59" s="145">
        <v>96725000</v>
      </c>
      <c r="ERQ59" s="145">
        <v>96750000</v>
      </c>
      <c r="ERR59" s="145">
        <v>96775000</v>
      </c>
      <c r="ERS59" s="145">
        <v>96800000</v>
      </c>
      <c r="ERT59" s="145">
        <v>96825000</v>
      </c>
      <c r="ERU59" s="145">
        <v>96850000</v>
      </c>
      <c r="ERV59" s="145">
        <v>96875000</v>
      </c>
      <c r="ERW59" s="145">
        <v>96900000</v>
      </c>
      <c r="ERX59" s="145">
        <v>96925000</v>
      </c>
      <c r="ERY59" s="145">
        <v>96950000</v>
      </c>
      <c r="ERZ59" s="145">
        <v>96975000</v>
      </c>
      <c r="ESA59" s="145">
        <v>97000000</v>
      </c>
      <c r="ESB59" s="145">
        <v>97025000</v>
      </c>
      <c r="ESC59" s="145">
        <v>97050000</v>
      </c>
      <c r="ESD59" s="145">
        <v>97075000</v>
      </c>
      <c r="ESE59" s="145">
        <v>97100000</v>
      </c>
      <c r="ESF59" s="145">
        <v>97125000</v>
      </c>
      <c r="ESG59" s="145">
        <v>97150000</v>
      </c>
      <c r="ESH59" s="145">
        <v>97175000</v>
      </c>
      <c r="ESI59" s="145">
        <v>97200000</v>
      </c>
      <c r="ESJ59" s="145">
        <v>97225000</v>
      </c>
      <c r="ESK59" s="145">
        <v>97250000</v>
      </c>
      <c r="ESL59" s="145">
        <v>97275000</v>
      </c>
      <c r="ESM59" s="145">
        <v>97300000</v>
      </c>
      <c r="ESN59" s="145">
        <v>97325000</v>
      </c>
      <c r="ESO59" s="145">
        <v>97350000</v>
      </c>
      <c r="ESP59" s="145">
        <v>97375000</v>
      </c>
      <c r="ESQ59" s="145">
        <v>97400000</v>
      </c>
      <c r="ESR59" s="145">
        <v>97425000</v>
      </c>
      <c r="ESS59" s="145">
        <v>97450000</v>
      </c>
      <c r="EST59" s="145">
        <v>97475000</v>
      </c>
      <c r="ESU59" s="145">
        <v>97500000</v>
      </c>
      <c r="ESV59" s="145">
        <v>97525000</v>
      </c>
      <c r="ESW59" s="145">
        <v>97550000</v>
      </c>
      <c r="ESX59" s="145">
        <v>97575000</v>
      </c>
      <c r="ESY59" s="145">
        <v>97600000</v>
      </c>
      <c r="ESZ59" s="145">
        <v>97625000</v>
      </c>
      <c r="ETA59" s="145">
        <v>97650000</v>
      </c>
      <c r="ETB59" s="145">
        <v>97675000</v>
      </c>
      <c r="ETC59" s="145">
        <v>97700000</v>
      </c>
      <c r="ETD59" s="145">
        <v>97725000</v>
      </c>
      <c r="ETE59" s="145">
        <v>97750000</v>
      </c>
      <c r="ETF59" s="145">
        <v>97775000</v>
      </c>
      <c r="ETG59" s="145">
        <v>97800000</v>
      </c>
      <c r="ETH59" s="145">
        <v>97825000</v>
      </c>
      <c r="ETI59" s="145">
        <v>97850000</v>
      </c>
      <c r="ETJ59" s="145">
        <v>97875000</v>
      </c>
      <c r="ETK59" s="145">
        <v>97900000</v>
      </c>
      <c r="ETL59" s="145">
        <v>97925000</v>
      </c>
      <c r="ETM59" s="145">
        <v>97950000</v>
      </c>
      <c r="ETN59" s="145">
        <v>97975000</v>
      </c>
      <c r="ETO59" s="145">
        <v>98000000</v>
      </c>
      <c r="ETP59" s="145">
        <v>98025000</v>
      </c>
      <c r="ETQ59" s="145">
        <v>98050000</v>
      </c>
      <c r="ETR59" s="145">
        <v>98075000</v>
      </c>
      <c r="ETS59" s="145">
        <v>98100000</v>
      </c>
      <c r="ETT59" s="145">
        <v>98125000</v>
      </c>
      <c r="ETU59" s="145">
        <v>98150000</v>
      </c>
      <c r="ETV59" s="145">
        <v>98175000</v>
      </c>
      <c r="ETW59" s="145">
        <v>98200000</v>
      </c>
      <c r="ETX59" s="145">
        <v>98225000</v>
      </c>
      <c r="ETY59" s="145">
        <v>98250000</v>
      </c>
      <c r="ETZ59" s="145">
        <v>98275000</v>
      </c>
      <c r="EUA59" s="145">
        <v>98300000</v>
      </c>
      <c r="EUB59" s="145">
        <v>98325000</v>
      </c>
      <c r="EUC59" s="145">
        <v>98350000</v>
      </c>
      <c r="EUD59" s="145">
        <v>98375000</v>
      </c>
      <c r="EUE59" s="145">
        <v>98400000</v>
      </c>
      <c r="EUF59" s="145">
        <v>98425000</v>
      </c>
      <c r="EUG59" s="145">
        <v>98450000</v>
      </c>
      <c r="EUH59" s="145">
        <v>98475000</v>
      </c>
      <c r="EUI59" s="145">
        <v>98500000</v>
      </c>
      <c r="EUJ59" s="145">
        <v>98525000</v>
      </c>
      <c r="EUK59" s="145">
        <v>98550000</v>
      </c>
      <c r="EUL59" s="145">
        <v>98575000</v>
      </c>
      <c r="EUM59" s="145">
        <v>98600000</v>
      </c>
      <c r="EUN59" s="145">
        <v>98625000</v>
      </c>
      <c r="EUO59" s="145">
        <v>98650000</v>
      </c>
      <c r="EUP59" s="145">
        <v>98675000</v>
      </c>
      <c r="EUQ59" s="145">
        <v>98700000</v>
      </c>
      <c r="EUR59" s="145">
        <v>98725000</v>
      </c>
      <c r="EUS59" s="145">
        <v>98750000</v>
      </c>
      <c r="EUT59" s="145">
        <v>98775000</v>
      </c>
      <c r="EUU59" s="145">
        <v>98800000</v>
      </c>
      <c r="EUV59" s="145">
        <v>98825000</v>
      </c>
      <c r="EUW59" s="145">
        <v>98850000</v>
      </c>
      <c r="EUX59" s="145">
        <v>98875000</v>
      </c>
      <c r="EUY59" s="145">
        <v>98900000</v>
      </c>
      <c r="EUZ59" s="145">
        <v>98925000</v>
      </c>
      <c r="EVA59" s="145">
        <v>98950000</v>
      </c>
      <c r="EVB59" s="145">
        <v>98975000</v>
      </c>
      <c r="EVC59" s="145">
        <v>99000000</v>
      </c>
      <c r="EVD59" s="145">
        <v>99025000</v>
      </c>
      <c r="EVE59" s="145">
        <v>99050000</v>
      </c>
      <c r="EVF59" s="145">
        <v>99075000</v>
      </c>
      <c r="EVG59" s="145">
        <v>99100000</v>
      </c>
      <c r="EVH59" s="145">
        <v>99125000</v>
      </c>
      <c r="EVI59" s="145">
        <v>99150000</v>
      </c>
      <c r="EVJ59" s="145">
        <v>99175000</v>
      </c>
      <c r="EVK59" s="145">
        <v>99200000</v>
      </c>
      <c r="EVL59" s="145">
        <v>99225000</v>
      </c>
      <c r="EVM59" s="145">
        <v>99250000</v>
      </c>
      <c r="EVN59" s="145">
        <v>99275000</v>
      </c>
      <c r="EVO59" s="145">
        <v>99300000</v>
      </c>
      <c r="EVP59" s="145">
        <v>99325000</v>
      </c>
      <c r="EVQ59" s="145">
        <v>99350000</v>
      </c>
      <c r="EVR59" s="145">
        <v>99375000</v>
      </c>
      <c r="EVS59" s="145">
        <v>99400000</v>
      </c>
      <c r="EVT59" s="145">
        <v>99425000</v>
      </c>
      <c r="EVU59" s="145">
        <v>99450000</v>
      </c>
      <c r="EVV59" s="145">
        <v>99475000</v>
      </c>
      <c r="EVW59" s="145">
        <v>99500000</v>
      </c>
      <c r="EVX59" s="145">
        <v>99525000</v>
      </c>
      <c r="EVY59" s="145">
        <v>99550000</v>
      </c>
      <c r="EVZ59" s="145">
        <v>99575000</v>
      </c>
      <c r="EWA59" s="145">
        <v>99600000</v>
      </c>
      <c r="EWB59" s="145">
        <v>99625000</v>
      </c>
      <c r="EWC59" s="145">
        <v>99650000</v>
      </c>
      <c r="EWD59" s="145">
        <v>99675000</v>
      </c>
      <c r="EWE59" s="145">
        <v>99700000</v>
      </c>
      <c r="EWF59" s="145">
        <v>99725000</v>
      </c>
      <c r="EWG59" s="145">
        <v>99750000</v>
      </c>
      <c r="EWH59" s="145">
        <v>99775000</v>
      </c>
      <c r="EWI59" s="145">
        <v>99800000</v>
      </c>
      <c r="EWJ59" s="145">
        <v>99825000</v>
      </c>
      <c r="EWK59" s="145">
        <v>99850000</v>
      </c>
      <c r="EWL59" s="145">
        <v>99875000</v>
      </c>
      <c r="EWM59" s="145">
        <v>99900000</v>
      </c>
      <c r="EWN59" s="145">
        <v>99925000</v>
      </c>
      <c r="EWO59" s="145">
        <v>99950000</v>
      </c>
      <c r="EWP59" s="145">
        <v>99975000</v>
      </c>
      <c r="EWQ59" s="145">
        <v>100000000</v>
      </c>
      <c r="EWR59" s="145">
        <v>100025000</v>
      </c>
      <c r="EWS59" s="145">
        <v>100050000</v>
      </c>
      <c r="EWT59" s="145">
        <v>100075000</v>
      </c>
      <c r="EWU59" s="145">
        <v>100100000</v>
      </c>
      <c r="EWV59" s="145">
        <v>100125000</v>
      </c>
      <c r="EWW59" s="145">
        <v>100150000</v>
      </c>
      <c r="EWX59" s="145">
        <v>100175000</v>
      </c>
      <c r="EWY59" s="145">
        <v>100200000</v>
      </c>
      <c r="EWZ59" s="145">
        <v>100225000</v>
      </c>
      <c r="EXA59" s="145">
        <v>100250000</v>
      </c>
      <c r="EXB59" s="145">
        <v>100275000</v>
      </c>
      <c r="EXC59" s="145">
        <v>100300000</v>
      </c>
      <c r="EXD59" s="145">
        <v>100325000</v>
      </c>
      <c r="EXE59" s="145">
        <v>100350000</v>
      </c>
      <c r="EXF59" s="145">
        <v>100375000</v>
      </c>
      <c r="EXG59" s="145">
        <v>100400000</v>
      </c>
      <c r="EXH59" s="145">
        <v>100425000</v>
      </c>
      <c r="EXI59" s="145">
        <v>100450000</v>
      </c>
      <c r="EXJ59" s="145">
        <v>100475000</v>
      </c>
      <c r="EXK59" s="145">
        <v>100500000</v>
      </c>
      <c r="EXL59" s="145">
        <v>100525000</v>
      </c>
      <c r="EXM59" s="145">
        <v>100550000</v>
      </c>
      <c r="EXN59" s="145">
        <v>100575000</v>
      </c>
      <c r="EXO59" s="145">
        <v>100600000</v>
      </c>
      <c r="EXP59" s="145">
        <v>100625000</v>
      </c>
      <c r="EXQ59" s="145">
        <v>100650000</v>
      </c>
      <c r="EXR59" s="145">
        <v>100675000</v>
      </c>
      <c r="EXS59" s="145">
        <v>100700000</v>
      </c>
      <c r="EXT59" s="145">
        <v>100725000</v>
      </c>
      <c r="EXU59" s="145">
        <v>100750000</v>
      </c>
      <c r="EXV59" s="145">
        <v>100775000</v>
      </c>
      <c r="EXW59" s="145">
        <v>100800000</v>
      </c>
      <c r="EXX59" s="145">
        <v>100825000</v>
      </c>
      <c r="EXY59" s="145">
        <v>100850000</v>
      </c>
      <c r="EXZ59" s="145">
        <v>100875000</v>
      </c>
      <c r="EYA59" s="145">
        <v>100900000</v>
      </c>
      <c r="EYB59" s="145">
        <v>100925000</v>
      </c>
      <c r="EYC59" s="145">
        <v>100950000</v>
      </c>
      <c r="EYD59" s="145">
        <v>100975000</v>
      </c>
      <c r="EYE59" s="145">
        <v>101000000</v>
      </c>
      <c r="EYF59" s="145">
        <v>101025000</v>
      </c>
      <c r="EYG59" s="145">
        <v>101050000</v>
      </c>
      <c r="EYH59" s="145">
        <v>101075000</v>
      </c>
      <c r="EYI59" s="145">
        <v>101100000</v>
      </c>
      <c r="EYJ59" s="145">
        <v>101125000</v>
      </c>
      <c r="EYK59" s="145">
        <v>101150000</v>
      </c>
      <c r="EYL59" s="145">
        <v>101175000</v>
      </c>
      <c r="EYM59" s="145">
        <v>101200000</v>
      </c>
      <c r="EYN59" s="145">
        <v>101225000</v>
      </c>
      <c r="EYO59" s="145">
        <v>101250000</v>
      </c>
      <c r="EYP59" s="145">
        <v>101275000</v>
      </c>
      <c r="EYQ59" s="145">
        <v>101300000</v>
      </c>
      <c r="EYR59" s="145">
        <v>101325000</v>
      </c>
      <c r="EYS59" s="145">
        <v>101350000</v>
      </c>
      <c r="EYT59" s="145">
        <v>101375000</v>
      </c>
      <c r="EYU59" s="145">
        <v>101400000</v>
      </c>
      <c r="EYV59" s="145">
        <v>101425000</v>
      </c>
      <c r="EYW59" s="145">
        <v>101450000</v>
      </c>
      <c r="EYX59" s="145">
        <v>101475000</v>
      </c>
      <c r="EYY59" s="145">
        <v>101500000</v>
      </c>
      <c r="EYZ59" s="145">
        <v>101525000</v>
      </c>
      <c r="EZA59" s="145">
        <v>101550000</v>
      </c>
      <c r="EZB59" s="145">
        <v>101575000</v>
      </c>
      <c r="EZC59" s="145">
        <v>101600000</v>
      </c>
      <c r="EZD59" s="145">
        <v>101625000</v>
      </c>
      <c r="EZE59" s="145">
        <v>101650000</v>
      </c>
      <c r="EZF59" s="145">
        <v>101675000</v>
      </c>
      <c r="EZG59" s="145">
        <v>101700000</v>
      </c>
      <c r="EZH59" s="145">
        <v>101725000</v>
      </c>
      <c r="EZI59" s="145">
        <v>101750000</v>
      </c>
      <c r="EZJ59" s="145">
        <v>101775000</v>
      </c>
      <c r="EZK59" s="145">
        <v>101800000</v>
      </c>
      <c r="EZL59" s="145">
        <v>101825000</v>
      </c>
      <c r="EZM59" s="145">
        <v>101850000</v>
      </c>
      <c r="EZN59" s="145">
        <v>101875000</v>
      </c>
      <c r="EZO59" s="145">
        <v>101900000</v>
      </c>
      <c r="EZP59" s="145">
        <v>101925000</v>
      </c>
      <c r="EZQ59" s="145">
        <v>101950000</v>
      </c>
      <c r="EZR59" s="145">
        <v>101975000</v>
      </c>
      <c r="EZS59" s="145">
        <v>102000000</v>
      </c>
      <c r="EZT59" s="145">
        <v>102025000</v>
      </c>
      <c r="EZU59" s="145">
        <v>102050000</v>
      </c>
      <c r="EZV59" s="145">
        <v>102075000</v>
      </c>
      <c r="EZW59" s="145">
        <v>102100000</v>
      </c>
      <c r="EZX59" s="145">
        <v>102125000</v>
      </c>
      <c r="EZY59" s="145">
        <v>102150000</v>
      </c>
      <c r="EZZ59" s="145">
        <v>102175000</v>
      </c>
      <c r="FAA59" s="145">
        <v>102200000</v>
      </c>
      <c r="FAB59" s="145">
        <v>102225000</v>
      </c>
      <c r="FAC59" s="145">
        <v>102250000</v>
      </c>
      <c r="FAD59" s="145">
        <v>102275000</v>
      </c>
      <c r="FAE59" s="145">
        <v>102300000</v>
      </c>
      <c r="FAF59" s="145">
        <v>102325000</v>
      </c>
      <c r="FAG59" s="145">
        <v>102350000</v>
      </c>
      <c r="FAH59" s="145">
        <v>102375000</v>
      </c>
      <c r="FAI59" s="145">
        <v>102400000</v>
      </c>
      <c r="FAJ59" s="145">
        <v>102425000</v>
      </c>
      <c r="FAK59" s="145">
        <v>102450000</v>
      </c>
      <c r="FAL59" s="145">
        <v>102475000</v>
      </c>
      <c r="FAM59" s="145">
        <v>102500000</v>
      </c>
      <c r="FAN59" s="145">
        <v>102525000</v>
      </c>
      <c r="FAO59" s="145">
        <v>102550000</v>
      </c>
      <c r="FAP59" s="145">
        <v>102575000</v>
      </c>
      <c r="FAQ59" s="145">
        <v>102600000</v>
      </c>
      <c r="FAR59" s="145">
        <v>102625000</v>
      </c>
      <c r="FAS59" s="145">
        <v>102650000</v>
      </c>
      <c r="FAT59" s="145">
        <v>102675000</v>
      </c>
      <c r="FAU59" s="145">
        <v>102700000</v>
      </c>
      <c r="FAV59" s="145">
        <v>102725000</v>
      </c>
      <c r="FAW59" s="145">
        <v>102750000</v>
      </c>
      <c r="FAX59" s="145">
        <v>102775000</v>
      </c>
      <c r="FAY59" s="145">
        <v>102800000</v>
      </c>
      <c r="FAZ59" s="145">
        <v>102825000</v>
      </c>
      <c r="FBA59" s="145">
        <v>102850000</v>
      </c>
      <c r="FBB59" s="145">
        <v>102875000</v>
      </c>
      <c r="FBC59" s="145">
        <v>102900000</v>
      </c>
      <c r="FBD59" s="145">
        <v>102925000</v>
      </c>
      <c r="FBE59" s="145">
        <v>102950000</v>
      </c>
      <c r="FBF59" s="145">
        <v>102975000</v>
      </c>
      <c r="FBG59" s="145">
        <v>103000000</v>
      </c>
      <c r="FBH59" s="145">
        <v>103025000</v>
      </c>
      <c r="FBI59" s="145">
        <v>103050000</v>
      </c>
      <c r="FBJ59" s="145">
        <v>103075000</v>
      </c>
      <c r="FBK59" s="145">
        <v>103100000</v>
      </c>
      <c r="FBL59" s="145">
        <v>103125000</v>
      </c>
      <c r="FBM59" s="145">
        <v>103150000</v>
      </c>
      <c r="FBN59" s="145">
        <v>103175000</v>
      </c>
      <c r="FBO59" s="145">
        <v>103200000</v>
      </c>
      <c r="FBP59" s="145">
        <v>103225000</v>
      </c>
      <c r="FBQ59" s="145">
        <v>103250000</v>
      </c>
      <c r="FBR59" s="145">
        <v>103275000</v>
      </c>
      <c r="FBS59" s="145">
        <v>103300000</v>
      </c>
      <c r="FBT59" s="145">
        <v>103325000</v>
      </c>
      <c r="FBU59" s="145">
        <v>103350000</v>
      </c>
      <c r="FBV59" s="145">
        <v>103375000</v>
      </c>
      <c r="FBW59" s="145">
        <v>103400000</v>
      </c>
      <c r="FBX59" s="145">
        <v>103425000</v>
      </c>
      <c r="FBY59" s="145">
        <v>103450000</v>
      </c>
      <c r="FBZ59" s="145">
        <v>103475000</v>
      </c>
      <c r="FCA59" s="145">
        <v>103500000</v>
      </c>
      <c r="FCB59" s="145">
        <v>103525000</v>
      </c>
      <c r="FCC59" s="145">
        <v>103550000</v>
      </c>
      <c r="FCD59" s="145">
        <v>103575000</v>
      </c>
      <c r="FCE59" s="145">
        <v>103600000</v>
      </c>
      <c r="FCF59" s="145">
        <v>103625000</v>
      </c>
      <c r="FCG59" s="145">
        <v>103650000</v>
      </c>
      <c r="FCH59" s="145">
        <v>103675000</v>
      </c>
      <c r="FCI59" s="145">
        <v>103700000</v>
      </c>
      <c r="FCJ59" s="145">
        <v>103725000</v>
      </c>
      <c r="FCK59" s="145">
        <v>103750000</v>
      </c>
      <c r="FCL59" s="145">
        <v>103775000</v>
      </c>
      <c r="FCM59" s="145">
        <v>103800000</v>
      </c>
      <c r="FCN59" s="145">
        <v>103825000</v>
      </c>
      <c r="FCO59" s="145">
        <v>103850000</v>
      </c>
      <c r="FCP59" s="145">
        <v>103875000</v>
      </c>
      <c r="FCQ59" s="145">
        <v>103900000</v>
      </c>
      <c r="FCR59" s="145">
        <v>103925000</v>
      </c>
      <c r="FCS59" s="145">
        <v>103950000</v>
      </c>
      <c r="FCT59" s="145">
        <v>103975000</v>
      </c>
      <c r="FCU59" s="145">
        <v>104000000</v>
      </c>
      <c r="FCV59" s="145">
        <v>104025000</v>
      </c>
      <c r="FCW59" s="145">
        <v>104050000</v>
      </c>
      <c r="FCX59" s="145">
        <v>104075000</v>
      </c>
      <c r="FCY59" s="145">
        <v>104100000</v>
      </c>
      <c r="FCZ59" s="145">
        <v>104125000</v>
      </c>
      <c r="FDA59" s="145">
        <v>104150000</v>
      </c>
      <c r="FDB59" s="145">
        <v>104175000</v>
      </c>
      <c r="FDC59" s="145">
        <v>104200000</v>
      </c>
      <c r="FDD59" s="145">
        <v>104225000</v>
      </c>
      <c r="FDE59" s="145">
        <v>104250000</v>
      </c>
      <c r="FDF59" s="145">
        <v>104275000</v>
      </c>
      <c r="FDG59" s="145">
        <v>104300000</v>
      </c>
      <c r="FDH59" s="145">
        <v>104325000</v>
      </c>
      <c r="FDI59" s="145">
        <v>104350000</v>
      </c>
      <c r="FDJ59" s="145">
        <v>104375000</v>
      </c>
      <c r="FDK59" s="145">
        <v>104400000</v>
      </c>
      <c r="FDL59" s="145">
        <v>104425000</v>
      </c>
      <c r="FDM59" s="145">
        <v>104450000</v>
      </c>
      <c r="FDN59" s="145">
        <v>104475000</v>
      </c>
      <c r="FDO59" s="145">
        <v>104500000</v>
      </c>
      <c r="FDP59" s="145">
        <v>104525000</v>
      </c>
      <c r="FDQ59" s="145">
        <v>104550000</v>
      </c>
      <c r="FDR59" s="145">
        <v>104575000</v>
      </c>
      <c r="FDS59" s="145">
        <v>104600000</v>
      </c>
      <c r="FDT59" s="145">
        <v>104625000</v>
      </c>
      <c r="FDU59" s="145">
        <v>104650000</v>
      </c>
      <c r="FDV59" s="145">
        <v>104675000</v>
      </c>
      <c r="FDW59" s="145">
        <v>104700000</v>
      </c>
      <c r="FDX59" s="145">
        <v>104725000</v>
      </c>
      <c r="FDY59" s="145">
        <v>104750000</v>
      </c>
      <c r="FDZ59" s="145">
        <v>104775000</v>
      </c>
      <c r="FEA59" s="145">
        <v>104800000</v>
      </c>
      <c r="FEB59" s="145">
        <v>104825000</v>
      </c>
      <c r="FEC59" s="145">
        <v>104850000</v>
      </c>
      <c r="FED59" s="145">
        <v>104875000</v>
      </c>
      <c r="FEE59" s="145">
        <v>104900000</v>
      </c>
      <c r="FEF59" s="145">
        <v>104925000</v>
      </c>
      <c r="FEG59" s="145">
        <v>104950000</v>
      </c>
      <c r="FEH59" s="145">
        <v>104975000</v>
      </c>
      <c r="FEI59" s="145">
        <v>105000000</v>
      </c>
      <c r="FEJ59" s="145">
        <v>105025000</v>
      </c>
      <c r="FEK59" s="145">
        <v>105050000</v>
      </c>
      <c r="FEL59" s="145">
        <v>105075000</v>
      </c>
      <c r="FEM59" s="145">
        <v>105100000</v>
      </c>
      <c r="FEN59" s="145">
        <v>105125000</v>
      </c>
      <c r="FEO59" s="145">
        <v>105150000</v>
      </c>
      <c r="FEP59" s="145">
        <v>105175000</v>
      </c>
      <c r="FEQ59" s="145">
        <v>105200000</v>
      </c>
      <c r="FER59" s="145">
        <v>105225000</v>
      </c>
      <c r="FES59" s="145">
        <v>105250000</v>
      </c>
      <c r="FET59" s="145">
        <v>105275000</v>
      </c>
      <c r="FEU59" s="145">
        <v>105300000</v>
      </c>
      <c r="FEV59" s="145">
        <v>105325000</v>
      </c>
      <c r="FEW59" s="145">
        <v>105350000</v>
      </c>
      <c r="FEX59" s="145">
        <v>105375000</v>
      </c>
      <c r="FEY59" s="145">
        <v>105400000</v>
      </c>
      <c r="FEZ59" s="145">
        <v>105425000</v>
      </c>
      <c r="FFA59" s="145">
        <v>105450000</v>
      </c>
      <c r="FFB59" s="145">
        <v>105475000</v>
      </c>
      <c r="FFC59" s="145">
        <v>105500000</v>
      </c>
      <c r="FFD59" s="145">
        <v>105525000</v>
      </c>
      <c r="FFE59" s="145">
        <v>105550000</v>
      </c>
      <c r="FFF59" s="145">
        <v>105575000</v>
      </c>
      <c r="FFG59" s="145">
        <v>105600000</v>
      </c>
      <c r="FFH59" s="145">
        <v>105625000</v>
      </c>
      <c r="FFI59" s="145">
        <v>105650000</v>
      </c>
      <c r="FFJ59" s="145">
        <v>105675000</v>
      </c>
      <c r="FFK59" s="145">
        <v>105700000</v>
      </c>
      <c r="FFL59" s="145">
        <v>105725000</v>
      </c>
      <c r="FFM59" s="145">
        <v>105750000</v>
      </c>
      <c r="FFN59" s="145">
        <v>105775000</v>
      </c>
      <c r="FFO59" s="145">
        <v>105800000</v>
      </c>
      <c r="FFP59" s="145">
        <v>105825000</v>
      </c>
      <c r="FFQ59" s="145">
        <v>105850000</v>
      </c>
      <c r="FFR59" s="145">
        <v>105875000</v>
      </c>
      <c r="FFS59" s="145">
        <v>105900000</v>
      </c>
      <c r="FFT59" s="145">
        <v>105925000</v>
      </c>
      <c r="FFU59" s="145">
        <v>105950000</v>
      </c>
      <c r="FFV59" s="145">
        <v>105975000</v>
      </c>
      <c r="FFW59" s="145">
        <v>106000000</v>
      </c>
      <c r="FFX59" s="145">
        <v>106025000</v>
      </c>
      <c r="FFY59" s="145">
        <v>106050000</v>
      </c>
      <c r="FFZ59" s="145">
        <v>106075000</v>
      </c>
      <c r="FGA59" s="145">
        <v>106100000</v>
      </c>
      <c r="FGB59" s="145">
        <v>106125000</v>
      </c>
      <c r="FGC59" s="145">
        <v>106150000</v>
      </c>
      <c r="FGD59" s="145">
        <v>106175000</v>
      </c>
      <c r="FGE59" s="145">
        <v>106200000</v>
      </c>
      <c r="FGF59" s="145">
        <v>106225000</v>
      </c>
      <c r="FGG59" s="145">
        <v>106250000</v>
      </c>
      <c r="FGH59" s="145">
        <v>106275000</v>
      </c>
      <c r="FGI59" s="145">
        <v>106300000</v>
      </c>
      <c r="FGJ59" s="145">
        <v>106325000</v>
      </c>
      <c r="FGK59" s="145">
        <v>106350000</v>
      </c>
      <c r="FGL59" s="145">
        <v>106375000</v>
      </c>
      <c r="FGM59" s="145">
        <v>106400000</v>
      </c>
      <c r="FGN59" s="145">
        <v>106425000</v>
      </c>
      <c r="FGO59" s="145">
        <v>106450000</v>
      </c>
      <c r="FGP59" s="145">
        <v>106475000</v>
      </c>
      <c r="FGQ59" s="145">
        <v>106500000</v>
      </c>
      <c r="FGR59" s="145">
        <v>106525000</v>
      </c>
      <c r="FGS59" s="145">
        <v>106550000</v>
      </c>
      <c r="FGT59" s="145">
        <v>106575000</v>
      </c>
      <c r="FGU59" s="145">
        <v>106600000</v>
      </c>
      <c r="FGV59" s="145">
        <v>106625000</v>
      </c>
      <c r="FGW59" s="145">
        <v>106650000</v>
      </c>
      <c r="FGX59" s="145">
        <v>106675000</v>
      </c>
      <c r="FGY59" s="145">
        <v>106700000</v>
      </c>
      <c r="FGZ59" s="145">
        <v>106725000</v>
      </c>
      <c r="FHA59" s="145">
        <v>106750000</v>
      </c>
      <c r="FHB59" s="145">
        <v>106775000</v>
      </c>
      <c r="FHC59" s="145">
        <v>106800000</v>
      </c>
      <c r="FHD59" s="145">
        <v>106825000</v>
      </c>
      <c r="FHE59" s="145">
        <v>106850000</v>
      </c>
      <c r="FHF59" s="145">
        <v>106875000</v>
      </c>
      <c r="FHG59" s="145">
        <v>106900000</v>
      </c>
      <c r="FHH59" s="145">
        <v>106925000</v>
      </c>
      <c r="FHI59" s="145">
        <v>106950000</v>
      </c>
      <c r="FHJ59" s="145">
        <v>106975000</v>
      </c>
      <c r="FHK59" s="145">
        <v>107000000</v>
      </c>
      <c r="FHL59" s="145">
        <v>107025000</v>
      </c>
      <c r="FHM59" s="145">
        <v>107050000</v>
      </c>
      <c r="FHN59" s="145">
        <v>107075000</v>
      </c>
      <c r="FHO59" s="145">
        <v>107100000</v>
      </c>
      <c r="FHP59" s="145">
        <v>107125000</v>
      </c>
      <c r="FHQ59" s="145">
        <v>107150000</v>
      </c>
      <c r="FHR59" s="145">
        <v>107175000</v>
      </c>
      <c r="FHS59" s="145">
        <v>107200000</v>
      </c>
      <c r="FHT59" s="145">
        <v>107225000</v>
      </c>
      <c r="FHU59" s="145">
        <v>107250000</v>
      </c>
      <c r="FHV59" s="145">
        <v>107275000</v>
      </c>
      <c r="FHW59" s="145">
        <v>107300000</v>
      </c>
      <c r="FHX59" s="145">
        <v>107325000</v>
      </c>
      <c r="FHY59" s="145">
        <v>107350000</v>
      </c>
      <c r="FHZ59" s="145">
        <v>107375000</v>
      </c>
      <c r="FIA59" s="145">
        <v>107400000</v>
      </c>
      <c r="FIB59" s="145">
        <v>107425000</v>
      </c>
      <c r="FIC59" s="145">
        <v>107450000</v>
      </c>
      <c r="FID59" s="145">
        <v>107475000</v>
      </c>
      <c r="FIE59" s="145">
        <v>107500000</v>
      </c>
      <c r="FIF59" s="145">
        <v>107525000</v>
      </c>
      <c r="FIG59" s="145">
        <v>107550000</v>
      </c>
      <c r="FIH59" s="145">
        <v>107575000</v>
      </c>
      <c r="FII59" s="145">
        <v>107600000</v>
      </c>
      <c r="FIJ59" s="145">
        <v>107625000</v>
      </c>
      <c r="FIK59" s="145">
        <v>107650000</v>
      </c>
      <c r="FIL59" s="145">
        <v>107675000</v>
      </c>
      <c r="FIM59" s="145">
        <v>107700000</v>
      </c>
      <c r="FIN59" s="145">
        <v>107725000</v>
      </c>
      <c r="FIO59" s="145">
        <v>107750000</v>
      </c>
      <c r="FIP59" s="145">
        <v>107775000</v>
      </c>
      <c r="FIQ59" s="145">
        <v>107800000</v>
      </c>
      <c r="FIR59" s="145">
        <v>107825000</v>
      </c>
      <c r="FIS59" s="145">
        <v>107850000</v>
      </c>
      <c r="FIT59" s="145">
        <v>107875000</v>
      </c>
      <c r="FIU59" s="145">
        <v>107900000</v>
      </c>
      <c r="FIV59" s="145">
        <v>107925000</v>
      </c>
      <c r="FIW59" s="145">
        <v>107950000</v>
      </c>
      <c r="FIX59" s="145">
        <v>107975000</v>
      </c>
      <c r="FIY59" s="145">
        <v>108000000</v>
      </c>
      <c r="FIZ59" s="145">
        <v>108025000</v>
      </c>
      <c r="FJA59" s="145">
        <v>108050000</v>
      </c>
      <c r="FJB59" s="145">
        <v>108075000</v>
      </c>
      <c r="FJC59" s="145">
        <v>108100000</v>
      </c>
      <c r="FJD59" s="145">
        <v>108125000</v>
      </c>
      <c r="FJE59" s="145">
        <v>108150000</v>
      </c>
      <c r="FJF59" s="145">
        <v>108175000</v>
      </c>
      <c r="FJG59" s="145">
        <v>108200000</v>
      </c>
      <c r="FJH59" s="145">
        <v>108225000</v>
      </c>
      <c r="FJI59" s="145">
        <v>108250000</v>
      </c>
      <c r="FJJ59" s="145">
        <v>108275000</v>
      </c>
      <c r="FJK59" s="145">
        <v>108300000</v>
      </c>
      <c r="FJL59" s="145">
        <v>108325000</v>
      </c>
      <c r="FJM59" s="145">
        <v>108350000</v>
      </c>
      <c r="FJN59" s="145">
        <v>108375000</v>
      </c>
      <c r="FJO59" s="145">
        <v>108400000</v>
      </c>
      <c r="FJP59" s="145">
        <v>108425000</v>
      </c>
      <c r="FJQ59" s="145">
        <v>108450000</v>
      </c>
      <c r="FJR59" s="145">
        <v>108475000</v>
      </c>
      <c r="FJS59" s="145">
        <v>108500000</v>
      </c>
      <c r="FJT59" s="145">
        <v>108525000</v>
      </c>
      <c r="FJU59" s="145">
        <v>108550000</v>
      </c>
      <c r="FJV59" s="145">
        <v>108575000</v>
      </c>
      <c r="FJW59" s="145">
        <v>108600000</v>
      </c>
      <c r="FJX59" s="145">
        <v>108625000</v>
      </c>
      <c r="FJY59" s="145">
        <v>108650000</v>
      </c>
      <c r="FJZ59" s="145">
        <v>108675000</v>
      </c>
      <c r="FKA59" s="145">
        <v>108700000</v>
      </c>
      <c r="FKB59" s="145">
        <v>108725000</v>
      </c>
      <c r="FKC59" s="145">
        <v>108750000</v>
      </c>
      <c r="FKD59" s="145">
        <v>108775000</v>
      </c>
      <c r="FKE59" s="145">
        <v>108800000</v>
      </c>
      <c r="FKF59" s="145">
        <v>108825000</v>
      </c>
      <c r="FKG59" s="145">
        <v>108850000</v>
      </c>
      <c r="FKH59" s="145">
        <v>108875000</v>
      </c>
      <c r="FKI59" s="145">
        <v>108900000</v>
      </c>
      <c r="FKJ59" s="145">
        <v>108925000</v>
      </c>
      <c r="FKK59" s="145">
        <v>108950000</v>
      </c>
      <c r="FKL59" s="145">
        <v>108975000</v>
      </c>
      <c r="FKM59" s="145">
        <v>109000000</v>
      </c>
      <c r="FKN59" s="145">
        <v>109025000</v>
      </c>
      <c r="FKO59" s="145">
        <v>109050000</v>
      </c>
      <c r="FKP59" s="145">
        <v>109075000</v>
      </c>
      <c r="FKQ59" s="145">
        <v>109100000</v>
      </c>
      <c r="FKR59" s="145">
        <v>109125000</v>
      </c>
      <c r="FKS59" s="145">
        <v>109150000</v>
      </c>
      <c r="FKT59" s="145">
        <v>109175000</v>
      </c>
      <c r="FKU59" s="145">
        <v>109200000</v>
      </c>
      <c r="FKV59" s="145">
        <v>109225000</v>
      </c>
      <c r="FKW59" s="145">
        <v>109250000</v>
      </c>
      <c r="FKX59" s="145">
        <v>109275000</v>
      </c>
      <c r="FKY59" s="145">
        <v>109300000</v>
      </c>
      <c r="FKZ59" s="145">
        <v>109325000</v>
      </c>
      <c r="FLA59" s="145">
        <v>109350000</v>
      </c>
      <c r="FLB59" s="145">
        <v>109375000</v>
      </c>
      <c r="FLC59" s="145">
        <v>109400000</v>
      </c>
      <c r="FLD59" s="145">
        <v>109425000</v>
      </c>
      <c r="FLE59" s="145">
        <v>109450000</v>
      </c>
      <c r="FLF59" s="145">
        <v>109475000</v>
      </c>
      <c r="FLG59" s="145">
        <v>109500000</v>
      </c>
      <c r="FLH59" s="145">
        <v>109525000</v>
      </c>
      <c r="FLI59" s="145">
        <v>109550000</v>
      </c>
      <c r="FLJ59" s="145">
        <v>109575000</v>
      </c>
      <c r="FLK59" s="145">
        <v>109600000</v>
      </c>
      <c r="FLL59" s="145">
        <v>109625000</v>
      </c>
      <c r="FLM59" s="145">
        <v>109650000</v>
      </c>
      <c r="FLN59" s="145">
        <v>109675000</v>
      </c>
      <c r="FLO59" s="145">
        <v>109700000</v>
      </c>
      <c r="FLP59" s="145">
        <v>109725000</v>
      </c>
      <c r="FLQ59" s="145">
        <v>109750000</v>
      </c>
      <c r="FLR59" s="145">
        <v>109775000</v>
      </c>
      <c r="FLS59" s="145">
        <v>109800000</v>
      </c>
      <c r="FLT59" s="145">
        <v>109825000</v>
      </c>
      <c r="FLU59" s="145">
        <v>109850000</v>
      </c>
      <c r="FLV59" s="145">
        <v>109875000</v>
      </c>
      <c r="FLW59" s="145">
        <v>109900000</v>
      </c>
      <c r="FLX59" s="145">
        <v>109925000</v>
      </c>
      <c r="FLY59" s="145">
        <v>109950000</v>
      </c>
      <c r="FLZ59" s="145">
        <v>109975000</v>
      </c>
      <c r="FMA59" s="145">
        <v>110000000</v>
      </c>
      <c r="FMB59" s="145">
        <v>110025000</v>
      </c>
      <c r="FMC59" s="145">
        <v>110050000</v>
      </c>
      <c r="FMD59" s="145">
        <v>110075000</v>
      </c>
      <c r="FME59" s="145">
        <v>110100000</v>
      </c>
      <c r="FMF59" s="145">
        <v>110125000</v>
      </c>
      <c r="FMG59" s="145">
        <v>110150000</v>
      </c>
      <c r="FMH59" s="145">
        <v>110175000</v>
      </c>
      <c r="FMI59" s="145">
        <v>110200000</v>
      </c>
      <c r="FMJ59" s="145">
        <v>110225000</v>
      </c>
      <c r="FMK59" s="145">
        <v>110250000</v>
      </c>
      <c r="FML59" s="145">
        <v>110275000</v>
      </c>
      <c r="FMM59" s="145">
        <v>110300000</v>
      </c>
      <c r="FMN59" s="145">
        <v>110325000</v>
      </c>
      <c r="FMO59" s="145">
        <v>110350000</v>
      </c>
      <c r="FMP59" s="145">
        <v>110375000</v>
      </c>
      <c r="FMQ59" s="145">
        <v>110400000</v>
      </c>
      <c r="FMR59" s="145">
        <v>110425000</v>
      </c>
      <c r="FMS59" s="145">
        <v>110450000</v>
      </c>
      <c r="FMT59" s="145">
        <v>110475000</v>
      </c>
      <c r="FMU59" s="145">
        <v>110500000</v>
      </c>
      <c r="FMV59" s="145">
        <v>110525000</v>
      </c>
      <c r="FMW59" s="145">
        <v>110550000</v>
      </c>
      <c r="FMX59" s="145">
        <v>110575000</v>
      </c>
      <c r="FMY59" s="145">
        <v>110600000</v>
      </c>
      <c r="FMZ59" s="145">
        <v>110625000</v>
      </c>
      <c r="FNA59" s="145">
        <v>110650000</v>
      </c>
      <c r="FNB59" s="145">
        <v>110675000</v>
      </c>
      <c r="FNC59" s="145">
        <v>110700000</v>
      </c>
      <c r="FND59" s="145">
        <v>110725000</v>
      </c>
      <c r="FNE59" s="145">
        <v>110750000</v>
      </c>
      <c r="FNF59" s="145">
        <v>110775000</v>
      </c>
      <c r="FNG59" s="145">
        <v>110800000</v>
      </c>
      <c r="FNH59" s="145">
        <v>110825000</v>
      </c>
      <c r="FNI59" s="145">
        <v>110850000</v>
      </c>
      <c r="FNJ59" s="145">
        <v>110875000</v>
      </c>
      <c r="FNK59" s="145">
        <v>110900000</v>
      </c>
      <c r="FNL59" s="145">
        <v>110925000</v>
      </c>
      <c r="FNM59" s="145">
        <v>110950000</v>
      </c>
      <c r="FNN59" s="145">
        <v>110975000</v>
      </c>
      <c r="FNO59" s="145">
        <v>111000000</v>
      </c>
      <c r="FNP59" s="145">
        <v>111025000</v>
      </c>
      <c r="FNQ59" s="145">
        <v>111050000</v>
      </c>
      <c r="FNR59" s="145">
        <v>111075000</v>
      </c>
      <c r="FNS59" s="145">
        <v>111100000</v>
      </c>
      <c r="FNT59" s="145">
        <v>111125000</v>
      </c>
      <c r="FNU59" s="145">
        <v>111150000</v>
      </c>
      <c r="FNV59" s="145">
        <v>111175000</v>
      </c>
      <c r="FNW59" s="145">
        <v>111200000</v>
      </c>
      <c r="FNX59" s="145">
        <v>111225000</v>
      </c>
      <c r="FNY59" s="145">
        <v>111250000</v>
      </c>
      <c r="FNZ59" s="145">
        <v>111275000</v>
      </c>
      <c r="FOA59" s="145">
        <v>111300000</v>
      </c>
      <c r="FOB59" s="145">
        <v>111325000</v>
      </c>
      <c r="FOC59" s="145">
        <v>111350000</v>
      </c>
      <c r="FOD59" s="145">
        <v>111375000</v>
      </c>
      <c r="FOE59" s="145">
        <v>111400000</v>
      </c>
      <c r="FOF59" s="145">
        <v>111425000</v>
      </c>
      <c r="FOG59" s="145">
        <v>111450000</v>
      </c>
      <c r="FOH59" s="145">
        <v>111475000</v>
      </c>
      <c r="FOI59" s="145">
        <v>111500000</v>
      </c>
      <c r="FOJ59" s="145">
        <v>111525000</v>
      </c>
      <c r="FOK59" s="145">
        <v>111550000</v>
      </c>
      <c r="FOL59" s="145">
        <v>111575000</v>
      </c>
      <c r="FOM59" s="145">
        <v>111600000</v>
      </c>
      <c r="FON59" s="145">
        <v>111625000</v>
      </c>
      <c r="FOO59" s="145">
        <v>111650000</v>
      </c>
      <c r="FOP59" s="145">
        <v>111675000</v>
      </c>
      <c r="FOQ59" s="145">
        <v>111700000</v>
      </c>
      <c r="FOR59" s="145">
        <v>111725000</v>
      </c>
      <c r="FOS59" s="145">
        <v>111750000</v>
      </c>
      <c r="FOT59" s="145">
        <v>111775000</v>
      </c>
      <c r="FOU59" s="145">
        <v>111800000</v>
      </c>
      <c r="FOV59" s="145">
        <v>111825000</v>
      </c>
      <c r="FOW59" s="145">
        <v>111850000</v>
      </c>
      <c r="FOX59" s="145">
        <v>111875000</v>
      </c>
      <c r="FOY59" s="145">
        <v>111900000</v>
      </c>
      <c r="FOZ59" s="145">
        <v>111925000</v>
      </c>
      <c r="FPA59" s="145">
        <v>111950000</v>
      </c>
      <c r="FPB59" s="145">
        <v>111975000</v>
      </c>
      <c r="FPC59" s="145">
        <v>112000000</v>
      </c>
      <c r="FPD59" s="145">
        <v>112025000</v>
      </c>
      <c r="FPE59" s="145">
        <v>112050000</v>
      </c>
      <c r="FPF59" s="145">
        <v>112075000</v>
      </c>
      <c r="FPG59" s="145">
        <v>112100000</v>
      </c>
      <c r="FPH59" s="145">
        <v>112125000</v>
      </c>
      <c r="FPI59" s="145">
        <v>112150000</v>
      </c>
      <c r="FPJ59" s="145">
        <v>112175000</v>
      </c>
      <c r="FPK59" s="145">
        <v>112200000</v>
      </c>
      <c r="FPL59" s="145">
        <v>112225000</v>
      </c>
      <c r="FPM59" s="145">
        <v>112250000</v>
      </c>
      <c r="FPN59" s="145">
        <v>112275000</v>
      </c>
      <c r="FPO59" s="145">
        <v>112300000</v>
      </c>
      <c r="FPP59" s="145">
        <v>112325000</v>
      </c>
      <c r="FPQ59" s="145">
        <v>112350000</v>
      </c>
      <c r="FPR59" s="145">
        <v>112375000</v>
      </c>
      <c r="FPS59" s="145">
        <v>112400000</v>
      </c>
      <c r="FPT59" s="145">
        <v>112425000</v>
      </c>
      <c r="FPU59" s="145">
        <v>112450000</v>
      </c>
      <c r="FPV59" s="145">
        <v>112475000</v>
      </c>
      <c r="FPW59" s="145">
        <v>112500000</v>
      </c>
      <c r="FPX59" s="145">
        <v>112525000</v>
      </c>
      <c r="FPY59" s="145">
        <v>112550000</v>
      </c>
      <c r="FPZ59" s="145">
        <v>112575000</v>
      </c>
      <c r="FQA59" s="145">
        <v>112600000</v>
      </c>
      <c r="FQB59" s="145">
        <v>112625000</v>
      </c>
      <c r="FQC59" s="145">
        <v>112650000</v>
      </c>
      <c r="FQD59" s="145">
        <v>112675000</v>
      </c>
      <c r="FQE59" s="145">
        <v>112700000</v>
      </c>
      <c r="FQF59" s="145">
        <v>112725000</v>
      </c>
      <c r="FQG59" s="145">
        <v>112750000</v>
      </c>
      <c r="FQH59" s="145">
        <v>112775000</v>
      </c>
      <c r="FQI59" s="145">
        <v>112800000</v>
      </c>
      <c r="FQJ59" s="145">
        <v>112825000</v>
      </c>
      <c r="FQK59" s="145">
        <v>112850000</v>
      </c>
      <c r="FQL59" s="145">
        <v>112875000</v>
      </c>
      <c r="FQM59" s="145">
        <v>112900000</v>
      </c>
      <c r="FQN59" s="145">
        <v>112925000</v>
      </c>
      <c r="FQO59" s="145">
        <v>112950000</v>
      </c>
      <c r="FQP59" s="145">
        <v>112975000</v>
      </c>
      <c r="FQQ59" s="145">
        <v>113000000</v>
      </c>
      <c r="FQR59" s="145">
        <v>113025000</v>
      </c>
      <c r="FQS59" s="145">
        <v>113050000</v>
      </c>
      <c r="FQT59" s="145">
        <v>113075000</v>
      </c>
      <c r="FQU59" s="145">
        <v>113100000</v>
      </c>
      <c r="FQV59" s="145">
        <v>113125000</v>
      </c>
      <c r="FQW59" s="145">
        <v>113150000</v>
      </c>
      <c r="FQX59" s="145">
        <v>113175000</v>
      </c>
      <c r="FQY59" s="145">
        <v>113200000</v>
      </c>
      <c r="FQZ59" s="145">
        <v>113225000</v>
      </c>
      <c r="FRA59" s="145">
        <v>113250000</v>
      </c>
      <c r="FRB59" s="145">
        <v>113275000</v>
      </c>
      <c r="FRC59" s="145">
        <v>113300000</v>
      </c>
      <c r="FRD59" s="145">
        <v>113325000</v>
      </c>
      <c r="FRE59" s="145">
        <v>113350000</v>
      </c>
      <c r="FRF59" s="145">
        <v>113375000</v>
      </c>
      <c r="FRG59" s="145">
        <v>113400000</v>
      </c>
      <c r="FRH59" s="145">
        <v>113425000</v>
      </c>
      <c r="FRI59" s="145">
        <v>113450000</v>
      </c>
      <c r="FRJ59" s="145">
        <v>113475000</v>
      </c>
      <c r="FRK59" s="145">
        <v>113500000</v>
      </c>
      <c r="FRL59" s="145">
        <v>113525000</v>
      </c>
      <c r="FRM59" s="145">
        <v>113550000</v>
      </c>
      <c r="FRN59" s="145">
        <v>113575000</v>
      </c>
      <c r="FRO59" s="145">
        <v>113600000</v>
      </c>
      <c r="FRP59" s="145">
        <v>113625000</v>
      </c>
      <c r="FRQ59" s="145">
        <v>113650000</v>
      </c>
      <c r="FRR59" s="145">
        <v>113675000</v>
      </c>
      <c r="FRS59" s="145">
        <v>113700000</v>
      </c>
      <c r="FRT59" s="145">
        <v>113725000</v>
      </c>
      <c r="FRU59" s="145">
        <v>113750000</v>
      </c>
      <c r="FRV59" s="145">
        <v>113775000</v>
      </c>
      <c r="FRW59" s="145">
        <v>113800000</v>
      </c>
      <c r="FRX59" s="145">
        <v>113825000</v>
      </c>
      <c r="FRY59" s="145">
        <v>113850000</v>
      </c>
      <c r="FRZ59" s="145">
        <v>113875000</v>
      </c>
      <c r="FSA59" s="145">
        <v>113900000</v>
      </c>
      <c r="FSB59" s="145">
        <v>113925000</v>
      </c>
      <c r="FSC59" s="145">
        <v>113950000</v>
      </c>
      <c r="FSD59" s="145">
        <v>113975000</v>
      </c>
      <c r="FSE59" s="145">
        <v>114000000</v>
      </c>
      <c r="FSF59" s="145">
        <v>114025000</v>
      </c>
      <c r="FSG59" s="145">
        <v>114050000</v>
      </c>
      <c r="FSH59" s="145">
        <v>114075000</v>
      </c>
      <c r="FSI59" s="145">
        <v>114100000</v>
      </c>
      <c r="FSJ59" s="145">
        <v>114125000</v>
      </c>
      <c r="FSK59" s="145">
        <v>114150000</v>
      </c>
      <c r="FSL59" s="145">
        <v>114175000</v>
      </c>
      <c r="FSM59" s="145">
        <v>114200000</v>
      </c>
      <c r="FSN59" s="145">
        <v>114225000</v>
      </c>
      <c r="FSO59" s="145">
        <v>114250000</v>
      </c>
      <c r="FSP59" s="145">
        <v>114275000</v>
      </c>
      <c r="FSQ59" s="145">
        <v>114300000</v>
      </c>
      <c r="FSR59" s="145">
        <v>114325000</v>
      </c>
      <c r="FSS59" s="145">
        <v>114350000</v>
      </c>
      <c r="FST59" s="145">
        <v>114375000</v>
      </c>
      <c r="FSU59" s="145">
        <v>114400000</v>
      </c>
      <c r="FSV59" s="145">
        <v>114425000</v>
      </c>
      <c r="FSW59" s="145">
        <v>114450000</v>
      </c>
      <c r="FSX59" s="145">
        <v>114475000</v>
      </c>
      <c r="FSY59" s="145">
        <v>114500000</v>
      </c>
      <c r="FSZ59" s="145">
        <v>114525000</v>
      </c>
      <c r="FTA59" s="145">
        <v>114550000</v>
      </c>
      <c r="FTB59" s="145">
        <v>114575000</v>
      </c>
      <c r="FTC59" s="145">
        <v>114600000</v>
      </c>
      <c r="FTD59" s="145">
        <v>114625000</v>
      </c>
      <c r="FTE59" s="145">
        <v>114650000</v>
      </c>
      <c r="FTF59" s="145">
        <v>114675000</v>
      </c>
      <c r="FTG59" s="145">
        <v>114700000</v>
      </c>
      <c r="FTH59" s="145">
        <v>114725000</v>
      </c>
      <c r="FTI59" s="145">
        <v>114750000</v>
      </c>
      <c r="FTJ59" s="145">
        <v>114775000</v>
      </c>
      <c r="FTK59" s="145">
        <v>114800000</v>
      </c>
      <c r="FTL59" s="145">
        <v>114825000</v>
      </c>
      <c r="FTM59" s="145">
        <v>114850000</v>
      </c>
      <c r="FTN59" s="145">
        <v>114875000</v>
      </c>
      <c r="FTO59" s="145">
        <v>114900000</v>
      </c>
      <c r="FTP59" s="145">
        <v>114925000</v>
      </c>
      <c r="FTQ59" s="145">
        <v>114950000</v>
      </c>
      <c r="FTR59" s="145">
        <v>114975000</v>
      </c>
      <c r="FTS59" s="145">
        <v>115000000</v>
      </c>
      <c r="FTT59" s="145">
        <v>115025000</v>
      </c>
      <c r="FTU59" s="145">
        <v>115050000</v>
      </c>
      <c r="FTV59" s="145">
        <v>115075000</v>
      </c>
      <c r="FTW59" s="145">
        <v>115100000</v>
      </c>
      <c r="FTX59" s="145">
        <v>115125000</v>
      </c>
      <c r="FTY59" s="145">
        <v>115150000</v>
      </c>
      <c r="FTZ59" s="145">
        <v>115175000</v>
      </c>
      <c r="FUA59" s="145">
        <v>115200000</v>
      </c>
      <c r="FUB59" s="145">
        <v>115225000</v>
      </c>
      <c r="FUC59" s="145">
        <v>115250000</v>
      </c>
      <c r="FUD59" s="145">
        <v>115275000</v>
      </c>
      <c r="FUE59" s="145">
        <v>115300000</v>
      </c>
      <c r="FUF59" s="145">
        <v>115325000</v>
      </c>
      <c r="FUG59" s="145">
        <v>115350000</v>
      </c>
      <c r="FUH59" s="145">
        <v>115375000</v>
      </c>
      <c r="FUI59" s="145">
        <v>115400000</v>
      </c>
      <c r="FUJ59" s="145">
        <v>115425000</v>
      </c>
      <c r="FUK59" s="145">
        <v>115450000</v>
      </c>
      <c r="FUL59" s="145">
        <v>115475000</v>
      </c>
      <c r="FUM59" s="145">
        <v>115500000</v>
      </c>
      <c r="FUN59" s="145">
        <v>115525000</v>
      </c>
      <c r="FUO59" s="145">
        <v>115550000</v>
      </c>
      <c r="FUP59" s="145">
        <v>115575000</v>
      </c>
      <c r="FUQ59" s="145">
        <v>115600000</v>
      </c>
      <c r="FUR59" s="145">
        <v>115625000</v>
      </c>
      <c r="FUS59" s="145">
        <v>115650000</v>
      </c>
      <c r="FUT59" s="145">
        <v>115675000</v>
      </c>
      <c r="FUU59" s="145">
        <v>115700000</v>
      </c>
      <c r="FUV59" s="145">
        <v>115725000</v>
      </c>
      <c r="FUW59" s="145">
        <v>115750000</v>
      </c>
      <c r="FUX59" s="145">
        <v>115775000</v>
      </c>
      <c r="FUY59" s="145">
        <v>115800000</v>
      </c>
      <c r="FUZ59" s="145">
        <v>115825000</v>
      </c>
      <c r="FVA59" s="145">
        <v>115850000</v>
      </c>
      <c r="FVB59" s="145">
        <v>115875000</v>
      </c>
      <c r="FVC59" s="145">
        <v>115900000</v>
      </c>
      <c r="FVD59" s="145">
        <v>115925000</v>
      </c>
      <c r="FVE59" s="145">
        <v>115950000</v>
      </c>
      <c r="FVF59" s="145">
        <v>115975000</v>
      </c>
      <c r="FVG59" s="145">
        <v>116000000</v>
      </c>
      <c r="FVH59" s="145">
        <v>116025000</v>
      </c>
      <c r="FVI59" s="145">
        <v>116050000</v>
      </c>
      <c r="FVJ59" s="145">
        <v>116075000</v>
      </c>
      <c r="FVK59" s="145">
        <v>116100000</v>
      </c>
      <c r="FVL59" s="145">
        <v>116125000</v>
      </c>
      <c r="FVM59" s="145">
        <v>116150000</v>
      </c>
      <c r="FVN59" s="145">
        <v>116175000</v>
      </c>
      <c r="FVO59" s="145">
        <v>116200000</v>
      </c>
      <c r="FVP59" s="145">
        <v>116225000</v>
      </c>
      <c r="FVQ59" s="145">
        <v>116250000</v>
      </c>
      <c r="FVR59" s="145">
        <v>116275000</v>
      </c>
      <c r="FVS59" s="145">
        <v>116300000</v>
      </c>
      <c r="FVT59" s="145">
        <v>116325000</v>
      </c>
      <c r="FVU59" s="145">
        <v>116350000</v>
      </c>
      <c r="FVV59" s="145">
        <v>116375000</v>
      </c>
      <c r="FVW59" s="145">
        <v>116400000</v>
      </c>
      <c r="FVX59" s="145">
        <v>116425000</v>
      </c>
      <c r="FVY59" s="145">
        <v>116450000</v>
      </c>
      <c r="FVZ59" s="145">
        <v>116475000</v>
      </c>
      <c r="FWA59" s="145">
        <v>116500000</v>
      </c>
      <c r="FWB59" s="145">
        <v>116525000</v>
      </c>
      <c r="FWC59" s="145">
        <v>116550000</v>
      </c>
      <c r="FWD59" s="145">
        <v>116575000</v>
      </c>
      <c r="FWE59" s="145">
        <v>116600000</v>
      </c>
      <c r="FWF59" s="145">
        <v>116625000</v>
      </c>
      <c r="FWG59" s="145">
        <v>116650000</v>
      </c>
      <c r="FWH59" s="145">
        <v>116675000</v>
      </c>
      <c r="FWI59" s="145">
        <v>116700000</v>
      </c>
      <c r="FWJ59" s="145">
        <v>116725000</v>
      </c>
      <c r="FWK59" s="145">
        <v>116750000</v>
      </c>
      <c r="FWL59" s="145">
        <v>116775000</v>
      </c>
      <c r="FWM59" s="145">
        <v>116800000</v>
      </c>
      <c r="FWN59" s="145">
        <v>116825000</v>
      </c>
      <c r="FWO59" s="145">
        <v>116850000</v>
      </c>
      <c r="FWP59" s="145">
        <v>116875000</v>
      </c>
      <c r="FWQ59" s="145">
        <v>116900000</v>
      </c>
      <c r="FWR59" s="145">
        <v>116925000</v>
      </c>
      <c r="FWS59" s="145">
        <v>116950000</v>
      </c>
      <c r="FWT59" s="145">
        <v>116975000</v>
      </c>
      <c r="FWU59" s="145">
        <v>117000000</v>
      </c>
      <c r="FWV59" s="145">
        <v>117025000</v>
      </c>
      <c r="FWW59" s="145">
        <v>117050000</v>
      </c>
      <c r="FWX59" s="145">
        <v>117075000</v>
      </c>
      <c r="FWY59" s="145">
        <v>117100000</v>
      </c>
      <c r="FWZ59" s="145">
        <v>117125000</v>
      </c>
      <c r="FXA59" s="145">
        <v>117150000</v>
      </c>
      <c r="FXB59" s="145">
        <v>117175000</v>
      </c>
      <c r="FXC59" s="145">
        <v>117200000</v>
      </c>
      <c r="FXD59" s="145">
        <v>117225000</v>
      </c>
      <c r="FXE59" s="145">
        <v>117250000</v>
      </c>
      <c r="FXF59" s="145">
        <v>117275000</v>
      </c>
      <c r="FXG59" s="145">
        <v>117300000</v>
      </c>
      <c r="FXH59" s="145">
        <v>117325000</v>
      </c>
      <c r="FXI59" s="145">
        <v>117350000</v>
      </c>
      <c r="FXJ59" s="145">
        <v>117375000</v>
      </c>
      <c r="FXK59" s="145">
        <v>117400000</v>
      </c>
      <c r="FXL59" s="145">
        <v>117425000</v>
      </c>
      <c r="FXM59" s="145">
        <v>117450000</v>
      </c>
      <c r="FXN59" s="145">
        <v>117475000</v>
      </c>
      <c r="FXO59" s="145">
        <v>117500000</v>
      </c>
      <c r="FXP59" s="145">
        <v>117525000</v>
      </c>
      <c r="FXQ59" s="145">
        <v>117550000</v>
      </c>
      <c r="FXR59" s="145">
        <v>117575000</v>
      </c>
      <c r="FXS59" s="145">
        <v>117600000</v>
      </c>
      <c r="FXT59" s="145">
        <v>117625000</v>
      </c>
      <c r="FXU59" s="145">
        <v>117650000</v>
      </c>
      <c r="FXV59" s="145">
        <v>117675000</v>
      </c>
      <c r="FXW59" s="145">
        <v>117700000</v>
      </c>
      <c r="FXX59" s="145">
        <v>117725000</v>
      </c>
      <c r="FXY59" s="145">
        <v>117750000</v>
      </c>
      <c r="FXZ59" s="145">
        <v>117775000</v>
      </c>
      <c r="FYA59" s="145">
        <v>117800000</v>
      </c>
      <c r="FYB59" s="145">
        <v>117825000</v>
      </c>
      <c r="FYC59" s="145">
        <v>117850000</v>
      </c>
      <c r="FYD59" s="145">
        <v>117875000</v>
      </c>
      <c r="FYE59" s="145">
        <v>117900000</v>
      </c>
      <c r="FYF59" s="145">
        <v>117925000</v>
      </c>
      <c r="FYG59" s="145">
        <v>117950000</v>
      </c>
      <c r="FYH59" s="145">
        <v>117975000</v>
      </c>
      <c r="FYI59" s="145">
        <v>118000000</v>
      </c>
      <c r="FYJ59" s="145">
        <v>118025000</v>
      </c>
      <c r="FYK59" s="145">
        <v>118050000</v>
      </c>
      <c r="FYL59" s="145">
        <v>118075000</v>
      </c>
      <c r="FYM59" s="145">
        <v>118100000</v>
      </c>
      <c r="FYN59" s="145">
        <v>118125000</v>
      </c>
      <c r="FYO59" s="145">
        <v>118150000</v>
      </c>
      <c r="FYP59" s="145">
        <v>118175000</v>
      </c>
      <c r="FYQ59" s="145">
        <v>118200000</v>
      </c>
      <c r="FYR59" s="145">
        <v>118225000</v>
      </c>
      <c r="FYS59" s="145">
        <v>118250000</v>
      </c>
      <c r="FYT59" s="145">
        <v>118275000</v>
      </c>
      <c r="FYU59" s="145">
        <v>118300000</v>
      </c>
      <c r="FYV59" s="145">
        <v>118325000</v>
      </c>
      <c r="FYW59" s="145">
        <v>118350000</v>
      </c>
      <c r="FYX59" s="145">
        <v>118375000</v>
      </c>
      <c r="FYY59" s="145">
        <v>118400000</v>
      </c>
      <c r="FYZ59" s="145">
        <v>118425000</v>
      </c>
      <c r="FZA59" s="145">
        <v>118450000</v>
      </c>
      <c r="FZB59" s="145">
        <v>118475000</v>
      </c>
      <c r="FZC59" s="145">
        <v>118500000</v>
      </c>
      <c r="FZD59" s="145">
        <v>118525000</v>
      </c>
      <c r="FZE59" s="145">
        <v>118550000</v>
      </c>
      <c r="FZF59" s="145">
        <v>118575000</v>
      </c>
      <c r="FZG59" s="145">
        <v>118600000</v>
      </c>
      <c r="FZH59" s="145">
        <v>118625000</v>
      </c>
      <c r="FZI59" s="145">
        <v>118650000</v>
      </c>
      <c r="FZJ59" s="145">
        <v>118675000</v>
      </c>
      <c r="FZK59" s="145">
        <v>118700000</v>
      </c>
      <c r="FZL59" s="145">
        <v>118725000</v>
      </c>
      <c r="FZM59" s="145">
        <v>118750000</v>
      </c>
      <c r="FZN59" s="145">
        <v>118775000</v>
      </c>
      <c r="FZO59" s="145">
        <v>118800000</v>
      </c>
      <c r="FZP59" s="145">
        <v>118825000</v>
      </c>
      <c r="FZQ59" s="145">
        <v>118850000</v>
      </c>
      <c r="FZR59" s="145">
        <v>118875000</v>
      </c>
      <c r="FZS59" s="145">
        <v>118900000</v>
      </c>
      <c r="FZT59" s="145">
        <v>118925000</v>
      </c>
      <c r="FZU59" s="145">
        <v>118950000</v>
      </c>
      <c r="FZV59" s="145">
        <v>118975000</v>
      </c>
      <c r="FZW59" s="145">
        <v>119000000</v>
      </c>
      <c r="FZX59" s="145">
        <v>119025000</v>
      </c>
      <c r="FZY59" s="145">
        <v>119050000</v>
      </c>
      <c r="FZZ59" s="145">
        <v>119075000</v>
      </c>
      <c r="GAA59" s="145">
        <v>119100000</v>
      </c>
      <c r="GAB59" s="145">
        <v>119125000</v>
      </c>
      <c r="GAC59" s="145">
        <v>119150000</v>
      </c>
      <c r="GAD59" s="145">
        <v>119175000</v>
      </c>
      <c r="GAE59" s="145">
        <v>119200000</v>
      </c>
      <c r="GAF59" s="145">
        <v>119225000</v>
      </c>
      <c r="GAG59" s="145">
        <v>119250000</v>
      </c>
      <c r="GAH59" s="145">
        <v>119275000</v>
      </c>
      <c r="GAI59" s="145">
        <v>119300000</v>
      </c>
      <c r="GAJ59" s="145">
        <v>119325000</v>
      </c>
      <c r="GAK59" s="145">
        <v>119350000</v>
      </c>
      <c r="GAL59" s="145">
        <v>119375000</v>
      </c>
      <c r="GAM59" s="145">
        <v>119400000</v>
      </c>
      <c r="GAN59" s="145">
        <v>119425000</v>
      </c>
      <c r="GAO59" s="145">
        <v>119450000</v>
      </c>
      <c r="GAP59" s="145">
        <v>119475000</v>
      </c>
      <c r="GAQ59" s="145">
        <v>119500000</v>
      </c>
      <c r="GAR59" s="145">
        <v>119525000</v>
      </c>
      <c r="GAS59" s="145">
        <v>119550000</v>
      </c>
      <c r="GAT59" s="145">
        <v>119575000</v>
      </c>
      <c r="GAU59" s="145">
        <v>119600000</v>
      </c>
      <c r="GAV59" s="145">
        <v>119625000</v>
      </c>
      <c r="GAW59" s="145">
        <v>119650000</v>
      </c>
      <c r="GAX59" s="145">
        <v>119675000</v>
      </c>
      <c r="GAY59" s="145">
        <v>119700000</v>
      </c>
      <c r="GAZ59" s="145">
        <v>119725000</v>
      </c>
      <c r="GBA59" s="145">
        <v>119750000</v>
      </c>
      <c r="GBB59" s="145">
        <v>119775000</v>
      </c>
      <c r="GBC59" s="145">
        <v>119800000</v>
      </c>
      <c r="GBD59" s="145">
        <v>119825000</v>
      </c>
      <c r="GBE59" s="145">
        <v>119850000</v>
      </c>
      <c r="GBF59" s="145">
        <v>119875000</v>
      </c>
      <c r="GBG59" s="145">
        <v>119900000</v>
      </c>
      <c r="GBH59" s="145">
        <v>119925000</v>
      </c>
      <c r="GBI59" s="145">
        <v>119950000</v>
      </c>
      <c r="GBJ59" s="145">
        <v>119975000</v>
      </c>
      <c r="GBK59" s="145">
        <v>120000000</v>
      </c>
      <c r="GBL59" s="145">
        <v>120025000</v>
      </c>
      <c r="GBM59" s="145">
        <v>120050000</v>
      </c>
      <c r="GBN59" s="145">
        <v>120075000</v>
      </c>
      <c r="GBO59" s="145">
        <v>120100000</v>
      </c>
      <c r="GBP59" s="145">
        <v>120125000</v>
      </c>
      <c r="GBQ59" s="145">
        <v>120150000</v>
      </c>
      <c r="GBR59" s="145">
        <v>120175000</v>
      </c>
      <c r="GBS59" s="145">
        <v>120200000</v>
      </c>
      <c r="GBT59" s="145">
        <v>120225000</v>
      </c>
      <c r="GBU59" s="145">
        <v>120250000</v>
      </c>
      <c r="GBV59" s="145">
        <v>120275000</v>
      </c>
      <c r="GBW59" s="145">
        <v>120300000</v>
      </c>
      <c r="GBX59" s="145">
        <v>120325000</v>
      </c>
      <c r="GBY59" s="145">
        <v>120350000</v>
      </c>
      <c r="GBZ59" s="145">
        <v>120375000</v>
      </c>
      <c r="GCA59" s="145">
        <v>120400000</v>
      </c>
      <c r="GCB59" s="145">
        <v>120425000</v>
      </c>
      <c r="GCC59" s="145">
        <v>120450000</v>
      </c>
      <c r="GCD59" s="145">
        <v>120475000</v>
      </c>
      <c r="GCE59" s="145">
        <v>120500000</v>
      </c>
      <c r="GCF59" s="145">
        <v>120525000</v>
      </c>
      <c r="GCG59" s="145">
        <v>120550000</v>
      </c>
      <c r="GCH59" s="145">
        <v>120575000</v>
      </c>
      <c r="GCI59" s="145">
        <v>120600000</v>
      </c>
      <c r="GCJ59" s="145">
        <v>120625000</v>
      </c>
      <c r="GCK59" s="145">
        <v>120650000</v>
      </c>
      <c r="GCL59" s="145">
        <v>120675000</v>
      </c>
      <c r="GCM59" s="145">
        <v>120700000</v>
      </c>
      <c r="GCN59" s="145">
        <v>120725000</v>
      </c>
      <c r="GCO59" s="145">
        <v>120750000</v>
      </c>
      <c r="GCP59" s="145">
        <v>120775000</v>
      </c>
      <c r="GCQ59" s="145">
        <v>120800000</v>
      </c>
      <c r="GCR59" s="145">
        <v>120825000</v>
      </c>
      <c r="GCS59" s="145">
        <v>120850000</v>
      </c>
      <c r="GCT59" s="145">
        <v>120875000</v>
      </c>
      <c r="GCU59" s="145">
        <v>120900000</v>
      </c>
      <c r="GCV59" s="145">
        <v>120925000</v>
      </c>
      <c r="GCW59" s="145">
        <v>120950000</v>
      </c>
      <c r="GCX59" s="145">
        <v>120975000</v>
      </c>
      <c r="GCY59" s="145">
        <v>121000000</v>
      </c>
      <c r="GCZ59" s="145">
        <v>121025000</v>
      </c>
      <c r="GDA59" s="145">
        <v>121050000</v>
      </c>
      <c r="GDB59" s="145">
        <v>121075000</v>
      </c>
      <c r="GDC59" s="145">
        <v>121100000</v>
      </c>
      <c r="GDD59" s="145">
        <v>121125000</v>
      </c>
      <c r="GDE59" s="145">
        <v>121150000</v>
      </c>
      <c r="GDF59" s="145">
        <v>121175000</v>
      </c>
      <c r="GDG59" s="145">
        <v>121200000</v>
      </c>
      <c r="GDH59" s="145">
        <v>121225000</v>
      </c>
      <c r="GDI59" s="145">
        <v>121250000</v>
      </c>
      <c r="GDJ59" s="145">
        <v>121275000</v>
      </c>
      <c r="GDK59" s="145">
        <v>121300000</v>
      </c>
      <c r="GDL59" s="145">
        <v>121325000</v>
      </c>
      <c r="GDM59" s="145">
        <v>121350000</v>
      </c>
      <c r="GDN59" s="145">
        <v>121375000</v>
      </c>
      <c r="GDO59" s="145">
        <v>121400000</v>
      </c>
      <c r="GDP59" s="145">
        <v>121425000</v>
      </c>
      <c r="GDQ59" s="145">
        <v>121450000</v>
      </c>
      <c r="GDR59" s="145">
        <v>121475000</v>
      </c>
      <c r="GDS59" s="145">
        <v>121500000</v>
      </c>
      <c r="GDT59" s="145">
        <v>121525000</v>
      </c>
      <c r="GDU59" s="145">
        <v>121550000</v>
      </c>
      <c r="GDV59" s="145">
        <v>121575000</v>
      </c>
      <c r="GDW59" s="145">
        <v>121600000</v>
      </c>
      <c r="GDX59" s="145">
        <v>121625000</v>
      </c>
      <c r="GDY59" s="145">
        <v>121650000</v>
      </c>
      <c r="GDZ59" s="145">
        <v>121675000</v>
      </c>
      <c r="GEA59" s="145">
        <v>121700000</v>
      </c>
      <c r="GEB59" s="145">
        <v>121725000</v>
      </c>
      <c r="GEC59" s="145">
        <v>121750000</v>
      </c>
      <c r="GED59" s="145">
        <v>121775000</v>
      </c>
      <c r="GEE59" s="145">
        <v>121800000</v>
      </c>
      <c r="GEF59" s="145">
        <v>121825000</v>
      </c>
      <c r="GEG59" s="145">
        <v>121850000</v>
      </c>
      <c r="GEH59" s="145">
        <v>121875000</v>
      </c>
      <c r="GEI59" s="145">
        <v>121900000</v>
      </c>
      <c r="GEJ59" s="145">
        <v>121925000</v>
      </c>
      <c r="GEK59" s="145">
        <v>121950000</v>
      </c>
      <c r="GEL59" s="145">
        <v>121975000</v>
      </c>
      <c r="GEM59" s="145">
        <v>122000000</v>
      </c>
      <c r="GEN59" s="145">
        <v>122025000</v>
      </c>
      <c r="GEO59" s="145">
        <v>122050000</v>
      </c>
      <c r="GEP59" s="145">
        <v>122075000</v>
      </c>
      <c r="GEQ59" s="145">
        <v>122100000</v>
      </c>
      <c r="GER59" s="145">
        <v>122125000</v>
      </c>
      <c r="GES59" s="145">
        <v>122150000</v>
      </c>
      <c r="GET59" s="145">
        <v>122175000</v>
      </c>
      <c r="GEU59" s="145">
        <v>122200000</v>
      </c>
      <c r="GEV59" s="145">
        <v>122225000</v>
      </c>
      <c r="GEW59" s="145">
        <v>122250000</v>
      </c>
      <c r="GEX59" s="145">
        <v>122275000</v>
      </c>
      <c r="GEY59" s="145">
        <v>122300000</v>
      </c>
      <c r="GEZ59" s="145">
        <v>122325000</v>
      </c>
      <c r="GFA59" s="145">
        <v>122350000</v>
      </c>
      <c r="GFB59" s="145">
        <v>122375000</v>
      </c>
      <c r="GFC59" s="145">
        <v>122400000</v>
      </c>
      <c r="GFD59" s="145">
        <v>122425000</v>
      </c>
      <c r="GFE59" s="145">
        <v>122450000</v>
      </c>
      <c r="GFF59" s="145">
        <v>122475000</v>
      </c>
      <c r="GFG59" s="145">
        <v>122500000</v>
      </c>
      <c r="GFH59" s="145">
        <v>122525000</v>
      </c>
      <c r="GFI59" s="145">
        <v>122550000</v>
      </c>
      <c r="GFJ59" s="145">
        <v>122575000</v>
      </c>
      <c r="GFK59" s="145">
        <v>122600000</v>
      </c>
      <c r="GFL59" s="145">
        <v>122625000</v>
      </c>
      <c r="GFM59" s="145">
        <v>122650000</v>
      </c>
      <c r="GFN59" s="145">
        <v>122675000</v>
      </c>
      <c r="GFO59" s="145">
        <v>122700000</v>
      </c>
      <c r="GFP59" s="145">
        <v>122725000</v>
      </c>
      <c r="GFQ59" s="145">
        <v>122750000</v>
      </c>
      <c r="GFR59" s="145">
        <v>122775000</v>
      </c>
      <c r="GFS59" s="145">
        <v>122800000</v>
      </c>
      <c r="GFT59" s="145">
        <v>122825000</v>
      </c>
      <c r="GFU59" s="145">
        <v>122850000</v>
      </c>
      <c r="GFV59" s="145">
        <v>122875000</v>
      </c>
      <c r="GFW59" s="145">
        <v>122900000</v>
      </c>
      <c r="GFX59" s="145">
        <v>122925000</v>
      </c>
      <c r="GFY59" s="145">
        <v>122950000</v>
      </c>
      <c r="GFZ59" s="145">
        <v>122975000</v>
      </c>
      <c r="GGA59" s="145">
        <v>123000000</v>
      </c>
      <c r="GGB59" s="145">
        <v>123025000</v>
      </c>
      <c r="GGC59" s="145">
        <v>123050000</v>
      </c>
      <c r="GGD59" s="145">
        <v>123075000</v>
      </c>
      <c r="GGE59" s="145">
        <v>123100000</v>
      </c>
      <c r="GGF59" s="145">
        <v>123125000</v>
      </c>
      <c r="GGG59" s="145">
        <v>123150000</v>
      </c>
      <c r="GGH59" s="145">
        <v>123175000</v>
      </c>
      <c r="GGI59" s="145">
        <v>123200000</v>
      </c>
      <c r="GGJ59" s="145">
        <v>123225000</v>
      </c>
      <c r="GGK59" s="145">
        <v>123250000</v>
      </c>
      <c r="GGL59" s="145">
        <v>123275000</v>
      </c>
      <c r="GGM59" s="145">
        <v>123300000</v>
      </c>
      <c r="GGN59" s="145">
        <v>123325000</v>
      </c>
      <c r="GGO59" s="145">
        <v>123350000</v>
      </c>
      <c r="GGP59" s="145">
        <v>123375000</v>
      </c>
      <c r="GGQ59" s="145">
        <v>123400000</v>
      </c>
      <c r="GGR59" s="145">
        <v>123425000</v>
      </c>
      <c r="GGS59" s="145">
        <v>123450000</v>
      </c>
      <c r="GGT59" s="145">
        <v>123475000</v>
      </c>
      <c r="GGU59" s="145">
        <v>123500000</v>
      </c>
      <c r="GGV59" s="145">
        <v>123525000</v>
      </c>
      <c r="GGW59" s="145">
        <v>123550000</v>
      </c>
      <c r="GGX59" s="145">
        <v>123575000</v>
      </c>
      <c r="GGY59" s="145">
        <v>123600000</v>
      </c>
      <c r="GGZ59" s="145">
        <v>123625000</v>
      </c>
      <c r="GHA59" s="145">
        <v>123650000</v>
      </c>
      <c r="GHB59" s="145">
        <v>123675000</v>
      </c>
      <c r="GHC59" s="145">
        <v>123700000</v>
      </c>
      <c r="GHD59" s="145">
        <v>123725000</v>
      </c>
      <c r="GHE59" s="145">
        <v>123750000</v>
      </c>
      <c r="GHF59" s="145">
        <v>123775000</v>
      </c>
      <c r="GHG59" s="145">
        <v>123800000</v>
      </c>
      <c r="GHH59" s="145">
        <v>123825000</v>
      </c>
      <c r="GHI59" s="145">
        <v>123850000</v>
      </c>
      <c r="GHJ59" s="145">
        <v>123875000</v>
      </c>
      <c r="GHK59" s="145">
        <v>123900000</v>
      </c>
      <c r="GHL59" s="145">
        <v>123925000</v>
      </c>
      <c r="GHM59" s="145">
        <v>123950000</v>
      </c>
      <c r="GHN59" s="145">
        <v>123975000</v>
      </c>
      <c r="GHO59" s="145">
        <v>124000000</v>
      </c>
      <c r="GHP59" s="145">
        <v>124025000</v>
      </c>
      <c r="GHQ59" s="145">
        <v>124050000</v>
      </c>
      <c r="GHR59" s="145">
        <v>124075000</v>
      </c>
      <c r="GHS59" s="145">
        <v>124100000</v>
      </c>
      <c r="GHT59" s="145">
        <v>124125000</v>
      </c>
      <c r="GHU59" s="145">
        <v>124150000</v>
      </c>
      <c r="GHV59" s="145">
        <v>124175000</v>
      </c>
      <c r="GHW59" s="145">
        <v>124200000</v>
      </c>
      <c r="GHX59" s="145">
        <v>124225000</v>
      </c>
      <c r="GHY59" s="145">
        <v>124250000</v>
      </c>
      <c r="GHZ59" s="145">
        <v>124275000</v>
      </c>
      <c r="GIA59" s="145">
        <v>124300000</v>
      </c>
      <c r="GIB59" s="145">
        <v>124325000</v>
      </c>
      <c r="GIC59" s="145">
        <v>124350000</v>
      </c>
      <c r="GID59" s="145">
        <v>124375000</v>
      </c>
      <c r="GIE59" s="145">
        <v>124400000</v>
      </c>
      <c r="GIF59" s="145">
        <v>124425000</v>
      </c>
      <c r="GIG59" s="145">
        <v>124450000</v>
      </c>
      <c r="GIH59" s="145">
        <v>124475000</v>
      </c>
      <c r="GII59" s="145">
        <v>124500000</v>
      </c>
      <c r="GIJ59" s="145">
        <v>124525000</v>
      </c>
      <c r="GIK59" s="145">
        <v>124550000</v>
      </c>
      <c r="GIL59" s="145">
        <v>124575000</v>
      </c>
      <c r="GIM59" s="145">
        <v>124600000</v>
      </c>
      <c r="GIN59" s="145">
        <v>124625000</v>
      </c>
      <c r="GIO59" s="145">
        <v>124650000</v>
      </c>
      <c r="GIP59" s="145">
        <v>124675000</v>
      </c>
      <c r="GIQ59" s="145">
        <v>124700000</v>
      </c>
      <c r="GIR59" s="145">
        <v>124725000</v>
      </c>
      <c r="GIS59" s="145">
        <v>124750000</v>
      </c>
      <c r="GIT59" s="145">
        <v>124775000</v>
      </c>
      <c r="GIU59" s="145">
        <v>124800000</v>
      </c>
      <c r="GIV59" s="145">
        <v>124825000</v>
      </c>
      <c r="GIW59" s="145">
        <v>124850000</v>
      </c>
      <c r="GIX59" s="145">
        <v>124875000</v>
      </c>
      <c r="GIY59" s="145">
        <v>124900000</v>
      </c>
      <c r="GIZ59" s="145">
        <v>124925000</v>
      </c>
      <c r="GJA59" s="145">
        <v>124950000</v>
      </c>
      <c r="GJB59" s="145">
        <v>124975000</v>
      </c>
      <c r="GJC59" s="145">
        <v>125000000</v>
      </c>
      <c r="GJD59" s="145">
        <v>125025000</v>
      </c>
      <c r="GJE59" s="145">
        <v>125050000</v>
      </c>
      <c r="GJF59" s="145">
        <v>125075000</v>
      </c>
      <c r="GJG59" s="145">
        <v>125100000</v>
      </c>
      <c r="GJH59" s="145">
        <v>125125000</v>
      </c>
      <c r="GJI59" s="145">
        <v>125150000</v>
      </c>
      <c r="GJJ59" s="145">
        <v>125175000</v>
      </c>
      <c r="GJK59" s="145">
        <v>125200000</v>
      </c>
      <c r="GJL59" s="145">
        <v>125225000</v>
      </c>
      <c r="GJM59" s="145">
        <v>125250000</v>
      </c>
      <c r="GJN59" s="145">
        <v>125275000</v>
      </c>
      <c r="GJO59" s="145">
        <v>125300000</v>
      </c>
      <c r="GJP59" s="145">
        <v>125325000</v>
      </c>
      <c r="GJQ59" s="145">
        <v>125350000</v>
      </c>
      <c r="GJR59" s="145">
        <v>125375000</v>
      </c>
      <c r="GJS59" s="145">
        <v>125400000</v>
      </c>
      <c r="GJT59" s="145">
        <v>125425000</v>
      </c>
      <c r="GJU59" s="145">
        <v>125450000</v>
      </c>
      <c r="GJV59" s="145">
        <v>125475000</v>
      </c>
      <c r="GJW59" s="145">
        <v>125500000</v>
      </c>
      <c r="GJX59" s="145">
        <v>125525000</v>
      </c>
      <c r="GJY59" s="145">
        <v>125550000</v>
      </c>
      <c r="GJZ59" s="145">
        <v>125575000</v>
      </c>
      <c r="GKA59" s="145">
        <v>125600000</v>
      </c>
      <c r="GKB59" s="145">
        <v>125625000</v>
      </c>
      <c r="GKC59" s="145">
        <v>125650000</v>
      </c>
      <c r="GKD59" s="145">
        <v>125675000</v>
      </c>
      <c r="GKE59" s="145">
        <v>125700000</v>
      </c>
      <c r="GKF59" s="145">
        <v>125725000</v>
      </c>
      <c r="GKG59" s="145">
        <v>125750000</v>
      </c>
      <c r="GKH59" s="145">
        <v>125775000</v>
      </c>
      <c r="GKI59" s="145">
        <v>125800000</v>
      </c>
      <c r="GKJ59" s="145">
        <v>125825000</v>
      </c>
      <c r="GKK59" s="145">
        <v>125850000</v>
      </c>
      <c r="GKL59" s="145">
        <v>125875000</v>
      </c>
      <c r="GKM59" s="145">
        <v>125900000</v>
      </c>
      <c r="GKN59" s="145">
        <v>125925000</v>
      </c>
      <c r="GKO59" s="145">
        <v>125950000</v>
      </c>
      <c r="GKP59" s="145">
        <v>125975000</v>
      </c>
      <c r="GKQ59" s="145">
        <v>126000000</v>
      </c>
      <c r="GKR59" s="145">
        <v>126025000</v>
      </c>
      <c r="GKS59" s="145">
        <v>126050000</v>
      </c>
      <c r="GKT59" s="145">
        <v>126075000</v>
      </c>
      <c r="GKU59" s="145">
        <v>126100000</v>
      </c>
      <c r="GKV59" s="145">
        <v>126125000</v>
      </c>
      <c r="GKW59" s="145">
        <v>126150000</v>
      </c>
      <c r="GKX59" s="145">
        <v>126175000</v>
      </c>
      <c r="GKY59" s="145">
        <v>126200000</v>
      </c>
      <c r="GKZ59" s="145">
        <v>126225000</v>
      </c>
      <c r="GLA59" s="145">
        <v>126250000</v>
      </c>
      <c r="GLB59" s="145">
        <v>126275000</v>
      </c>
      <c r="GLC59" s="145">
        <v>126300000</v>
      </c>
      <c r="GLD59" s="145">
        <v>126325000</v>
      </c>
      <c r="GLE59" s="145">
        <v>126350000</v>
      </c>
      <c r="GLF59" s="145">
        <v>126375000</v>
      </c>
      <c r="GLG59" s="145">
        <v>126400000</v>
      </c>
      <c r="GLH59" s="145">
        <v>126425000</v>
      </c>
      <c r="GLI59" s="145">
        <v>126450000</v>
      </c>
      <c r="GLJ59" s="145">
        <v>126475000</v>
      </c>
      <c r="GLK59" s="145">
        <v>126500000</v>
      </c>
      <c r="GLL59" s="145">
        <v>126525000</v>
      </c>
      <c r="GLM59" s="145">
        <v>126550000</v>
      </c>
      <c r="GLN59" s="145">
        <v>126575000</v>
      </c>
      <c r="GLO59" s="145">
        <v>126600000</v>
      </c>
      <c r="GLP59" s="145">
        <v>126625000</v>
      </c>
      <c r="GLQ59" s="145">
        <v>126650000</v>
      </c>
      <c r="GLR59" s="145">
        <v>126675000</v>
      </c>
      <c r="GLS59" s="145">
        <v>126700000</v>
      </c>
      <c r="GLT59" s="145">
        <v>126725000</v>
      </c>
      <c r="GLU59" s="145">
        <v>126750000</v>
      </c>
      <c r="GLV59" s="145">
        <v>126775000</v>
      </c>
      <c r="GLW59" s="145">
        <v>126800000</v>
      </c>
      <c r="GLX59" s="145">
        <v>126825000</v>
      </c>
      <c r="GLY59" s="145">
        <v>126850000</v>
      </c>
      <c r="GLZ59" s="145">
        <v>126875000</v>
      </c>
      <c r="GMA59" s="145">
        <v>126900000</v>
      </c>
      <c r="GMB59" s="145">
        <v>126925000</v>
      </c>
      <c r="GMC59" s="145">
        <v>126950000</v>
      </c>
      <c r="GMD59" s="145">
        <v>126975000</v>
      </c>
      <c r="GME59" s="145">
        <v>127000000</v>
      </c>
      <c r="GMF59" s="145">
        <v>127025000</v>
      </c>
      <c r="GMG59" s="145">
        <v>127050000</v>
      </c>
      <c r="GMH59" s="145">
        <v>127075000</v>
      </c>
      <c r="GMI59" s="145">
        <v>127100000</v>
      </c>
      <c r="GMJ59" s="145">
        <v>127125000</v>
      </c>
      <c r="GMK59" s="145">
        <v>127150000</v>
      </c>
      <c r="GML59" s="145">
        <v>127175000</v>
      </c>
      <c r="GMM59" s="145">
        <v>127200000</v>
      </c>
      <c r="GMN59" s="145">
        <v>127225000</v>
      </c>
      <c r="GMO59" s="145">
        <v>127250000</v>
      </c>
      <c r="GMP59" s="145">
        <v>127275000</v>
      </c>
      <c r="GMQ59" s="145">
        <v>127300000</v>
      </c>
      <c r="GMR59" s="145">
        <v>127325000</v>
      </c>
      <c r="GMS59" s="145">
        <v>127350000</v>
      </c>
      <c r="GMT59" s="145">
        <v>127375000</v>
      </c>
      <c r="GMU59" s="145">
        <v>127400000</v>
      </c>
      <c r="GMV59" s="145">
        <v>127425000</v>
      </c>
      <c r="GMW59" s="145">
        <v>127450000</v>
      </c>
      <c r="GMX59" s="145">
        <v>127475000</v>
      </c>
      <c r="GMY59" s="145">
        <v>127500000</v>
      </c>
      <c r="GMZ59" s="145">
        <v>127525000</v>
      </c>
      <c r="GNA59" s="145">
        <v>127550000</v>
      </c>
      <c r="GNB59" s="145">
        <v>127575000</v>
      </c>
      <c r="GNC59" s="145">
        <v>127600000</v>
      </c>
      <c r="GND59" s="145">
        <v>127625000</v>
      </c>
      <c r="GNE59" s="145">
        <v>127650000</v>
      </c>
      <c r="GNF59" s="145">
        <v>127675000</v>
      </c>
      <c r="GNG59" s="145">
        <v>127700000</v>
      </c>
      <c r="GNH59" s="145">
        <v>127725000</v>
      </c>
      <c r="GNI59" s="145">
        <v>127750000</v>
      </c>
      <c r="GNJ59" s="145">
        <v>127775000</v>
      </c>
      <c r="GNK59" s="145">
        <v>127800000</v>
      </c>
      <c r="GNL59" s="145">
        <v>127825000</v>
      </c>
      <c r="GNM59" s="145">
        <v>127850000</v>
      </c>
      <c r="GNN59" s="145">
        <v>127875000</v>
      </c>
      <c r="GNO59" s="145">
        <v>127900000</v>
      </c>
      <c r="GNP59" s="145">
        <v>127925000</v>
      </c>
      <c r="GNQ59" s="145">
        <v>127950000</v>
      </c>
      <c r="GNR59" s="145">
        <v>127975000</v>
      </c>
      <c r="GNS59" s="145">
        <v>128000000</v>
      </c>
      <c r="GNT59" s="145">
        <v>128025000</v>
      </c>
      <c r="GNU59" s="145">
        <v>128050000</v>
      </c>
      <c r="GNV59" s="145">
        <v>128075000</v>
      </c>
      <c r="GNW59" s="145">
        <v>128100000</v>
      </c>
      <c r="GNX59" s="145">
        <v>128125000</v>
      </c>
      <c r="GNY59" s="145">
        <v>128150000</v>
      </c>
      <c r="GNZ59" s="145">
        <v>128175000</v>
      </c>
      <c r="GOA59" s="145">
        <v>128200000</v>
      </c>
      <c r="GOB59" s="145">
        <v>128225000</v>
      </c>
      <c r="GOC59" s="145">
        <v>128250000</v>
      </c>
      <c r="GOD59" s="145">
        <v>128275000</v>
      </c>
      <c r="GOE59" s="145">
        <v>128300000</v>
      </c>
      <c r="GOF59" s="145">
        <v>128325000</v>
      </c>
      <c r="GOG59" s="145">
        <v>128350000</v>
      </c>
      <c r="GOH59" s="145">
        <v>128375000</v>
      </c>
      <c r="GOI59" s="145">
        <v>128400000</v>
      </c>
      <c r="GOJ59" s="145">
        <v>128425000</v>
      </c>
      <c r="GOK59" s="145">
        <v>128450000</v>
      </c>
      <c r="GOL59" s="145">
        <v>128475000</v>
      </c>
      <c r="GOM59" s="145">
        <v>128500000</v>
      </c>
      <c r="GON59" s="145">
        <v>128525000</v>
      </c>
      <c r="GOO59" s="145">
        <v>128550000</v>
      </c>
      <c r="GOP59" s="145">
        <v>128575000</v>
      </c>
      <c r="GOQ59" s="145">
        <v>128600000</v>
      </c>
      <c r="GOR59" s="145">
        <v>128625000</v>
      </c>
      <c r="GOS59" s="145">
        <v>128650000</v>
      </c>
      <c r="GOT59" s="145">
        <v>128675000</v>
      </c>
      <c r="GOU59" s="145">
        <v>128700000</v>
      </c>
      <c r="GOV59" s="145">
        <v>128725000</v>
      </c>
      <c r="GOW59" s="145">
        <v>128750000</v>
      </c>
      <c r="GOX59" s="145">
        <v>128775000</v>
      </c>
      <c r="GOY59" s="145">
        <v>128800000</v>
      </c>
      <c r="GOZ59" s="145">
        <v>128825000</v>
      </c>
      <c r="GPA59" s="145">
        <v>128850000</v>
      </c>
      <c r="GPB59" s="145">
        <v>128875000</v>
      </c>
      <c r="GPC59" s="145">
        <v>128900000</v>
      </c>
      <c r="GPD59" s="145">
        <v>128925000</v>
      </c>
      <c r="GPE59" s="145">
        <v>128950000</v>
      </c>
      <c r="GPF59" s="145">
        <v>128975000</v>
      </c>
      <c r="GPG59" s="145">
        <v>129000000</v>
      </c>
      <c r="GPH59" s="145">
        <v>129025000</v>
      </c>
      <c r="GPI59" s="145">
        <v>129050000</v>
      </c>
      <c r="GPJ59" s="145">
        <v>129075000</v>
      </c>
      <c r="GPK59" s="145">
        <v>129100000</v>
      </c>
      <c r="GPL59" s="145">
        <v>129125000</v>
      </c>
      <c r="GPM59" s="145">
        <v>129150000</v>
      </c>
      <c r="GPN59" s="145">
        <v>129175000</v>
      </c>
      <c r="GPO59" s="145">
        <v>129200000</v>
      </c>
      <c r="GPP59" s="145">
        <v>129225000</v>
      </c>
      <c r="GPQ59" s="145">
        <v>129250000</v>
      </c>
      <c r="GPR59" s="145">
        <v>129275000</v>
      </c>
      <c r="GPS59" s="145">
        <v>129300000</v>
      </c>
      <c r="GPT59" s="145">
        <v>129325000</v>
      </c>
      <c r="GPU59" s="145">
        <v>129350000</v>
      </c>
      <c r="GPV59" s="145">
        <v>129375000</v>
      </c>
      <c r="GPW59" s="145">
        <v>129400000</v>
      </c>
      <c r="GPX59" s="145">
        <v>129425000</v>
      </c>
      <c r="GPY59" s="145">
        <v>129450000</v>
      </c>
      <c r="GPZ59" s="145">
        <v>129475000</v>
      </c>
      <c r="GQA59" s="145">
        <v>129500000</v>
      </c>
      <c r="GQB59" s="145">
        <v>129525000</v>
      </c>
      <c r="GQC59" s="145">
        <v>129550000</v>
      </c>
      <c r="GQD59" s="145">
        <v>129575000</v>
      </c>
      <c r="GQE59" s="145">
        <v>129600000</v>
      </c>
      <c r="GQF59" s="145">
        <v>129625000</v>
      </c>
      <c r="GQG59" s="145">
        <v>129650000</v>
      </c>
      <c r="GQH59" s="145">
        <v>129675000</v>
      </c>
      <c r="GQI59" s="145">
        <v>129700000</v>
      </c>
      <c r="GQJ59" s="145">
        <v>129725000</v>
      </c>
      <c r="GQK59" s="145">
        <v>129750000</v>
      </c>
      <c r="GQL59" s="145">
        <v>129775000</v>
      </c>
      <c r="GQM59" s="145">
        <v>129800000</v>
      </c>
      <c r="GQN59" s="145">
        <v>129825000</v>
      </c>
      <c r="GQO59" s="145">
        <v>129850000</v>
      </c>
      <c r="GQP59" s="145">
        <v>129875000</v>
      </c>
      <c r="GQQ59" s="145">
        <v>129900000</v>
      </c>
      <c r="GQR59" s="145">
        <v>129925000</v>
      </c>
      <c r="GQS59" s="145">
        <v>129950000</v>
      </c>
      <c r="GQT59" s="145">
        <v>129975000</v>
      </c>
      <c r="GQU59" s="145">
        <v>130000000</v>
      </c>
      <c r="GQV59" s="145">
        <v>130025000</v>
      </c>
      <c r="GQW59" s="145">
        <v>130050000</v>
      </c>
      <c r="GQX59" s="145">
        <v>130075000</v>
      </c>
      <c r="GQY59" s="145">
        <v>130100000</v>
      </c>
      <c r="GQZ59" s="145">
        <v>130125000</v>
      </c>
      <c r="GRA59" s="145">
        <v>130150000</v>
      </c>
      <c r="GRB59" s="145">
        <v>130175000</v>
      </c>
      <c r="GRC59" s="145">
        <v>130200000</v>
      </c>
      <c r="GRD59" s="145">
        <v>130225000</v>
      </c>
      <c r="GRE59" s="145">
        <v>130250000</v>
      </c>
      <c r="GRF59" s="145">
        <v>130275000</v>
      </c>
      <c r="GRG59" s="145">
        <v>130300000</v>
      </c>
      <c r="GRH59" s="145">
        <v>130325000</v>
      </c>
      <c r="GRI59" s="145">
        <v>130350000</v>
      </c>
      <c r="GRJ59" s="145">
        <v>130375000</v>
      </c>
      <c r="GRK59" s="145">
        <v>130400000</v>
      </c>
      <c r="GRL59" s="145">
        <v>130425000</v>
      </c>
      <c r="GRM59" s="145">
        <v>130450000</v>
      </c>
      <c r="GRN59" s="145">
        <v>130475000</v>
      </c>
      <c r="GRO59" s="145">
        <v>130500000</v>
      </c>
      <c r="GRP59" s="145">
        <v>130525000</v>
      </c>
      <c r="GRQ59" s="145">
        <v>130550000</v>
      </c>
      <c r="GRR59" s="145">
        <v>130575000</v>
      </c>
      <c r="GRS59" s="145">
        <v>130600000</v>
      </c>
      <c r="GRT59" s="145">
        <v>130625000</v>
      </c>
      <c r="GRU59" s="145">
        <v>130650000</v>
      </c>
      <c r="GRV59" s="145">
        <v>130675000</v>
      </c>
      <c r="GRW59" s="145">
        <v>130700000</v>
      </c>
      <c r="GRX59" s="145">
        <v>130725000</v>
      </c>
      <c r="GRY59" s="145">
        <v>130750000</v>
      </c>
      <c r="GRZ59" s="145">
        <v>130775000</v>
      </c>
      <c r="GSA59" s="145">
        <v>130800000</v>
      </c>
      <c r="GSB59" s="145">
        <v>130825000</v>
      </c>
      <c r="GSC59" s="145">
        <v>130850000</v>
      </c>
      <c r="GSD59" s="145">
        <v>130875000</v>
      </c>
      <c r="GSE59" s="145">
        <v>130900000</v>
      </c>
      <c r="GSF59" s="145">
        <v>130925000</v>
      </c>
      <c r="GSG59" s="145">
        <v>130950000</v>
      </c>
      <c r="GSH59" s="145">
        <v>130975000</v>
      </c>
      <c r="GSI59" s="145">
        <v>131000000</v>
      </c>
      <c r="GSJ59" s="145">
        <v>131025000</v>
      </c>
      <c r="GSK59" s="145">
        <v>131050000</v>
      </c>
      <c r="GSL59" s="145">
        <v>131075000</v>
      </c>
      <c r="GSM59" s="145">
        <v>131100000</v>
      </c>
      <c r="GSN59" s="145">
        <v>131125000</v>
      </c>
      <c r="GSO59" s="145">
        <v>131150000</v>
      </c>
      <c r="GSP59" s="145">
        <v>131175000</v>
      </c>
      <c r="GSQ59" s="145">
        <v>131200000</v>
      </c>
      <c r="GSR59" s="145">
        <v>131225000</v>
      </c>
      <c r="GSS59" s="145">
        <v>131250000</v>
      </c>
      <c r="GST59" s="145">
        <v>131275000</v>
      </c>
      <c r="GSU59" s="145">
        <v>131300000</v>
      </c>
      <c r="GSV59" s="145">
        <v>131325000</v>
      </c>
      <c r="GSW59" s="145">
        <v>131350000</v>
      </c>
      <c r="GSX59" s="145">
        <v>131375000</v>
      </c>
      <c r="GSY59" s="145">
        <v>131400000</v>
      </c>
      <c r="GSZ59" s="145">
        <v>131425000</v>
      </c>
      <c r="GTA59" s="145">
        <v>131450000</v>
      </c>
      <c r="GTB59" s="145">
        <v>131475000</v>
      </c>
      <c r="GTC59" s="145">
        <v>131500000</v>
      </c>
      <c r="GTD59" s="145">
        <v>131525000</v>
      </c>
      <c r="GTE59" s="145">
        <v>131550000</v>
      </c>
      <c r="GTF59" s="145">
        <v>131575000</v>
      </c>
      <c r="GTG59" s="145">
        <v>131600000</v>
      </c>
      <c r="GTH59" s="145">
        <v>131625000</v>
      </c>
      <c r="GTI59" s="145">
        <v>131650000</v>
      </c>
      <c r="GTJ59" s="145">
        <v>131675000</v>
      </c>
      <c r="GTK59" s="145">
        <v>131700000</v>
      </c>
      <c r="GTL59" s="145">
        <v>131725000</v>
      </c>
      <c r="GTM59" s="145">
        <v>131750000</v>
      </c>
      <c r="GTN59" s="145">
        <v>131775000</v>
      </c>
      <c r="GTO59" s="145">
        <v>131800000</v>
      </c>
      <c r="GTP59" s="145">
        <v>131825000</v>
      </c>
      <c r="GTQ59" s="145">
        <v>131850000</v>
      </c>
      <c r="GTR59" s="145">
        <v>131875000</v>
      </c>
      <c r="GTS59" s="145">
        <v>131900000</v>
      </c>
      <c r="GTT59" s="145">
        <v>131925000</v>
      </c>
      <c r="GTU59" s="145">
        <v>131950000</v>
      </c>
      <c r="GTV59" s="145">
        <v>131975000</v>
      </c>
      <c r="GTW59" s="145">
        <v>132000000</v>
      </c>
      <c r="GTX59" s="145">
        <v>132025000</v>
      </c>
      <c r="GTY59" s="145">
        <v>132050000</v>
      </c>
      <c r="GTZ59" s="145">
        <v>132075000</v>
      </c>
      <c r="GUA59" s="145">
        <v>132100000</v>
      </c>
      <c r="GUB59" s="145">
        <v>132125000</v>
      </c>
      <c r="GUC59" s="145">
        <v>132150000</v>
      </c>
      <c r="GUD59" s="145">
        <v>132175000</v>
      </c>
      <c r="GUE59" s="145">
        <v>132200000</v>
      </c>
      <c r="GUF59" s="145">
        <v>132225000</v>
      </c>
      <c r="GUG59" s="145">
        <v>132250000</v>
      </c>
      <c r="GUH59" s="145">
        <v>132275000</v>
      </c>
      <c r="GUI59" s="145">
        <v>132300000</v>
      </c>
      <c r="GUJ59" s="145">
        <v>132325000</v>
      </c>
      <c r="GUK59" s="145">
        <v>132350000</v>
      </c>
      <c r="GUL59" s="145">
        <v>132375000</v>
      </c>
      <c r="GUM59" s="145">
        <v>132400000</v>
      </c>
      <c r="GUN59" s="145">
        <v>132425000</v>
      </c>
      <c r="GUO59" s="145">
        <v>132450000</v>
      </c>
      <c r="GUP59" s="145">
        <v>132475000</v>
      </c>
      <c r="GUQ59" s="145">
        <v>132500000</v>
      </c>
      <c r="GUR59" s="145">
        <v>132525000</v>
      </c>
      <c r="GUS59" s="145">
        <v>132550000</v>
      </c>
      <c r="GUT59" s="145">
        <v>132575000</v>
      </c>
      <c r="GUU59" s="145">
        <v>132600000</v>
      </c>
      <c r="GUV59" s="145">
        <v>132625000</v>
      </c>
      <c r="GUW59" s="145">
        <v>132650000</v>
      </c>
      <c r="GUX59" s="145">
        <v>132675000</v>
      </c>
      <c r="GUY59" s="145">
        <v>132700000</v>
      </c>
      <c r="GUZ59" s="145">
        <v>132725000</v>
      </c>
      <c r="GVA59" s="145">
        <v>132750000</v>
      </c>
      <c r="GVB59" s="145">
        <v>132775000</v>
      </c>
      <c r="GVC59" s="145">
        <v>132800000</v>
      </c>
      <c r="GVD59" s="145">
        <v>132825000</v>
      </c>
      <c r="GVE59" s="145">
        <v>132850000</v>
      </c>
      <c r="GVF59" s="145">
        <v>132875000</v>
      </c>
      <c r="GVG59" s="145">
        <v>132900000</v>
      </c>
      <c r="GVH59" s="145">
        <v>132925000</v>
      </c>
      <c r="GVI59" s="145">
        <v>132950000</v>
      </c>
      <c r="GVJ59" s="145">
        <v>132975000</v>
      </c>
      <c r="GVK59" s="145">
        <v>133000000</v>
      </c>
      <c r="GVL59" s="145">
        <v>133025000</v>
      </c>
      <c r="GVM59" s="145">
        <v>133050000</v>
      </c>
      <c r="GVN59" s="145">
        <v>133075000</v>
      </c>
      <c r="GVO59" s="145">
        <v>133100000</v>
      </c>
      <c r="GVP59" s="145">
        <v>133125000</v>
      </c>
      <c r="GVQ59" s="145">
        <v>133150000</v>
      </c>
      <c r="GVR59" s="145">
        <v>133175000</v>
      </c>
      <c r="GVS59" s="145">
        <v>133200000</v>
      </c>
      <c r="GVT59" s="145">
        <v>133225000</v>
      </c>
      <c r="GVU59" s="145">
        <v>133250000</v>
      </c>
      <c r="GVV59" s="145">
        <v>133275000</v>
      </c>
      <c r="GVW59" s="145">
        <v>133300000</v>
      </c>
      <c r="GVX59" s="145">
        <v>133325000</v>
      </c>
      <c r="GVY59" s="145">
        <v>133350000</v>
      </c>
      <c r="GVZ59" s="145">
        <v>133375000</v>
      </c>
      <c r="GWA59" s="145">
        <v>133400000</v>
      </c>
      <c r="GWB59" s="145">
        <v>133425000</v>
      </c>
      <c r="GWC59" s="145">
        <v>133450000</v>
      </c>
      <c r="GWD59" s="145">
        <v>133475000</v>
      </c>
      <c r="GWE59" s="145">
        <v>133500000</v>
      </c>
      <c r="GWF59" s="145">
        <v>133525000</v>
      </c>
      <c r="GWG59" s="145">
        <v>133550000</v>
      </c>
      <c r="GWH59" s="145">
        <v>133575000</v>
      </c>
      <c r="GWI59" s="145">
        <v>133600000</v>
      </c>
      <c r="GWJ59" s="145">
        <v>133625000</v>
      </c>
      <c r="GWK59" s="145">
        <v>133650000</v>
      </c>
      <c r="GWL59" s="145">
        <v>133675000</v>
      </c>
      <c r="GWM59" s="145">
        <v>133700000</v>
      </c>
      <c r="GWN59" s="145">
        <v>133725000</v>
      </c>
      <c r="GWO59" s="145">
        <v>133750000</v>
      </c>
      <c r="GWP59" s="145">
        <v>133775000</v>
      </c>
      <c r="GWQ59" s="145">
        <v>133800000</v>
      </c>
      <c r="GWR59" s="145">
        <v>133825000</v>
      </c>
      <c r="GWS59" s="145">
        <v>133850000</v>
      </c>
      <c r="GWT59" s="145">
        <v>133875000</v>
      </c>
      <c r="GWU59" s="145">
        <v>133900000</v>
      </c>
      <c r="GWV59" s="145">
        <v>133925000</v>
      </c>
      <c r="GWW59" s="145">
        <v>133950000</v>
      </c>
      <c r="GWX59" s="145">
        <v>133975000</v>
      </c>
      <c r="GWY59" s="145">
        <v>134000000</v>
      </c>
      <c r="GWZ59" s="145">
        <v>134025000</v>
      </c>
      <c r="GXA59" s="145">
        <v>134050000</v>
      </c>
      <c r="GXB59" s="145">
        <v>134075000</v>
      </c>
      <c r="GXC59" s="145">
        <v>134100000</v>
      </c>
      <c r="GXD59" s="145">
        <v>134125000</v>
      </c>
      <c r="GXE59" s="145">
        <v>134150000</v>
      </c>
      <c r="GXF59" s="145">
        <v>134175000</v>
      </c>
      <c r="GXG59" s="145">
        <v>134200000</v>
      </c>
      <c r="GXH59" s="145">
        <v>134225000</v>
      </c>
      <c r="GXI59" s="145">
        <v>134250000</v>
      </c>
      <c r="GXJ59" s="145">
        <v>134275000</v>
      </c>
      <c r="GXK59" s="145">
        <v>134300000</v>
      </c>
      <c r="GXL59" s="145">
        <v>134325000</v>
      </c>
      <c r="GXM59" s="145">
        <v>134350000</v>
      </c>
      <c r="GXN59" s="145">
        <v>134375000</v>
      </c>
      <c r="GXO59" s="145">
        <v>134400000</v>
      </c>
      <c r="GXP59" s="145">
        <v>134425000</v>
      </c>
      <c r="GXQ59" s="145">
        <v>134450000</v>
      </c>
      <c r="GXR59" s="145">
        <v>134475000</v>
      </c>
      <c r="GXS59" s="145">
        <v>134500000</v>
      </c>
      <c r="GXT59" s="145">
        <v>134525000</v>
      </c>
      <c r="GXU59" s="145">
        <v>134550000</v>
      </c>
      <c r="GXV59" s="145">
        <v>134575000</v>
      </c>
      <c r="GXW59" s="145">
        <v>134600000</v>
      </c>
      <c r="GXX59" s="145">
        <v>134625000</v>
      </c>
      <c r="GXY59" s="145">
        <v>134650000</v>
      </c>
      <c r="GXZ59" s="145">
        <v>134675000</v>
      </c>
      <c r="GYA59" s="145">
        <v>134700000</v>
      </c>
      <c r="GYB59" s="145">
        <v>134725000</v>
      </c>
      <c r="GYC59" s="145">
        <v>134750000</v>
      </c>
      <c r="GYD59" s="145">
        <v>134775000</v>
      </c>
      <c r="GYE59" s="145">
        <v>134800000</v>
      </c>
      <c r="GYF59" s="145">
        <v>134825000</v>
      </c>
      <c r="GYG59" s="145">
        <v>134850000</v>
      </c>
      <c r="GYH59" s="145">
        <v>134875000</v>
      </c>
      <c r="GYI59" s="145">
        <v>134900000</v>
      </c>
      <c r="GYJ59" s="145">
        <v>134925000</v>
      </c>
      <c r="GYK59" s="145">
        <v>134950000</v>
      </c>
      <c r="GYL59" s="145">
        <v>134975000</v>
      </c>
      <c r="GYM59" s="145">
        <v>135000000</v>
      </c>
      <c r="GYN59" s="145">
        <v>135025000</v>
      </c>
      <c r="GYO59" s="145">
        <v>135050000</v>
      </c>
      <c r="GYP59" s="145">
        <v>135075000</v>
      </c>
      <c r="GYQ59" s="145">
        <v>135100000</v>
      </c>
      <c r="GYR59" s="145">
        <v>135125000</v>
      </c>
      <c r="GYS59" s="145">
        <v>135150000</v>
      </c>
      <c r="GYT59" s="145">
        <v>135175000</v>
      </c>
      <c r="GYU59" s="145">
        <v>135200000</v>
      </c>
      <c r="GYV59" s="145">
        <v>135225000</v>
      </c>
      <c r="GYW59" s="145">
        <v>135250000</v>
      </c>
      <c r="GYX59" s="145">
        <v>135275000</v>
      </c>
      <c r="GYY59" s="145">
        <v>135300000</v>
      </c>
      <c r="GYZ59" s="145">
        <v>135325000</v>
      </c>
      <c r="GZA59" s="145">
        <v>135350000</v>
      </c>
      <c r="GZB59" s="145">
        <v>135375000</v>
      </c>
      <c r="GZC59" s="145">
        <v>135400000</v>
      </c>
      <c r="GZD59" s="145">
        <v>135425000</v>
      </c>
      <c r="GZE59" s="145">
        <v>135450000</v>
      </c>
      <c r="GZF59" s="145">
        <v>135475000</v>
      </c>
      <c r="GZG59" s="145">
        <v>135500000</v>
      </c>
      <c r="GZH59" s="145">
        <v>135525000</v>
      </c>
      <c r="GZI59" s="145">
        <v>135550000</v>
      </c>
      <c r="GZJ59" s="145">
        <v>135575000</v>
      </c>
      <c r="GZK59" s="145">
        <v>135600000</v>
      </c>
      <c r="GZL59" s="145">
        <v>135625000</v>
      </c>
      <c r="GZM59" s="145">
        <v>135650000</v>
      </c>
      <c r="GZN59" s="145">
        <v>135675000</v>
      </c>
      <c r="GZO59" s="145">
        <v>135700000</v>
      </c>
      <c r="GZP59" s="145">
        <v>135725000</v>
      </c>
      <c r="GZQ59" s="145">
        <v>135750000</v>
      </c>
      <c r="GZR59" s="145">
        <v>135775000</v>
      </c>
      <c r="GZS59" s="145">
        <v>135800000</v>
      </c>
      <c r="GZT59" s="145">
        <v>135825000</v>
      </c>
      <c r="GZU59" s="145">
        <v>135850000</v>
      </c>
      <c r="GZV59" s="145">
        <v>135875000</v>
      </c>
      <c r="GZW59" s="145">
        <v>135900000</v>
      </c>
      <c r="GZX59" s="145">
        <v>135925000</v>
      </c>
      <c r="GZY59" s="145">
        <v>135950000</v>
      </c>
      <c r="GZZ59" s="145">
        <v>135975000</v>
      </c>
      <c r="HAA59" s="145">
        <v>136000000</v>
      </c>
      <c r="HAB59" s="145">
        <v>136025000</v>
      </c>
      <c r="HAC59" s="145">
        <v>136050000</v>
      </c>
      <c r="HAD59" s="145">
        <v>136075000</v>
      </c>
      <c r="HAE59" s="145">
        <v>136100000</v>
      </c>
      <c r="HAF59" s="145">
        <v>136125000</v>
      </c>
      <c r="HAG59" s="145">
        <v>136150000</v>
      </c>
      <c r="HAH59" s="145">
        <v>136175000</v>
      </c>
      <c r="HAI59" s="145">
        <v>136200000</v>
      </c>
      <c r="HAJ59" s="145">
        <v>136225000</v>
      </c>
      <c r="HAK59" s="145">
        <v>136250000</v>
      </c>
      <c r="HAL59" s="145">
        <v>136275000</v>
      </c>
      <c r="HAM59" s="145">
        <v>136300000</v>
      </c>
      <c r="HAN59" s="145">
        <v>136325000</v>
      </c>
      <c r="HAO59" s="145">
        <v>136350000</v>
      </c>
      <c r="HAP59" s="145">
        <v>136375000</v>
      </c>
      <c r="HAQ59" s="145">
        <v>136400000</v>
      </c>
      <c r="HAR59" s="145">
        <v>136425000</v>
      </c>
      <c r="HAS59" s="145">
        <v>136450000</v>
      </c>
      <c r="HAT59" s="145">
        <v>136475000</v>
      </c>
      <c r="HAU59" s="145">
        <v>136500000</v>
      </c>
      <c r="HAV59" s="145">
        <v>136525000</v>
      </c>
      <c r="HAW59" s="145">
        <v>136550000</v>
      </c>
      <c r="HAX59" s="145">
        <v>136575000</v>
      </c>
      <c r="HAY59" s="145">
        <v>136600000</v>
      </c>
      <c r="HAZ59" s="145">
        <v>136625000</v>
      </c>
      <c r="HBA59" s="145">
        <v>136650000</v>
      </c>
      <c r="HBB59" s="145">
        <v>136675000</v>
      </c>
      <c r="HBC59" s="145">
        <v>136700000</v>
      </c>
      <c r="HBD59" s="145">
        <v>136725000</v>
      </c>
      <c r="HBE59" s="145">
        <v>136750000</v>
      </c>
      <c r="HBF59" s="145">
        <v>136775000</v>
      </c>
      <c r="HBG59" s="145">
        <v>136800000</v>
      </c>
      <c r="HBH59" s="145">
        <v>136825000</v>
      </c>
      <c r="HBI59" s="145">
        <v>136850000</v>
      </c>
      <c r="HBJ59" s="145">
        <v>136875000</v>
      </c>
      <c r="HBK59" s="145">
        <v>136900000</v>
      </c>
      <c r="HBL59" s="145">
        <v>136925000</v>
      </c>
      <c r="HBM59" s="145">
        <v>136950000</v>
      </c>
      <c r="HBN59" s="145">
        <v>136975000</v>
      </c>
      <c r="HBO59" s="145">
        <v>137000000</v>
      </c>
      <c r="HBP59" s="145">
        <v>137025000</v>
      </c>
      <c r="HBQ59" s="145">
        <v>137050000</v>
      </c>
      <c r="HBR59" s="145">
        <v>137075000</v>
      </c>
      <c r="HBS59" s="145">
        <v>137100000</v>
      </c>
      <c r="HBT59" s="145">
        <v>137125000</v>
      </c>
      <c r="HBU59" s="145">
        <v>137150000</v>
      </c>
      <c r="HBV59" s="145">
        <v>137175000</v>
      </c>
      <c r="HBW59" s="145">
        <v>137200000</v>
      </c>
      <c r="HBX59" s="145">
        <v>137225000</v>
      </c>
      <c r="HBY59" s="145">
        <v>137250000</v>
      </c>
      <c r="HBZ59" s="145">
        <v>137275000</v>
      </c>
      <c r="HCA59" s="145">
        <v>137300000</v>
      </c>
      <c r="HCB59" s="145">
        <v>137325000</v>
      </c>
      <c r="HCC59" s="145">
        <v>137350000</v>
      </c>
      <c r="HCD59" s="145">
        <v>137375000</v>
      </c>
      <c r="HCE59" s="145">
        <v>137400000</v>
      </c>
      <c r="HCF59" s="145">
        <v>137425000</v>
      </c>
      <c r="HCG59" s="145">
        <v>137450000</v>
      </c>
      <c r="HCH59" s="145">
        <v>137475000</v>
      </c>
      <c r="HCI59" s="145">
        <v>137500000</v>
      </c>
      <c r="HCJ59" s="145">
        <v>137525000</v>
      </c>
      <c r="HCK59" s="145">
        <v>137550000</v>
      </c>
      <c r="HCL59" s="145">
        <v>137575000</v>
      </c>
      <c r="HCM59" s="145">
        <v>137600000</v>
      </c>
      <c r="HCN59" s="145">
        <v>137625000</v>
      </c>
      <c r="HCO59" s="145">
        <v>137650000</v>
      </c>
      <c r="HCP59" s="145">
        <v>137675000</v>
      </c>
      <c r="HCQ59" s="145">
        <v>137700000</v>
      </c>
      <c r="HCR59" s="145">
        <v>137725000</v>
      </c>
      <c r="HCS59" s="145">
        <v>137750000</v>
      </c>
      <c r="HCT59" s="145">
        <v>137775000</v>
      </c>
      <c r="HCU59" s="145">
        <v>137800000</v>
      </c>
      <c r="HCV59" s="145">
        <v>137825000</v>
      </c>
      <c r="HCW59" s="145">
        <v>137850000</v>
      </c>
      <c r="HCX59" s="145">
        <v>137875000</v>
      </c>
      <c r="HCY59" s="145">
        <v>137900000</v>
      </c>
      <c r="HCZ59" s="145">
        <v>137925000</v>
      </c>
      <c r="HDA59" s="145">
        <v>137950000</v>
      </c>
      <c r="HDB59" s="145">
        <v>137975000</v>
      </c>
      <c r="HDC59" s="145">
        <v>138000000</v>
      </c>
      <c r="HDD59" s="145">
        <v>138025000</v>
      </c>
      <c r="HDE59" s="145">
        <v>138050000</v>
      </c>
      <c r="HDF59" s="145">
        <v>138075000</v>
      </c>
      <c r="HDG59" s="145">
        <v>138100000</v>
      </c>
      <c r="HDH59" s="145">
        <v>138125000</v>
      </c>
      <c r="HDI59" s="145">
        <v>138150000</v>
      </c>
      <c r="HDJ59" s="145">
        <v>138175000</v>
      </c>
      <c r="HDK59" s="145">
        <v>138200000</v>
      </c>
      <c r="HDL59" s="145">
        <v>138225000</v>
      </c>
      <c r="HDM59" s="145">
        <v>138250000</v>
      </c>
      <c r="HDN59" s="145">
        <v>138275000</v>
      </c>
      <c r="HDO59" s="145">
        <v>138300000</v>
      </c>
      <c r="HDP59" s="145">
        <v>138325000</v>
      </c>
      <c r="HDQ59" s="145">
        <v>138350000</v>
      </c>
      <c r="HDR59" s="145">
        <v>138375000</v>
      </c>
      <c r="HDS59" s="145">
        <v>138400000</v>
      </c>
      <c r="HDT59" s="145">
        <v>138425000</v>
      </c>
      <c r="HDU59" s="145">
        <v>138450000</v>
      </c>
      <c r="HDV59" s="145">
        <v>138475000</v>
      </c>
      <c r="HDW59" s="145">
        <v>138500000</v>
      </c>
      <c r="HDX59" s="145">
        <v>138525000</v>
      </c>
      <c r="HDY59" s="145">
        <v>138550000</v>
      </c>
      <c r="HDZ59" s="145">
        <v>138575000</v>
      </c>
      <c r="HEA59" s="145">
        <v>138600000</v>
      </c>
      <c r="HEB59" s="145">
        <v>138625000</v>
      </c>
      <c r="HEC59" s="145">
        <v>138650000</v>
      </c>
      <c r="HED59" s="145">
        <v>138675000</v>
      </c>
      <c r="HEE59" s="145">
        <v>138700000</v>
      </c>
      <c r="HEF59" s="145">
        <v>138725000</v>
      </c>
      <c r="HEG59" s="145">
        <v>138750000</v>
      </c>
      <c r="HEH59" s="145">
        <v>138775000</v>
      </c>
      <c r="HEI59" s="145">
        <v>138800000</v>
      </c>
      <c r="HEJ59" s="145">
        <v>138825000</v>
      </c>
      <c r="HEK59" s="145">
        <v>138850000</v>
      </c>
      <c r="HEL59" s="145">
        <v>138875000</v>
      </c>
      <c r="HEM59" s="145">
        <v>138900000</v>
      </c>
      <c r="HEN59" s="145">
        <v>138925000</v>
      </c>
      <c r="HEO59" s="145">
        <v>138950000</v>
      </c>
      <c r="HEP59" s="145">
        <v>138975000</v>
      </c>
      <c r="HEQ59" s="145">
        <v>139000000</v>
      </c>
      <c r="HER59" s="145">
        <v>139025000</v>
      </c>
      <c r="HES59" s="145">
        <v>139050000</v>
      </c>
      <c r="HET59" s="145">
        <v>139075000</v>
      </c>
      <c r="HEU59" s="145">
        <v>139100000</v>
      </c>
      <c r="HEV59" s="145">
        <v>139125000</v>
      </c>
      <c r="HEW59" s="145">
        <v>139150000</v>
      </c>
      <c r="HEX59" s="145">
        <v>139175000</v>
      </c>
      <c r="HEY59" s="145">
        <v>139200000</v>
      </c>
      <c r="HEZ59" s="145">
        <v>139225000</v>
      </c>
      <c r="HFA59" s="145">
        <v>139250000</v>
      </c>
      <c r="HFB59" s="145">
        <v>139275000</v>
      </c>
      <c r="HFC59" s="145">
        <v>139300000</v>
      </c>
      <c r="HFD59" s="145">
        <v>139325000</v>
      </c>
      <c r="HFE59" s="145">
        <v>139350000</v>
      </c>
      <c r="HFF59" s="145">
        <v>139375000</v>
      </c>
      <c r="HFG59" s="145">
        <v>139400000</v>
      </c>
      <c r="HFH59" s="145">
        <v>139425000</v>
      </c>
      <c r="HFI59" s="145">
        <v>139450000</v>
      </c>
      <c r="HFJ59" s="145">
        <v>139475000</v>
      </c>
      <c r="HFK59" s="145">
        <v>139500000</v>
      </c>
      <c r="HFL59" s="145">
        <v>139525000</v>
      </c>
      <c r="HFM59" s="145">
        <v>139550000</v>
      </c>
      <c r="HFN59" s="145">
        <v>139575000</v>
      </c>
      <c r="HFO59" s="145">
        <v>139600000</v>
      </c>
      <c r="HFP59" s="145">
        <v>139625000</v>
      </c>
      <c r="HFQ59" s="145">
        <v>139650000</v>
      </c>
      <c r="HFR59" s="145">
        <v>139675000</v>
      </c>
      <c r="HFS59" s="145">
        <v>139700000</v>
      </c>
      <c r="HFT59" s="145">
        <v>139725000</v>
      </c>
      <c r="HFU59" s="145">
        <v>139750000</v>
      </c>
      <c r="HFV59" s="145">
        <v>139775000</v>
      </c>
      <c r="HFW59" s="145">
        <v>139800000</v>
      </c>
      <c r="HFX59" s="145">
        <v>139825000</v>
      </c>
      <c r="HFY59" s="145">
        <v>139850000</v>
      </c>
      <c r="HFZ59" s="145">
        <v>139875000</v>
      </c>
      <c r="HGA59" s="145">
        <v>139900000</v>
      </c>
      <c r="HGB59" s="145">
        <v>139925000</v>
      </c>
      <c r="HGC59" s="145">
        <v>139950000</v>
      </c>
      <c r="HGD59" s="145">
        <v>139975000</v>
      </c>
      <c r="HGE59" s="145">
        <v>140000000</v>
      </c>
      <c r="HGF59" s="145">
        <v>140025000</v>
      </c>
      <c r="HGG59" s="145">
        <v>140050000</v>
      </c>
      <c r="HGH59" s="145">
        <v>140075000</v>
      </c>
      <c r="HGI59" s="145">
        <v>140100000</v>
      </c>
      <c r="HGJ59" s="145">
        <v>140125000</v>
      </c>
      <c r="HGK59" s="145">
        <v>140150000</v>
      </c>
      <c r="HGL59" s="145">
        <v>140175000</v>
      </c>
      <c r="HGM59" s="145">
        <v>140200000</v>
      </c>
      <c r="HGN59" s="145">
        <v>140225000</v>
      </c>
      <c r="HGO59" s="145">
        <v>140250000</v>
      </c>
      <c r="HGP59" s="145">
        <v>140275000</v>
      </c>
      <c r="HGQ59" s="145">
        <v>140300000</v>
      </c>
      <c r="HGR59" s="145">
        <v>140325000</v>
      </c>
      <c r="HGS59" s="145">
        <v>140350000</v>
      </c>
      <c r="HGT59" s="145">
        <v>140375000</v>
      </c>
      <c r="HGU59" s="145">
        <v>140400000</v>
      </c>
      <c r="HGV59" s="145">
        <v>140425000</v>
      </c>
      <c r="HGW59" s="145">
        <v>140450000</v>
      </c>
      <c r="HGX59" s="145">
        <v>140475000</v>
      </c>
      <c r="HGY59" s="145">
        <v>140500000</v>
      </c>
      <c r="HGZ59" s="145">
        <v>140525000</v>
      </c>
      <c r="HHA59" s="145">
        <v>140550000</v>
      </c>
      <c r="HHB59" s="145">
        <v>140575000</v>
      </c>
      <c r="HHC59" s="145">
        <v>140600000</v>
      </c>
      <c r="HHD59" s="145">
        <v>140625000</v>
      </c>
      <c r="HHE59" s="145">
        <v>140650000</v>
      </c>
      <c r="HHF59" s="145">
        <v>140675000</v>
      </c>
      <c r="HHG59" s="145">
        <v>140700000</v>
      </c>
      <c r="HHH59" s="145">
        <v>140725000</v>
      </c>
      <c r="HHI59" s="145">
        <v>140750000</v>
      </c>
      <c r="HHJ59" s="145">
        <v>140775000</v>
      </c>
      <c r="HHK59" s="145">
        <v>140800000</v>
      </c>
      <c r="HHL59" s="145">
        <v>140825000</v>
      </c>
      <c r="HHM59" s="145">
        <v>140850000</v>
      </c>
      <c r="HHN59" s="145">
        <v>140875000</v>
      </c>
      <c r="HHO59" s="145">
        <v>140900000</v>
      </c>
      <c r="HHP59" s="145">
        <v>140925000</v>
      </c>
      <c r="HHQ59" s="145">
        <v>140950000</v>
      </c>
      <c r="HHR59" s="145">
        <v>140975000</v>
      </c>
      <c r="HHS59" s="145">
        <v>141000000</v>
      </c>
      <c r="HHT59" s="145">
        <v>141025000</v>
      </c>
      <c r="HHU59" s="145">
        <v>141050000</v>
      </c>
      <c r="HHV59" s="145">
        <v>141075000</v>
      </c>
      <c r="HHW59" s="145">
        <v>141100000</v>
      </c>
      <c r="HHX59" s="145">
        <v>141125000</v>
      </c>
      <c r="HHY59" s="145">
        <v>141150000</v>
      </c>
      <c r="HHZ59" s="145">
        <v>141175000</v>
      </c>
      <c r="HIA59" s="145">
        <v>141200000</v>
      </c>
      <c r="HIB59" s="145">
        <v>141225000</v>
      </c>
      <c r="HIC59" s="145">
        <v>141250000</v>
      </c>
      <c r="HID59" s="145">
        <v>141275000</v>
      </c>
      <c r="HIE59" s="145">
        <v>141300000</v>
      </c>
      <c r="HIF59" s="145">
        <v>141325000</v>
      </c>
      <c r="HIG59" s="145">
        <v>141350000</v>
      </c>
      <c r="HIH59" s="145">
        <v>141375000</v>
      </c>
      <c r="HII59" s="145">
        <v>141400000</v>
      </c>
      <c r="HIJ59" s="145">
        <v>141425000</v>
      </c>
      <c r="HIK59" s="145">
        <v>141450000</v>
      </c>
      <c r="HIL59" s="145">
        <v>141475000</v>
      </c>
      <c r="HIM59" s="145">
        <v>141500000</v>
      </c>
      <c r="HIN59" s="145">
        <v>141525000</v>
      </c>
      <c r="HIO59" s="145">
        <v>141550000</v>
      </c>
      <c r="HIP59" s="145">
        <v>141575000</v>
      </c>
      <c r="HIQ59" s="145">
        <v>141600000</v>
      </c>
      <c r="HIR59" s="145">
        <v>141625000</v>
      </c>
      <c r="HIS59" s="145">
        <v>141650000</v>
      </c>
      <c r="HIT59" s="145">
        <v>141675000</v>
      </c>
      <c r="HIU59" s="145">
        <v>141700000</v>
      </c>
      <c r="HIV59" s="145">
        <v>141725000</v>
      </c>
      <c r="HIW59" s="145">
        <v>141750000</v>
      </c>
      <c r="HIX59" s="145">
        <v>141775000</v>
      </c>
      <c r="HIY59" s="145">
        <v>141800000</v>
      </c>
      <c r="HIZ59" s="145">
        <v>141825000</v>
      </c>
      <c r="HJA59" s="145">
        <v>141850000</v>
      </c>
      <c r="HJB59" s="145">
        <v>141875000</v>
      </c>
      <c r="HJC59" s="145">
        <v>141900000</v>
      </c>
      <c r="HJD59" s="145">
        <v>141925000</v>
      </c>
      <c r="HJE59" s="145">
        <v>141950000</v>
      </c>
      <c r="HJF59" s="145">
        <v>141975000</v>
      </c>
      <c r="HJG59" s="145">
        <v>142000000</v>
      </c>
      <c r="HJH59" s="145">
        <v>142025000</v>
      </c>
      <c r="HJI59" s="145">
        <v>142050000</v>
      </c>
      <c r="HJJ59" s="145">
        <v>142075000</v>
      </c>
      <c r="HJK59" s="145">
        <v>142100000</v>
      </c>
      <c r="HJL59" s="145">
        <v>142125000</v>
      </c>
      <c r="HJM59" s="145">
        <v>142150000</v>
      </c>
      <c r="HJN59" s="145">
        <v>142175000</v>
      </c>
      <c r="HJO59" s="145">
        <v>142200000</v>
      </c>
      <c r="HJP59" s="145">
        <v>142225000</v>
      </c>
      <c r="HJQ59" s="145">
        <v>142250000</v>
      </c>
      <c r="HJR59" s="145">
        <v>142275000</v>
      </c>
      <c r="HJS59" s="145">
        <v>142300000</v>
      </c>
      <c r="HJT59" s="145">
        <v>142325000</v>
      </c>
      <c r="HJU59" s="145">
        <v>142350000</v>
      </c>
      <c r="HJV59" s="145">
        <v>142375000</v>
      </c>
      <c r="HJW59" s="145">
        <v>142400000</v>
      </c>
      <c r="HJX59" s="145">
        <v>142425000</v>
      </c>
      <c r="HJY59" s="145">
        <v>142450000</v>
      </c>
      <c r="HJZ59" s="145">
        <v>142475000</v>
      </c>
      <c r="HKA59" s="145">
        <v>142500000</v>
      </c>
      <c r="HKB59" s="145">
        <v>142525000</v>
      </c>
      <c r="HKC59" s="145">
        <v>142550000</v>
      </c>
      <c r="HKD59" s="145">
        <v>142575000</v>
      </c>
      <c r="HKE59" s="145">
        <v>142600000</v>
      </c>
      <c r="HKF59" s="145">
        <v>142625000</v>
      </c>
      <c r="HKG59" s="145">
        <v>142650000</v>
      </c>
      <c r="HKH59" s="145">
        <v>142675000</v>
      </c>
      <c r="HKI59" s="145">
        <v>142700000</v>
      </c>
      <c r="HKJ59" s="145">
        <v>142725000</v>
      </c>
      <c r="HKK59" s="145">
        <v>142750000</v>
      </c>
      <c r="HKL59" s="145">
        <v>142775000</v>
      </c>
      <c r="HKM59" s="145">
        <v>142800000</v>
      </c>
      <c r="HKN59" s="145">
        <v>142825000</v>
      </c>
      <c r="HKO59" s="145">
        <v>142850000</v>
      </c>
      <c r="HKP59" s="145">
        <v>142875000</v>
      </c>
      <c r="HKQ59" s="145">
        <v>142900000</v>
      </c>
      <c r="HKR59" s="145">
        <v>142925000</v>
      </c>
      <c r="HKS59" s="145">
        <v>142950000</v>
      </c>
      <c r="HKT59" s="145">
        <v>142975000</v>
      </c>
      <c r="HKU59" s="145">
        <v>143000000</v>
      </c>
      <c r="HKV59" s="145">
        <v>143025000</v>
      </c>
      <c r="HKW59" s="145">
        <v>143050000</v>
      </c>
      <c r="HKX59" s="145">
        <v>143075000</v>
      </c>
      <c r="HKY59" s="145">
        <v>143100000</v>
      </c>
      <c r="HKZ59" s="145">
        <v>143125000</v>
      </c>
      <c r="HLA59" s="145">
        <v>143150000</v>
      </c>
      <c r="HLB59" s="145">
        <v>143175000</v>
      </c>
      <c r="HLC59" s="145">
        <v>143200000</v>
      </c>
      <c r="HLD59" s="145">
        <v>143225000</v>
      </c>
      <c r="HLE59" s="145">
        <v>143250000</v>
      </c>
      <c r="HLF59" s="145">
        <v>143275000</v>
      </c>
      <c r="HLG59" s="145">
        <v>143300000</v>
      </c>
      <c r="HLH59" s="145">
        <v>143325000</v>
      </c>
      <c r="HLI59" s="145">
        <v>143350000</v>
      </c>
      <c r="HLJ59" s="145">
        <v>143375000</v>
      </c>
      <c r="HLK59" s="145">
        <v>143400000</v>
      </c>
      <c r="HLL59" s="145">
        <v>143425000</v>
      </c>
      <c r="HLM59" s="145">
        <v>143450000</v>
      </c>
      <c r="HLN59" s="145">
        <v>143475000</v>
      </c>
      <c r="HLO59" s="145">
        <v>143500000</v>
      </c>
      <c r="HLP59" s="145">
        <v>143525000</v>
      </c>
      <c r="HLQ59" s="145">
        <v>143550000</v>
      </c>
      <c r="HLR59" s="145">
        <v>143575000</v>
      </c>
      <c r="HLS59" s="145">
        <v>143600000</v>
      </c>
      <c r="HLT59" s="145">
        <v>143625000</v>
      </c>
      <c r="HLU59" s="145">
        <v>143650000</v>
      </c>
      <c r="HLV59" s="145">
        <v>143675000</v>
      </c>
      <c r="HLW59" s="145">
        <v>143700000</v>
      </c>
      <c r="HLX59" s="145">
        <v>143725000</v>
      </c>
      <c r="HLY59" s="145">
        <v>143750000</v>
      </c>
      <c r="HLZ59" s="145">
        <v>143775000</v>
      </c>
      <c r="HMA59" s="145">
        <v>143800000</v>
      </c>
      <c r="HMB59" s="145">
        <v>143825000</v>
      </c>
      <c r="HMC59" s="145">
        <v>143850000</v>
      </c>
      <c r="HMD59" s="145">
        <v>143875000</v>
      </c>
      <c r="HME59" s="145">
        <v>143900000</v>
      </c>
      <c r="HMF59" s="145">
        <v>143925000</v>
      </c>
      <c r="HMG59" s="145">
        <v>143950000</v>
      </c>
      <c r="HMH59" s="145">
        <v>143975000</v>
      </c>
      <c r="HMI59" s="145">
        <v>144000000</v>
      </c>
      <c r="HMJ59" s="145">
        <v>144025000</v>
      </c>
      <c r="HMK59" s="145">
        <v>144050000</v>
      </c>
      <c r="HML59" s="145">
        <v>144075000</v>
      </c>
      <c r="HMM59" s="145">
        <v>144100000</v>
      </c>
      <c r="HMN59" s="145">
        <v>144125000</v>
      </c>
      <c r="HMO59" s="145">
        <v>144150000</v>
      </c>
      <c r="HMP59" s="145">
        <v>144175000</v>
      </c>
      <c r="HMQ59" s="145">
        <v>144200000</v>
      </c>
      <c r="HMR59" s="145">
        <v>144225000</v>
      </c>
      <c r="HMS59" s="145">
        <v>144250000</v>
      </c>
      <c r="HMT59" s="145">
        <v>144275000</v>
      </c>
      <c r="HMU59" s="145">
        <v>144300000</v>
      </c>
      <c r="HMV59" s="145">
        <v>144325000</v>
      </c>
      <c r="HMW59" s="145">
        <v>144350000</v>
      </c>
      <c r="HMX59" s="145">
        <v>144375000</v>
      </c>
      <c r="HMY59" s="145">
        <v>144400000</v>
      </c>
      <c r="HMZ59" s="145">
        <v>144425000</v>
      </c>
      <c r="HNA59" s="145">
        <v>144450000</v>
      </c>
      <c r="HNB59" s="145">
        <v>144475000</v>
      </c>
      <c r="HNC59" s="145">
        <v>144500000</v>
      </c>
      <c r="HND59" s="145">
        <v>144525000</v>
      </c>
      <c r="HNE59" s="145">
        <v>144550000</v>
      </c>
      <c r="HNF59" s="145">
        <v>144575000</v>
      </c>
      <c r="HNG59" s="145">
        <v>144600000</v>
      </c>
      <c r="HNH59" s="145">
        <v>144625000</v>
      </c>
      <c r="HNI59" s="145">
        <v>144650000</v>
      </c>
      <c r="HNJ59" s="145">
        <v>144675000</v>
      </c>
      <c r="HNK59" s="145">
        <v>144700000</v>
      </c>
      <c r="HNL59" s="145">
        <v>144725000</v>
      </c>
      <c r="HNM59" s="145">
        <v>144750000</v>
      </c>
      <c r="HNN59" s="145">
        <v>144775000</v>
      </c>
      <c r="HNO59" s="145">
        <v>144800000</v>
      </c>
      <c r="HNP59" s="145">
        <v>144825000</v>
      </c>
      <c r="HNQ59" s="145">
        <v>144850000</v>
      </c>
      <c r="HNR59" s="145">
        <v>144875000</v>
      </c>
      <c r="HNS59" s="145">
        <v>144900000</v>
      </c>
      <c r="HNT59" s="145">
        <v>144925000</v>
      </c>
      <c r="HNU59" s="145">
        <v>144950000</v>
      </c>
      <c r="HNV59" s="145">
        <v>144975000</v>
      </c>
      <c r="HNW59" s="145">
        <v>145000000</v>
      </c>
      <c r="HNX59" s="145">
        <v>145025000</v>
      </c>
      <c r="HNY59" s="145">
        <v>145050000</v>
      </c>
      <c r="HNZ59" s="145">
        <v>145075000</v>
      </c>
      <c r="HOA59" s="145">
        <v>145100000</v>
      </c>
      <c r="HOB59" s="145">
        <v>145125000</v>
      </c>
      <c r="HOC59" s="145">
        <v>145150000</v>
      </c>
      <c r="HOD59" s="145">
        <v>145175000</v>
      </c>
      <c r="HOE59" s="145">
        <v>145200000</v>
      </c>
      <c r="HOF59" s="145">
        <v>145225000</v>
      </c>
      <c r="HOG59" s="145">
        <v>145250000</v>
      </c>
      <c r="HOH59" s="145">
        <v>145275000</v>
      </c>
      <c r="HOI59" s="145">
        <v>145300000</v>
      </c>
      <c r="HOJ59" s="145">
        <v>145325000</v>
      </c>
      <c r="HOK59" s="145">
        <v>145350000</v>
      </c>
      <c r="HOL59" s="145">
        <v>145375000</v>
      </c>
      <c r="HOM59" s="145">
        <v>145400000</v>
      </c>
      <c r="HON59" s="145">
        <v>145425000</v>
      </c>
      <c r="HOO59" s="145">
        <v>145450000</v>
      </c>
      <c r="HOP59" s="145">
        <v>145475000</v>
      </c>
      <c r="HOQ59" s="145">
        <v>145500000</v>
      </c>
      <c r="HOR59" s="145">
        <v>145525000</v>
      </c>
      <c r="HOS59" s="145">
        <v>145550000</v>
      </c>
      <c r="HOT59" s="145">
        <v>145575000</v>
      </c>
      <c r="HOU59" s="145">
        <v>145600000</v>
      </c>
      <c r="HOV59" s="145">
        <v>145625000</v>
      </c>
      <c r="HOW59" s="145">
        <v>145650000</v>
      </c>
      <c r="HOX59" s="145">
        <v>145675000</v>
      </c>
      <c r="HOY59" s="145">
        <v>145700000</v>
      </c>
      <c r="HOZ59" s="145">
        <v>145725000</v>
      </c>
      <c r="HPA59" s="145">
        <v>145750000</v>
      </c>
      <c r="HPB59" s="145">
        <v>145775000</v>
      </c>
      <c r="HPC59" s="145">
        <v>145800000</v>
      </c>
      <c r="HPD59" s="145">
        <v>145825000</v>
      </c>
      <c r="HPE59" s="145">
        <v>145850000</v>
      </c>
      <c r="HPF59" s="145">
        <v>145875000</v>
      </c>
      <c r="HPG59" s="145">
        <v>145900000</v>
      </c>
      <c r="HPH59" s="145">
        <v>145925000</v>
      </c>
      <c r="HPI59" s="145">
        <v>145950000</v>
      </c>
      <c r="HPJ59" s="145">
        <v>145975000</v>
      </c>
      <c r="HPK59" s="145">
        <v>146000000</v>
      </c>
      <c r="HPL59" s="145">
        <v>146025000</v>
      </c>
      <c r="HPM59" s="145">
        <v>146050000</v>
      </c>
      <c r="HPN59" s="145">
        <v>146075000</v>
      </c>
      <c r="HPO59" s="145">
        <v>146100000</v>
      </c>
      <c r="HPP59" s="145">
        <v>146125000</v>
      </c>
      <c r="HPQ59" s="145">
        <v>146150000</v>
      </c>
      <c r="HPR59" s="145">
        <v>146175000</v>
      </c>
      <c r="HPS59" s="145">
        <v>146200000</v>
      </c>
      <c r="HPT59" s="145">
        <v>146225000</v>
      </c>
      <c r="HPU59" s="145">
        <v>146250000</v>
      </c>
      <c r="HPV59" s="145">
        <v>146275000</v>
      </c>
      <c r="HPW59" s="145">
        <v>146300000</v>
      </c>
      <c r="HPX59" s="145">
        <v>146325000</v>
      </c>
      <c r="HPY59" s="145">
        <v>146350000</v>
      </c>
      <c r="HPZ59" s="145">
        <v>146375000</v>
      </c>
      <c r="HQA59" s="145">
        <v>146400000</v>
      </c>
      <c r="HQB59" s="145">
        <v>146425000</v>
      </c>
      <c r="HQC59" s="145">
        <v>146450000</v>
      </c>
      <c r="HQD59" s="145">
        <v>146475000</v>
      </c>
      <c r="HQE59" s="145">
        <v>146500000</v>
      </c>
      <c r="HQF59" s="145">
        <v>146525000</v>
      </c>
      <c r="HQG59" s="145">
        <v>146550000</v>
      </c>
      <c r="HQH59" s="145">
        <v>146575000</v>
      </c>
      <c r="HQI59" s="145">
        <v>146600000</v>
      </c>
      <c r="HQJ59" s="145">
        <v>146625000</v>
      </c>
      <c r="HQK59" s="145">
        <v>146650000</v>
      </c>
      <c r="HQL59" s="145">
        <v>146675000</v>
      </c>
      <c r="HQM59" s="145">
        <v>146700000</v>
      </c>
      <c r="HQN59" s="145">
        <v>146725000</v>
      </c>
      <c r="HQO59" s="145">
        <v>146750000</v>
      </c>
      <c r="HQP59" s="145">
        <v>146775000</v>
      </c>
      <c r="HQQ59" s="145">
        <v>146800000</v>
      </c>
      <c r="HQR59" s="145">
        <v>146825000</v>
      </c>
      <c r="HQS59" s="145">
        <v>146850000</v>
      </c>
      <c r="HQT59" s="145">
        <v>146875000</v>
      </c>
      <c r="HQU59" s="145">
        <v>146900000</v>
      </c>
      <c r="HQV59" s="145">
        <v>146925000</v>
      </c>
      <c r="HQW59" s="145">
        <v>146950000</v>
      </c>
      <c r="HQX59" s="145">
        <v>146975000</v>
      </c>
      <c r="HQY59" s="145">
        <v>147000000</v>
      </c>
      <c r="HQZ59" s="145">
        <v>147025000</v>
      </c>
      <c r="HRA59" s="145">
        <v>147050000</v>
      </c>
      <c r="HRB59" s="145">
        <v>147075000</v>
      </c>
      <c r="HRC59" s="145">
        <v>147100000</v>
      </c>
      <c r="HRD59" s="145">
        <v>147125000</v>
      </c>
      <c r="HRE59" s="145">
        <v>147150000</v>
      </c>
      <c r="HRF59" s="145">
        <v>147175000</v>
      </c>
      <c r="HRG59" s="145">
        <v>147200000</v>
      </c>
      <c r="HRH59" s="145">
        <v>147225000</v>
      </c>
      <c r="HRI59" s="145">
        <v>147250000</v>
      </c>
      <c r="HRJ59" s="145">
        <v>147275000</v>
      </c>
      <c r="HRK59" s="145">
        <v>147300000</v>
      </c>
      <c r="HRL59" s="145">
        <v>147325000</v>
      </c>
      <c r="HRM59" s="145">
        <v>147350000</v>
      </c>
      <c r="HRN59" s="145">
        <v>147375000</v>
      </c>
      <c r="HRO59" s="145">
        <v>147400000</v>
      </c>
      <c r="HRP59" s="145">
        <v>147425000</v>
      </c>
      <c r="HRQ59" s="145">
        <v>147450000</v>
      </c>
      <c r="HRR59" s="145">
        <v>147475000</v>
      </c>
      <c r="HRS59" s="145">
        <v>147500000</v>
      </c>
      <c r="HRT59" s="145">
        <v>147525000</v>
      </c>
      <c r="HRU59" s="145">
        <v>147550000</v>
      </c>
      <c r="HRV59" s="145">
        <v>147575000</v>
      </c>
      <c r="HRW59" s="145">
        <v>147600000</v>
      </c>
      <c r="HRX59" s="145">
        <v>147625000</v>
      </c>
      <c r="HRY59" s="145">
        <v>147650000</v>
      </c>
      <c r="HRZ59" s="145">
        <v>147675000</v>
      </c>
      <c r="HSA59" s="145">
        <v>147700000</v>
      </c>
      <c r="HSB59" s="145">
        <v>147725000</v>
      </c>
      <c r="HSC59" s="145">
        <v>147750000</v>
      </c>
      <c r="HSD59" s="145">
        <v>147775000</v>
      </c>
      <c r="HSE59" s="145">
        <v>147800000</v>
      </c>
      <c r="HSF59" s="145">
        <v>147825000</v>
      </c>
      <c r="HSG59" s="145">
        <v>147850000</v>
      </c>
      <c r="HSH59" s="145">
        <v>147875000</v>
      </c>
      <c r="HSI59" s="145">
        <v>147900000</v>
      </c>
      <c r="HSJ59" s="145">
        <v>147925000</v>
      </c>
      <c r="HSK59" s="145">
        <v>147950000</v>
      </c>
      <c r="HSL59" s="145">
        <v>147975000</v>
      </c>
      <c r="HSM59" s="145">
        <v>148000000</v>
      </c>
      <c r="HSN59" s="145">
        <v>148025000</v>
      </c>
      <c r="HSO59" s="145">
        <v>148050000</v>
      </c>
      <c r="HSP59" s="145">
        <v>148075000</v>
      </c>
      <c r="HSQ59" s="145">
        <v>148100000</v>
      </c>
      <c r="HSR59" s="145">
        <v>148125000</v>
      </c>
      <c r="HSS59" s="145">
        <v>148150000</v>
      </c>
      <c r="HST59" s="145">
        <v>148175000</v>
      </c>
      <c r="HSU59" s="145">
        <v>148200000</v>
      </c>
      <c r="HSV59" s="145">
        <v>148225000</v>
      </c>
      <c r="HSW59" s="145">
        <v>148250000</v>
      </c>
      <c r="HSX59" s="145">
        <v>148275000</v>
      </c>
      <c r="HSY59" s="145">
        <v>148300000</v>
      </c>
      <c r="HSZ59" s="145">
        <v>148325000</v>
      </c>
      <c r="HTA59" s="145">
        <v>148350000</v>
      </c>
      <c r="HTB59" s="145">
        <v>148375000</v>
      </c>
      <c r="HTC59" s="145">
        <v>148400000</v>
      </c>
      <c r="HTD59" s="145">
        <v>148425000</v>
      </c>
      <c r="HTE59" s="145">
        <v>148450000</v>
      </c>
      <c r="HTF59" s="145">
        <v>148475000</v>
      </c>
      <c r="HTG59" s="145">
        <v>148500000</v>
      </c>
      <c r="HTH59" s="145">
        <v>148525000</v>
      </c>
      <c r="HTI59" s="145">
        <v>148550000</v>
      </c>
      <c r="HTJ59" s="145">
        <v>148575000</v>
      </c>
      <c r="HTK59" s="145">
        <v>148600000</v>
      </c>
      <c r="HTL59" s="145">
        <v>148625000</v>
      </c>
      <c r="HTM59" s="145">
        <v>148650000</v>
      </c>
      <c r="HTN59" s="145">
        <v>148675000</v>
      </c>
      <c r="HTO59" s="145">
        <v>148700000</v>
      </c>
      <c r="HTP59" s="145">
        <v>148725000</v>
      </c>
      <c r="HTQ59" s="145">
        <v>148750000</v>
      </c>
      <c r="HTR59" s="145">
        <v>148775000</v>
      </c>
      <c r="HTS59" s="145">
        <v>148800000</v>
      </c>
      <c r="HTT59" s="145">
        <v>148825000</v>
      </c>
      <c r="HTU59" s="145">
        <v>148850000</v>
      </c>
      <c r="HTV59" s="145">
        <v>148875000</v>
      </c>
      <c r="HTW59" s="145">
        <v>148900000</v>
      </c>
      <c r="HTX59" s="145">
        <v>148925000</v>
      </c>
      <c r="HTY59" s="145">
        <v>148950000</v>
      </c>
      <c r="HTZ59" s="145">
        <v>148975000</v>
      </c>
      <c r="HUA59" s="145">
        <v>149000000</v>
      </c>
      <c r="HUB59" s="145">
        <v>149025000</v>
      </c>
      <c r="HUC59" s="145">
        <v>149050000</v>
      </c>
      <c r="HUD59" s="145">
        <v>149075000</v>
      </c>
      <c r="HUE59" s="145">
        <v>149100000</v>
      </c>
      <c r="HUF59" s="145">
        <v>149125000</v>
      </c>
      <c r="HUG59" s="145">
        <v>149150000</v>
      </c>
      <c r="HUH59" s="145">
        <v>149175000</v>
      </c>
      <c r="HUI59" s="145">
        <v>149200000</v>
      </c>
      <c r="HUJ59" s="145">
        <v>149225000</v>
      </c>
      <c r="HUK59" s="145">
        <v>149250000</v>
      </c>
      <c r="HUL59" s="145">
        <v>149275000</v>
      </c>
      <c r="HUM59" s="145">
        <v>149300000</v>
      </c>
      <c r="HUN59" s="145">
        <v>149325000</v>
      </c>
      <c r="HUO59" s="145">
        <v>149350000</v>
      </c>
      <c r="HUP59" s="145">
        <v>149375000</v>
      </c>
      <c r="HUQ59" s="145">
        <v>149400000</v>
      </c>
      <c r="HUR59" s="145">
        <v>149425000</v>
      </c>
      <c r="HUS59" s="145">
        <v>149450000</v>
      </c>
      <c r="HUT59" s="145">
        <v>149475000</v>
      </c>
      <c r="HUU59" s="145">
        <v>149500000</v>
      </c>
      <c r="HUV59" s="145">
        <v>149525000</v>
      </c>
      <c r="HUW59" s="145">
        <v>149550000</v>
      </c>
      <c r="HUX59" s="145">
        <v>149575000</v>
      </c>
      <c r="HUY59" s="145">
        <v>149600000</v>
      </c>
      <c r="HUZ59" s="145">
        <v>149625000</v>
      </c>
      <c r="HVA59" s="145">
        <v>149650000</v>
      </c>
      <c r="HVB59" s="145">
        <v>149675000</v>
      </c>
      <c r="HVC59" s="145">
        <v>149700000</v>
      </c>
      <c r="HVD59" s="145">
        <v>149725000</v>
      </c>
      <c r="HVE59" s="145">
        <v>149750000</v>
      </c>
      <c r="HVF59" s="145">
        <v>149775000</v>
      </c>
      <c r="HVG59" s="145">
        <v>149800000</v>
      </c>
      <c r="HVH59" s="145">
        <v>149825000</v>
      </c>
      <c r="HVI59" s="145">
        <v>149850000</v>
      </c>
      <c r="HVJ59" s="145">
        <v>149875000</v>
      </c>
      <c r="HVK59" s="145">
        <v>149900000</v>
      </c>
      <c r="HVL59" s="145">
        <v>149925000</v>
      </c>
      <c r="HVM59" s="145">
        <v>149950000</v>
      </c>
      <c r="HVN59" s="145">
        <v>149975000</v>
      </c>
      <c r="HVO59" s="145">
        <v>150000000</v>
      </c>
      <c r="HVP59" s="145">
        <v>150025000</v>
      </c>
      <c r="HVQ59" s="145">
        <v>150050000</v>
      </c>
      <c r="HVR59" s="145">
        <v>150075000</v>
      </c>
      <c r="HVS59" s="145">
        <v>150100000</v>
      </c>
      <c r="HVT59" s="145">
        <v>150125000</v>
      </c>
      <c r="HVU59" s="145">
        <v>150150000</v>
      </c>
      <c r="HVV59" s="145">
        <v>150175000</v>
      </c>
      <c r="HVW59" s="145">
        <v>150200000</v>
      </c>
      <c r="HVX59" s="145">
        <v>150225000</v>
      </c>
      <c r="HVY59" s="145">
        <v>150250000</v>
      </c>
      <c r="HVZ59" s="145">
        <v>150275000</v>
      </c>
      <c r="HWA59" s="145">
        <v>150300000</v>
      </c>
      <c r="HWB59" s="145">
        <v>150325000</v>
      </c>
      <c r="HWC59" s="145">
        <v>150350000</v>
      </c>
      <c r="HWD59" s="145">
        <v>150375000</v>
      </c>
      <c r="HWE59" s="145">
        <v>150400000</v>
      </c>
      <c r="HWF59" s="145">
        <v>150425000</v>
      </c>
      <c r="HWG59" s="145">
        <v>150450000</v>
      </c>
      <c r="HWH59" s="145">
        <v>150475000</v>
      </c>
      <c r="HWI59" s="145">
        <v>150500000</v>
      </c>
      <c r="HWJ59" s="145">
        <v>150525000</v>
      </c>
      <c r="HWK59" s="145">
        <v>150550000</v>
      </c>
      <c r="HWL59" s="145">
        <v>150575000</v>
      </c>
      <c r="HWM59" s="145">
        <v>150600000</v>
      </c>
      <c r="HWN59" s="145">
        <v>150625000</v>
      </c>
      <c r="HWO59" s="145">
        <v>150650000</v>
      </c>
      <c r="HWP59" s="145">
        <v>150675000</v>
      </c>
      <c r="HWQ59" s="145">
        <v>150700000</v>
      </c>
      <c r="HWR59" s="145">
        <v>150725000</v>
      </c>
      <c r="HWS59" s="145">
        <v>150750000</v>
      </c>
      <c r="HWT59" s="145">
        <v>150775000</v>
      </c>
      <c r="HWU59" s="145">
        <v>150800000</v>
      </c>
      <c r="HWV59" s="145">
        <v>150825000</v>
      </c>
      <c r="HWW59" s="145">
        <v>150850000</v>
      </c>
      <c r="HWX59" s="145">
        <v>150875000</v>
      </c>
      <c r="HWY59" s="145">
        <v>150900000</v>
      </c>
      <c r="HWZ59" s="145">
        <v>150925000</v>
      </c>
      <c r="HXA59" s="145">
        <v>150950000</v>
      </c>
      <c r="HXB59" s="145">
        <v>150975000</v>
      </c>
      <c r="HXC59" s="145">
        <v>151000000</v>
      </c>
      <c r="HXD59" s="145">
        <v>151025000</v>
      </c>
      <c r="HXE59" s="145">
        <v>151050000</v>
      </c>
      <c r="HXF59" s="145">
        <v>151075000</v>
      </c>
      <c r="HXG59" s="145">
        <v>151100000</v>
      </c>
      <c r="HXH59" s="145">
        <v>151125000</v>
      </c>
      <c r="HXI59" s="145">
        <v>151150000</v>
      </c>
      <c r="HXJ59" s="145">
        <v>151175000</v>
      </c>
      <c r="HXK59" s="145">
        <v>151200000</v>
      </c>
      <c r="HXL59" s="145">
        <v>151225000</v>
      </c>
      <c r="HXM59" s="145">
        <v>151250000</v>
      </c>
      <c r="HXN59" s="145">
        <v>151275000</v>
      </c>
      <c r="HXO59" s="145">
        <v>151300000</v>
      </c>
      <c r="HXP59" s="145">
        <v>151325000</v>
      </c>
      <c r="HXQ59" s="145">
        <v>151350000</v>
      </c>
      <c r="HXR59" s="145">
        <v>151375000</v>
      </c>
      <c r="HXS59" s="145">
        <v>151400000</v>
      </c>
      <c r="HXT59" s="145">
        <v>151425000</v>
      </c>
      <c r="HXU59" s="145">
        <v>151450000</v>
      </c>
      <c r="HXV59" s="145">
        <v>151475000</v>
      </c>
      <c r="HXW59" s="145">
        <v>151500000</v>
      </c>
      <c r="HXX59" s="145">
        <v>151525000</v>
      </c>
      <c r="HXY59" s="145">
        <v>151550000</v>
      </c>
      <c r="HXZ59" s="145">
        <v>151575000</v>
      </c>
      <c r="HYA59" s="145">
        <v>151600000</v>
      </c>
      <c r="HYB59" s="145">
        <v>151625000</v>
      </c>
      <c r="HYC59" s="145">
        <v>151650000</v>
      </c>
      <c r="HYD59" s="145">
        <v>151675000</v>
      </c>
      <c r="HYE59" s="145">
        <v>151700000</v>
      </c>
      <c r="HYF59" s="145">
        <v>151725000</v>
      </c>
      <c r="HYG59" s="145">
        <v>151750000</v>
      </c>
      <c r="HYH59" s="145">
        <v>151775000</v>
      </c>
      <c r="HYI59" s="145">
        <v>151800000</v>
      </c>
      <c r="HYJ59" s="145">
        <v>151825000</v>
      </c>
      <c r="HYK59" s="145">
        <v>151850000</v>
      </c>
      <c r="HYL59" s="145">
        <v>151875000</v>
      </c>
      <c r="HYM59" s="145">
        <v>151900000</v>
      </c>
      <c r="HYN59" s="145">
        <v>151925000</v>
      </c>
      <c r="HYO59" s="145">
        <v>151950000</v>
      </c>
      <c r="HYP59" s="145">
        <v>151975000</v>
      </c>
      <c r="HYQ59" s="145">
        <v>152000000</v>
      </c>
      <c r="HYR59" s="145">
        <v>152025000</v>
      </c>
      <c r="HYS59" s="145">
        <v>152050000</v>
      </c>
      <c r="HYT59" s="145">
        <v>152075000</v>
      </c>
      <c r="HYU59" s="145">
        <v>152100000</v>
      </c>
      <c r="HYV59" s="145">
        <v>152125000</v>
      </c>
      <c r="HYW59" s="145">
        <v>152150000</v>
      </c>
      <c r="HYX59" s="145">
        <v>152175000</v>
      </c>
      <c r="HYY59" s="145">
        <v>152200000</v>
      </c>
      <c r="HYZ59" s="145">
        <v>152225000</v>
      </c>
      <c r="HZA59" s="145">
        <v>152250000</v>
      </c>
      <c r="HZB59" s="145">
        <v>152275000</v>
      </c>
      <c r="HZC59" s="145">
        <v>152300000</v>
      </c>
      <c r="HZD59" s="145">
        <v>152325000</v>
      </c>
      <c r="HZE59" s="145">
        <v>152350000</v>
      </c>
      <c r="HZF59" s="145">
        <v>152375000</v>
      </c>
      <c r="HZG59" s="145">
        <v>152400000</v>
      </c>
      <c r="HZH59" s="145">
        <v>152425000</v>
      </c>
      <c r="HZI59" s="145">
        <v>152450000</v>
      </c>
      <c r="HZJ59" s="145">
        <v>152475000</v>
      </c>
      <c r="HZK59" s="145">
        <v>152500000</v>
      </c>
      <c r="HZL59" s="145">
        <v>152525000</v>
      </c>
      <c r="HZM59" s="145">
        <v>152550000</v>
      </c>
      <c r="HZN59" s="145">
        <v>152575000</v>
      </c>
      <c r="HZO59" s="145">
        <v>152600000</v>
      </c>
      <c r="HZP59" s="145">
        <v>152625000</v>
      </c>
      <c r="HZQ59" s="145">
        <v>152650000</v>
      </c>
      <c r="HZR59" s="145">
        <v>152675000</v>
      </c>
      <c r="HZS59" s="145">
        <v>152700000</v>
      </c>
      <c r="HZT59" s="145">
        <v>152725000</v>
      </c>
      <c r="HZU59" s="145">
        <v>152750000</v>
      </c>
      <c r="HZV59" s="145">
        <v>152775000</v>
      </c>
      <c r="HZW59" s="145">
        <v>152800000</v>
      </c>
      <c r="HZX59" s="145">
        <v>152825000</v>
      </c>
      <c r="HZY59" s="145">
        <v>152850000</v>
      </c>
      <c r="HZZ59" s="145">
        <v>152875000</v>
      </c>
      <c r="IAA59" s="145">
        <v>152900000</v>
      </c>
      <c r="IAB59" s="145">
        <v>152925000</v>
      </c>
      <c r="IAC59" s="145">
        <v>152950000</v>
      </c>
      <c r="IAD59" s="145">
        <v>152975000</v>
      </c>
      <c r="IAE59" s="145">
        <v>153000000</v>
      </c>
      <c r="IAF59" s="145">
        <v>153025000</v>
      </c>
      <c r="IAG59" s="145">
        <v>153050000</v>
      </c>
      <c r="IAH59" s="145">
        <v>153075000</v>
      </c>
      <c r="IAI59" s="145">
        <v>153100000</v>
      </c>
      <c r="IAJ59" s="145">
        <v>153125000</v>
      </c>
      <c r="IAK59" s="145">
        <v>153150000</v>
      </c>
      <c r="IAL59" s="145">
        <v>153175000</v>
      </c>
      <c r="IAM59" s="145">
        <v>153200000</v>
      </c>
      <c r="IAN59" s="145">
        <v>153225000</v>
      </c>
      <c r="IAO59" s="145">
        <v>153250000</v>
      </c>
      <c r="IAP59" s="145">
        <v>153275000</v>
      </c>
      <c r="IAQ59" s="145">
        <v>153300000</v>
      </c>
      <c r="IAR59" s="145">
        <v>153325000</v>
      </c>
      <c r="IAS59" s="145">
        <v>153350000</v>
      </c>
      <c r="IAT59" s="145">
        <v>153375000</v>
      </c>
      <c r="IAU59" s="145">
        <v>153400000</v>
      </c>
      <c r="IAV59" s="145">
        <v>153425000</v>
      </c>
      <c r="IAW59" s="145">
        <v>153450000</v>
      </c>
      <c r="IAX59" s="145">
        <v>153475000</v>
      </c>
      <c r="IAY59" s="145">
        <v>153500000</v>
      </c>
      <c r="IAZ59" s="145">
        <v>153525000</v>
      </c>
      <c r="IBA59" s="145">
        <v>153550000</v>
      </c>
      <c r="IBB59" s="145">
        <v>153575000</v>
      </c>
      <c r="IBC59" s="145">
        <v>153600000</v>
      </c>
      <c r="IBD59" s="145">
        <v>153625000</v>
      </c>
      <c r="IBE59" s="145">
        <v>153650000</v>
      </c>
      <c r="IBF59" s="145">
        <v>153675000</v>
      </c>
      <c r="IBG59" s="145">
        <v>153700000</v>
      </c>
      <c r="IBH59" s="145">
        <v>153725000</v>
      </c>
      <c r="IBI59" s="145">
        <v>153750000</v>
      </c>
      <c r="IBJ59" s="145">
        <v>153775000</v>
      </c>
      <c r="IBK59" s="145">
        <v>153800000</v>
      </c>
      <c r="IBL59" s="145">
        <v>153825000</v>
      </c>
      <c r="IBM59" s="145">
        <v>153850000</v>
      </c>
      <c r="IBN59" s="145">
        <v>153875000</v>
      </c>
      <c r="IBO59" s="145">
        <v>153900000</v>
      </c>
      <c r="IBP59" s="145">
        <v>153925000</v>
      </c>
      <c r="IBQ59" s="145">
        <v>153950000</v>
      </c>
      <c r="IBR59" s="145">
        <v>153975000</v>
      </c>
      <c r="IBS59" s="145">
        <v>154000000</v>
      </c>
      <c r="IBT59" s="145">
        <v>154025000</v>
      </c>
      <c r="IBU59" s="145">
        <v>154050000</v>
      </c>
      <c r="IBV59" s="145">
        <v>154075000</v>
      </c>
      <c r="IBW59" s="145">
        <v>154100000</v>
      </c>
      <c r="IBX59" s="145">
        <v>154125000</v>
      </c>
      <c r="IBY59" s="145">
        <v>154150000</v>
      </c>
      <c r="IBZ59" s="145">
        <v>154175000</v>
      </c>
      <c r="ICA59" s="145">
        <v>154200000</v>
      </c>
      <c r="ICB59" s="145">
        <v>154225000</v>
      </c>
      <c r="ICC59" s="145">
        <v>154250000</v>
      </c>
      <c r="ICD59" s="145">
        <v>154275000</v>
      </c>
      <c r="ICE59" s="145">
        <v>154300000</v>
      </c>
      <c r="ICF59" s="145">
        <v>154325000</v>
      </c>
      <c r="ICG59" s="145">
        <v>154350000</v>
      </c>
      <c r="ICH59" s="145">
        <v>154375000</v>
      </c>
      <c r="ICI59" s="145">
        <v>154400000</v>
      </c>
      <c r="ICJ59" s="145">
        <v>154425000</v>
      </c>
      <c r="ICK59" s="145">
        <v>154450000</v>
      </c>
      <c r="ICL59" s="145">
        <v>154475000</v>
      </c>
      <c r="ICM59" s="145">
        <v>154500000</v>
      </c>
      <c r="ICN59" s="145">
        <v>154525000</v>
      </c>
      <c r="ICO59" s="145">
        <v>154550000</v>
      </c>
      <c r="ICP59" s="145">
        <v>154575000</v>
      </c>
      <c r="ICQ59" s="145">
        <v>154600000</v>
      </c>
      <c r="ICR59" s="145">
        <v>154625000</v>
      </c>
      <c r="ICS59" s="145">
        <v>154650000</v>
      </c>
      <c r="ICT59" s="145">
        <v>154675000</v>
      </c>
      <c r="ICU59" s="145">
        <v>154700000</v>
      </c>
      <c r="ICV59" s="145">
        <v>154725000</v>
      </c>
      <c r="ICW59" s="145">
        <v>154750000</v>
      </c>
      <c r="ICX59" s="145">
        <v>154775000</v>
      </c>
      <c r="ICY59" s="145">
        <v>154800000</v>
      </c>
      <c r="ICZ59" s="145">
        <v>154825000</v>
      </c>
      <c r="IDA59" s="145">
        <v>154850000</v>
      </c>
      <c r="IDB59" s="145">
        <v>154875000</v>
      </c>
      <c r="IDC59" s="145">
        <v>154900000</v>
      </c>
      <c r="IDD59" s="145">
        <v>154925000</v>
      </c>
      <c r="IDE59" s="145">
        <v>154950000</v>
      </c>
      <c r="IDF59" s="145">
        <v>154975000</v>
      </c>
      <c r="IDG59" s="145">
        <v>155000000</v>
      </c>
      <c r="IDH59" s="145">
        <v>155025000</v>
      </c>
      <c r="IDI59" s="145">
        <v>155050000</v>
      </c>
      <c r="IDJ59" s="145">
        <v>155075000</v>
      </c>
      <c r="IDK59" s="145">
        <v>155100000</v>
      </c>
      <c r="IDL59" s="145">
        <v>155125000</v>
      </c>
      <c r="IDM59" s="145">
        <v>155150000</v>
      </c>
      <c r="IDN59" s="145">
        <v>155175000</v>
      </c>
      <c r="IDO59" s="145">
        <v>155200000</v>
      </c>
      <c r="IDP59" s="145">
        <v>155225000</v>
      </c>
      <c r="IDQ59" s="145">
        <v>155250000</v>
      </c>
      <c r="IDR59" s="145">
        <v>155275000</v>
      </c>
      <c r="IDS59" s="145">
        <v>155300000</v>
      </c>
      <c r="IDT59" s="145">
        <v>155325000</v>
      </c>
      <c r="IDU59" s="145">
        <v>155350000</v>
      </c>
      <c r="IDV59" s="145">
        <v>155375000</v>
      </c>
      <c r="IDW59" s="145">
        <v>155400000</v>
      </c>
      <c r="IDX59" s="145">
        <v>155425000</v>
      </c>
      <c r="IDY59" s="145">
        <v>155450000</v>
      </c>
      <c r="IDZ59" s="145">
        <v>155475000</v>
      </c>
      <c r="IEA59" s="145">
        <v>155500000</v>
      </c>
      <c r="IEB59" s="145">
        <v>155525000</v>
      </c>
      <c r="IEC59" s="145">
        <v>155550000</v>
      </c>
      <c r="IED59" s="145">
        <v>155575000</v>
      </c>
      <c r="IEE59" s="145">
        <v>155600000</v>
      </c>
      <c r="IEF59" s="145">
        <v>155625000</v>
      </c>
      <c r="IEG59" s="145">
        <v>155650000</v>
      </c>
      <c r="IEH59" s="145">
        <v>155675000</v>
      </c>
      <c r="IEI59" s="145">
        <v>155700000</v>
      </c>
      <c r="IEJ59" s="145">
        <v>155725000</v>
      </c>
      <c r="IEK59" s="145">
        <v>155750000</v>
      </c>
      <c r="IEL59" s="145">
        <v>155775000</v>
      </c>
      <c r="IEM59" s="145">
        <v>155800000</v>
      </c>
      <c r="IEN59" s="145">
        <v>155825000</v>
      </c>
      <c r="IEO59" s="145">
        <v>155850000</v>
      </c>
      <c r="IEP59" s="145">
        <v>155875000</v>
      </c>
      <c r="IEQ59" s="145">
        <v>155900000</v>
      </c>
      <c r="IER59" s="145">
        <v>155925000</v>
      </c>
      <c r="IES59" s="145">
        <v>155950000</v>
      </c>
      <c r="IET59" s="145">
        <v>155975000</v>
      </c>
      <c r="IEU59" s="145">
        <v>156000000</v>
      </c>
      <c r="IEV59" s="145">
        <v>156025000</v>
      </c>
      <c r="IEW59" s="145">
        <v>156050000</v>
      </c>
      <c r="IEX59" s="145">
        <v>156075000</v>
      </c>
      <c r="IEY59" s="145">
        <v>156100000</v>
      </c>
      <c r="IEZ59" s="145">
        <v>156125000</v>
      </c>
      <c r="IFA59" s="145">
        <v>156150000</v>
      </c>
      <c r="IFB59" s="145">
        <v>156175000</v>
      </c>
      <c r="IFC59" s="145">
        <v>156200000</v>
      </c>
      <c r="IFD59" s="145">
        <v>156225000</v>
      </c>
      <c r="IFE59" s="145">
        <v>156250000</v>
      </c>
      <c r="IFF59" s="145">
        <v>156275000</v>
      </c>
      <c r="IFG59" s="145">
        <v>156300000</v>
      </c>
      <c r="IFH59" s="145">
        <v>156325000</v>
      </c>
      <c r="IFI59" s="145">
        <v>156350000</v>
      </c>
      <c r="IFJ59" s="145">
        <v>156375000</v>
      </c>
      <c r="IFK59" s="145">
        <v>156400000</v>
      </c>
      <c r="IFL59" s="145">
        <v>156425000</v>
      </c>
      <c r="IFM59" s="145">
        <v>156450000</v>
      </c>
      <c r="IFN59" s="145">
        <v>156475000</v>
      </c>
      <c r="IFO59" s="145">
        <v>156500000</v>
      </c>
      <c r="IFP59" s="145">
        <v>156525000</v>
      </c>
      <c r="IFQ59" s="145">
        <v>156550000</v>
      </c>
      <c r="IFR59" s="145">
        <v>156575000</v>
      </c>
      <c r="IFS59" s="145">
        <v>156600000</v>
      </c>
      <c r="IFT59" s="145">
        <v>156625000</v>
      </c>
      <c r="IFU59" s="145">
        <v>156650000</v>
      </c>
      <c r="IFV59" s="145">
        <v>156675000</v>
      </c>
      <c r="IFW59" s="145">
        <v>156700000</v>
      </c>
      <c r="IFX59" s="145">
        <v>156725000</v>
      </c>
      <c r="IFY59" s="145">
        <v>156750000</v>
      </c>
      <c r="IFZ59" s="145">
        <v>156775000</v>
      </c>
      <c r="IGA59" s="145">
        <v>156800000</v>
      </c>
      <c r="IGB59" s="145">
        <v>156825000</v>
      </c>
      <c r="IGC59" s="145">
        <v>156850000</v>
      </c>
      <c r="IGD59" s="145">
        <v>156875000</v>
      </c>
      <c r="IGE59" s="145">
        <v>156900000</v>
      </c>
      <c r="IGF59" s="145">
        <v>156925000</v>
      </c>
      <c r="IGG59" s="145">
        <v>156950000</v>
      </c>
      <c r="IGH59" s="145">
        <v>156975000</v>
      </c>
      <c r="IGI59" s="145">
        <v>157000000</v>
      </c>
      <c r="IGJ59" s="145">
        <v>157025000</v>
      </c>
      <c r="IGK59" s="145">
        <v>157050000</v>
      </c>
      <c r="IGL59" s="145">
        <v>157075000</v>
      </c>
      <c r="IGM59" s="145">
        <v>157100000</v>
      </c>
      <c r="IGN59" s="145">
        <v>157125000</v>
      </c>
      <c r="IGO59" s="145">
        <v>157150000</v>
      </c>
      <c r="IGP59" s="145">
        <v>157175000</v>
      </c>
      <c r="IGQ59" s="145">
        <v>157200000</v>
      </c>
      <c r="IGR59" s="145">
        <v>157225000</v>
      </c>
      <c r="IGS59" s="145">
        <v>157250000</v>
      </c>
      <c r="IGT59" s="145">
        <v>157275000</v>
      </c>
      <c r="IGU59" s="145">
        <v>157300000</v>
      </c>
      <c r="IGV59" s="145">
        <v>157325000</v>
      </c>
      <c r="IGW59" s="145">
        <v>157350000</v>
      </c>
      <c r="IGX59" s="145">
        <v>157375000</v>
      </c>
      <c r="IGY59" s="145">
        <v>157400000</v>
      </c>
      <c r="IGZ59" s="145">
        <v>157425000</v>
      </c>
      <c r="IHA59" s="145">
        <v>157450000</v>
      </c>
      <c r="IHB59" s="145">
        <v>157475000</v>
      </c>
      <c r="IHC59" s="145">
        <v>157500000</v>
      </c>
      <c r="IHD59" s="145">
        <v>157525000</v>
      </c>
      <c r="IHE59" s="145">
        <v>157550000</v>
      </c>
      <c r="IHF59" s="145">
        <v>157575000</v>
      </c>
      <c r="IHG59" s="145">
        <v>157600000</v>
      </c>
      <c r="IHH59" s="145">
        <v>157625000</v>
      </c>
      <c r="IHI59" s="145">
        <v>157650000</v>
      </c>
      <c r="IHJ59" s="145">
        <v>157675000</v>
      </c>
      <c r="IHK59" s="145">
        <v>157700000</v>
      </c>
      <c r="IHL59" s="145">
        <v>157725000</v>
      </c>
      <c r="IHM59" s="145">
        <v>157750000</v>
      </c>
      <c r="IHN59" s="145">
        <v>157775000</v>
      </c>
      <c r="IHO59" s="145">
        <v>157800000</v>
      </c>
      <c r="IHP59" s="145">
        <v>157825000</v>
      </c>
      <c r="IHQ59" s="145">
        <v>157850000</v>
      </c>
      <c r="IHR59" s="145">
        <v>157875000</v>
      </c>
      <c r="IHS59" s="145">
        <v>157900000</v>
      </c>
      <c r="IHT59" s="145">
        <v>157925000</v>
      </c>
      <c r="IHU59" s="145">
        <v>157950000</v>
      </c>
      <c r="IHV59" s="145">
        <v>157975000</v>
      </c>
      <c r="IHW59" s="145">
        <v>158000000</v>
      </c>
      <c r="IHX59" s="145">
        <v>158025000</v>
      </c>
      <c r="IHY59" s="145">
        <v>158050000</v>
      </c>
      <c r="IHZ59" s="145">
        <v>158075000</v>
      </c>
      <c r="IIA59" s="145">
        <v>158100000</v>
      </c>
      <c r="IIB59" s="145">
        <v>158125000</v>
      </c>
      <c r="IIC59" s="145">
        <v>158150000</v>
      </c>
      <c r="IID59" s="145">
        <v>158175000</v>
      </c>
      <c r="IIE59" s="145">
        <v>158200000</v>
      </c>
      <c r="IIF59" s="145">
        <v>158225000</v>
      </c>
      <c r="IIG59" s="145">
        <v>158250000</v>
      </c>
      <c r="IIH59" s="145">
        <v>158275000</v>
      </c>
      <c r="III59" s="145">
        <v>158300000</v>
      </c>
      <c r="IIJ59" s="145">
        <v>158325000</v>
      </c>
      <c r="IIK59" s="145">
        <v>158350000</v>
      </c>
      <c r="IIL59" s="145">
        <v>158375000</v>
      </c>
      <c r="IIM59" s="145">
        <v>158400000</v>
      </c>
      <c r="IIN59" s="145">
        <v>158425000</v>
      </c>
      <c r="IIO59" s="145">
        <v>158450000</v>
      </c>
      <c r="IIP59" s="145">
        <v>158475000</v>
      </c>
      <c r="IIQ59" s="145">
        <v>158500000</v>
      </c>
      <c r="IIR59" s="145">
        <v>158525000</v>
      </c>
      <c r="IIS59" s="145">
        <v>158550000</v>
      </c>
      <c r="IIT59" s="145">
        <v>158575000</v>
      </c>
      <c r="IIU59" s="145">
        <v>158600000</v>
      </c>
      <c r="IIV59" s="145">
        <v>158625000</v>
      </c>
      <c r="IIW59" s="145">
        <v>158650000</v>
      </c>
      <c r="IIX59" s="145">
        <v>158675000</v>
      </c>
      <c r="IIY59" s="145">
        <v>158700000</v>
      </c>
      <c r="IIZ59" s="145">
        <v>158725000</v>
      </c>
      <c r="IJA59" s="145">
        <v>158750000</v>
      </c>
      <c r="IJB59" s="145">
        <v>158775000</v>
      </c>
      <c r="IJC59" s="145">
        <v>158800000</v>
      </c>
      <c r="IJD59" s="145">
        <v>158825000</v>
      </c>
      <c r="IJE59" s="145">
        <v>158850000</v>
      </c>
      <c r="IJF59" s="145">
        <v>158875000</v>
      </c>
      <c r="IJG59" s="145">
        <v>158900000</v>
      </c>
      <c r="IJH59" s="145">
        <v>158925000</v>
      </c>
      <c r="IJI59" s="145">
        <v>158950000</v>
      </c>
      <c r="IJJ59" s="145">
        <v>158975000</v>
      </c>
      <c r="IJK59" s="145">
        <v>159000000</v>
      </c>
      <c r="IJL59" s="145">
        <v>159025000</v>
      </c>
      <c r="IJM59" s="145">
        <v>159050000</v>
      </c>
      <c r="IJN59" s="145">
        <v>159075000</v>
      </c>
      <c r="IJO59" s="145">
        <v>159100000</v>
      </c>
      <c r="IJP59" s="145">
        <v>159125000</v>
      </c>
      <c r="IJQ59" s="145">
        <v>159150000</v>
      </c>
      <c r="IJR59" s="145">
        <v>159175000</v>
      </c>
      <c r="IJS59" s="145">
        <v>159200000</v>
      </c>
      <c r="IJT59" s="145">
        <v>159225000</v>
      </c>
      <c r="IJU59" s="145">
        <v>159250000</v>
      </c>
      <c r="IJV59" s="145">
        <v>159275000</v>
      </c>
      <c r="IJW59" s="145">
        <v>159300000</v>
      </c>
      <c r="IJX59" s="145">
        <v>159325000</v>
      </c>
      <c r="IJY59" s="145">
        <v>159350000</v>
      </c>
      <c r="IJZ59" s="145">
        <v>159375000</v>
      </c>
      <c r="IKA59" s="145">
        <v>159400000</v>
      </c>
      <c r="IKB59" s="145">
        <v>159425000</v>
      </c>
      <c r="IKC59" s="145">
        <v>159450000</v>
      </c>
      <c r="IKD59" s="145">
        <v>159475000</v>
      </c>
      <c r="IKE59" s="145">
        <v>159500000</v>
      </c>
      <c r="IKF59" s="145">
        <v>159525000</v>
      </c>
      <c r="IKG59" s="145">
        <v>159550000</v>
      </c>
      <c r="IKH59" s="145">
        <v>159575000</v>
      </c>
      <c r="IKI59" s="145">
        <v>159600000</v>
      </c>
      <c r="IKJ59" s="145">
        <v>159625000</v>
      </c>
      <c r="IKK59" s="145">
        <v>159650000</v>
      </c>
      <c r="IKL59" s="145">
        <v>159675000</v>
      </c>
      <c r="IKM59" s="145">
        <v>159700000</v>
      </c>
      <c r="IKN59" s="145">
        <v>159725000</v>
      </c>
      <c r="IKO59" s="145">
        <v>159750000</v>
      </c>
      <c r="IKP59" s="145">
        <v>159775000</v>
      </c>
      <c r="IKQ59" s="145">
        <v>159800000</v>
      </c>
      <c r="IKR59" s="145">
        <v>159825000</v>
      </c>
      <c r="IKS59" s="145">
        <v>159850000</v>
      </c>
      <c r="IKT59" s="145">
        <v>159875000</v>
      </c>
      <c r="IKU59" s="145">
        <v>159900000</v>
      </c>
      <c r="IKV59" s="145">
        <v>159925000</v>
      </c>
      <c r="IKW59" s="145">
        <v>159950000</v>
      </c>
      <c r="IKX59" s="145">
        <v>159975000</v>
      </c>
      <c r="IKY59" s="145">
        <v>160000000</v>
      </c>
      <c r="IKZ59" s="145">
        <v>160025000</v>
      </c>
      <c r="ILA59" s="145">
        <v>160050000</v>
      </c>
      <c r="ILB59" s="145">
        <v>160075000</v>
      </c>
      <c r="ILC59" s="145">
        <v>160100000</v>
      </c>
      <c r="ILD59" s="145">
        <v>160125000</v>
      </c>
      <c r="ILE59" s="145">
        <v>160150000</v>
      </c>
      <c r="ILF59" s="145">
        <v>160175000</v>
      </c>
      <c r="ILG59" s="145">
        <v>160200000</v>
      </c>
      <c r="ILH59" s="145">
        <v>160225000</v>
      </c>
      <c r="ILI59" s="145">
        <v>160250000</v>
      </c>
      <c r="ILJ59" s="145">
        <v>160275000</v>
      </c>
      <c r="ILK59" s="145">
        <v>160300000</v>
      </c>
      <c r="ILL59" s="145">
        <v>160325000</v>
      </c>
      <c r="ILM59" s="145">
        <v>160350000</v>
      </c>
      <c r="ILN59" s="145">
        <v>160375000</v>
      </c>
      <c r="ILO59" s="145">
        <v>160400000</v>
      </c>
      <c r="ILP59" s="145">
        <v>160425000</v>
      </c>
      <c r="ILQ59" s="145">
        <v>160450000</v>
      </c>
      <c r="ILR59" s="145">
        <v>160475000</v>
      </c>
      <c r="ILS59" s="145">
        <v>160500000</v>
      </c>
      <c r="ILT59" s="145">
        <v>160525000</v>
      </c>
      <c r="ILU59" s="145">
        <v>160550000</v>
      </c>
      <c r="ILV59" s="145">
        <v>160575000</v>
      </c>
      <c r="ILW59" s="145">
        <v>160600000</v>
      </c>
      <c r="ILX59" s="145">
        <v>160625000</v>
      </c>
      <c r="ILY59" s="145">
        <v>160650000</v>
      </c>
      <c r="ILZ59" s="145">
        <v>160675000</v>
      </c>
      <c r="IMA59" s="145">
        <v>160700000</v>
      </c>
      <c r="IMB59" s="145">
        <v>160725000</v>
      </c>
      <c r="IMC59" s="145">
        <v>160750000</v>
      </c>
      <c r="IMD59" s="145">
        <v>160775000</v>
      </c>
      <c r="IME59" s="145">
        <v>160800000</v>
      </c>
      <c r="IMF59" s="145">
        <v>160825000</v>
      </c>
      <c r="IMG59" s="145">
        <v>160850000</v>
      </c>
      <c r="IMH59" s="145">
        <v>160875000</v>
      </c>
      <c r="IMI59" s="145">
        <v>160900000</v>
      </c>
      <c r="IMJ59" s="145">
        <v>160925000</v>
      </c>
      <c r="IMK59" s="145">
        <v>160950000</v>
      </c>
      <c r="IML59" s="145">
        <v>160975000</v>
      </c>
      <c r="IMM59" s="145">
        <v>161000000</v>
      </c>
      <c r="IMN59" s="145">
        <v>161025000</v>
      </c>
      <c r="IMO59" s="145">
        <v>161050000</v>
      </c>
      <c r="IMP59" s="145">
        <v>161075000</v>
      </c>
      <c r="IMQ59" s="145">
        <v>161100000</v>
      </c>
      <c r="IMR59" s="145">
        <v>161125000</v>
      </c>
      <c r="IMS59" s="145">
        <v>161150000</v>
      </c>
      <c r="IMT59" s="145">
        <v>161175000</v>
      </c>
      <c r="IMU59" s="145">
        <v>161200000</v>
      </c>
      <c r="IMV59" s="145">
        <v>161225000</v>
      </c>
      <c r="IMW59" s="145">
        <v>161250000</v>
      </c>
      <c r="IMX59" s="145">
        <v>161275000</v>
      </c>
      <c r="IMY59" s="145">
        <v>161300000</v>
      </c>
      <c r="IMZ59" s="145">
        <v>161325000</v>
      </c>
      <c r="INA59" s="145">
        <v>161350000</v>
      </c>
      <c r="INB59" s="145">
        <v>161375000</v>
      </c>
      <c r="INC59" s="145">
        <v>161400000</v>
      </c>
      <c r="IND59" s="145">
        <v>161425000</v>
      </c>
      <c r="INE59" s="145">
        <v>161450000</v>
      </c>
      <c r="INF59" s="145">
        <v>161475000</v>
      </c>
      <c r="ING59" s="145">
        <v>161500000</v>
      </c>
      <c r="INH59" s="145">
        <v>161525000</v>
      </c>
      <c r="INI59" s="145">
        <v>161550000</v>
      </c>
      <c r="INJ59" s="145">
        <v>161575000</v>
      </c>
      <c r="INK59" s="145">
        <v>161600000</v>
      </c>
      <c r="INL59" s="145">
        <v>161625000</v>
      </c>
      <c r="INM59" s="145">
        <v>161650000</v>
      </c>
      <c r="INN59" s="145">
        <v>161675000</v>
      </c>
      <c r="INO59" s="145">
        <v>161700000</v>
      </c>
      <c r="INP59" s="145">
        <v>161725000</v>
      </c>
      <c r="INQ59" s="145">
        <v>161750000</v>
      </c>
      <c r="INR59" s="145">
        <v>161775000</v>
      </c>
      <c r="INS59" s="145">
        <v>161800000</v>
      </c>
      <c r="INT59" s="145">
        <v>161825000</v>
      </c>
      <c r="INU59" s="145">
        <v>161850000</v>
      </c>
      <c r="INV59" s="145">
        <v>161875000</v>
      </c>
      <c r="INW59" s="145">
        <v>161900000</v>
      </c>
      <c r="INX59" s="145">
        <v>161925000</v>
      </c>
      <c r="INY59" s="145">
        <v>161950000</v>
      </c>
      <c r="INZ59" s="145">
        <v>161975000</v>
      </c>
      <c r="IOA59" s="145">
        <v>162000000</v>
      </c>
      <c r="IOB59" s="145">
        <v>162025000</v>
      </c>
      <c r="IOC59" s="145">
        <v>162050000</v>
      </c>
      <c r="IOD59" s="145">
        <v>162075000</v>
      </c>
      <c r="IOE59" s="145">
        <v>162100000</v>
      </c>
      <c r="IOF59" s="145">
        <v>162125000</v>
      </c>
      <c r="IOG59" s="145">
        <v>162150000</v>
      </c>
      <c r="IOH59" s="145">
        <v>162175000</v>
      </c>
      <c r="IOI59" s="145">
        <v>162200000</v>
      </c>
      <c r="IOJ59" s="145">
        <v>162225000</v>
      </c>
      <c r="IOK59" s="145">
        <v>162250000</v>
      </c>
      <c r="IOL59" s="145">
        <v>162275000</v>
      </c>
      <c r="IOM59" s="145">
        <v>162300000</v>
      </c>
      <c r="ION59" s="145">
        <v>162325000</v>
      </c>
      <c r="IOO59" s="145">
        <v>162350000</v>
      </c>
      <c r="IOP59" s="145">
        <v>162375000</v>
      </c>
      <c r="IOQ59" s="145">
        <v>162400000</v>
      </c>
      <c r="IOR59" s="145">
        <v>162425000</v>
      </c>
      <c r="IOS59" s="145">
        <v>162450000</v>
      </c>
      <c r="IOT59" s="145">
        <v>162475000</v>
      </c>
      <c r="IOU59" s="145">
        <v>162500000</v>
      </c>
      <c r="IOV59" s="145">
        <v>162525000</v>
      </c>
      <c r="IOW59" s="145">
        <v>162550000</v>
      </c>
      <c r="IOX59" s="145">
        <v>162575000</v>
      </c>
      <c r="IOY59" s="145">
        <v>162600000</v>
      </c>
      <c r="IOZ59" s="145">
        <v>162625000</v>
      </c>
      <c r="IPA59" s="145">
        <v>162650000</v>
      </c>
      <c r="IPB59" s="145">
        <v>162675000</v>
      </c>
      <c r="IPC59" s="145">
        <v>162700000</v>
      </c>
      <c r="IPD59" s="145">
        <v>162725000</v>
      </c>
      <c r="IPE59" s="145">
        <v>162750000</v>
      </c>
      <c r="IPF59" s="145">
        <v>162775000</v>
      </c>
      <c r="IPG59" s="145">
        <v>162800000</v>
      </c>
      <c r="IPH59" s="145">
        <v>162825000</v>
      </c>
      <c r="IPI59" s="145">
        <v>162850000</v>
      </c>
      <c r="IPJ59" s="145">
        <v>162875000</v>
      </c>
      <c r="IPK59" s="145">
        <v>162900000</v>
      </c>
      <c r="IPL59" s="145">
        <v>162925000</v>
      </c>
      <c r="IPM59" s="145">
        <v>162950000</v>
      </c>
      <c r="IPN59" s="145">
        <v>162975000</v>
      </c>
      <c r="IPO59" s="145">
        <v>163000000</v>
      </c>
      <c r="IPP59" s="145">
        <v>163025000</v>
      </c>
      <c r="IPQ59" s="145">
        <v>163050000</v>
      </c>
      <c r="IPR59" s="145">
        <v>163075000</v>
      </c>
      <c r="IPS59" s="145">
        <v>163100000</v>
      </c>
      <c r="IPT59" s="145">
        <v>163125000</v>
      </c>
      <c r="IPU59" s="145">
        <v>163150000</v>
      </c>
      <c r="IPV59" s="145">
        <v>163175000</v>
      </c>
      <c r="IPW59" s="145">
        <v>163200000</v>
      </c>
      <c r="IPX59" s="145">
        <v>163225000</v>
      </c>
      <c r="IPY59" s="145">
        <v>163250000</v>
      </c>
      <c r="IPZ59" s="145">
        <v>163275000</v>
      </c>
      <c r="IQA59" s="145">
        <v>163300000</v>
      </c>
      <c r="IQB59" s="145">
        <v>163325000</v>
      </c>
      <c r="IQC59" s="145">
        <v>163350000</v>
      </c>
      <c r="IQD59" s="145">
        <v>163375000</v>
      </c>
      <c r="IQE59" s="145">
        <v>163400000</v>
      </c>
      <c r="IQF59" s="145">
        <v>163425000</v>
      </c>
      <c r="IQG59" s="145">
        <v>163450000</v>
      </c>
      <c r="IQH59" s="145">
        <v>163475000</v>
      </c>
      <c r="IQI59" s="145">
        <v>163500000</v>
      </c>
      <c r="IQJ59" s="145">
        <v>163525000</v>
      </c>
      <c r="IQK59" s="145">
        <v>163550000</v>
      </c>
      <c r="IQL59" s="145">
        <v>163575000</v>
      </c>
      <c r="IQM59" s="145">
        <v>163600000</v>
      </c>
      <c r="IQN59" s="145">
        <v>163625000</v>
      </c>
      <c r="IQO59" s="145">
        <v>163650000</v>
      </c>
      <c r="IQP59" s="145">
        <v>163675000</v>
      </c>
      <c r="IQQ59" s="145">
        <v>163700000</v>
      </c>
      <c r="IQR59" s="145">
        <v>163725000</v>
      </c>
      <c r="IQS59" s="145">
        <v>163750000</v>
      </c>
      <c r="IQT59" s="145">
        <v>163775000</v>
      </c>
      <c r="IQU59" s="145">
        <v>163800000</v>
      </c>
      <c r="IQV59" s="145">
        <v>163825000</v>
      </c>
      <c r="IQW59" s="145">
        <v>163850000</v>
      </c>
      <c r="IQX59" s="145">
        <v>163875000</v>
      </c>
      <c r="IQY59" s="145">
        <v>163900000</v>
      </c>
      <c r="IQZ59" s="145">
        <v>163925000</v>
      </c>
      <c r="IRA59" s="145">
        <v>163950000</v>
      </c>
      <c r="IRB59" s="145">
        <v>163975000</v>
      </c>
      <c r="IRC59" s="145">
        <v>164000000</v>
      </c>
      <c r="IRD59" s="145">
        <v>164025000</v>
      </c>
      <c r="IRE59" s="145">
        <v>164050000</v>
      </c>
      <c r="IRF59" s="145">
        <v>164075000</v>
      </c>
      <c r="IRG59" s="145">
        <v>164100000</v>
      </c>
      <c r="IRH59" s="145">
        <v>164125000</v>
      </c>
      <c r="IRI59" s="145">
        <v>164150000</v>
      </c>
      <c r="IRJ59" s="145">
        <v>164175000</v>
      </c>
      <c r="IRK59" s="145">
        <v>164200000</v>
      </c>
      <c r="IRL59" s="145">
        <v>164225000</v>
      </c>
      <c r="IRM59" s="145">
        <v>164250000</v>
      </c>
      <c r="IRN59" s="145">
        <v>164275000</v>
      </c>
      <c r="IRO59" s="145">
        <v>164300000</v>
      </c>
      <c r="IRP59" s="145">
        <v>164325000</v>
      </c>
      <c r="IRQ59" s="145">
        <v>164350000</v>
      </c>
      <c r="IRR59" s="145">
        <v>164375000</v>
      </c>
      <c r="IRS59" s="145">
        <v>164400000</v>
      </c>
      <c r="IRT59" s="145">
        <v>164425000</v>
      </c>
      <c r="IRU59" s="145">
        <v>164450000</v>
      </c>
      <c r="IRV59" s="145">
        <v>164475000</v>
      </c>
      <c r="IRW59" s="145">
        <v>164500000</v>
      </c>
      <c r="IRX59" s="145">
        <v>164525000</v>
      </c>
      <c r="IRY59" s="145">
        <v>164550000</v>
      </c>
      <c r="IRZ59" s="145">
        <v>164575000</v>
      </c>
      <c r="ISA59" s="145">
        <v>164600000</v>
      </c>
      <c r="ISB59" s="145">
        <v>164625000</v>
      </c>
      <c r="ISC59" s="145">
        <v>164650000</v>
      </c>
      <c r="ISD59" s="145">
        <v>164675000</v>
      </c>
      <c r="ISE59" s="145">
        <v>164700000</v>
      </c>
      <c r="ISF59" s="145">
        <v>164725000</v>
      </c>
      <c r="ISG59" s="145">
        <v>164750000</v>
      </c>
      <c r="ISH59" s="145">
        <v>164775000</v>
      </c>
      <c r="ISI59" s="145">
        <v>164800000</v>
      </c>
      <c r="ISJ59" s="145">
        <v>164825000</v>
      </c>
      <c r="ISK59" s="145">
        <v>164850000</v>
      </c>
      <c r="ISL59" s="145">
        <v>164875000</v>
      </c>
      <c r="ISM59" s="145">
        <v>164900000</v>
      </c>
      <c r="ISN59" s="145">
        <v>164925000</v>
      </c>
      <c r="ISO59" s="145">
        <v>164950000</v>
      </c>
      <c r="ISP59" s="145">
        <v>164975000</v>
      </c>
      <c r="ISQ59" s="145">
        <v>165000000</v>
      </c>
      <c r="ISR59" s="145">
        <v>165025000</v>
      </c>
      <c r="ISS59" s="145">
        <v>165050000</v>
      </c>
      <c r="IST59" s="145">
        <v>165075000</v>
      </c>
      <c r="ISU59" s="145">
        <v>165100000</v>
      </c>
      <c r="ISV59" s="145">
        <v>165125000</v>
      </c>
      <c r="ISW59" s="145">
        <v>165150000</v>
      </c>
      <c r="ISX59" s="145">
        <v>165175000</v>
      </c>
      <c r="ISY59" s="145">
        <v>165200000</v>
      </c>
      <c r="ISZ59" s="145">
        <v>165225000</v>
      </c>
      <c r="ITA59" s="145">
        <v>165250000</v>
      </c>
      <c r="ITB59" s="145">
        <v>165275000</v>
      </c>
      <c r="ITC59" s="145">
        <v>165300000</v>
      </c>
      <c r="ITD59" s="145">
        <v>165325000</v>
      </c>
      <c r="ITE59" s="145">
        <v>165350000</v>
      </c>
      <c r="ITF59" s="145">
        <v>165375000</v>
      </c>
      <c r="ITG59" s="145">
        <v>165400000</v>
      </c>
      <c r="ITH59" s="145">
        <v>165425000</v>
      </c>
      <c r="ITI59" s="145">
        <v>165450000</v>
      </c>
      <c r="ITJ59" s="145">
        <v>165475000</v>
      </c>
      <c r="ITK59" s="145">
        <v>165500000</v>
      </c>
      <c r="ITL59" s="145">
        <v>165525000</v>
      </c>
      <c r="ITM59" s="145">
        <v>165550000</v>
      </c>
      <c r="ITN59" s="145">
        <v>165575000</v>
      </c>
      <c r="ITO59" s="145">
        <v>165600000</v>
      </c>
      <c r="ITP59" s="145">
        <v>165625000</v>
      </c>
      <c r="ITQ59" s="145">
        <v>165650000</v>
      </c>
      <c r="ITR59" s="145">
        <v>165675000</v>
      </c>
      <c r="ITS59" s="145">
        <v>165700000</v>
      </c>
      <c r="ITT59" s="145">
        <v>165725000</v>
      </c>
      <c r="ITU59" s="145">
        <v>165750000</v>
      </c>
      <c r="ITV59" s="145">
        <v>165775000</v>
      </c>
      <c r="ITW59" s="145">
        <v>165800000</v>
      </c>
      <c r="ITX59" s="145">
        <v>165825000</v>
      </c>
      <c r="ITY59" s="145">
        <v>165850000</v>
      </c>
      <c r="ITZ59" s="145">
        <v>165875000</v>
      </c>
      <c r="IUA59" s="145">
        <v>165900000</v>
      </c>
      <c r="IUB59" s="145">
        <v>165925000</v>
      </c>
      <c r="IUC59" s="145">
        <v>165950000</v>
      </c>
      <c r="IUD59" s="145">
        <v>165975000</v>
      </c>
      <c r="IUE59" s="145">
        <v>166000000</v>
      </c>
      <c r="IUF59" s="145">
        <v>166025000</v>
      </c>
      <c r="IUG59" s="145">
        <v>166050000</v>
      </c>
      <c r="IUH59" s="145">
        <v>166075000</v>
      </c>
      <c r="IUI59" s="145">
        <v>166100000</v>
      </c>
      <c r="IUJ59" s="145">
        <v>166125000</v>
      </c>
      <c r="IUK59" s="145">
        <v>166150000</v>
      </c>
      <c r="IUL59" s="145">
        <v>166175000</v>
      </c>
      <c r="IUM59" s="145">
        <v>166200000</v>
      </c>
      <c r="IUN59" s="145">
        <v>166225000</v>
      </c>
      <c r="IUO59" s="145">
        <v>166250000</v>
      </c>
      <c r="IUP59" s="145">
        <v>166275000</v>
      </c>
      <c r="IUQ59" s="145">
        <v>166300000</v>
      </c>
      <c r="IUR59" s="145">
        <v>166325000</v>
      </c>
      <c r="IUS59" s="145">
        <v>166350000</v>
      </c>
      <c r="IUT59" s="145">
        <v>166375000</v>
      </c>
      <c r="IUU59" s="145">
        <v>166400000</v>
      </c>
      <c r="IUV59" s="145">
        <v>166425000</v>
      </c>
      <c r="IUW59" s="145">
        <v>166450000</v>
      </c>
      <c r="IUX59" s="145">
        <v>166475000</v>
      </c>
      <c r="IUY59" s="145">
        <v>166500000</v>
      </c>
      <c r="IUZ59" s="145">
        <v>166525000</v>
      </c>
      <c r="IVA59" s="145">
        <v>166550000</v>
      </c>
      <c r="IVB59" s="145">
        <v>166575000</v>
      </c>
      <c r="IVC59" s="145">
        <v>166600000</v>
      </c>
      <c r="IVD59" s="145">
        <v>166625000</v>
      </c>
      <c r="IVE59" s="145">
        <v>166650000</v>
      </c>
      <c r="IVF59" s="145">
        <v>166675000</v>
      </c>
      <c r="IVG59" s="145">
        <v>166700000</v>
      </c>
      <c r="IVH59" s="145">
        <v>166725000</v>
      </c>
      <c r="IVI59" s="145">
        <v>166750000</v>
      </c>
      <c r="IVJ59" s="145">
        <v>166775000</v>
      </c>
      <c r="IVK59" s="145">
        <v>166800000</v>
      </c>
      <c r="IVL59" s="145">
        <v>166825000</v>
      </c>
      <c r="IVM59" s="145">
        <v>166850000</v>
      </c>
      <c r="IVN59" s="145">
        <v>166875000</v>
      </c>
      <c r="IVO59" s="145">
        <v>166900000</v>
      </c>
      <c r="IVP59" s="145">
        <v>166925000</v>
      </c>
      <c r="IVQ59" s="145">
        <v>166950000</v>
      </c>
      <c r="IVR59" s="145">
        <v>166975000</v>
      </c>
      <c r="IVS59" s="145">
        <v>167000000</v>
      </c>
      <c r="IVT59" s="145">
        <v>167025000</v>
      </c>
      <c r="IVU59" s="145">
        <v>167050000</v>
      </c>
      <c r="IVV59" s="145">
        <v>167075000</v>
      </c>
      <c r="IVW59" s="145">
        <v>167100000</v>
      </c>
      <c r="IVX59" s="145">
        <v>167125000</v>
      </c>
      <c r="IVY59" s="145">
        <v>167150000</v>
      </c>
      <c r="IVZ59" s="145">
        <v>167175000</v>
      </c>
      <c r="IWA59" s="145">
        <v>167200000</v>
      </c>
      <c r="IWB59" s="145">
        <v>167225000</v>
      </c>
      <c r="IWC59" s="145">
        <v>167250000</v>
      </c>
      <c r="IWD59" s="145">
        <v>167275000</v>
      </c>
      <c r="IWE59" s="145">
        <v>167300000</v>
      </c>
      <c r="IWF59" s="145">
        <v>167325000</v>
      </c>
      <c r="IWG59" s="145">
        <v>167350000</v>
      </c>
      <c r="IWH59" s="145">
        <v>167375000</v>
      </c>
      <c r="IWI59" s="145">
        <v>167400000</v>
      </c>
      <c r="IWJ59" s="145">
        <v>167425000</v>
      </c>
      <c r="IWK59" s="145">
        <v>167450000</v>
      </c>
      <c r="IWL59" s="145">
        <v>167475000</v>
      </c>
      <c r="IWM59" s="145">
        <v>167500000</v>
      </c>
      <c r="IWN59" s="145">
        <v>167525000</v>
      </c>
      <c r="IWO59" s="145">
        <v>167550000</v>
      </c>
      <c r="IWP59" s="145">
        <v>167575000</v>
      </c>
      <c r="IWQ59" s="145">
        <v>167600000</v>
      </c>
      <c r="IWR59" s="145">
        <v>167625000</v>
      </c>
      <c r="IWS59" s="145">
        <v>167650000</v>
      </c>
      <c r="IWT59" s="145">
        <v>167675000</v>
      </c>
      <c r="IWU59" s="145">
        <v>167700000</v>
      </c>
      <c r="IWV59" s="145">
        <v>167725000</v>
      </c>
      <c r="IWW59" s="145">
        <v>167750000</v>
      </c>
      <c r="IWX59" s="145">
        <v>167775000</v>
      </c>
      <c r="IWY59" s="145">
        <v>167800000</v>
      </c>
      <c r="IWZ59" s="145">
        <v>167825000</v>
      </c>
      <c r="IXA59" s="145">
        <v>167850000</v>
      </c>
      <c r="IXB59" s="145">
        <v>167875000</v>
      </c>
      <c r="IXC59" s="145">
        <v>167900000</v>
      </c>
      <c r="IXD59" s="145">
        <v>167925000</v>
      </c>
      <c r="IXE59" s="145">
        <v>167950000</v>
      </c>
      <c r="IXF59" s="145">
        <v>167975000</v>
      </c>
      <c r="IXG59" s="145">
        <v>168000000</v>
      </c>
      <c r="IXH59" s="145">
        <v>168025000</v>
      </c>
      <c r="IXI59" s="145">
        <v>168050000</v>
      </c>
      <c r="IXJ59" s="145">
        <v>168075000</v>
      </c>
      <c r="IXK59" s="145">
        <v>168100000</v>
      </c>
      <c r="IXL59" s="145">
        <v>168125000</v>
      </c>
      <c r="IXM59" s="145">
        <v>168150000</v>
      </c>
      <c r="IXN59" s="145">
        <v>168175000</v>
      </c>
      <c r="IXO59" s="145">
        <v>168200000</v>
      </c>
      <c r="IXP59" s="145">
        <v>168225000</v>
      </c>
      <c r="IXQ59" s="145">
        <v>168250000</v>
      </c>
      <c r="IXR59" s="145">
        <v>168275000</v>
      </c>
      <c r="IXS59" s="145">
        <v>168300000</v>
      </c>
      <c r="IXT59" s="145">
        <v>168325000</v>
      </c>
      <c r="IXU59" s="145">
        <v>168350000</v>
      </c>
      <c r="IXV59" s="145">
        <v>168375000</v>
      </c>
      <c r="IXW59" s="145">
        <v>168400000</v>
      </c>
      <c r="IXX59" s="145">
        <v>168425000</v>
      </c>
      <c r="IXY59" s="145">
        <v>168450000</v>
      </c>
      <c r="IXZ59" s="145">
        <v>168475000</v>
      </c>
      <c r="IYA59" s="145">
        <v>168500000</v>
      </c>
      <c r="IYB59" s="145">
        <v>168525000</v>
      </c>
      <c r="IYC59" s="145">
        <v>168550000</v>
      </c>
      <c r="IYD59" s="145">
        <v>168575000</v>
      </c>
      <c r="IYE59" s="145">
        <v>168600000</v>
      </c>
      <c r="IYF59" s="145">
        <v>168625000</v>
      </c>
      <c r="IYG59" s="145">
        <v>168650000</v>
      </c>
      <c r="IYH59" s="145">
        <v>168675000</v>
      </c>
      <c r="IYI59" s="145">
        <v>168700000</v>
      </c>
      <c r="IYJ59" s="145">
        <v>168725000</v>
      </c>
      <c r="IYK59" s="145">
        <v>168750000</v>
      </c>
      <c r="IYL59" s="145">
        <v>168775000</v>
      </c>
      <c r="IYM59" s="145">
        <v>168800000</v>
      </c>
      <c r="IYN59" s="145">
        <v>168825000</v>
      </c>
      <c r="IYO59" s="145">
        <v>168850000</v>
      </c>
      <c r="IYP59" s="145">
        <v>168875000</v>
      </c>
      <c r="IYQ59" s="145">
        <v>168900000</v>
      </c>
      <c r="IYR59" s="145">
        <v>168925000</v>
      </c>
      <c r="IYS59" s="145">
        <v>168950000</v>
      </c>
      <c r="IYT59" s="145">
        <v>168975000</v>
      </c>
      <c r="IYU59" s="145">
        <v>169000000</v>
      </c>
      <c r="IYV59" s="145">
        <v>169025000</v>
      </c>
      <c r="IYW59" s="145">
        <v>169050000</v>
      </c>
      <c r="IYX59" s="145">
        <v>169075000</v>
      </c>
      <c r="IYY59" s="145">
        <v>169100000</v>
      </c>
      <c r="IYZ59" s="145">
        <v>169125000</v>
      </c>
      <c r="IZA59" s="145">
        <v>169150000</v>
      </c>
      <c r="IZB59" s="145">
        <v>169175000</v>
      </c>
      <c r="IZC59" s="145">
        <v>169200000</v>
      </c>
      <c r="IZD59" s="145">
        <v>169225000</v>
      </c>
      <c r="IZE59" s="145">
        <v>169250000</v>
      </c>
      <c r="IZF59" s="145">
        <v>169275000</v>
      </c>
      <c r="IZG59" s="145">
        <v>169300000</v>
      </c>
      <c r="IZH59" s="145">
        <v>169325000</v>
      </c>
      <c r="IZI59" s="145">
        <v>169350000</v>
      </c>
      <c r="IZJ59" s="145">
        <v>169375000</v>
      </c>
      <c r="IZK59" s="145">
        <v>169400000</v>
      </c>
      <c r="IZL59" s="145">
        <v>169425000</v>
      </c>
      <c r="IZM59" s="145">
        <v>169450000</v>
      </c>
      <c r="IZN59" s="145">
        <v>169475000</v>
      </c>
      <c r="IZO59" s="145">
        <v>169500000</v>
      </c>
      <c r="IZP59" s="145">
        <v>169525000</v>
      </c>
      <c r="IZQ59" s="145">
        <v>169550000</v>
      </c>
      <c r="IZR59" s="145">
        <v>169575000</v>
      </c>
      <c r="IZS59" s="145">
        <v>169600000</v>
      </c>
      <c r="IZT59" s="145">
        <v>169625000</v>
      </c>
      <c r="IZU59" s="145">
        <v>169650000</v>
      </c>
      <c r="IZV59" s="145">
        <v>169675000</v>
      </c>
      <c r="IZW59" s="145">
        <v>169700000</v>
      </c>
      <c r="IZX59" s="145">
        <v>169725000</v>
      </c>
      <c r="IZY59" s="145">
        <v>169750000</v>
      </c>
      <c r="IZZ59" s="145">
        <v>169775000</v>
      </c>
      <c r="JAA59" s="145">
        <v>169800000</v>
      </c>
      <c r="JAB59" s="145">
        <v>169825000</v>
      </c>
      <c r="JAC59" s="145">
        <v>169850000</v>
      </c>
      <c r="JAD59" s="145">
        <v>169875000</v>
      </c>
      <c r="JAE59" s="145">
        <v>169900000</v>
      </c>
      <c r="JAF59" s="145">
        <v>169925000</v>
      </c>
      <c r="JAG59" s="145">
        <v>169950000</v>
      </c>
      <c r="JAH59" s="145">
        <v>169975000</v>
      </c>
      <c r="JAI59" s="145">
        <v>170000000</v>
      </c>
      <c r="JAJ59" s="145">
        <v>170025000</v>
      </c>
      <c r="JAK59" s="145">
        <v>170050000</v>
      </c>
      <c r="JAL59" s="145">
        <v>170075000</v>
      </c>
      <c r="JAM59" s="145">
        <v>170100000</v>
      </c>
      <c r="JAN59" s="145">
        <v>170125000</v>
      </c>
      <c r="JAO59" s="145">
        <v>170150000</v>
      </c>
      <c r="JAP59" s="145">
        <v>170175000</v>
      </c>
      <c r="JAQ59" s="145">
        <v>170200000</v>
      </c>
      <c r="JAR59" s="145">
        <v>170225000</v>
      </c>
      <c r="JAS59" s="145">
        <v>170250000</v>
      </c>
      <c r="JAT59" s="145">
        <v>170275000</v>
      </c>
      <c r="JAU59" s="145">
        <v>170300000</v>
      </c>
      <c r="JAV59" s="145">
        <v>170325000</v>
      </c>
      <c r="JAW59" s="145">
        <v>170350000</v>
      </c>
      <c r="JAX59" s="145">
        <v>170375000</v>
      </c>
      <c r="JAY59" s="145">
        <v>170400000</v>
      </c>
      <c r="JAZ59" s="145">
        <v>170425000</v>
      </c>
      <c r="JBA59" s="145">
        <v>170450000</v>
      </c>
      <c r="JBB59" s="145">
        <v>170475000</v>
      </c>
      <c r="JBC59" s="145">
        <v>170500000</v>
      </c>
      <c r="JBD59" s="145">
        <v>170525000</v>
      </c>
      <c r="JBE59" s="145">
        <v>170550000</v>
      </c>
      <c r="JBF59" s="145">
        <v>170575000</v>
      </c>
      <c r="JBG59" s="145">
        <v>170600000</v>
      </c>
      <c r="JBH59" s="145">
        <v>170625000</v>
      </c>
      <c r="JBI59" s="145">
        <v>170650000</v>
      </c>
      <c r="JBJ59" s="145">
        <v>170675000</v>
      </c>
      <c r="JBK59" s="145">
        <v>170700000</v>
      </c>
      <c r="JBL59" s="145">
        <v>170725000</v>
      </c>
      <c r="JBM59" s="145">
        <v>170750000</v>
      </c>
      <c r="JBN59" s="145">
        <v>170775000</v>
      </c>
      <c r="JBO59" s="145">
        <v>170800000</v>
      </c>
      <c r="JBP59" s="145">
        <v>170825000</v>
      </c>
      <c r="JBQ59" s="145">
        <v>170850000</v>
      </c>
      <c r="JBR59" s="145">
        <v>170875000</v>
      </c>
      <c r="JBS59" s="145">
        <v>170900000</v>
      </c>
      <c r="JBT59" s="145">
        <v>170925000</v>
      </c>
      <c r="JBU59" s="145">
        <v>170950000</v>
      </c>
      <c r="JBV59" s="145">
        <v>170975000</v>
      </c>
      <c r="JBW59" s="145">
        <v>171000000</v>
      </c>
      <c r="JBX59" s="145">
        <v>171025000</v>
      </c>
      <c r="JBY59" s="145">
        <v>171050000</v>
      </c>
      <c r="JBZ59" s="145">
        <v>171075000</v>
      </c>
      <c r="JCA59" s="145">
        <v>171100000</v>
      </c>
      <c r="JCB59" s="145">
        <v>171125000</v>
      </c>
      <c r="JCC59" s="145">
        <v>171150000</v>
      </c>
      <c r="JCD59" s="145">
        <v>171175000</v>
      </c>
      <c r="JCE59" s="145">
        <v>171200000</v>
      </c>
      <c r="JCF59" s="145">
        <v>171225000</v>
      </c>
      <c r="JCG59" s="145">
        <v>171250000</v>
      </c>
      <c r="JCH59" s="145">
        <v>171275000</v>
      </c>
      <c r="JCI59" s="145">
        <v>171300000</v>
      </c>
      <c r="JCJ59" s="145">
        <v>171325000</v>
      </c>
      <c r="JCK59" s="145">
        <v>171350000</v>
      </c>
      <c r="JCL59" s="145">
        <v>171375000</v>
      </c>
      <c r="JCM59" s="145">
        <v>171400000</v>
      </c>
      <c r="JCN59" s="145">
        <v>171425000</v>
      </c>
      <c r="JCO59" s="145">
        <v>171450000</v>
      </c>
      <c r="JCP59" s="145">
        <v>171475000</v>
      </c>
      <c r="JCQ59" s="145">
        <v>171500000</v>
      </c>
      <c r="JCR59" s="145">
        <v>171525000</v>
      </c>
      <c r="JCS59" s="145">
        <v>171550000</v>
      </c>
      <c r="JCT59" s="145">
        <v>171575000</v>
      </c>
      <c r="JCU59" s="145">
        <v>171600000</v>
      </c>
      <c r="JCV59" s="145">
        <v>171625000</v>
      </c>
      <c r="JCW59" s="145">
        <v>171650000</v>
      </c>
      <c r="JCX59" s="145">
        <v>171675000</v>
      </c>
      <c r="JCY59" s="145">
        <v>171700000</v>
      </c>
      <c r="JCZ59" s="145">
        <v>171725000</v>
      </c>
      <c r="JDA59" s="145">
        <v>171750000</v>
      </c>
      <c r="JDB59" s="145">
        <v>171775000</v>
      </c>
      <c r="JDC59" s="145">
        <v>171800000</v>
      </c>
      <c r="JDD59" s="145">
        <v>171825000</v>
      </c>
      <c r="JDE59" s="145">
        <v>171850000</v>
      </c>
      <c r="JDF59" s="145">
        <v>171875000</v>
      </c>
      <c r="JDG59" s="145">
        <v>171900000</v>
      </c>
      <c r="JDH59" s="145">
        <v>171925000</v>
      </c>
      <c r="JDI59" s="145">
        <v>171950000</v>
      </c>
      <c r="JDJ59" s="145">
        <v>171975000</v>
      </c>
      <c r="JDK59" s="145">
        <v>172000000</v>
      </c>
      <c r="JDL59" s="145">
        <v>172025000</v>
      </c>
      <c r="JDM59" s="145">
        <v>172050000</v>
      </c>
      <c r="JDN59" s="145">
        <v>172075000</v>
      </c>
      <c r="JDO59" s="145">
        <v>172100000</v>
      </c>
      <c r="JDP59" s="145">
        <v>172125000</v>
      </c>
      <c r="JDQ59" s="145">
        <v>172150000</v>
      </c>
      <c r="JDR59" s="145">
        <v>172175000</v>
      </c>
      <c r="JDS59" s="145">
        <v>172200000</v>
      </c>
      <c r="JDT59" s="145">
        <v>172225000</v>
      </c>
      <c r="JDU59" s="145">
        <v>172250000</v>
      </c>
      <c r="JDV59" s="145">
        <v>172275000</v>
      </c>
      <c r="JDW59" s="145">
        <v>172300000</v>
      </c>
      <c r="JDX59" s="145">
        <v>172325000</v>
      </c>
      <c r="JDY59" s="145">
        <v>172350000</v>
      </c>
      <c r="JDZ59" s="145">
        <v>172375000</v>
      </c>
      <c r="JEA59" s="145">
        <v>172400000</v>
      </c>
      <c r="JEB59" s="145">
        <v>172425000</v>
      </c>
      <c r="JEC59" s="145">
        <v>172450000</v>
      </c>
      <c r="JED59" s="145">
        <v>172475000</v>
      </c>
      <c r="JEE59" s="145">
        <v>172500000</v>
      </c>
      <c r="JEF59" s="145">
        <v>172525000</v>
      </c>
      <c r="JEG59" s="145">
        <v>172550000</v>
      </c>
      <c r="JEH59" s="145">
        <v>172575000</v>
      </c>
      <c r="JEI59" s="145">
        <v>172600000</v>
      </c>
      <c r="JEJ59" s="145">
        <v>172625000</v>
      </c>
      <c r="JEK59" s="145">
        <v>172650000</v>
      </c>
      <c r="JEL59" s="145">
        <v>172675000</v>
      </c>
      <c r="JEM59" s="145">
        <v>172700000</v>
      </c>
      <c r="JEN59" s="145">
        <v>172725000</v>
      </c>
      <c r="JEO59" s="145">
        <v>172750000</v>
      </c>
      <c r="JEP59" s="145">
        <v>172775000</v>
      </c>
      <c r="JEQ59" s="145">
        <v>172800000</v>
      </c>
      <c r="JER59" s="145">
        <v>172825000</v>
      </c>
      <c r="JES59" s="145">
        <v>172850000</v>
      </c>
      <c r="JET59" s="145">
        <v>172875000</v>
      </c>
      <c r="JEU59" s="145">
        <v>172900000</v>
      </c>
      <c r="JEV59" s="145">
        <v>172925000</v>
      </c>
      <c r="JEW59" s="145">
        <v>172950000</v>
      </c>
      <c r="JEX59" s="145">
        <v>172975000</v>
      </c>
      <c r="JEY59" s="145">
        <v>173000000</v>
      </c>
      <c r="JEZ59" s="145">
        <v>173025000</v>
      </c>
      <c r="JFA59" s="145">
        <v>173050000</v>
      </c>
      <c r="JFB59" s="145">
        <v>173075000</v>
      </c>
      <c r="JFC59" s="145">
        <v>173100000</v>
      </c>
      <c r="JFD59" s="145">
        <v>173125000</v>
      </c>
      <c r="JFE59" s="145">
        <v>173150000</v>
      </c>
      <c r="JFF59" s="145">
        <v>173175000</v>
      </c>
      <c r="JFG59" s="145">
        <v>173200000</v>
      </c>
      <c r="JFH59" s="145">
        <v>173225000</v>
      </c>
      <c r="JFI59" s="145">
        <v>173250000</v>
      </c>
      <c r="JFJ59" s="145">
        <v>173275000</v>
      </c>
      <c r="JFK59" s="145">
        <v>173300000</v>
      </c>
      <c r="JFL59" s="145">
        <v>173325000</v>
      </c>
      <c r="JFM59" s="145">
        <v>173350000</v>
      </c>
      <c r="JFN59" s="145">
        <v>173375000</v>
      </c>
      <c r="JFO59" s="145">
        <v>173400000</v>
      </c>
      <c r="JFP59" s="145">
        <v>173425000</v>
      </c>
      <c r="JFQ59" s="145">
        <v>173450000</v>
      </c>
      <c r="JFR59" s="145">
        <v>173475000</v>
      </c>
      <c r="JFS59" s="145">
        <v>173500000</v>
      </c>
      <c r="JFT59" s="145">
        <v>173525000</v>
      </c>
      <c r="JFU59" s="145">
        <v>173550000</v>
      </c>
      <c r="JFV59" s="145">
        <v>173575000</v>
      </c>
      <c r="JFW59" s="145">
        <v>173600000</v>
      </c>
      <c r="JFX59" s="145">
        <v>173625000</v>
      </c>
      <c r="JFY59" s="145">
        <v>173650000</v>
      </c>
      <c r="JFZ59" s="145">
        <v>173675000</v>
      </c>
      <c r="JGA59" s="145">
        <v>173700000</v>
      </c>
      <c r="JGB59" s="145">
        <v>173725000</v>
      </c>
      <c r="JGC59" s="145">
        <v>173750000</v>
      </c>
      <c r="JGD59" s="145">
        <v>173775000</v>
      </c>
      <c r="JGE59" s="145">
        <v>173800000</v>
      </c>
      <c r="JGF59" s="145">
        <v>173825000</v>
      </c>
      <c r="JGG59" s="145">
        <v>173850000</v>
      </c>
      <c r="JGH59" s="145">
        <v>173875000</v>
      </c>
      <c r="JGI59" s="145">
        <v>173900000</v>
      </c>
      <c r="JGJ59" s="145">
        <v>173925000</v>
      </c>
      <c r="JGK59" s="145">
        <v>173950000</v>
      </c>
      <c r="JGL59" s="145">
        <v>173975000</v>
      </c>
      <c r="JGM59" s="145">
        <v>174000000</v>
      </c>
      <c r="JGN59" s="145">
        <v>174025000</v>
      </c>
      <c r="JGO59" s="145">
        <v>174050000</v>
      </c>
      <c r="JGP59" s="145">
        <v>174075000</v>
      </c>
      <c r="JGQ59" s="145">
        <v>174100000</v>
      </c>
      <c r="JGR59" s="145">
        <v>174125000</v>
      </c>
      <c r="JGS59" s="145">
        <v>174150000</v>
      </c>
      <c r="JGT59" s="145">
        <v>174175000</v>
      </c>
      <c r="JGU59" s="145">
        <v>174200000</v>
      </c>
      <c r="JGV59" s="145">
        <v>174225000</v>
      </c>
      <c r="JGW59" s="145">
        <v>174250000</v>
      </c>
      <c r="JGX59" s="145">
        <v>174275000</v>
      </c>
      <c r="JGY59" s="145">
        <v>174300000</v>
      </c>
      <c r="JGZ59" s="145">
        <v>174325000</v>
      </c>
      <c r="JHA59" s="145">
        <v>174350000</v>
      </c>
      <c r="JHB59" s="145">
        <v>174375000</v>
      </c>
      <c r="JHC59" s="145">
        <v>174400000</v>
      </c>
      <c r="JHD59" s="145">
        <v>174425000</v>
      </c>
      <c r="JHE59" s="145">
        <v>174450000</v>
      </c>
      <c r="JHF59" s="145">
        <v>174475000</v>
      </c>
      <c r="JHG59" s="145">
        <v>174500000</v>
      </c>
      <c r="JHH59" s="145">
        <v>174525000</v>
      </c>
      <c r="JHI59" s="145">
        <v>174550000</v>
      </c>
      <c r="JHJ59" s="145">
        <v>174575000</v>
      </c>
      <c r="JHK59" s="145">
        <v>174600000</v>
      </c>
      <c r="JHL59" s="145">
        <v>174625000</v>
      </c>
      <c r="JHM59" s="145">
        <v>174650000</v>
      </c>
      <c r="JHN59" s="145">
        <v>174675000</v>
      </c>
      <c r="JHO59" s="145">
        <v>174700000</v>
      </c>
      <c r="JHP59" s="145">
        <v>174725000</v>
      </c>
      <c r="JHQ59" s="145">
        <v>174750000</v>
      </c>
      <c r="JHR59" s="145">
        <v>174775000</v>
      </c>
      <c r="JHS59" s="145">
        <v>174800000</v>
      </c>
      <c r="JHT59" s="145">
        <v>174825000</v>
      </c>
      <c r="JHU59" s="145">
        <v>174850000</v>
      </c>
      <c r="JHV59" s="145">
        <v>174875000</v>
      </c>
      <c r="JHW59" s="145">
        <v>174900000</v>
      </c>
      <c r="JHX59" s="145">
        <v>174925000</v>
      </c>
      <c r="JHY59" s="145">
        <v>174950000</v>
      </c>
      <c r="JHZ59" s="145">
        <v>174975000</v>
      </c>
      <c r="JIA59" s="145">
        <v>175000000</v>
      </c>
      <c r="JIB59" s="145">
        <v>175025000</v>
      </c>
      <c r="JIC59" s="145">
        <v>175050000</v>
      </c>
      <c r="JID59" s="145">
        <v>175075000</v>
      </c>
      <c r="JIE59" s="145">
        <v>175100000</v>
      </c>
      <c r="JIF59" s="145">
        <v>175125000</v>
      </c>
      <c r="JIG59" s="145">
        <v>175150000</v>
      </c>
      <c r="JIH59" s="145">
        <v>175175000</v>
      </c>
      <c r="JII59" s="145">
        <v>175200000</v>
      </c>
      <c r="JIJ59" s="145">
        <v>175225000</v>
      </c>
      <c r="JIK59" s="145">
        <v>175250000</v>
      </c>
      <c r="JIL59" s="145">
        <v>175275000</v>
      </c>
      <c r="JIM59" s="145">
        <v>175300000</v>
      </c>
      <c r="JIN59" s="145">
        <v>175325000</v>
      </c>
      <c r="JIO59" s="145">
        <v>175350000</v>
      </c>
      <c r="JIP59" s="145">
        <v>175375000</v>
      </c>
      <c r="JIQ59" s="145">
        <v>175400000</v>
      </c>
      <c r="JIR59" s="145">
        <v>175425000</v>
      </c>
      <c r="JIS59" s="145">
        <v>175450000</v>
      </c>
      <c r="JIT59" s="145">
        <v>175475000</v>
      </c>
      <c r="JIU59" s="145">
        <v>175500000</v>
      </c>
      <c r="JIV59" s="145">
        <v>175525000</v>
      </c>
      <c r="JIW59" s="145">
        <v>175550000</v>
      </c>
      <c r="JIX59" s="145">
        <v>175575000</v>
      </c>
      <c r="JIY59" s="145">
        <v>175600000</v>
      </c>
      <c r="JIZ59" s="145">
        <v>175625000</v>
      </c>
      <c r="JJA59" s="145">
        <v>175650000</v>
      </c>
      <c r="JJB59" s="145">
        <v>175675000</v>
      </c>
      <c r="JJC59" s="145">
        <v>175700000</v>
      </c>
      <c r="JJD59" s="145">
        <v>175725000</v>
      </c>
      <c r="JJE59" s="145">
        <v>175750000</v>
      </c>
      <c r="JJF59" s="145">
        <v>175775000</v>
      </c>
      <c r="JJG59" s="145">
        <v>175800000</v>
      </c>
      <c r="JJH59" s="145">
        <v>175825000</v>
      </c>
      <c r="JJI59" s="145">
        <v>175850000</v>
      </c>
      <c r="JJJ59" s="145">
        <v>175875000</v>
      </c>
      <c r="JJK59" s="145">
        <v>175900000</v>
      </c>
      <c r="JJL59" s="145">
        <v>175925000</v>
      </c>
      <c r="JJM59" s="145">
        <v>175950000</v>
      </c>
      <c r="JJN59" s="145">
        <v>175975000</v>
      </c>
      <c r="JJO59" s="145">
        <v>176000000</v>
      </c>
      <c r="JJP59" s="145">
        <v>176025000</v>
      </c>
      <c r="JJQ59" s="145">
        <v>176050000</v>
      </c>
      <c r="JJR59" s="145">
        <v>176075000</v>
      </c>
      <c r="JJS59" s="145">
        <v>176100000</v>
      </c>
      <c r="JJT59" s="145">
        <v>176125000</v>
      </c>
      <c r="JJU59" s="145">
        <v>176150000</v>
      </c>
      <c r="JJV59" s="145">
        <v>176175000</v>
      </c>
      <c r="JJW59" s="145">
        <v>176200000</v>
      </c>
      <c r="JJX59" s="145">
        <v>176225000</v>
      </c>
      <c r="JJY59" s="145">
        <v>176250000</v>
      </c>
      <c r="JJZ59" s="145">
        <v>176275000</v>
      </c>
      <c r="JKA59" s="145">
        <v>176300000</v>
      </c>
      <c r="JKB59" s="145">
        <v>176325000</v>
      </c>
      <c r="JKC59" s="145">
        <v>176350000</v>
      </c>
      <c r="JKD59" s="145">
        <v>176375000</v>
      </c>
      <c r="JKE59" s="145">
        <v>176400000</v>
      </c>
      <c r="JKF59" s="145">
        <v>176425000</v>
      </c>
      <c r="JKG59" s="145">
        <v>176450000</v>
      </c>
      <c r="JKH59" s="145">
        <v>176475000</v>
      </c>
      <c r="JKI59" s="145">
        <v>176500000</v>
      </c>
      <c r="JKJ59" s="145">
        <v>176525000</v>
      </c>
      <c r="JKK59" s="145">
        <v>176550000</v>
      </c>
      <c r="JKL59" s="145">
        <v>176575000</v>
      </c>
      <c r="JKM59" s="145">
        <v>176600000</v>
      </c>
      <c r="JKN59" s="145">
        <v>176625000</v>
      </c>
      <c r="JKO59" s="145">
        <v>176650000</v>
      </c>
      <c r="JKP59" s="145">
        <v>176675000</v>
      </c>
      <c r="JKQ59" s="145">
        <v>176700000</v>
      </c>
      <c r="JKR59" s="145">
        <v>176725000</v>
      </c>
      <c r="JKS59" s="145">
        <v>176750000</v>
      </c>
      <c r="JKT59" s="145">
        <v>176775000</v>
      </c>
      <c r="JKU59" s="145">
        <v>176800000</v>
      </c>
      <c r="JKV59" s="145">
        <v>176825000</v>
      </c>
      <c r="JKW59" s="145">
        <v>176850000</v>
      </c>
      <c r="JKX59" s="145">
        <v>176875000</v>
      </c>
      <c r="JKY59" s="145">
        <v>176900000</v>
      </c>
      <c r="JKZ59" s="145">
        <v>176925000</v>
      </c>
      <c r="JLA59" s="145">
        <v>176950000</v>
      </c>
      <c r="JLB59" s="145">
        <v>176975000</v>
      </c>
      <c r="JLC59" s="145">
        <v>177000000</v>
      </c>
      <c r="JLD59" s="145">
        <v>177025000</v>
      </c>
      <c r="JLE59" s="145">
        <v>177050000</v>
      </c>
      <c r="JLF59" s="145">
        <v>177075000</v>
      </c>
      <c r="JLG59" s="145">
        <v>177100000</v>
      </c>
      <c r="JLH59" s="145">
        <v>177125000</v>
      </c>
      <c r="JLI59" s="145">
        <v>177150000</v>
      </c>
      <c r="JLJ59" s="145">
        <v>177175000</v>
      </c>
      <c r="JLK59" s="145">
        <v>177200000</v>
      </c>
      <c r="JLL59" s="145">
        <v>177225000</v>
      </c>
      <c r="JLM59" s="145">
        <v>177250000</v>
      </c>
      <c r="JLN59" s="145">
        <v>177275000</v>
      </c>
      <c r="JLO59" s="145">
        <v>177300000</v>
      </c>
      <c r="JLP59" s="145">
        <v>177325000</v>
      </c>
      <c r="JLQ59" s="145">
        <v>177350000</v>
      </c>
      <c r="JLR59" s="145">
        <v>177375000</v>
      </c>
      <c r="JLS59" s="145">
        <v>177400000</v>
      </c>
      <c r="JLT59" s="145">
        <v>177425000</v>
      </c>
      <c r="JLU59" s="145">
        <v>177450000</v>
      </c>
      <c r="JLV59" s="145">
        <v>177475000</v>
      </c>
      <c r="JLW59" s="145">
        <v>177500000</v>
      </c>
      <c r="JLX59" s="145">
        <v>177525000</v>
      </c>
      <c r="JLY59" s="145">
        <v>177550000</v>
      </c>
      <c r="JLZ59" s="145">
        <v>177575000</v>
      </c>
      <c r="JMA59" s="145">
        <v>177600000</v>
      </c>
      <c r="JMB59" s="145">
        <v>177625000</v>
      </c>
      <c r="JMC59" s="145">
        <v>177650000</v>
      </c>
      <c r="JMD59" s="145">
        <v>177675000</v>
      </c>
      <c r="JME59" s="145">
        <v>177700000</v>
      </c>
      <c r="JMF59" s="145">
        <v>177725000</v>
      </c>
      <c r="JMG59" s="145">
        <v>177750000</v>
      </c>
      <c r="JMH59" s="145">
        <v>177775000</v>
      </c>
      <c r="JMI59" s="145">
        <v>177800000</v>
      </c>
      <c r="JMJ59" s="145">
        <v>177825000</v>
      </c>
      <c r="JMK59" s="145">
        <v>177850000</v>
      </c>
      <c r="JML59" s="145">
        <v>177875000</v>
      </c>
      <c r="JMM59" s="145">
        <v>177900000</v>
      </c>
      <c r="JMN59" s="145">
        <v>177925000</v>
      </c>
      <c r="JMO59" s="145">
        <v>177950000</v>
      </c>
      <c r="JMP59" s="145">
        <v>177975000</v>
      </c>
      <c r="JMQ59" s="145">
        <v>178000000</v>
      </c>
      <c r="JMR59" s="145">
        <v>178025000</v>
      </c>
      <c r="JMS59" s="145">
        <v>178050000</v>
      </c>
      <c r="JMT59" s="145">
        <v>178075000</v>
      </c>
      <c r="JMU59" s="145">
        <v>178100000</v>
      </c>
      <c r="JMV59" s="145">
        <v>178125000</v>
      </c>
      <c r="JMW59" s="145">
        <v>178150000</v>
      </c>
      <c r="JMX59" s="145">
        <v>178175000</v>
      </c>
      <c r="JMY59" s="145">
        <v>178200000</v>
      </c>
      <c r="JMZ59" s="145">
        <v>178225000</v>
      </c>
      <c r="JNA59" s="145">
        <v>178250000</v>
      </c>
      <c r="JNB59" s="145">
        <v>178275000</v>
      </c>
      <c r="JNC59" s="145">
        <v>178300000</v>
      </c>
      <c r="JND59" s="145">
        <v>178325000</v>
      </c>
      <c r="JNE59" s="145">
        <v>178350000</v>
      </c>
      <c r="JNF59" s="145">
        <v>178375000</v>
      </c>
      <c r="JNG59" s="145">
        <v>178400000</v>
      </c>
      <c r="JNH59" s="145">
        <v>178425000</v>
      </c>
      <c r="JNI59" s="145">
        <v>178450000</v>
      </c>
      <c r="JNJ59" s="145">
        <v>178475000</v>
      </c>
      <c r="JNK59" s="145">
        <v>178500000</v>
      </c>
      <c r="JNL59" s="145">
        <v>178525000</v>
      </c>
      <c r="JNM59" s="145">
        <v>178550000</v>
      </c>
      <c r="JNN59" s="145">
        <v>178575000</v>
      </c>
      <c r="JNO59" s="145">
        <v>178600000</v>
      </c>
      <c r="JNP59" s="145">
        <v>178625000</v>
      </c>
      <c r="JNQ59" s="145">
        <v>178650000</v>
      </c>
      <c r="JNR59" s="145">
        <v>178675000</v>
      </c>
      <c r="JNS59" s="145">
        <v>178700000</v>
      </c>
      <c r="JNT59" s="145">
        <v>178725000</v>
      </c>
      <c r="JNU59" s="145">
        <v>178750000</v>
      </c>
      <c r="JNV59" s="145">
        <v>178775000</v>
      </c>
      <c r="JNW59" s="145">
        <v>178800000</v>
      </c>
      <c r="JNX59" s="145">
        <v>178825000</v>
      </c>
      <c r="JNY59" s="145">
        <v>178850000</v>
      </c>
      <c r="JNZ59" s="145">
        <v>178875000</v>
      </c>
      <c r="JOA59" s="145">
        <v>178900000</v>
      </c>
      <c r="JOB59" s="145">
        <v>178925000</v>
      </c>
      <c r="JOC59" s="145">
        <v>178950000</v>
      </c>
      <c r="JOD59" s="145">
        <v>178975000</v>
      </c>
      <c r="JOE59" s="145">
        <v>179000000</v>
      </c>
      <c r="JOF59" s="145">
        <v>179025000</v>
      </c>
      <c r="JOG59" s="145">
        <v>179050000</v>
      </c>
      <c r="JOH59" s="145">
        <v>179075000</v>
      </c>
      <c r="JOI59" s="145">
        <v>179100000</v>
      </c>
      <c r="JOJ59" s="145">
        <v>179125000</v>
      </c>
      <c r="JOK59" s="145">
        <v>179150000</v>
      </c>
      <c r="JOL59" s="145">
        <v>179175000</v>
      </c>
      <c r="JOM59" s="145">
        <v>179200000</v>
      </c>
      <c r="JON59" s="145">
        <v>179225000</v>
      </c>
      <c r="JOO59" s="145">
        <v>179250000</v>
      </c>
      <c r="JOP59" s="145">
        <v>179275000</v>
      </c>
      <c r="JOQ59" s="145">
        <v>179300000</v>
      </c>
      <c r="JOR59" s="145">
        <v>179325000</v>
      </c>
      <c r="JOS59" s="145">
        <v>179350000</v>
      </c>
      <c r="JOT59" s="145">
        <v>179375000</v>
      </c>
      <c r="JOU59" s="145">
        <v>179400000</v>
      </c>
      <c r="JOV59" s="145">
        <v>179425000</v>
      </c>
      <c r="JOW59" s="145">
        <v>179450000</v>
      </c>
      <c r="JOX59" s="145">
        <v>179475000</v>
      </c>
      <c r="JOY59" s="145">
        <v>179500000</v>
      </c>
      <c r="JOZ59" s="145">
        <v>179525000</v>
      </c>
      <c r="JPA59" s="145">
        <v>179550000</v>
      </c>
      <c r="JPB59" s="145">
        <v>179575000</v>
      </c>
      <c r="JPC59" s="145">
        <v>179600000</v>
      </c>
      <c r="JPD59" s="145">
        <v>179625000</v>
      </c>
      <c r="JPE59" s="145">
        <v>179650000</v>
      </c>
      <c r="JPF59" s="145">
        <v>179675000</v>
      </c>
      <c r="JPG59" s="145">
        <v>179700000</v>
      </c>
      <c r="JPH59" s="145">
        <v>179725000</v>
      </c>
      <c r="JPI59" s="145">
        <v>179750000</v>
      </c>
      <c r="JPJ59" s="145">
        <v>179775000</v>
      </c>
      <c r="JPK59" s="145">
        <v>179800000</v>
      </c>
      <c r="JPL59" s="145">
        <v>179825000</v>
      </c>
      <c r="JPM59" s="145">
        <v>179850000</v>
      </c>
      <c r="JPN59" s="145">
        <v>179875000</v>
      </c>
      <c r="JPO59" s="145">
        <v>179900000</v>
      </c>
      <c r="JPP59" s="145">
        <v>179925000</v>
      </c>
      <c r="JPQ59" s="145">
        <v>179950000</v>
      </c>
      <c r="JPR59" s="145">
        <v>179975000</v>
      </c>
      <c r="JPS59" s="145">
        <v>180000000</v>
      </c>
      <c r="JPT59" s="145">
        <v>180025000</v>
      </c>
      <c r="JPU59" s="145">
        <v>180050000</v>
      </c>
      <c r="JPV59" s="145">
        <v>180075000</v>
      </c>
      <c r="JPW59" s="145">
        <v>180100000</v>
      </c>
      <c r="JPX59" s="145">
        <v>180125000</v>
      </c>
      <c r="JPY59" s="145">
        <v>180150000</v>
      </c>
      <c r="JPZ59" s="145">
        <v>180175000</v>
      </c>
      <c r="JQA59" s="145">
        <v>180200000</v>
      </c>
      <c r="JQB59" s="145">
        <v>180225000</v>
      </c>
      <c r="JQC59" s="145">
        <v>180250000</v>
      </c>
      <c r="JQD59" s="145">
        <v>180275000</v>
      </c>
      <c r="JQE59" s="145">
        <v>180300000</v>
      </c>
      <c r="JQF59" s="145">
        <v>180325000</v>
      </c>
      <c r="JQG59" s="145">
        <v>180350000</v>
      </c>
      <c r="JQH59" s="145">
        <v>180375000</v>
      </c>
      <c r="JQI59" s="145">
        <v>180400000</v>
      </c>
      <c r="JQJ59" s="145">
        <v>180425000</v>
      </c>
      <c r="JQK59" s="145">
        <v>180450000</v>
      </c>
      <c r="JQL59" s="145">
        <v>180475000</v>
      </c>
      <c r="JQM59" s="145">
        <v>180500000</v>
      </c>
      <c r="JQN59" s="145">
        <v>180525000</v>
      </c>
      <c r="JQO59" s="145">
        <v>180550000</v>
      </c>
      <c r="JQP59" s="145">
        <v>180575000</v>
      </c>
      <c r="JQQ59" s="145">
        <v>180600000</v>
      </c>
      <c r="JQR59" s="145">
        <v>180625000</v>
      </c>
      <c r="JQS59" s="145">
        <v>180650000</v>
      </c>
      <c r="JQT59" s="145">
        <v>180675000</v>
      </c>
      <c r="JQU59" s="145">
        <v>180700000</v>
      </c>
      <c r="JQV59" s="145">
        <v>180725000</v>
      </c>
      <c r="JQW59" s="145">
        <v>180750000</v>
      </c>
      <c r="JQX59" s="145">
        <v>180775000</v>
      </c>
      <c r="JQY59" s="145">
        <v>180800000</v>
      </c>
      <c r="JQZ59" s="145">
        <v>180825000</v>
      </c>
      <c r="JRA59" s="145">
        <v>180850000</v>
      </c>
      <c r="JRB59" s="145">
        <v>180875000</v>
      </c>
      <c r="JRC59" s="145">
        <v>180900000</v>
      </c>
      <c r="JRD59" s="145">
        <v>180925000</v>
      </c>
      <c r="JRE59" s="145">
        <v>180950000</v>
      </c>
      <c r="JRF59" s="145">
        <v>180975000</v>
      </c>
      <c r="JRG59" s="145">
        <v>181000000</v>
      </c>
      <c r="JRH59" s="145">
        <v>181025000</v>
      </c>
      <c r="JRI59" s="145">
        <v>181050000</v>
      </c>
      <c r="JRJ59" s="145">
        <v>181075000</v>
      </c>
      <c r="JRK59" s="145">
        <v>181100000</v>
      </c>
      <c r="JRL59" s="145">
        <v>181125000</v>
      </c>
      <c r="JRM59" s="145">
        <v>181150000</v>
      </c>
      <c r="JRN59" s="145">
        <v>181175000</v>
      </c>
      <c r="JRO59" s="145">
        <v>181200000</v>
      </c>
      <c r="JRP59" s="145">
        <v>181225000</v>
      </c>
      <c r="JRQ59" s="145">
        <v>181250000</v>
      </c>
      <c r="JRR59" s="145">
        <v>181275000</v>
      </c>
      <c r="JRS59" s="145">
        <v>181300000</v>
      </c>
      <c r="JRT59" s="145">
        <v>181325000</v>
      </c>
      <c r="JRU59" s="145">
        <v>181350000</v>
      </c>
      <c r="JRV59" s="145">
        <v>181375000</v>
      </c>
      <c r="JRW59" s="145">
        <v>181400000</v>
      </c>
      <c r="JRX59" s="145">
        <v>181425000</v>
      </c>
      <c r="JRY59" s="145">
        <v>181450000</v>
      </c>
      <c r="JRZ59" s="145">
        <v>181475000</v>
      </c>
      <c r="JSA59" s="145">
        <v>181500000</v>
      </c>
      <c r="JSB59" s="145">
        <v>181525000</v>
      </c>
      <c r="JSC59" s="145">
        <v>181550000</v>
      </c>
      <c r="JSD59" s="145">
        <v>181575000</v>
      </c>
      <c r="JSE59" s="145">
        <v>181600000</v>
      </c>
      <c r="JSF59" s="145">
        <v>181625000</v>
      </c>
      <c r="JSG59" s="145">
        <v>181650000</v>
      </c>
      <c r="JSH59" s="145">
        <v>181675000</v>
      </c>
      <c r="JSI59" s="145">
        <v>181700000</v>
      </c>
      <c r="JSJ59" s="145">
        <v>181725000</v>
      </c>
      <c r="JSK59" s="145">
        <v>181750000</v>
      </c>
      <c r="JSL59" s="145">
        <v>181775000</v>
      </c>
      <c r="JSM59" s="145">
        <v>181800000</v>
      </c>
      <c r="JSN59" s="145">
        <v>181825000</v>
      </c>
      <c r="JSO59" s="145">
        <v>181850000</v>
      </c>
      <c r="JSP59" s="145">
        <v>181875000</v>
      </c>
      <c r="JSQ59" s="145">
        <v>181900000</v>
      </c>
      <c r="JSR59" s="145">
        <v>181925000</v>
      </c>
      <c r="JSS59" s="145">
        <v>181950000</v>
      </c>
      <c r="JST59" s="145">
        <v>181975000</v>
      </c>
      <c r="JSU59" s="145">
        <v>182000000</v>
      </c>
      <c r="JSV59" s="145">
        <v>182025000</v>
      </c>
      <c r="JSW59" s="145">
        <v>182050000</v>
      </c>
      <c r="JSX59" s="145">
        <v>182075000</v>
      </c>
      <c r="JSY59" s="145">
        <v>182100000</v>
      </c>
      <c r="JSZ59" s="145">
        <v>182125000</v>
      </c>
      <c r="JTA59" s="145">
        <v>182150000</v>
      </c>
      <c r="JTB59" s="145">
        <v>182175000</v>
      </c>
      <c r="JTC59" s="145">
        <v>182200000</v>
      </c>
      <c r="JTD59" s="145">
        <v>182225000</v>
      </c>
      <c r="JTE59" s="145">
        <v>182250000</v>
      </c>
      <c r="JTF59" s="145">
        <v>182275000</v>
      </c>
      <c r="JTG59" s="145">
        <v>182300000</v>
      </c>
      <c r="JTH59" s="145">
        <v>182325000</v>
      </c>
      <c r="JTI59" s="145">
        <v>182350000</v>
      </c>
      <c r="JTJ59" s="145">
        <v>182375000</v>
      </c>
      <c r="JTK59" s="145">
        <v>182400000</v>
      </c>
      <c r="JTL59" s="145">
        <v>182425000</v>
      </c>
      <c r="JTM59" s="145">
        <v>182450000</v>
      </c>
      <c r="JTN59" s="145">
        <v>182475000</v>
      </c>
      <c r="JTO59" s="145">
        <v>182500000</v>
      </c>
      <c r="JTP59" s="145">
        <v>182525000</v>
      </c>
      <c r="JTQ59" s="145">
        <v>182550000</v>
      </c>
      <c r="JTR59" s="145">
        <v>182575000</v>
      </c>
      <c r="JTS59" s="145">
        <v>182600000</v>
      </c>
      <c r="JTT59" s="145">
        <v>182625000</v>
      </c>
      <c r="JTU59" s="145">
        <v>182650000</v>
      </c>
      <c r="JTV59" s="145">
        <v>182675000</v>
      </c>
      <c r="JTW59" s="145">
        <v>182700000</v>
      </c>
      <c r="JTX59" s="145">
        <v>182725000</v>
      </c>
      <c r="JTY59" s="145">
        <v>182750000</v>
      </c>
      <c r="JTZ59" s="145">
        <v>182775000</v>
      </c>
      <c r="JUA59" s="145">
        <v>182800000</v>
      </c>
      <c r="JUB59" s="145">
        <v>182825000</v>
      </c>
      <c r="JUC59" s="145">
        <v>182850000</v>
      </c>
      <c r="JUD59" s="145">
        <v>182875000</v>
      </c>
      <c r="JUE59" s="145">
        <v>182900000</v>
      </c>
      <c r="JUF59" s="145">
        <v>182925000</v>
      </c>
      <c r="JUG59" s="145">
        <v>182950000</v>
      </c>
      <c r="JUH59" s="145">
        <v>182975000</v>
      </c>
      <c r="JUI59" s="145">
        <v>183000000</v>
      </c>
      <c r="JUJ59" s="145">
        <v>183025000</v>
      </c>
      <c r="JUK59" s="145">
        <v>183050000</v>
      </c>
      <c r="JUL59" s="145">
        <v>183075000</v>
      </c>
      <c r="JUM59" s="145">
        <v>183100000</v>
      </c>
      <c r="JUN59" s="145">
        <v>183125000</v>
      </c>
      <c r="JUO59" s="145">
        <v>183150000</v>
      </c>
      <c r="JUP59" s="145">
        <v>183175000</v>
      </c>
      <c r="JUQ59" s="145">
        <v>183200000</v>
      </c>
      <c r="JUR59" s="145">
        <v>183225000</v>
      </c>
      <c r="JUS59" s="145">
        <v>183250000</v>
      </c>
      <c r="JUT59" s="145">
        <v>183275000</v>
      </c>
      <c r="JUU59" s="145">
        <v>183300000</v>
      </c>
      <c r="JUV59" s="145">
        <v>183325000</v>
      </c>
      <c r="JUW59" s="145">
        <v>183350000</v>
      </c>
      <c r="JUX59" s="145">
        <v>183375000</v>
      </c>
      <c r="JUY59" s="145">
        <v>183400000</v>
      </c>
      <c r="JUZ59" s="145">
        <v>183425000</v>
      </c>
      <c r="JVA59" s="145">
        <v>183450000</v>
      </c>
      <c r="JVB59" s="145">
        <v>183475000</v>
      </c>
      <c r="JVC59" s="145">
        <v>183500000</v>
      </c>
      <c r="JVD59" s="145">
        <v>183525000</v>
      </c>
      <c r="JVE59" s="145">
        <v>183550000</v>
      </c>
      <c r="JVF59" s="145">
        <v>183575000</v>
      </c>
      <c r="JVG59" s="145">
        <v>183600000</v>
      </c>
      <c r="JVH59" s="145">
        <v>183625000</v>
      </c>
      <c r="JVI59" s="145">
        <v>183650000</v>
      </c>
      <c r="JVJ59" s="145">
        <v>183675000</v>
      </c>
      <c r="JVK59" s="145">
        <v>183700000</v>
      </c>
      <c r="JVL59" s="145">
        <v>183725000</v>
      </c>
      <c r="JVM59" s="145">
        <v>183750000</v>
      </c>
      <c r="JVN59" s="145">
        <v>183775000</v>
      </c>
      <c r="JVO59" s="145">
        <v>183800000</v>
      </c>
      <c r="JVP59" s="145">
        <v>183825000</v>
      </c>
      <c r="JVQ59" s="145">
        <v>183850000</v>
      </c>
      <c r="JVR59" s="145">
        <v>183875000</v>
      </c>
      <c r="JVS59" s="145">
        <v>183900000</v>
      </c>
      <c r="JVT59" s="145">
        <v>183925000</v>
      </c>
      <c r="JVU59" s="145">
        <v>183950000</v>
      </c>
      <c r="JVV59" s="145">
        <v>183975000</v>
      </c>
      <c r="JVW59" s="145">
        <v>184000000</v>
      </c>
      <c r="JVX59" s="145">
        <v>184025000</v>
      </c>
      <c r="JVY59" s="145">
        <v>184050000</v>
      </c>
      <c r="JVZ59" s="145">
        <v>184075000</v>
      </c>
      <c r="JWA59" s="145">
        <v>184100000</v>
      </c>
      <c r="JWB59" s="145">
        <v>184125000</v>
      </c>
      <c r="JWC59" s="145">
        <v>184150000</v>
      </c>
      <c r="JWD59" s="145">
        <v>184175000</v>
      </c>
      <c r="JWE59" s="145">
        <v>184200000</v>
      </c>
      <c r="JWF59" s="145">
        <v>184225000</v>
      </c>
      <c r="JWG59" s="145">
        <v>184250000</v>
      </c>
      <c r="JWH59" s="145">
        <v>184275000</v>
      </c>
      <c r="JWI59" s="145">
        <v>184300000</v>
      </c>
      <c r="JWJ59" s="145">
        <v>184325000</v>
      </c>
      <c r="JWK59" s="145">
        <v>184350000</v>
      </c>
      <c r="JWL59" s="145">
        <v>184375000</v>
      </c>
      <c r="JWM59" s="145">
        <v>184400000</v>
      </c>
      <c r="JWN59" s="145">
        <v>184425000</v>
      </c>
      <c r="JWO59" s="145">
        <v>184450000</v>
      </c>
      <c r="JWP59" s="145">
        <v>184475000</v>
      </c>
      <c r="JWQ59" s="145">
        <v>184500000</v>
      </c>
      <c r="JWR59" s="145">
        <v>184525000</v>
      </c>
      <c r="JWS59" s="145">
        <v>184550000</v>
      </c>
      <c r="JWT59" s="145">
        <v>184575000</v>
      </c>
      <c r="JWU59" s="145">
        <v>184600000</v>
      </c>
      <c r="JWV59" s="145">
        <v>184625000</v>
      </c>
      <c r="JWW59" s="145">
        <v>184650000</v>
      </c>
      <c r="JWX59" s="145">
        <v>184675000</v>
      </c>
      <c r="JWY59" s="145">
        <v>184700000</v>
      </c>
      <c r="JWZ59" s="145">
        <v>184725000</v>
      </c>
      <c r="JXA59" s="145">
        <v>184750000</v>
      </c>
      <c r="JXB59" s="145">
        <v>184775000</v>
      </c>
      <c r="JXC59" s="145">
        <v>184800000</v>
      </c>
      <c r="JXD59" s="145">
        <v>184825000</v>
      </c>
      <c r="JXE59" s="145">
        <v>184850000</v>
      </c>
      <c r="JXF59" s="145">
        <v>184875000</v>
      </c>
      <c r="JXG59" s="145">
        <v>184900000</v>
      </c>
      <c r="JXH59" s="145">
        <v>184925000</v>
      </c>
      <c r="JXI59" s="145">
        <v>184950000</v>
      </c>
      <c r="JXJ59" s="145">
        <v>184975000</v>
      </c>
      <c r="JXK59" s="145">
        <v>185000000</v>
      </c>
      <c r="JXL59" s="145">
        <v>185025000</v>
      </c>
      <c r="JXM59" s="145">
        <v>185050000</v>
      </c>
      <c r="JXN59" s="145">
        <v>185075000</v>
      </c>
      <c r="JXO59" s="145">
        <v>185100000</v>
      </c>
      <c r="JXP59" s="145">
        <v>185125000</v>
      </c>
      <c r="JXQ59" s="145">
        <v>185150000</v>
      </c>
      <c r="JXR59" s="145">
        <v>185175000</v>
      </c>
      <c r="JXS59" s="145">
        <v>185200000</v>
      </c>
      <c r="JXT59" s="145">
        <v>185225000</v>
      </c>
      <c r="JXU59" s="145">
        <v>185250000</v>
      </c>
      <c r="JXV59" s="145">
        <v>185275000</v>
      </c>
      <c r="JXW59" s="145">
        <v>185300000</v>
      </c>
      <c r="JXX59" s="145">
        <v>185325000</v>
      </c>
      <c r="JXY59" s="145">
        <v>185350000</v>
      </c>
      <c r="JXZ59" s="145">
        <v>185375000</v>
      </c>
      <c r="JYA59" s="145">
        <v>185400000</v>
      </c>
      <c r="JYB59" s="145">
        <v>185425000</v>
      </c>
      <c r="JYC59" s="145">
        <v>185450000</v>
      </c>
      <c r="JYD59" s="145">
        <v>185475000</v>
      </c>
      <c r="JYE59" s="145">
        <v>185500000</v>
      </c>
      <c r="JYF59" s="145">
        <v>185525000</v>
      </c>
      <c r="JYG59" s="145">
        <v>185550000</v>
      </c>
      <c r="JYH59" s="145">
        <v>185575000</v>
      </c>
      <c r="JYI59" s="145">
        <v>185600000</v>
      </c>
      <c r="JYJ59" s="145">
        <v>185625000</v>
      </c>
      <c r="JYK59" s="145">
        <v>185650000</v>
      </c>
      <c r="JYL59" s="145">
        <v>185675000</v>
      </c>
      <c r="JYM59" s="145">
        <v>185700000</v>
      </c>
      <c r="JYN59" s="145">
        <v>185725000</v>
      </c>
      <c r="JYO59" s="145">
        <v>185750000</v>
      </c>
      <c r="JYP59" s="145">
        <v>185775000</v>
      </c>
      <c r="JYQ59" s="145">
        <v>185800000</v>
      </c>
      <c r="JYR59" s="145">
        <v>185825000</v>
      </c>
      <c r="JYS59" s="145">
        <v>185850000</v>
      </c>
      <c r="JYT59" s="145">
        <v>185875000</v>
      </c>
      <c r="JYU59" s="145">
        <v>185900000</v>
      </c>
      <c r="JYV59" s="145">
        <v>185925000</v>
      </c>
      <c r="JYW59" s="145">
        <v>185950000</v>
      </c>
      <c r="JYX59" s="145">
        <v>185975000</v>
      </c>
      <c r="JYY59" s="145">
        <v>186000000</v>
      </c>
      <c r="JYZ59" s="145">
        <v>186025000</v>
      </c>
      <c r="JZA59" s="145">
        <v>186050000</v>
      </c>
      <c r="JZB59" s="145">
        <v>186075000</v>
      </c>
      <c r="JZC59" s="145">
        <v>186100000</v>
      </c>
      <c r="JZD59" s="145">
        <v>186125000</v>
      </c>
      <c r="JZE59" s="145">
        <v>186150000</v>
      </c>
      <c r="JZF59" s="145">
        <v>186175000</v>
      </c>
      <c r="JZG59" s="145">
        <v>186200000</v>
      </c>
      <c r="JZH59" s="145">
        <v>186225000</v>
      </c>
      <c r="JZI59" s="145">
        <v>186250000</v>
      </c>
      <c r="JZJ59" s="145">
        <v>186275000</v>
      </c>
      <c r="JZK59" s="145">
        <v>186300000</v>
      </c>
      <c r="JZL59" s="145">
        <v>186325000</v>
      </c>
      <c r="JZM59" s="145">
        <v>186350000</v>
      </c>
      <c r="JZN59" s="145">
        <v>186375000</v>
      </c>
      <c r="JZO59" s="145">
        <v>186400000</v>
      </c>
      <c r="JZP59" s="145">
        <v>186425000</v>
      </c>
      <c r="JZQ59" s="145">
        <v>186450000</v>
      </c>
      <c r="JZR59" s="145">
        <v>186475000</v>
      </c>
      <c r="JZS59" s="145">
        <v>186500000</v>
      </c>
      <c r="JZT59" s="145">
        <v>186525000</v>
      </c>
      <c r="JZU59" s="145">
        <v>186550000</v>
      </c>
      <c r="JZV59" s="145">
        <v>186575000</v>
      </c>
      <c r="JZW59" s="145">
        <v>186600000</v>
      </c>
      <c r="JZX59" s="145">
        <v>186625000</v>
      </c>
      <c r="JZY59" s="145">
        <v>186650000</v>
      </c>
      <c r="JZZ59" s="145">
        <v>186675000</v>
      </c>
      <c r="KAA59" s="145">
        <v>186700000</v>
      </c>
      <c r="KAB59" s="145">
        <v>186725000</v>
      </c>
      <c r="KAC59" s="145">
        <v>186750000</v>
      </c>
      <c r="KAD59" s="145">
        <v>186775000</v>
      </c>
      <c r="KAE59" s="145">
        <v>186800000</v>
      </c>
      <c r="KAF59" s="145">
        <v>186825000</v>
      </c>
      <c r="KAG59" s="145">
        <v>186850000</v>
      </c>
      <c r="KAH59" s="145">
        <v>186875000</v>
      </c>
      <c r="KAI59" s="145">
        <v>186900000</v>
      </c>
      <c r="KAJ59" s="145">
        <v>186925000</v>
      </c>
      <c r="KAK59" s="145">
        <v>186950000</v>
      </c>
      <c r="KAL59" s="145">
        <v>186975000</v>
      </c>
      <c r="KAM59" s="145">
        <v>187000000</v>
      </c>
      <c r="KAN59" s="145">
        <v>187025000</v>
      </c>
      <c r="KAO59" s="145">
        <v>187050000</v>
      </c>
      <c r="KAP59" s="145">
        <v>187075000</v>
      </c>
      <c r="KAQ59" s="145">
        <v>187100000</v>
      </c>
      <c r="KAR59" s="145">
        <v>187125000</v>
      </c>
      <c r="KAS59" s="145">
        <v>187150000</v>
      </c>
      <c r="KAT59" s="145">
        <v>187175000</v>
      </c>
      <c r="KAU59" s="145">
        <v>187200000</v>
      </c>
      <c r="KAV59" s="145">
        <v>187225000</v>
      </c>
      <c r="KAW59" s="145">
        <v>187250000</v>
      </c>
      <c r="KAX59" s="145">
        <v>187275000</v>
      </c>
      <c r="KAY59" s="145">
        <v>187300000</v>
      </c>
      <c r="KAZ59" s="145">
        <v>187325000</v>
      </c>
      <c r="KBA59" s="145">
        <v>187350000</v>
      </c>
      <c r="KBB59" s="145">
        <v>187375000</v>
      </c>
      <c r="KBC59" s="145">
        <v>187400000</v>
      </c>
      <c r="KBD59" s="145">
        <v>187425000</v>
      </c>
      <c r="KBE59" s="145">
        <v>187450000</v>
      </c>
      <c r="KBF59" s="145">
        <v>187475000</v>
      </c>
      <c r="KBG59" s="145">
        <v>187500000</v>
      </c>
      <c r="KBH59" s="145">
        <v>187525000</v>
      </c>
      <c r="KBI59" s="145">
        <v>187550000</v>
      </c>
      <c r="KBJ59" s="145">
        <v>187575000</v>
      </c>
      <c r="KBK59" s="145">
        <v>187600000</v>
      </c>
      <c r="KBL59" s="145">
        <v>187625000</v>
      </c>
      <c r="KBM59" s="145">
        <v>187650000</v>
      </c>
      <c r="KBN59" s="145">
        <v>187675000</v>
      </c>
      <c r="KBO59" s="145">
        <v>187700000</v>
      </c>
      <c r="KBP59" s="145">
        <v>187725000</v>
      </c>
      <c r="KBQ59" s="145">
        <v>187750000</v>
      </c>
      <c r="KBR59" s="145">
        <v>187775000</v>
      </c>
      <c r="KBS59" s="145">
        <v>187800000</v>
      </c>
      <c r="KBT59" s="145">
        <v>187825000</v>
      </c>
      <c r="KBU59" s="145">
        <v>187850000</v>
      </c>
      <c r="KBV59" s="145">
        <v>187875000</v>
      </c>
      <c r="KBW59" s="145">
        <v>187900000</v>
      </c>
      <c r="KBX59" s="145">
        <v>187925000</v>
      </c>
      <c r="KBY59" s="145">
        <v>187950000</v>
      </c>
      <c r="KBZ59" s="145">
        <v>187975000</v>
      </c>
      <c r="KCA59" s="145">
        <v>188000000</v>
      </c>
      <c r="KCB59" s="145">
        <v>188025000</v>
      </c>
      <c r="KCC59" s="145">
        <v>188050000</v>
      </c>
      <c r="KCD59" s="145">
        <v>188075000</v>
      </c>
      <c r="KCE59" s="145">
        <v>188100000</v>
      </c>
      <c r="KCF59" s="145">
        <v>188125000</v>
      </c>
      <c r="KCG59" s="145">
        <v>188150000</v>
      </c>
      <c r="KCH59" s="145">
        <v>188175000</v>
      </c>
      <c r="KCI59" s="145">
        <v>188200000</v>
      </c>
      <c r="KCJ59" s="145">
        <v>188225000</v>
      </c>
      <c r="KCK59" s="145">
        <v>188250000</v>
      </c>
      <c r="KCL59" s="145">
        <v>188275000</v>
      </c>
      <c r="KCM59" s="145">
        <v>188300000</v>
      </c>
      <c r="KCN59" s="145">
        <v>188325000</v>
      </c>
      <c r="KCO59" s="145">
        <v>188350000</v>
      </c>
      <c r="KCP59" s="145">
        <v>188375000</v>
      </c>
      <c r="KCQ59" s="145">
        <v>188400000</v>
      </c>
      <c r="KCR59" s="145">
        <v>188425000</v>
      </c>
      <c r="KCS59" s="145">
        <v>188450000</v>
      </c>
      <c r="KCT59" s="145">
        <v>188475000</v>
      </c>
      <c r="KCU59" s="145">
        <v>188500000</v>
      </c>
      <c r="KCV59" s="145">
        <v>188525000</v>
      </c>
      <c r="KCW59" s="145">
        <v>188550000</v>
      </c>
      <c r="KCX59" s="145">
        <v>188575000</v>
      </c>
      <c r="KCY59" s="145">
        <v>188600000</v>
      </c>
      <c r="KCZ59" s="145">
        <v>188625000</v>
      </c>
      <c r="KDA59" s="145">
        <v>188650000</v>
      </c>
      <c r="KDB59" s="145">
        <v>188675000</v>
      </c>
      <c r="KDC59" s="145">
        <v>188700000</v>
      </c>
      <c r="KDD59" s="145">
        <v>188725000</v>
      </c>
      <c r="KDE59" s="145">
        <v>188750000</v>
      </c>
      <c r="KDF59" s="145">
        <v>188775000</v>
      </c>
      <c r="KDG59" s="145">
        <v>188800000</v>
      </c>
      <c r="KDH59" s="145">
        <v>188825000</v>
      </c>
      <c r="KDI59" s="145">
        <v>188850000</v>
      </c>
      <c r="KDJ59" s="145">
        <v>188875000</v>
      </c>
      <c r="KDK59" s="145">
        <v>188900000</v>
      </c>
      <c r="KDL59" s="145">
        <v>188925000</v>
      </c>
      <c r="KDM59" s="145">
        <v>188950000</v>
      </c>
      <c r="KDN59" s="145">
        <v>188975000</v>
      </c>
      <c r="KDO59" s="145">
        <v>189000000</v>
      </c>
      <c r="KDP59" s="145">
        <v>189025000</v>
      </c>
      <c r="KDQ59" s="145">
        <v>189050000</v>
      </c>
      <c r="KDR59" s="145">
        <v>189075000</v>
      </c>
      <c r="KDS59" s="145">
        <v>189100000</v>
      </c>
      <c r="KDT59" s="145">
        <v>189125000</v>
      </c>
      <c r="KDU59" s="145">
        <v>189150000</v>
      </c>
      <c r="KDV59" s="145">
        <v>189175000</v>
      </c>
      <c r="KDW59" s="145">
        <v>189200000</v>
      </c>
      <c r="KDX59" s="145">
        <v>189225000</v>
      </c>
      <c r="KDY59" s="145">
        <v>189250000</v>
      </c>
      <c r="KDZ59" s="145">
        <v>189275000</v>
      </c>
      <c r="KEA59" s="145">
        <v>189300000</v>
      </c>
      <c r="KEB59" s="145">
        <v>189325000</v>
      </c>
      <c r="KEC59" s="145">
        <v>189350000</v>
      </c>
      <c r="KED59" s="145">
        <v>189375000</v>
      </c>
      <c r="KEE59" s="145">
        <v>189400000</v>
      </c>
      <c r="KEF59" s="145">
        <v>189425000</v>
      </c>
      <c r="KEG59" s="145">
        <v>189450000</v>
      </c>
      <c r="KEH59" s="145">
        <v>189475000</v>
      </c>
      <c r="KEI59" s="145">
        <v>189500000</v>
      </c>
      <c r="KEJ59" s="145">
        <v>189525000</v>
      </c>
      <c r="KEK59" s="145">
        <v>189550000</v>
      </c>
      <c r="KEL59" s="145">
        <v>189575000</v>
      </c>
      <c r="KEM59" s="145">
        <v>189600000</v>
      </c>
      <c r="KEN59" s="145">
        <v>189625000</v>
      </c>
      <c r="KEO59" s="145">
        <v>189650000</v>
      </c>
      <c r="KEP59" s="145">
        <v>189675000</v>
      </c>
      <c r="KEQ59" s="145">
        <v>189700000</v>
      </c>
      <c r="KER59" s="145">
        <v>189725000</v>
      </c>
      <c r="KES59" s="145">
        <v>189750000</v>
      </c>
      <c r="KET59" s="145">
        <v>189775000</v>
      </c>
      <c r="KEU59" s="145">
        <v>189800000</v>
      </c>
      <c r="KEV59" s="145">
        <v>189825000</v>
      </c>
      <c r="KEW59" s="145">
        <v>189850000</v>
      </c>
      <c r="KEX59" s="145">
        <v>189875000</v>
      </c>
      <c r="KEY59" s="145">
        <v>189900000</v>
      </c>
      <c r="KEZ59" s="145">
        <v>189925000</v>
      </c>
      <c r="KFA59" s="145">
        <v>189950000</v>
      </c>
      <c r="KFB59" s="145">
        <v>189975000</v>
      </c>
      <c r="KFC59" s="145">
        <v>190000000</v>
      </c>
      <c r="KFD59" s="145">
        <v>190025000</v>
      </c>
      <c r="KFE59" s="145">
        <v>190050000</v>
      </c>
      <c r="KFF59" s="145">
        <v>190075000</v>
      </c>
      <c r="KFG59" s="145">
        <v>190100000</v>
      </c>
      <c r="KFH59" s="145">
        <v>190125000</v>
      </c>
      <c r="KFI59" s="145">
        <v>190150000</v>
      </c>
      <c r="KFJ59" s="145">
        <v>190175000</v>
      </c>
      <c r="KFK59" s="145">
        <v>190200000</v>
      </c>
      <c r="KFL59" s="145">
        <v>190225000</v>
      </c>
      <c r="KFM59" s="145">
        <v>190250000</v>
      </c>
      <c r="KFN59" s="145">
        <v>190275000</v>
      </c>
      <c r="KFO59" s="145">
        <v>190300000</v>
      </c>
      <c r="KFP59" s="145">
        <v>190325000</v>
      </c>
      <c r="KFQ59" s="145">
        <v>190350000</v>
      </c>
      <c r="KFR59" s="145">
        <v>190375000</v>
      </c>
      <c r="KFS59" s="145">
        <v>190400000</v>
      </c>
      <c r="KFT59" s="145">
        <v>190425000</v>
      </c>
      <c r="KFU59" s="145">
        <v>190450000</v>
      </c>
      <c r="KFV59" s="145">
        <v>190475000</v>
      </c>
      <c r="KFW59" s="145">
        <v>190500000</v>
      </c>
      <c r="KFX59" s="145">
        <v>190525000</v>
      </c>
      <c r="KFY59" s="145">
        <v>190550000</v>
      </c>
      <c r="KFZ59" s="145">
        <v>190575000</v>
      </c>
      <c r="KGA59" s="145">
        <v>190600000</v>
      </c>
      <c r="KGB59" s="145">
        <v>190625000</v>
      </c>
      <c r="KGC59" s="145">
        <v>190650000</v>
      </c>
      <c r="KGD59" s="145">
        <v>190675000</v>
      </c>
      <c r="KGE59" s="145">
        <v>190700000</v>
      </c>
      <c r="KGF59" s="145">
        <v>190725000</v>
      </c>
      <c r="KGG59" s="145">
        <v>190750000</v>
      </c>
      <c r="KGH59" s="145">
        <v>190775000</v>
      </c>
      <c r="KGI59" s="145">
        <v>190800000</v>
      </c>
      <c r="KGJ59" s="145">
        <v>190825000</v>
      </c>
      <c r="KGK59" s="145">
        <v>190850000</v>
      </c>
      <c r="KGL59" s="145">
        <v>190875000</v>
      </c>
      <c r="KGM59" s="145">
        <v>190900000</v>
      </c>
      <c r="KGN59" s="145">
        <v>190925000</v>
      </c>
      <c r="KGO59" s="145">
        <v>190950000</v>
      </c>
      <c r="KGP59" s="145">
        <v>190975000</v>
      </c>
      <c r="KGQ59" s="145">
        <v>191000000</v>
      </c>
      <c r="KGR59" s="145">
        <v>191025000</v>
      </c>
      <c r="KGS59" s="145">
        <v>191050000</v>
      </c>
      <c r="KGT59" s="145">
        <v>191075000</v>
      </c>
      <c r="KGU59" s="145">
        <v>191100000</v>
      </c>
      <c r="KGV59" s="145">
        <v>191125000</v>
      </c>
      <c r="KGW59" s="145">
        <v>191150000</v>
      </c>
      <c r="KGX59" s="145">
        <v>191175000</v>
      </c>
      <c r="KGY59" s="145">
        <v>191200000</v>
      </c>
      <c r="KGZ59" s="145">
        <v>191225000</v>
      </c>
      <c r="KHA59" s="145">
        <v>191250000</v>
      </c>
      <c r="KHB59" s="145">
        <v>191275000</v>
      </c>
      <c r="KHC59" s="145">
        <v>191300000</v>
      </c>
      <c r="KHD59" s="145">
        <v>191325000</v>
      </c>
      <c r="KHE59" s="145">
        <v>191350000</v>
      </c>
      <c r="KHF59" s="145">
        <v>191375000</v>
      </c>
      <c r="KHG59" s="145">
        <v>191400000</v>
      </c>
      <c r="KHH59" s="145">
        <v>191425000</v>
      </c>
      <c r="KHI59" s="145">
        <v>191450000</v>
      </c>
      <c r="KHJ59" s="145">
        <v>191475000</v>
      </c>
      <c r="KHK59" s="145">
        <v>191500000</v>
      </c>
      <c r="KHL59" s="145">
        <v>191525000</v>
      </c>
      <c r="KHM59" s="145">
        <v>191550000</v>
      </c>
      <c r="KHN59" s="145">
        <v>191575000</v>
      </c>
      <c r="KHO59" s="145">
        <v>191600000</v>
      </c>
      <c r="KHP59" s="145">
        <v>191625000</v>
      </c>
      <c r="KHQ59" s="145">
        <v>191650000</v>
      </c>
      <c r="KHR59" s="145">
        <v>191675000</v>
      </c>
      <c r="KHS59" s="145">
        <v>191700000</v>
      </c>
      <c r="KHT59" s="145">
        <v>191725000</v>
      </c>
      <c r="KHU59" s="145">
        <v>191750000</v>
      </c>
      <c r="KHV59" s="145">
        <v>191775000</v>
      </c>
      <c r="KHW59" s="145">
        <v>191800000</v>
      </c>
      <c r="KHX59" s="145">
        <v>191825000</v>
      </c>
      <c r="KHY59" s="145">
        <v>191850000</v>
      </c>
      <c r="KHZ59" s="145">
        <v>191875000</v>
      </c>
      <c r="KIA59" s="145">
        <v>191900000</v>
      </c>
      <c r="KIB59" s="145">
        <v>191925000</v>
      </c>
      <c r="KIC59" s="145">
        <v>191950000</v>
      </c>
      <c r="KID59" s="145">
        <v>191975000</v>
      </c>
      <c r="KIE59" s="145">
        <v>192000000</v>
      </c>
      <c r="KIF59" s="145">
        <v>192025000</v>
      </c>
      <c r="KIG59" s="145">
        <v>192050000</v>
      </c>
      <c r="KIH59" s="145">
        <v>192075000</v>
      </c>
      <c r="KII59" s="145">
        <v>192100000</v>
      </c>
      <c r="KIJ59" s="145">
        <v>192125000</v>
      </c>
      <c r="KIK59" s="145">
        <v>192150000</v>
      </c>
      <c r="KIL59" s="145">
        <v>192175000</v>
      </c>
      <c r="KIM59" s="145">
        <v>192200000</v>
      </c>
      <c r="KIN59" s="145">
        <v>192225000</v>
      </c>
      <c r="KIO59" s="145">
        <v>192250000</v>
      </c>
      <c r="KIP59" s="145">
        <v>192275000</v>
      </c>
      <c r="KIQ59" s="145">
        <v>192300000</v>
      </c>
      <c r="KIR59" s="145">
        <v>192325000</v>
      </c>
      <c r="KIS59" s="145">
        <v>192350000</v>
      </c>
      <c r="KIT59" s="145">
        <v>192375000</v>
      </c>
      <c r="KIU59" s="145">
        <v>192400000</v>
      </c>
      <c r="KIV59" s="145">
        <v>192425000</v>
      </c>
      <c r="KIW59" s="145">
        <v>192450000</v>
      </c>
      <c r="KIX59" s="145">
        <v>192475000</v>
      </c>
      <c r="KIY59" s="145">
        <v>192500000</v>
      </c>
      <c r="KIZ59" s="145">
        <v>192525000</v>
      </c>
      <c r="KJA59" s="145">
        <v>192550000</v>
      </c>
      <c r="KJB59" s="145">
        <v>192575000</v>
      </c>
      <c r="KJC59" s="145">
        <v>192600000</v>
      </c>
      <c r="KJD59" s="145">
        <v>192625000</v>
      </c>
      <c r="KJE59" s="145">
        <v>192650000</v>
      </c>
      <c r="KJF59" s="145">
        <v>192675000</v>
      </c>
      <c r="KJG59" s="145">
        <v>192700000</v>
      </c>
      <c r="KJH59" s="145">
        <v>192725000</v>
      </c>
      <c r="KJI59" s="145">
        <v>192750000</v>
      </c>
      <c r="KJJ59" s="145">
        <v>192775000</v>
      </c>
      <c r="KJK59" s="145">
        <v>192800000</v>
      </c>
      <c r="KJL59" s="145">
        <v>192825000</v>
      </c>
      <c r="KJM59" s="145">
        <v>192850000</v>
      </c>
      <c r="KJN59" s="145">
        <v>192875000</v>
      </c>
      <c r="KJO59" s="145">
        <v>192900000</v>
      </c>
      <c r="KJP59" s="145">
        <v>192925000</v>
      </c>
      <c r="KJQ59" s="145">
        <v>192950000</v>
      </c>
      <c r="KJR59" s="145">
        <v>192975000</v>
      </c>
      <c r="KJS59" s="145">
        <v>193000000</v>
      </c>
      <c r="KJT59" s="145">
        <v>193025000</v>
      </c>
      <c r="KJU59" s="145">
        <v>193050000</v>
      </c>
      <c r="KJV59" s="145">
        <v>193075000</v>
      </c>
      <c r="KJW59" s="145">
        <v>193100000</v>
      </c>
      <c r="KJX59" s="145">
        <v>193125000</v>
      </c>
      <c r="KJY59" s="145">
        <v>193150000</v>
      </c>
      <c r="KJZ59" s="145">
        <v>193175000</v>
      </c>
      <c r="KKA59" s="145">
        <v>193200000</v>
      </c>
      <c r="KKB59" s="145">
        <v>193225000</v>
      </c>
      <c r="KKC59" s="145">
        <v>193250000</v>
      </c>
      <c r="KKD59" s="145">
        <v>193275000</v>
      </c>
      <c r="KKE59" s="145">
        <v>193300000</v>
      </c>
      <c r="KKF59" s="145">
        <v>193325000</v>
      </c>
      <c r="KKG59" s="145">
        <v>193350000</v>
      </c>
      <c r="KKH59" s="145">
        <v>193375000</v>
      </c>
      <c r="KKI59" s="145">
        <v>193400000</v>
      </c>
      <c r="KKJ59" s="145">
        <v>193425000</v>
      </c>
      <c r="KKK59" s="145">
        <v>193450000</v>
      </c>
      <c r="KKL59" s="145">
        <v>193475000</v>
      </c>
      <c r="KKM59" s="145">
        <v>193500000</v>
      </c>
      <c r="KKN59" s="145">
        <v>193525000</v>
      </c>
      <c r="KKO59" s="145">
        <v>193550000</v>
      </c>
      <c r="KKP59" s="145">
        <v>193575000</v>
      </c>
      <c r="KKQ59" s="145">
        <v>193600000</v>
      </c>
      <c r="KKR59" s="145">
        <v>193625000</v>
      </c>
      <c r="KKS59" s="145">
        <v>193650000</v>
      </c>
      <c r="KKT59" s="145">
        <v>193675000</v>
      </c>
      <c r="KKU59" s="145">
        <v>193700000</v>
      </c>
      <c r="KKV59" s="145">
        <v>193725000</v>
      </c>
      <c r="KKW59" s="145">
        <v>193750000</v>
      </c>
      <c r="KKX59" s="145">
        <v>193775000</v>
      </c>
      <c r="KKY59" s="145">
        <v>193800000</v>
      </c>
      <c r="KKZ59" s="145">
        <v>193825000</v>
      </c>
      <c r="KLA59" s="145">
        <v>193850000</v>
      </c>
      <c r="KLB59" s="145">
        <v>193875000</v>
      </c>
      <c r="KLC59" s="145">
        <v>193900000</v>
      </c>
      <c r="KLD59" s="145">
        <v>193925000</v>
      </c>
      <c r="KLE59" s="145">
        <v>193950000</v>
      </c>
      <c r="KLF59" s="145">
        <v>193975000</v>
      </c>
      <c r="KLG59" s="145">
        <v>194000000</v>
      </c>
      <c r="KLH59" s="145">
        <v>194025000</v>
      </c>
      <c r="KLI59" s="145">
        <v>194050000</v>
      </c>
      <c r="KLJ59" s="145">
        <v>194075000</v>
      </c>
      <c r="KLK59" s="145">
        <v>194100000</v>
      </c>
      <c r="KLL59" s="145">
        <v>194125000</v>
      </c>
      <c r="KLM59" s="145">
        <v>194150000</v>
      </c>
      <c r="KLN59" s="145">
        <v>194175000</v>
      </c>
      <c r="KLO59" s="145">
        <v>194200000</v>
      </c>
      <c r="KLP59" s="145">
        <v>194225000</v>
      </c>
      <c r="KLQ59" s="145">
        <v>194250000</v>
      </c>
      <c r="KLR59" s="145">
        <v>194275000</v>
      </c>
      <c r="KLS59" s="145">
        <v>194300000</v>
      </c>
      <c r="KLT59" s="145">
        <v>194325000</v>
      </c>
      <c r="KLU59" s="145">
        <v>194350000</v>
      </c>
      <c r="KLV59" s="145">
        <v>194375000</v>
      </c>
      <c r="KLW59" s="145">
        <v>194400000</v>
      </c>
      <c r="KLX59" s="145">
        <v>194425000</v>
      </c>
      <c r="KLY59" s="145">
        <v>194450000</v>
      </c>
      <c r="KLZ59" s="145">
        <v>194475000</v>
      </c>
      <c r="KMA59" s="145">
        <v>194500000</v>
      </c>
      <c r="KMB59" s="145">
        <v>194525000</v>
      </c>
      <c r="KMC59" s="145">
        <v>194550000</v>
      </c>
      <c r="KMD59" s="145">
        <v>194575000</v>
      </c>
      <c r="KME59" s="145">
        <v>194600000</v>
      </c>
      <c r="KMF59" s="145">
        <v>194625000</v>
      </c>
      <c r="KMG59" s="145">
        <v>194650000</v>
      </c>
      <c r="KMH59" s="145">
        <v>194675000</v>
      </c>
      <c r="KMI59" s="145">
        <v>194700000</v>
      </c>
      <c r="KMJ59" s="145">
        <v>194725000</v>
      </c>
      <c r="KMK59" s="145">
        <v>194750000</v>
      </c>
      <c r="KML59" s="145">
        <v>194775000</v>
      </c>
      <c r="KMM59" s="145">
        <v>194800000</v>
      </c>
      <c r="KMN59" s="145">
        <v>194825000</v>
      </c>
      <c r="KMO59" s="145">
        <v>194850000</v>
      </c>
      <c r="KMP59" s="145">
        <v>194875000</v>
      </c>
      <c r="KMQ59" s="145">
        <v>194900000</v>
      </c>
      <c r="KMR59" s="145">
        <v>194925000</v>
      </c>
      <c r="KMS59" s="145">
        <v>194950000</v>
      </c>
      <c r="KMT59" s="145">
        <v>194975000</v>
      </c>
      <c r="KMU59" s="145">
        <v>195000000</v>
      </c>
      <c r="KMV59" s="145">
        <v>195025000</v>
      </c>
      <c r="KMW59" s="145">
        <v>195050000</v>
      </c>
      <c r="KMX59" s="145">
        <v>195075000</v>
      </c>
      <c r="KMY59" s="145">
        <v>195100000</v>
      </c>
      <c r="KMZ59" s="145">
        <v>195125000</v>
      </c>
      <c r="KNA59" s="145">
        <v>195150000</v>
      </c>
      <c r="KNB59" s="145">
        <v>195175000</v>
      </c>
      <c r="KNC59" s="145">
        <v>195200000</v>
      </c>
      <c r="KND59" s="145">
        <v>195225000</v>
      </c>
      <c r="KNE59" s="145">
        <v>195250000</v>
      </c>
      <c r="KNF59" s="145">
        <v>195275000</v>
      </c>
      <c r="KNG59" s="145">
        <v>195300000</v>
      </c>
      <c r="KNH59" s="145">
        <v>195325000</v>
      </c>
      <c r="KNI59" s="145">
        <v>195350000</v>
      </c>
      <c r="KNJ59" s="145">
        <v>195375000</v>
      </c>
      <c r="KNK59" s="145">
        <v>195400000</v>
      </c>
      <c r="KNL59" s="145">
        <v>195425000</v>
      </c>
      <c r="KNM59" s="145">
        <v>195450000</v>
      </c>
      <c r="KNN59" s="145">
        <v>195475000</v>
      </c>
      <c r="KNO59" s="145">
        <v>195500000</v>
      </c>
      <c r="KNP59" s="145">
        <v>195525000</v>
      </c>
      <c r="KNQ59" s="145">
        <v>195550000</v>
      </c>
      <c r="KNR59" s="145">
        <v>195575000</v>
      </c>
      <c r="KNS59" s="145">
        <v>195600000</v>
      </c>
      <c r="KNT59" s="145">
        <v>195625000</v>
      </c>
      <c r="KNU59" s="145">
        <v>195650000</v>
      </c>
      <c r="KNV59" s="145">
        <v>195675000</v>
      </c>
      <c r="KNW59" s="145">
        <v>195700000</v>
      </c>
      <c r="KNX59" s="145">
        <v>195725000</v>
      </c>
      <c r="KNY59" s="145">
        <v>195750000</v>
      </c>
      <c r="KNZ59" s="145">
        <v>195775000</v>
      </c>
      <c r="KOA59" s="145">
        <v>195800000</v>
      </c>
      <c r="KOB59" s="145">
        <v>195825000</v>
      </c>
      <c r="KOC59" s="145">
        <v>195850000</v>
      </c>
      <c r="KOD59" s="145">
        <v>195875000</v>
      </c>
      <c r="KOE59" s="145">
        <v>195900000</v>
      </c>
      <c r="KOF59" s="145">
        <v>195925000</v>
      </c>
      <c r="KOG59" s="145">
        <v>195950000</v>
      </c>
      <c r="KOH59" s="145">
        <v>195975000</v>
      </c>
      <c r="KOI59" s="145">
        <v>196000000</v>
      </c>
      <c r="KOJ59" s="145">
        <v>196025000</v>
      </c>
      <c r="KOK59" s="145">
        <v>196050000</v>
      </c>
      <c r="KOL59" s="145">
        <v>196075000</v>
      </c>
      <c r="KOM59" s="145">
        <v>196100000</v>
      </c>
      <c r="KON59" s="145">
        <v>196125000</v>
      </c>
      <c r="KOO59" s="145">
        <v>196150000</v>
      </c>
      <c r="KOP59" s="145">
        <v>196175000</v>
      </c>
      <c r="KOQ59" s="145">
        <v>196200000</v>
      </c>
      <c r="KOR59" s="145">
        <v>196225000</v>
      </c>
      <c r="KOS59" s="145">
        <v>196250000</v>
      </c>
      <c r="KOT59" s="145">
        <v>196275000</v>
      </c>
      <c r="KOU59" s="145">
        <v>196300000</v>
      </c>
      <c r="KOV59" s="145">
        <v>196325000</v>
      </c>
      <c r="KOW59" s="145">
        <v>196350000</v>
      </c>
      <c r="KOX59" s="145">
        <v>196375000</v>
      </c>
      <c r="KOY59" s="145">
        <v>196400000</v>
      </c>
      <c r="KOZ59" s="145">
        <v>196425000</v>
      </c>
      <c r="KPA59" s="145">
        <v>196450000</v>
      </c>
      <c r="KPB59" s="145">
        <v>196475000</v>
      </c>
      <c r="KPC59" s="145">
        <v>196500000</v>
      </c>
      <c r="KPD59" s="145">
        <v>196525000</v>
      </c>
      <c r="KPE59" s="145">
        <v>196550000</v>
      </c>
      <c r="KPF59" s="145">
        <v>196575000</v>
      </c>
      <c r="KPG59" s="145">
        <v>196600000</v>
      </c>
      <c r="KPH59" s="145">
        <v>196625000</v>
      </c>
      <c r="KPI59" s="145">
        <v>196650000</v>
      </c>
      <c r="KPJ59" s="145">
        <v>196675000</v>
      </c>
      <c r="KPK59" s="145">
        <v>196700000</v>
      </c>
      <c r="KPL59" s="145">
        <v>196725000</v>
      </c>
      <c r="KPM59" s="145">
        <v>196750000</v>
      </c>
      <c r="KPN59" s="145">
        <v>196775000</v>
      </c>
      <c r="KPO59" s="145">
        <v>196800000</v>
      </c>
      <c r="KPP59" s="145">
        <v>196825000</v>
      </c>
      <c r="KPQ59" s="145">
        <v>196850000</v>
      </c>
      <c r="KPR59" s="145">
        <v>196875000</v>
      </c>
      <c r="KPS59" s="145">
        <v>196900000</v>
      </c>
      <c r="KPT59" s="145">
        <v>196925000</v>
      </c>
      <c r="KPU59" s="145">
        <v>196950000</v>
      </c>
      <c r="KPV59" s="145">
        <v>196975000</v>
      </c>
      <c r="KPW59" s="145">
        <v>197000000</v>
      </c>
      <c r="KPX59" s="145">
        <v>197025000</v>
      </c>
      <c r="KPY59" s="145">
        <v>197050000</v>
      </c>
      <c r="KPZ59" s="145">
        <v>197075000</v>
      </c>
      <c r="KQA59" s="145">
        <v>197100000</v>
      </c>
      <c r="KQB59" s="145">
        <v>197125000</v>
      </c>
      <c r="KQC59" s="145">
        <v>197150000</v>
      </c>
      <c r="KQD59" s="145">
        <v>197175000</v>
      </c>
      <c r="KQE59" s="145">
        <v>197200000</v>
      </c>
      <c r="KQF59" s="145">
        <v>197225000</v>
      </c>
      <c r="KQG59" s="145">
        <v>197250000</v>
      </c>
      <c r="KQH59" s="145">
        <v>197275000</v>
      </c>
      <c r="KQI59" s="145">
        <v>197300000</v>
      </c>
      <c r="KQJ59" s="145">
        <v>197325000</v>
      </c>
      <c r="KQK59" s="145">
        <v>197350000</v>
      </c>
      <c r="KQL59" s="145">
        <v>197375000</v>
      </c>
      <c r="KQM59" s="145">
        <v>197400000</v>
      </c>
      <c r="KQN59" s="145">
        <v>197425000</v>
      </c>
      <c r="KQO59" s="145">
        <v>197450000</v>
      </c>
      <c r="KQP59" s="145">
        <v>197475000</v>
      </c>
      <c r="KQQ59" s="145">
        <v>197500000</v>
      </c>
      <c r="KQR59" s="145">
        <v>197525000</v>
      </c>
      <c r="KQS59" s="145">
        <v>197550000</v>
      </c>
      <c r="KQT59" s="145">
        <v>197575000</v>
      </c>
      <c r="KQU59" s="145">
        <v>197600000</v>
      </c>
      <c r="KQV59" s="145">
        <v>197625000</v>
      </c>
      <c r="KQW59" s="145">
        <v>197650000</v>
      </c>
      <c r="KQX59" s="145">
        <v>197675000</v>
      </c>
      <c r="KQY59" s="145">
        <v>197700000</v>
      </c>
      <c r="KQZ59" s="145">
        <v>197725000</v>
      </c>
      <c r="KRA59" s="145">
        <v>197750000</v>
      </c>
      <c r="KRB59" s="145">
        <v>197775000</v>
      </c>
      <c r="KRC59" s="145">
        <v>197800000</v>
      </c>
      <c r="KRD59" s="145">
        <v>197825000</v>
      </c>
      <c r="KRE59" s="145">
        <v>197850000</v>
      </c>
      <c r="KRF59" s="145">
        <v>197875000</v>
      </c>
      <c r="KRG59" s="145">
        <v>197900000</v>
      </c>
      <c r="KRH59" s="145">
        <v>197925000</v>
      </c>
      <c r="KRI59" s="145">
        <v>197950000</v>
      </c>
      <c r="KRJ59" s="145">
        <v>197975000</v>
      </c>
      <c r="KRK59" s="145">
        <v>198000000</v>
      </c>
      <c r="KRL59" s="145">
        <v>198025000</v>
      </c>
      <c r="KRM59" s="145">
        <v>198050000</v>
      </c>
      <c r="KRN59" s="145">
        <v>198075000</v>
      </c>
      <c r="KRO59" s="145">
        <v>198100000</v>
      </c>
      <c r="KRP59" s="145">
        <v>198125000</v>
      </c>
      <c r="KRQ59" s="145">
        <v>198150000</v>
      </c>
      <c r="KRR59" s="145">
        <v>198175000</v>
      </c>
      <c r="KRS59" s="145">
        <v>198200000</v>
      </c>
      <c r="KRT59" s="145">
        <v>198225000</v>
      </c>
      <c r="KRU59" s="145">
        <v>198250000</v>
      </c>
      <c r="KRV59" s="145">
        <v>198275000</v>
      </c>
      <c r="KRW59" s="145">
        <v>198300000</v>
      </c>
      <c r="KRX59" s="145">
        <v>198325000</v>
      </c>
      <c r="KRY59" s="145">
        <v>198350000</v>
      </c>
      <c r="KRZ59" s="145">
        <v>198375000</v>
      </c>
      <c r="KSA59" s="145">
        <v>198400000</v>
      </c>
      <c r="KSB59" s="145">
        <v>198425000</v>
      </c>
      <c r="KSC59" s="145">
        <v>198450000</v>
      </c>
      <c r="KSD59" s="145">
        <v>198475000</v>
      </c>
      <c r="KSE59" s="145">
        <v>198500000</v>
      </c>
      <c r="KSF59" s="145">
        <v>198525000</v>
      </c>
      <c r="KSG59" s="145">
        <v>198550000</v>
      </c>
      <c r="KSH59" s="145">
        <v>198575000</v>
      </c>
      <c r="KSI59" s="145">
        <v>198600000</v>
      </c>
      <c r="KSJ59" s="145">
        <v>198625000</v>
      </c>
      <c r="KSK59" s="145">
        <v>198650000</v>
      </c>
      <c r="KSL59" s="145">
        <v>198675000</v>
      </c>
      <c r="KSM59" s="145">
        <v>198700000</v>
      </c>
      <c r="KSN59" s="145">
        <v>198725000</v>
      </c>
      <c r="KSO59" s="145">
        <v>198750000</v>
      </c>
      <c r="KSP59" s="145">
        <v>198775000</v>
      </c>
      <c r="KSQ59" s="145">
        <v>198800000</v>
      </c>
      <c r="KSR59" s="145">
        <v>198825000</v>
      </c>
      <c r="KSS59" s="145">
        <v>198850000</v>
      </c>
      <c r="KST59" s="145">
        <v>198875000</v>
      </c>
      <c r="KSU59" s="145">
        <v>198900000</v>
      </c>
      <c r="KSV59" s="145">
        <v>198925000</v>
      </c>
      <c r="KSW59" s="145">
        <v>198950000</v>
      </c>
      <c r="KSX59" s="145">
        <v>198975000</v>
      </c>
      <c r="KSY59" s="145">
        <v>199000000</v>
      </c>
      <c r="KSZ59" s="145">
        <v>199025000</v>
      </c>
      <c r="KTA59" s="145">
        <v>199050000</v>
      </c>
      <c r="KTB59" s="145">
        <v>199075000</v>
      </c>
      <c r="KTC59" s="145">
        <v>199100000</v>
      </c>
      <c r="KTD59" s="145">
        <v>199125000</v>
      </c>
      <c r="KTE59" s="145">
        <v>199150000</v>
      </c>
      <c r="KTF59" s="145">
        <v>199175000</v>
      </c>
      <c r="KTG59" s="145">
        <v>199200000</v>
      </c>
      <c r="KTH59" s="145">
        <v>199225000</v>
      </c>
      <c r="KTI59" s="145">
        <v>199250000</v>
      </c>
      <c r="KTJ59" s="145">
        <v>199275000</v>
      </c>
      <c r="KTK59" s="145">
        <v>199300000</v>
      </c>
      <c r="KTL59" s="145">
        <v>199325000</v>
      </c>
      <c r="KTM59" s="145">
        <v>199350000</v>
      </c>
      <c r="KTN59" s="145">
        <v>199375000</v>
      </c>
      <c r="KTO59" s="145">
        <v>199400000</v>
      </c>
      <c r="KTP59" s="145">
        <v>199425000</v>
      </c>
      <c r="KTQ59" s="145">
        <v>199450000</v>
      </c>
      <c r="KTR59" s="145">
        <v>199475000</v>
      </c>
      <c r="KTS59" s="145">
        <v>199500000</v>
      </c>
      <c r="KTT59" s="145">
        <v>199525000</v>
      </c>
      <c r="KTU59" s="145">
        <v>199550000</v>
      </c>
      <c r="KTV59" s="145">
        <v>199575000</v>
      </c>
      <c r="KTW59" s="145">
        <v>199600000</v>
      </c>
      <c r="KTX59" s="145">
        <v>199625000</v>
      </c>
      <c r="KTY59" s="145">
        <v>199650000</v>
      </c>
      <c r="KTZ59" s="145">
        <v>199675000</v>
      </c>
      <c r="KUA59" s="145">
        <v>199700000</v>
      </c>
      <c r="KUB59" s="145">
        <v>199725000</v>
      </c>
      <c r="KUC59" s="145">
        <v>199750000</v>
      </c>
      <c r="KUD59" s="145">
        <v>199775000</v>
      </c>
      <c r="KUE59" s="145">
        <v>199800000</v>
      </c>
      <c r="KUF59" s="145">
        <v>199825000</v>
      </c>
      <c r="KUG59" s="145">
        <v>199850000</v>
      </c>
      <c r="KUH59" s="145">
        <v>199875000</v>
      </c>
      <c r="KUI59" s="145">
        <v>199900000</v>
      </c>
      <c r="KUJ59" s="145">
        <v>199925000</v>
      </c>
      <c r="KUK59" s="145">
        <v>199950000</v>
      </c>
      <c r="KUL59" s="145">
        <v>199975000</v>
      </c>
      <c r="KUM59" s="145">
        <v>200000000</v>
      </c>
      <c r="KUN59" s="145">
        <v>200025000</v>
      </c>
      <c r="KUO59" s="145">
        <v>200050000</v>
      </c>
      <c r="KUP59" s="145">
        <v>200075000</v>
      </c>
      <c r="KUQ59" s="145">
        <v>200100000</v>
      </c>
      <c r="KUR59" s="145">
        <v>200125000</v>
      </c>
      <c r="KUS59" s="145">
        <v>200150000</v>
      </c>
      <c r="KUT59" s="145">
        <v>200175000</v>
      </c>
      <c r="KUU59" s="145">
        <v>200200000</v>
      </c>
      <c r="KUV59" s="145">
        <v>200225000</v>
      </c>
      <c r="KUW59" s="145">
        <v>200250000</v>
      </c>
      <c r="KUX59" s="145">
        <v>200275000</v>
      </c>
      <c r="KUY59" s="145">
        <v>200300000</v>
      </c>
      <c r="KUZ59" s="145">
        <v>200325000</v>
      </c>
      <c r="KVA59" s="145">
        <v>200350000</v>
      </c>
      <c r="KVB59" s="145">
        <v>200375000</v>
      </c>
      <c r="KVC59" s="145">
        <v>200400000</v>
      </c>
      <c r="KVD59" s="145">
        <v>200425000</v>
      </c>
      <c r="KVE59" s="145">
        <v>200450000</v>
      </c>
      <c r="KVF59" s="145">
        <v>200475000</v>
      </c>
      <c r="KVG59" s="145">
        <v>200500000</v>
      </c>
      <c r="KVH59" s="145">
        <v>200525000</v>
      </c>
      <c r="KVI59" s="145">
        <v>200550000</v>
      </c>
      <c r="KVJ59" s="145">
        <v>200575000</v>
      </c>
      <c r="KVK59" s="145">
        <v>200600000</v>
      </c>
      <c r="KVL59" s="145">
        <v>200625000</v>
      </c>
      <c r="KVM59" s="145">
        <v>200650000</v>
      </c>
      <c r="KVN59" s="145">
        <v>200675000</v>
      </c>
      <c r="KVO59" s="145">
        <v>200700000</v>
      </c>
      <c r="KVP59" s="145">
        <v>200725000</v>
      </c>
      <c r="KVQ59" s="145">
        <v>200750000</v>
      </c>
      <c r="KVR59" s="145">
        <v>200775000</v>
      </c>
      <c r="KVS59" s="145">
        <v>200800000</v>
      </c>
      <c r="KVT59" s="145">
        <v>200825000</v>
      </c>
      <c r="KVU59" s="145">
        <v>200850000</v>
      </c>
      <c r="KVV59" s="145">
        <v>200875000</v>
      </c>
      <c r="KVW59" s="145">
        <v>200900000</v>
      </c>
      <c r="KVX59" s="145">
        <v>200925000</v>
      </c>
      <c r="KVY59" s="145">
        <v>200950000</v>
      </c>
      <c r="KVZ59" s="145">
        <v>200975000</v>
      </c>
      <c r="KWA59" s="145">
        <v>201000000</v>
      </c>
      <c r="KWB59" s="145">
        <v>201025000</v>
      </c>
      <c r="KWC59" s="145">
        <v>201050000</v>
      </c>
      <c r="KWD59" s="145">
        <v>201075000</v>
      </c>
      <c r="KWE59" s="145">
        <v>201100000</v>
      </c>
      <c r="KWF59" s="145">
        <v>201125000</v>
      </c>
      <c r="KWG59" s="145">
        <v>201150000</v>
      </c>
      <c r="KWH59" s="145">
        <v>201175000</v>
      </c>
      <c r="KWI59" s="145">
        <v>201200000</v>
      </c>
      <c r="KWJ59" s="145">
        <v>201225000</v>
      </c>
      <c r="KWK59" s="145">
        <v>201250000</v>
      </c>
      <c r="KWL59" s="145">
        <v>201275000</v>
      </c>
      <c r="KWM59" s="145">
        <v>201300000</v>
      </c>
      <c r="KWN59" s="145">
        <v>201325000</v>
      </c>
      <c r="KWO59" s="145">
        <v>201350000</v>
      </c>
      <c r="KWP59" s="145">
        <v>201375000</v>
      </c>
      <c r="KWQ59" s="145">
        <v>201400000</v>
      </c>
      <c r="KWR59" s="145">
        <v>201425000</v>
      </c>
      <c r="KWS59" s="145">
        <v>201450000</v>
      </c>
      <c r="KWT59" s="145">
        <v>201475000</v>
      </c>
      <c r="KWU59" s="145">
        <v>201500000</v>
      </c>
      <c r="KWV59" s="145">
        <v>201525000</v>
      </c>
      <c r="KWW59" s="145">
        <v>201550000</v>
      </c>
      <c r="KWX59" s="145">
        <v>201575000</v>
      </c>
      <c r="KWY59" s="145">
        <v>201600000</v>
      </c>
      <c r="KWZ59" s="145">
        <v>201625000</v>
      </c>
      <c r="KXA59" s="145">
        <v>201650000</v>
      </c>
      <c r="KXB59" s="145">
        <v>201675000</v>
      </c>
      <c r="KXC59" s="145">
        <v>201700000</v>
      </c>
      <c r="KXD59" s="145">
        <v>201725000</v>
      </c>
      <c r="KXE59" s="145">
        <v>201750000</v>
      </c>
      <c r="KXF59" s="145">
        <v>201775000</v>
      </c>
      <c r="KXG59" s="145">
        <v>201800000</v>
      </c>
      <c r="KXH59" s="145">
        <v>201825000</v>
      </c>
      <c r="KXI59" s="145">
        <v>201850000</v>
      </c>
      <c r="KXJ59" s="145">
        <v>201875000</v>
      </c>
      <c r="KXK59" s="145">
        <v>201900000</v>
      </c>
      <c r="KXL59" s="145">
        <v>201925000</v>
      </c>
      <c r="KXM59" s="145">
        <v>201950000</v>
      </c>
      <c r="KXN59" s="145">
        <v>201975000</v>
      </c>
      <c r="KXO59" s="145">
        <v>202000000</v>
      </c>
      <c r="KXP59" s="145">
        <v>202025000</v>
      </c>
      <c r="KXQ59" s="145">
        <v>202050000</v>
      </c>
      <c r="KXR59" s="145">
        <v>202075000</v>
      </c>
      <c r="KXS59" s="145">
        <v>202100000</v>
      </c>
      <c r="KXT59" s="145">
        <v>202125000</v>
      </c>
      <c r="KXU59" s="145">
        <v>202150000</v>
      </c>
      <c r="KXV59" s="145">
        <v>202175000</v>
      </c>
      <c r="KXW59" s="145">
        <v>202200000</v>
      </c>
      <c r="KXX59" s="145">
        <v>202225000</v>
      </c>
      <c r="KXY59" s="145">
        <v>202250000</v>
      </c>
      <c r="KXZ59" s="145">
        <v>202275000</v>
      </c>
      <c r="KYA59" s="145">
        <v>202300000</v>
      </c>
      <c r="KYB59" s="145">
        <v>202325000</v>
      </c>
      <c r="KYC59" s="145">
        <v>202350000</v>
      </c>
      <c r="KYD59" s="145">
        <v>202375000</v>
      </c>
      <c r="KYE59" s="145">
        <v>202400000</v>
      </c>
      <c r="KYF59" s="145">
        <v>202425000</v>
      </c>
      <c r="KYG59" s="145">
        <v>202450000</v>
      </c>
      <c r="KYH59" s="145">
        <v>202475000</v>
      </c>
      <c r="KYI59" s="145">
        <v>202500000</v>
      </c>
      <c r="KYJ59" s="145">
        <v>202525000</v>
      </c>
      <c r="KYK59" s="145">
        <v>202550000</v>
      </c>
      <c r="KYL59" s="145">
        <v>202575000</v>
      </c>
      <c r="KYM59" s="145">
        <v>202600000</v>
      </c>
      <c r="KYN59" s="145">
        <v>202625000</v>
      </c>
      <c r="KYO59" s="145">
        <v>202650000</v>
      </c>
      <c r="KYP59" s="145">
        <v>202675000</v>
      </c>
      <c r="KYQ59" s="145">
        <v>202700000</v>
      </c>
      <c r="KYR59" s="145">
        <v>202725000</v>
      </c>
      <c r="KYS59" s="145">
        <v>202750000</v>
      </c>
      <c r="KYT59" s="145">
        <v>202775000</v>
      </c>
      <c r="KYU59" s="145">
        <v>202800000</v>
      </c>
      <c r="KYV59" s="145">
        <v>202825000</v>
      </c>
      <c r="KYW59" s="145">
        <v>202850000</v>
      </c>
      <c r="KYX59" s="145">
        <v>202875000</v>
      </c>
      <c r="KYY59" s="145">
        <v>202900000</v>
      </c>
      <c r="KYZ59" s="145">
        <v>202925000</v>
      </c>
      <c r="KZA59" s="145">
        <v>202950000</v>
      </c>
      <c r="KZB59" s="145">
        <v>202975000</v>
      </c>
      <c r="KZC59" s="145">
        <v>203000000</v>
      </c>
      <c r="KZD59" s="145">
        <v>203025000</v>
      </c>
      <c r="KZE59" s="145">
        <v>203050000</v>
      </c>
      <c r="KZF59" s="145">
        <v>203075000</v>
      </c>
      <c r="KZG59" s="145">
        <v>203100000</v>
      </c>
      <c r="KZH59" s="145">
        <v>203125000</v>
      </c>
      <c r="KZI59" s="145">
        <v>203150000</v>
      </c>
      <c r="KZJ59" s="145">
        <v>203175000</v>
      </c>
      <c r="KZK59" s="145">
        <v>203200000</v>
      </c>
      <c r="KZL59" s="145">
        <v>203225000</v>
      </c>
      <c r="KZM59" s="145">
        <v>203250000</v>
      </c>
      <c r="KZN59" s="145">
        <v>203275000</v>
      </c>
      <c r="KZO59" s="145">
        <v>203300000</v>
      </c>
      <c r="KZP59" s="145">
        <v>203325000</v>
      </c>
      <c r="KZQ59" s="145">
        <v>203350000</v>
      </c>
      <c r="KZR59" s="145">
        <v>203375000</v>
      </c>
      <c r="KZS59" s="145">
        <v>203400000</v>
      </c>
      <c r="KZT59" s="145">
        <v>203425000</v>
      </c>
      <c r="KZU59" s="145">
        <v>203450000</v>
      </c>
      <c r="KZV59" s="145">
        <v>203475000</v>
      </c>
      <c r="KZW59" s="145">
        <v>203500000</v>
      </c>
      <c r="KZX59" s="145">
        <v>203525000</v>
      </c>
      <c r="KZY59" s="145">
        <v>203550000</v>
      </c>
      <c r="KZZ59" s="145">
        <v>203575000</v>
      </c>
      <c r="LAA59" s="145">
        <v>203600000</v>
      </c>
      <c r="LAB59" s="145">
        <v>203625000</v>
      </c>
      <c r="LAC59" s="145">
        <v>203650000</v>
      </c>
      <c r="LAD59" s="145">
        <v>203675000</v>
      </c>
      <c r="LAE59" s="145">
        <v>203700000</v>
      </c>
      <c r="LAF59" s="145">
        <v>203725000</v>
      </c>
      <c r="LAG59" s="145">
        <v>203750000</v>
      </c>
      <c r="LAH59" s="145">
        <v>203775000</v>
      </c>
      <c r="LAI59" s="145">
        <v>203800000</v>
      </c>
      <c r="LAJ59" s="145">
        <v>203825000</v>
      </c>
      <c r="LAK59" s="145">
        <v>203850000</v>
      </c>
      <c r="LAL59" s="145">
        <v>203875000</v>
      </c>
      <c r="LAM59" s="145">
        <v>203900000</v>
      </c>
      <c r="LAN59" s="145">
        <v>203925000</v>
      </c>
      <c r="LAO59" s="145">
        <v>203950000</v>
      </c>
      <c r="LAP59" s="145">
        <v>203975000</v>
      </c>
      <c r="LAQ59" s="145">
        <v>204000000</v>
      </c>
      <c r="LAR59" s="145">
        <v>204025000</v>
      </c>
      <c r="LAS59" s="145">
        <v>204050000</v>
      </c>
      <c r="LAT59" s="145">
        <v>204075000</v>
      </c>
      <c r="LAU59" s="145">
        <v>204100000</v>
      </c>
      <c r="LAV59" s="145">
        <v>204125000</v>
      </c>
      <c r="LAW59" s="145">
        <v>204150000</v>
      </c>
      <c r="LAX59" s="145">
        <v>204175000</v>
      </c>
      <c r="LAY59" s="145">
        <v>204200000</v>
      </c>
      <c r="LAZ59" s="145">
        <v>204225000</v>
      </c>
      <c r="LBA59" s="145">
        <v>204250000</v>
      </c>
      <c r="LBB59" s="145">
        <v>204275000</v>
      </c>
      <c r="LBC59" s="145">
        <v>204300000</v>
      </c>
      <c r="LBD59" s="145">
        <v>204325000</v>
      </c>
      <c r="LBE59" s="145">
        <v>204350000</v>
      </c>
      <c r="LBF59" s="145">
        <v>204375000</v>
      </c>
      <c r="LBG59" s="145">
        <v>204400000</v>
      </c>
      <c r="LBH59" s="145">
        <v>204425000</v>
      </c>
      <c r="LBI59" s="145">
        <v>204450000</v>
      </c>
      <c r="LBJ59" s="145">
        <v>204475000</v>
      </c>
      <c r="LBK59" s="145">
        <v>204500000</v>
      </c>
      <c r="LBL59" s="145">
        <v>204525000</v>
      </c>
      <c r="LBM59" s="145">
        <v>204550000</v>
      </c>
      <c r="LBN59" s="145">
        <v>204575000</v>
      </c>
      <c r="LBO59" s="145">
        <v>204600000</v>
      </c>
      <c r="LBP59" s="145">
        <v>204625000</v>
      </c>
      <c r="LBQ59" s="145">
        <v>204650000</v>
      </c>
      <c r="LBR59" s="145">
        <v>204675000</v>
      </c>
      <c r="LBS59" s="145">
        <v>204700000</v>
      </c>
      <c r="LBT59" s="145">
        <v>204725000</v>
      </c>
      <c r="LBU59" s="145">
        <v>204750000</v>
      </c>
      <c r="LBV59" s="145">
        <v>204775000</v>
      </c>
      <c r="LBW59" s="145">
        <v>204800000</v>
      </c>
      <c r="LBX59" s="145">
        <v>204825000</v>
      </c>
      <c r="LBY59" s="145">
        <v>204850000</v>
      </c>
      <c r="LBZ59" s="145">
        <v>204875000</v>
      </c>
      <c r="LCA59" s="145">
        <v>204900000</v>
      </c>
      <c r="LCB59" s="145">
        <v>204925000</v>
      </c>
      <c r="LCC59" s="145">
        <v>204950000</v>
      </c>
      <c r="LCD59" s="145">
        <v>204975000</v>
      </c>
      <c r="LCE59" s="145">
        <v>205000000</v>
      </c>
      <c r="LCF59" s="145">
        <v>205025000</v>
      </c>
      <c r="LCG59" s="145">
        <v>205050000</v>
      </c>
      <c r="LCH59" s="145">
        <v>205075000</v>
      </c>
      <c r="LCI59" s="145">
        <v>205100000</v>
      </c>
      <c r="LCJ59" s="145">
        <v>205125000</v>
      </c>
      <c r="LCK59" s="145">
        <v>205150000</v>
      </c>
      <c r="LCL59" s="145">
        <v>205175000</v>
      </c>
      <c r="LCM59" s="145">
        <v>205200000</v>
      </c>
      <c r="LCN59" s="145">
        <v>205225000</v>
      </c>
      <c r="LCO59" s="145">
        <v>205250000</v>
      </c>
      <c r="LCP59" s="145">
        <v>205275000</v>
      </c>
      <c r="LCQ59" s="145">
        <v>205300000</v>
      </c>
      <c r="LCR59" s="145">
        <v>205325000</v>
      </c>
      <c r="LCS59" s="145">
        <v>205350000</v>
      </c>
      <c r="LCT59" s="145">
        <v>205375000</v>
      </c>
      <c r="LCU59" s="145">
        <v>205400000</v>
      </c>
      <c r="LCV59" s="145">
        <v>205425000</v>
      </c>
      <c r="LCW59" s="145">
        <v>205450000</v>
      </c>
      <c r="LCX59" s="145">
        <v>205475000</v>
      </c>
      <c r="LCY59" s="145">
        <v>205500000</v>
      </c>
      <c r="LCZ59" s="145">
        <v>205525000</v>
      </c>
      <c r="LDA59" s="145">
        <v>205550000</v>
      </c>
      <c r="LDB59" s="145">
        <v>205575000</v>
      </c>
      <c r="LDC59" s="145">
        <v>205600000</v>
      </c>
      <c r="LDD59" s="145">
        <v>205625000</v>
      </c>
      <c r="LDE59" s="145">
        <v>205650000</v>
      </c>
      <c r="LDF59" s="145">
        <v>205675000</v>
      </c>
      <c r="LDG59" s="145">
        <v>205700000</v>
      </c>
      <c r="LDH59" s="145">
        <v>205725000</v>
      </c>
      <c r="LDI59" s="145">
        <v>205750000</v>
      </c>
      <c r="LDJ59" s="145">
        <v>205775000</v>
      </c>
      <c r="LDK59" s="145">
        <v>205800000</v>
      </c>
      <c r="LDL59" s="145">
        <v>205825000</v>
      </c>
      <c r="LDM59" s="145">
        <v>205850000</v>
      </c>
      <c r="LDN59" s="145">
        <v>205875000</v>
      </c>
      <c r="LDO59" s="145">
        <v>205900000</v>
      </c>
      <c r="LDP59" s="145">
        <v>205925000</v>
      </c>
      <c r="LDQ59" s="145">
        <v>205950000</v>
      </c>
      <c r="LDR59" s="145">
        <v>205975000</v>
      </c>
      <c r="LDS59" s="145">
        <v>206000000</v>
      </c>
      <c r="LDT59" s="145">
        <v>206025000</v>
      </c>
      <c r="LDU59" s="145">
        <v>206050000</v>
      </c>
      <c r="LDV59" s="145">
        <v>206075000</v>
      </c>
      <c r="LDW59" s="145">
        <v>206100000</v>
      </c>
      <c r="LDX59" s="145">
        <v>206125000</v>
      </c>
      <c r="LDY59" s="145">
        <v>206150000</v>
      </c>
      <c r="LDZ59" s="145">
        <v>206175000</v>
      </c>
      <c r="LEA59" s="145">
        <v>206200000</v>
      </c>
      <c r="LEB59" s="145">
        <v>206225000</v>
      </c>
      <c r="LEC59" s="145">
        <v>206250000</v>
      </c>
      <c r="LED59" s="145">
        <v>206275000</v>
      </c>
      <c r="LEE59" s="145">
        <v>206300000</v>
      </c>
      <c r="LEF59" s="145">
        <v>206325000</v>
      </c>
      <c r="LEG59" s="145">
        <v>206350000</v>
      </c>
      <c r="LEH59" s="145">
        <v>206375000</v>
      </c>
      <c r="LEI59" s="145">
        <v>206400000</v>
      </c>
      <c r="LEJ59" s="145">
        <v>206425000</v>
      </c>
      <c r="LEK59" s="145">
        <v>206450000</v>
      </c>
      <c r="LEL59" s="145">
        <v>206475000</v>
      </c>
      <c r="LEM59" s="145">
        <v>206500000</v>
      </c>
      <c r="LEN59" s="145">
        <v>206525000</v>
      </c>
      <c r="LEO59" s="145">
        <v>206550000</v>
      </c>
      <c r="LEP59" s="145">
        <v>206575000</v>
      </c>
      <c r="LEQ59" s="145">
        <v>206600000</v>
      </c>
      <c r="LER59" s="145">
        <v>206625000</v>
      </c>
      <c r="LES59" s="145">
        <v>206650000</v>
      </c>
      <c r="LET59" s="145">
        <v>206675000</v>
      </c>
      <c r="LEU59" s="145">
        <v>206700000</v>
      </c>
      <c r="LEV59" s="145">
        <v>206725000</v>
      </c>
      <c r="LEW59" s="145">
        <v>206750000</v>
      </c>
      <c r="LEX59" s="145">
        <v>206775000</v>
      </c>
      <c r="LEY59" s="145">
        <v>206800000</v>
      </c>
      <c r="LEZ59" s="145">
        <v>206825000</v>
      </c>
      <c r="LFA59" s="145">
        <v>206850000</v>
      </c>
      <c r="LFB59" s="145">
        <v>206875000</v>
      </c>
      <c r="LFC59" s="145">
        <v>206900000</v>
      </c>
      <c r="LFD59" s="145">
        <v>206925000</v>
      </c>
      <c r="LFE59" s="145">
        <v>206950000</v>
      </c>
      <c r="LFF59" s="145">
        <v>206975000</v>
      </c>
      <c r="LFG59" s="145">
        <v>207000000</v>
      </c>
      <c r="LFH59" s="145">
        <v>207025000</v>
      </c>
      <c r="LFI59" s="145">
        <v>207050000</v>
      </c>
      <c r="LFJ59" s="145">
        <v>207075000</v>
      </c>
      <c r="LFK59" s="145">
        <v>207100000</v>
      </c>
      <c r="LFL59" s="145">
        <v>207125000</v>
      </c>
      <c r="LFM59" s="145">
        <v>207150000</v>
      </c>
      <c r="LFN59" s="145">
        <v>207175000</v>
      </c>
      <c r="LFO59" s="145">
        <v>207200000</v>
      </c>
      <c r="LFP59" s="145">
        <v>207225000</v>
      </c>
      <c r="LFQ59" s="145">
        <v>207250000</v>
      </c>
      <c r="LFR59" s="145">
        <v>207275000</v>
      </c>
      <c r="LFS59" s="145">
        <v>207300000</v>
      </c>
      <c r="LFT59" s="145">
        <v>207325000</v>
      </c>
      <c r="LFU59" s="145">
        <v>207350000</v>
      </c>
      <c r="LFV59" s="145">
        <v>207375000</v>
      </c>
      <c r="LFW59" s="145">
        <v>207400000</v>
      </c>
      <c r="LFX59" s="145">
        <v>207425000</v>
      </c>
      <c r="LFY59" s="145">
        <v>207450000</v>
      </c>
      <c r="LFZ59" s="145">
        <v>207475000</v>
      </c>
      <c r="LGA59" s="145">
        <v>207500000</v>
      </c>
      <c r="LGB59" s="145">
        <v>207525000</v>
      </c>
      <c r="LGC59" s="145">
        <v>207550000</v>
      </c>
      <c r="LGD59" s="145">
        <v>207575000</v>
      </c>
      <c r="LGE59" s="145">
        <v>207600000</v>
      </c>
      <c r="LGF59" s="145">
        <v>207625000</v>
      </c>
      <c r="LGG59" s="145">
        <v>207650000</v>
      </c>
      <c r="LGH59" s="145">
        <v>207675000</v>
      </c>
      <c r="LGI59" s="145">
        <v>207700000</v>
      </c>
      <c r="LGJ59" s="145">
        <v>207725000</v>
      </c>
      <c r="LGK59" s="145">
        <v>207750000</v>
      </c>
      <c r="LGL59" s="145">
        <v>207775000</v>
      </c>
      <c r="LGM59" s="145">
        <v>207800000</v>
      </c>
      <c r="LGN59" s="145">
        <v>207825000</v>
      </c>
      <c r="LGO59" s="145">
        <v>207850000</v>
      </c>
      <c r="LGP59" s="145">
        <v>207875000</v>
      </c>
      <c r="LGQ59" s="145">
        <v>207900000</v>
      </c>
      <c r="LGR59" s="145">
        <v>207925000</v>
      </c>
      <c r="LGS59" s="145">
        <v>207950000</v>
      </c>
      <c r="LGT59" s="145">
        <v>207975000</v>
      </c>
      <c r="LGU59" s="145">
        <v>208000000</v>
      </c>
      <c r="LGV59" s="145">
        <v>208025000</v>
      </c>
      <c r="LGW59" s="145">
        <v>208050000</v>
      </c>
      <c r="LGX59" s="145">
        <v>208075000</v>
      </c>
      <c r="LGY59" s="145">
        <v>208100000</v>
      </c>
      <c r="LGZ59" s="145">
        <v>208125000</v>
      </c>
      <c r="LHA59" s="145">
        <v>208150000</v>
      </c>
      <c r="LHB59" s="145">
        <v>208175000</v>
      </c>
      <c r="LHC59" s="145">
        <v>208200000</v>
      </c>
      <c r="LHD59" s="145">
        <v>208225000</v>
      </c>
      <c r="LHE59" s="145">
        <v>208250000</v>
      </c>
      <c r="LHF59" s="145">
        <v>208275000</v>
      </c>
      <c r="LHG59" s="145">
        <v>208300000</v>
      </c>
      <c r="LHH59" s="145">
        <v>208325000</v>
      </c>
      <c r="LHI59" s="145">
        <v>208350000</v>
      </c>
      <c r="LHJ59" s="145">
        <v>208375000</v>
      </c>
      <c r="LHK59" s="145">
        <v>208400000</v>
      </c>
      <c r="LHL59" s="145">
        <v>208425000</v>
      </c>
      <c r="LHM59" s="145">
        <v>208450000</v>
      </c>
      <c r="LHN59" s="145">
        <v>208475000</v>
      </c>
      <c r="LHO59" s="145">
        <v>208500000</v>
      </c>
      <c r="LHP59" s="145">
        <v>208525000</v>
      </c>
      <c r="LHQ59" s="145">
        <v>208550000</v>
      </c>
      <c r="LHR59" s="145">
        <v>208575000</v>
      </c>
      <c r="LHS59" s="145">
        <v>208600000</v>
      </c>
      <c r="LHT59" s="145">
        <v>208625000</v>
      </c>
      <c r="LHU59" s="145">
        <v>208650000</v>
      </c>
      <c r="LHV59" s="145">
        <v>208675000</v>
      </c>
      <c r="LHW59" s="145">
        <v>208700000</v>
      </c>
      <c r="LHX59" s="145">
        <v>208725000</v>
      </c>
      <c r="LHY59" s="145">
        <v>208750000</v>
      </c>
      <c r="LHZ59" s="145">
        <v>208775000</v>
      </c>
      <c r="LIA59" s="145">
        <v>208800000</v>
      </c>
      <c r="LIB59" s="145">
        <v>208825000</v>
      </c>
      <c r="LIC59" s="145">
        <v>208850000</v>
      </c>
      <c r="LID59" s="145">
        <v>208875000</v>
      </c>
      <c r="LIE59" s="145">
        <v>208900000</v>
      </c>
      <c r="LIF59" s="145">
        <v>208925000</v>
      </c>
      <c r="LIG59" s="145">
        <v>208950000</v>
      </c>
      <c r="LIH59" s="145">
        <v>208975000</v>
      </c>
      <c r="LII59" s="145">
        <v>209000000</v>
      </c>
      <c r="LIJ59" s="145">
        <v>209025000</v>
      </c>
      <c r="LIK59" s="145">
        <v>209050000</v>
      </c>
      <c r="LIL59" s="145">
        <v>209075000</v>
      </c>
      <c r="LIM59" s="145">
        <v>209100000</v>
      </c>
      <c r="LIN59" s="145">
        <v>209125000</v>
      </c>
      <c r="LIO59" s="145">
        <v>209150000</v>
      </c>
      <c r="LIP59" s="145">
        <v>209175000</v>
      </c>
      <c r="LIQ59" s="145">
        <v>209200000</v>
      </c>
      <c r="LIR59" s="145">
        <v>209225000</v>
      </c>
      <c r="LIS59" s="145">
        <v>209250000</v>
      </c>
      <c r="LIT59" s="145">
        <v>209275000</v>
      </c>
      <c r="LIU59" s="145">
        <v>209300000</v>
      </c>
      <c r="LIV59" s="145">
        <v>209325000</v>
      </c>
      <c r="LIW59" s="145">
        <v>209350000</v>
      </c>
      <c r="LIX59" s="145">
        <v>209375000</v>
      </c>
      <c r="LIY59" s="145">
        <v>209400000</v>
      </c>
      <c r="LIZ59" s="145">
        <v>209425000</v>
      </c>
      <c r="LJA59" s="145">
        <v>209450000</v>
      </c>
      <c r="LJB59" s="145">
        <v>209475000</v>
      </c>
      <c r="LJC59" s="145">
        <v>209500000</v>
      </c>
      <c r="LJD59" s="145">
        <v>209525000</v>
      </c>
      <c r="LJE59" s="145">
        <v>209550000</v>
      </c>
      <c r="LJF59" s="145">
        <v>209575000</v>
      </c>
      <c r="LJG59" s="145">
        <v>209600000</v>
      </c>
      <c r="LJH59" s="145">
        <v>209625000</v>
      </c>
      <c r="LJI59" s="145">
        <v>209650000</v>
      </c>
      <c r="LJJ59" s="145">
        <v>209675000</v>
      </c>
      <c r="LJK59" s="145">
        <v>209700000</v>
      </c>
      <c r="LJL59" s="145">
        <v>209725000</v>
      </c>
      <c r="LJM59" s="145">
        <v>209750000</v>
      </c>
      <c r="LJN59" s="145">
        <v>209775000</v>
      </c>
      <c r="LJO59" s="145">
        <v>209800000</v>
      </c>
      <c r="LJP59" s="145">
        <v>209825000</v>
      </c>
      <c r="LJQ59" s="145">
        <v>209850000</v>
      </c>
      <c r="LJR59" s="145">
        <v>209875000</v>
      </c>
      <c r="LJS59" s="145">
        <v>209900000</v>
      </c>
      <c r="LJT59" s="145">
        <v>209925000</v>
      </c>
      <c r="LJU59" s="145">
        <v>209950000</v>
      </c>
      <c r="LJV59" s="145">
        <v>209975000</v>
      </c>
      <c r="LJW59" s="145">
        <v>210000000</v>
      </c>
      <c r="LJX59" s="145">
        <v>210025000</v>
      </c>
      <c r="LJY59" s="145">
        <v>210050000</v>
      </c>
      <c r="LJZ59" s="145">
        <v>210075000</v>
      </c>
      <c r="LKA59" s="145">
        <v>210100000</v>
      </c>
      <c r="LKB59" s="145">
        <v>210125000</v>
      </c>
      <c r="LKC59" s="145">
        <v>210150000</v>
      </c>
      <c r="LKD59" s="145">
        <v>210175000</v>
      </c>
      <c r="LKE59" s="145">
        <v>210200000</v>
      </c>
      <c r="LKF59" s="145">
        <v>210225000</v>
      </c>
      <c r="LKG59" s="145">
        <v>210250000</v>
      </c>
      <c r="LKH59" s="145">
        <v>210275000</v>
      </c>
      <c r="LKI59" s="145">
        <v>210300000</v>
      </c>
      <c r="LKJ59" s="145">
        <v>210325000</v>
      </c>
      <c r="LKK59" s="145">
        <v>210350000</v>
      </c>
      <c r="LKL59" s="145">
        <v>210375000</v>
      </c>
      <c r="LKM59" s="145">
        <v>210400000</v>
      </c>
      <c r="LKN59" s="145">
        <v>210425000</v>
      </c>
      <c r="LKO59" s="145">
        <v>210450000</v>
      </c>
      <c r="LKP59" s="145">
        <v>210475000</v>
      </c>
      <c r="LKQ59" s="145">
        <v>210500000</v>
      </c>
      <c r="LKR59" s="145">
        <v>210525000</v>
      </c>
      <c r="LKS59" s="145">
        <v>210550000</v>
      </c>
      <c r="LKT59" s="145">
        <v>210575000</v>
      </c>
      <c r="LKU59" s="145">
        <v>210600000</v>
      </c>
      <c r="LKV59" s="145">
        <v>210625000</v>
      </c>
      <c r="LKW59" s="145">
        <v>210650000</v>
      </c>
      <c r="LKX59" s="145">
        <v>210675000</v>
      </c>
      <c r="LKY59" s="145">
        <v>210700000</v>
      </c>
      <c r="LKZ59" s="145">
        <v>210725000</v>
      </c>
      <c r="LLA59" s="145">
        <v>210750000</v>
      </c>
      <c r="LLB59" s="145">
        <v>210775000</v>
      </c>
      <c r="LLC59" s="145">
        <v>210800000</v>
      </c>
      <c r="LLD59" s="145">
        <v>210825000</v>
      </c>
      <c r="LLE59" s="145">
        <v>210850000</v>
      </c>
      <c r="LLF59" s="145">
        <v>210875000</v>
      </c>
      <c r="LLG59" s="145">
        <v>210900000</v>
      </c>
      <c r="LLH59" s="145">
        <v>210925000</v>
      </c>
      <c r="LLI59" s="145">
        <v>210950000</v>
      </c>
      <c r="LLJ59" s="145">
        <v>210975000</v>
      </c>
      <c r="LLK59" s="145">
        <v>211000000</v>
      </c>
      <c r="LLL59" s="145">
        <v>211025000</v>
      </c>
      <c r="LLM59" s="145">
        <v>211050000</v>
      </c>
      <c r="LLN59" s="145">
        <v>211075000</v>
      </c>
      <c r="LLO59" s="145">
        <v>211100000</v>
      </c>
      <c r="LLP59" s="145">
        <v>211125000</v>
      </c>
      <c r="LLQ59" s="145">
        <v>211150000</v>
      </c>
      <c r="LLR59" s="145">
        <v>211175000</v>
      </c>
      <c r="LLS59" s="145">
        <v>211200000</v>
      </c>
      <c r="LLT59" s="145">
        <v>211225000</v>
      </c>
      <c r="LLU59" s="145">
        <v>211250000</v>
      </c>
      <c r="LLV59" s="145">
        <v>211275000</v>
      </c>
      <c r="LLW59" s="145">
        <v>211300000</v>
      </c>
      <c r="LLX59" s="145">
        <v>211325000</v>
      </c>
      <c r="LLY59" s="145">
        <v>211350000</v>
      </c>
      <c r="LLZ59" s="145">
        <v>211375000</v>
      </c>
      <c r="LMA59" s="145">
        <v>211400000</v>
      </c>
      <c r="LMB59" s="145">
        <v>211425000</v>
      </c>
      <c r="LMC59" s="145">
        <v>211450000</v>
      </c>
      <c r="LMD59" s="145">
        <v>211475000</v>
      </c>
      <c r="LME59" s="145">
        <v>211500000</v>
      </c>
      <c r="LMF59" s="145">
        <v>211525000</v>
      </c>
      <c r="LMG59" s="145">
        <v>211550000</v>
      </c>
      <c r="LMH59" s="145">
        <v>211575000</v>
      </c>
      <c r="LMI59" s="145">
        <v>211600000</v>
      </c>
      <c r="LMJ59" s="145">
        <v>211625000</v>
      </c>
      <c r="LMK59" s="145">
        <v>211650000</v>
      </c>
      <c r="LML59" s="145">
        <v>211675000</v>
      </c>
      <c r="LMM59" s="145">
        <v>211700000</v>
      </c>
      <c r="LMN59" s="145">
        <v>211725000</v>
      </c>
      <c r="LMO59" s="145">
        <v>211750000</v>
      </c>
      <c r="LMP59" s="145">
        <v>211775000</v>
      </c>
      <c r="LMQ59" s="145">
        <v>211800000</v>
      </c>
      <c r="LMR59" s="145">
        <v>211825000</v>
      </c>
      <c r="LMS59" s="145">
        <v>211850000</v>
      </c>
      <c r="LMT59" s="145">
        <v>211875000</v>
      </c>
      <c r="LMU59" s="145">
        <v>211900000</v>
      </c>
      <c r="LMV59" s="145">
        <v>211925000</v>
      </c>
      <c r="LMW59" s="145">
        <v>211950000</v>
      </c>
      <c r="LMX59" s="145">
        <v>211975000</v>
      </c>
      <c r="LMY59" s="145">
        <v>212000000</v>
      </c>
      <c r="LMZ59" s="145">
        <v>212025000</v>
      </c>
      <c r="LNA59" s="145">
        <v>212050000</v>
      </c>
      <c r="LNB59" s="145">
        <v>212075000</v>
      </c>
      <c r="LNC59" s="145">
        <v>212100000</v>
      </c>
      <c r="LND59" s="145">
        <v>212125000</v>
      </c>
      <c r="LNE59" s="145">
        <v>212150000</v>
      </c>
      <c r="LNF59" s="145">
        <v>212175000</v>
      </c>
      <c r="LNG59" s="145">
        <v>212200000</v>
      </c>
      <c r="LNH59" s="145">
        <v>212225000</v>
      </c>
      <c r="LNI59" s="145">
        <v>212250000</v>
      </c>
      <c r="LNJ59" s="145">
        <v>212275000</v>
      </c>
      <c r="LNK59" s="145">
        <v>212300000</v>
      </c>
      <c r="LNL59" s="145">
        <v>212325000</v>
      </c>
      <c r="LNM59" s="145">
        <v>212350000</v>
      </c>
      <c r="LNN59" s="145">
        <v>212375000</v>
      </c>
      <c r="LNO59" s="145">
        <v>212400000</v>
      </c>
      <c r="LNP59" s="145">
        <v>212425000</v>
      </c>
      <c r="LNQ59" s="145">
        <v>212450000</v>
      </c>
      <c r="LNR59" s="145">
        <v>212475000</v>
      </c>
      <c r="LNS59" s="145">
        <v>212500000</v>
      </c>
      <c r="LNT59" s="145">
        <v>212525000</v>
      </c>
      <c r="LNU59" s="145">
        <v>212550000</v>
      </c>
      <c r="LNV59" s="145">
        <v>212575000</v>
      </c>
      <c r="LNW59" s="145">
        <v>212600000</v>
      </c>
      <c r="LNX59" s="145">
        <v>212625000</v>
      </c>
      <c r="LNY59" s="145">
        <v>212650000</v>
      </c>
      <c r="LNZ59" s="145">
        <v>212675000</v>
      </c>
      <c r="LOA59" s="145">
        <v>212700000</v>
      </c>
      <c r="LOB59" s="145">
        <v>212725000</v>
      </c>
      <c r="LOC59" s="145">
        <v>212750000</v>
      </c>
      <c r="LOD59" s="145">
        <v>212775000</v>
      </c>
      <c r="LOE59" s="145">
        <v>212800000</v>
      </c>
      <c r="LOF59" s="145">
        <v>212825000</v>
      </c>
      <c r="LOG59" s="145">
        <v>212850000</v>
      </c>
      <c r="LOH59" s="145">
        <v>212875000</v>
      </c>
      <c r="LOI59" s="145">
        <v>212900000</v>
      </c>
      <c r="LOJ59" s="145">
        <v>212925000</v>
      </c>
      <c r="LOK59" s="145">
        <v>212950000</v>
      </c>
      <c r="LOL59" s="145">
        <v>212975000</v>
      </c>
      <c r="LOM59" s="145">
        <v>213000000</v>
      </c>
      <c r="LON59" s="145">
        <v>213025000</v>
      </c>
      <c r="LOO59" s="145">
        <v>213050000</v>
      </c>
      <c r="LOP59" s="145">
        <v>213075000</v>
      </c>
      <c r="LOQ59" s="145">
        <v>213100000</v>
      </c>
      <c r="LOR59" s="145">
        <v>213125000</v>
      </c>
      <c r="LOS59" s="145">
        <v>213150000</v>
      </c>
      <c r="LOT59" s="145">
        <v>213175000</v>
      </c>
      <c r="LOU59" s="145">
        <v>213200000</v>
      </c>
      <c r="LOV59" s="145">
        <v>213225000</v>
      </c>
      <c r="LOW59" s="145">
        <v>213250000</v>
      </c>
      <c r="LOX59" s="145">
        <v>213275000</v>
      </c>
      <c r="LOY59" s="145">
        <v>213300000</v>
      </c>
      <c r="LOZ59" s="145">
        <v>213325000</v>
      </c>
      <c r="LPA59" s="145">
        <v>213350000</v>
      </c>
      <c r="LPB59" s="145">
        <v>213375000</v>
      </c>
      <c r="LPC59" s="145">
        <v>213400000</v>
      </c>
      <c r="LPD59" s="145">
        <v>213425000</v>
      </c>
      <c r="LPE59" s="145">
        <v>213450000</v>
      </c>
      <c r="LPF59" s="145">
        <v>213475000</v>
      </c>
      <c r="LPG59" s="145">
        <v>213500000</v>
      </c>
      <c r="LPH59" s="145">
        <v>213525000</v>
      </c>
      <c r="LPI59" s="145">
        <v>213550000</v>
      </c>
      <c r="LPJ59" s="145">
        <v>213575000</v>
      </c>
      <c r="LPK59" s="145">
        <v>213600000</v>
      </c>
      <c r="LPL59" s="145">
        <v>213625000</v>
      </c>
      <c r="LPM59" s="145">
        <v>213650000</v>
      </c>
      <c r="LPN59" s="145">
        <v>213675000</v>
      </c>
      <c r="LPO59" s="145">
        <v>213700000</v>
      </c>
      <c r="LPP59" s="145">
        <v>213725000</v>
      </c>
      <c r="LPQ59" s="145">
        <v>213750000</v>
      </c>
      <c r="LPR59" s="145">
        <v>213775000</v>
      </c>
      <c r="LPS59" s="145">
        <v>213800000</v>
      </c>
      <c r="LPT59" s="145">
        <v>213825000</v>
      </c>
      <c r="LPU59" s="145">
        <v>213850000</v>
      </c>
      <c r="LPV59" s="145">
        <v>213875000</v>
      </c>
      <c r="LPW59" s="145">
        <v>213900000</v>
      </c>
      <c r="LPX59" s="145">
        <v>213925000</v>
      </c>
      <c r="LPY59" s="145">
        <v>213950000</v>
      </c>
      <c r="LPZ59" s="145">
        <v>213975000</v>
      </c>
      <c r="LQA59" s="145">
        <v>214000000</v>
      </c>
      <c r="LQB59" s="145">
        <v>214025000</v>
      </c>
      <c r="LQC59" s="145">
        <v>214050000</v>
      </c>
      <c r="LQD59" s="145">
        <v>214075000</v>
      </c>
      <c r="LQE59" s="145">
        <v>214100000</v>
      </c>
      <c r="LQF59" s="145">
        <v>214125000</v>
      </c>
      <c r="LQG59" s="145">
        <v>214150000</v>
      </c>
      <c r="LQH59" s="145">
        <v>214175000</v>
      </c>
      <c r="LQI59" s="145">
        <v>214200000</v>
      </c>
      <c r="LQJ59" s="145">
        <v>214225000</v>
      </c>
      <c r="LQK59" s="145">
        <v>214250000</v>
      </c>
      <c r="LQL59" s="145">
        <v>214275000</v>
      </c>
      <c r="LQM59" s="145">
        <v>214300000</v>
      </c>
      <c r="LQN59" s="145">
        <v>214325000</v>
      </c>
      <c r="LQO59" s="145">
        <v>214350000</v>
      </c>
      <c r="LQP59" s="145">
        <v>214375000</v>
      </c>
      <c r="LQQ59" s="145">
        <v>214400000</v>
      </c>
      <c r="LQR59" s="145">
        <v>214425000</v>
      </c>
      <c r="LQS59" s="145">
        <v>214450000</v>
      </c>
      <c r="LQT59" s="145">
        <v>214475000</v>
      </c>
      <c r="LQU59" s="145">
        <v>214500000</v>
      </c>
      <c r="LQV59" s="145">
        <v>214525000</v>
      </c>
      <c r="LQW59" s="145">
        <v>214550000</v>
      </c>
      <c r="LQX59" s="145">
        <v>214575000</v>
      </c>
      <c r="LQY59" s="145">
        <v>214600000</v>
      </c>
      <c r="LQZ59" s="145">
        <v>214625000</v>
      </c>
      <c r="LRA59" s="145">
        <v>214650000</v>
      </c>
      <c r="LRB59" s="145">
        <v>214675000</v>
      </c>
      <c r="LRC59" s="145">
        <v>214700000</v>
      </c>
      <c r="LRD59" s="145">
        <v>214725000</v>
      </c>
      <c r="LRE59" s="145">
        <v>214750000</v>
      </c>
      <c r="LRF59" s="145">
        <v>214775000</v>
      </c>
      <c r="LRG59" s="145">
        <v>214800000</v>
      </c>
      <c r="LRH59" s="145">
        <v>214825000</v>
      </c>
      <c r="LRI59" s="145">
        <v>214850000</v>
      </c>
      <c r="LRJ59" s="145">
        <v>214875000</v>
      </c>
      <c r="LRK59" s="145">
        <v>214900000</v>
      </c>
      <c r="LRL59" s="145">
        <v>214925000</v>
      </c>
      <c r="LRM59" s="145">
        <v>214950000</v>
      </c>
      <c r="LRN59" s="145">
        <v>214975000</v>
      </c>
      <c r="LRO59" s="145">
        <v>215000000</v>
      </c>
      <c r="LRP59" s="145">
        <v>215025000</v>
      </c>
      <c r="LRQ59" s="145">
        <v>215050000</v>
      </c>
      <c r="LRR59" s="145">
        <v>215075000</v>
      </c>
      <c r="LRS59" s="145">
        <v>215100000</v>
      </c>
      <c r="LRT59" s="145">
        <v>215125000</v>
      </c>
      <c r="LRU59" s="145">
        <v>215150000</v>
      </c>
      <c r="LRV59" s="145">
        <v>215175000</v>
      </c>
      <c r="LRW59" s="145">
        <v>215200000</v>
      </c>
      <c r="LRX59" s="145">
        <v>215225000</v>
      </c>
      <c r="LRY59" s="145">
        <v>215250000</v>
      </c>
      <c r="LRZ59" s="145">
        <v>215275000</v>
      </c>
      <c r="LSA59" s="145">
        <v>215300000</v>
      </c>
      <c r="LSB59" s="145">
        <v>215325000</v>
      </c>
      <c r="LSC59" s="145">
        <v>215350000</v>
      </c>
      <c r="LSD59" s="145">
        <v>215375000</v>
      </c>
      <c r="LSE59" s="145">
        <v>215400000</v>
      </c>
      <c r="LSF59" s="145">
        <v>215425000</v>
      </c>
      <c r="LSG59" s="145">
        <v>215450000</v>
      </c>
      <c r="LSH59" s="145">
        <v>215475000</v>
      </c>
      <c r="LSI59" s="145">
        <v>215500000</v>
      </c>
      <c r="LSJ59" s="145">
        <v>215525000</v>
      </c>
      <c r="LSK59" s="145">
        <v>215550000</v>
      </c>
      <c r="LSL59" s="145">
        <v>215575000</v>
      </c>
      <c r="LSM59" s="145">
        <v>215600000</v>
      </c>
      <c r="LSN59" s="145">
        <v>215625000</v>
      </c>
      <c r="LSO59" s="145">
        <v>215650000</v>
      </c>
      <c r="LSP59" s="145">
        <v>215675000</v>
      </c>
      <c r="LSQ59" s="145">
        <v>215700000</v>
      </c>
      <c r="LSR59" s="145">
        <v>215725000</v>
      </c>
      <c r="LSS59" s="145">
        <v>215750000</v>
      </c>
      <c r="LST59" s="145">
        <v>215775000</v>
      </c>
      <c r="LSU59" s="145">
        <v>215800000</v>
      </c>
      <c r="LSV59" s="145">
        <v>215825000</v>
      </c>
      <c r="LSW59" s="145">
        <v>215850000</v>
      </c>
      <c r="LSX59" s="145">
        <v>215875000</v>
      </c>
      <c r="LSY59" s="145">
        <v>215900000</v>
      </c>
      <c r="LSZ59" s="145">
        <v>215925000</v>
      </c>
      <c r="LTA59" s="145">
        <v>215950000</v>
      </c>
      <c r="LTB59" s="145">
        <v>215975000</v>
      </c>
      <c r="LTC59" s="145">
        <v>216000000</v>
      </c>
      <c r="LTD59" s="145">
        <v>216025000</v>
      </c>
      <c r="LTE59" s="145">
        <v>216050000</v>
      </c>
      <c r="LTF59" s="145">
        <v>216075000</v>
      </c>
      <c r="LTG59" s="145">
        <v>216100000</v>
      </c>
      <c r="LTH59" s="145">
        <v>216125000</v>
      </c>
      <c r="LTI59" s="145">
        <v>216150000</v>
      </c>
      <c r="LTJ59" s="145">
        <v>216175000</v>
      </c>
      <c r="LTK59" s="145">
        <v>216200000</v>
      </c>
      <c r="LTL59" s="145">
        <v>216225000</v>
      </c>
      <c r="LTM59" s="145">
        <v>216250000</v>
      </c>
      <c r="LTN59" s="145">
        <v>216275000</v>
      </c>
      <c r="LTO59" s="145">
        <v>216300000</v>
      </c>
      <c r="LTP59" s="145">
        <v>216325000</v>
      </c>
      <c r="LTQ59" s="145">
        <v>216350000</v>
      </c>
      <c r="LTR59" s="145">
        <v>216375000</v>
      </c>
      <c r="LTS59" s="145">
        <v>216400000</v>
      </c>
      <c r="LTT59" s="145">
        <v>216425000</v>
      </c>
      <c r="LTU59" s="145">
        <v>216450000</v>
      </c>
      <c r="LTV59" s="145">
        <v>216475000</v>
      </c>
      <c r="LTW59" s="145">
        <v>216500000</v>
      </c>
      <c r="LTX59" s="145">
        <v>216525000</v>
      </c>
      <c r="LTY59" s="145">
        <v>216550000</v>
      </c>
      <c r="LTZ59" s="145">
        <v>216575000</v>
      </c>
      <c r="LUA59" s="145">
        <v>216600000</v>
      </c>
      <c r="LUB59" s="145">
        <v>216625000</v>
      </c>
      <c r="LUC59" s="145">
        <v>216650000</v>
      </c>
      <c r="LUD59" s="145">
        <v>216675000</v>
      </c>
      <c r="LUE59" s="145">
        <v>216700000</v>
      </c>
      <c r="LUF59" s="145">
        <v>216725000</v>
      </c>
      <c r="LUG59" s="145">
        <v>216750000</v>
      </c>
      <c r="LUH59" s="145">
        <v>216775000</v>
      </c>
      <c r="LUI59" s="145">
        <v>216800000</v>
      </c>
      <c r="LUJ59" s="145">
        <v>216825000</v>
      </c>
      <c r="LUK59" s="145">
        <v>216850000</v>
      </c>
      <c r="LUL59" s="145">
        <v>216875000</v>
      </c>
      <c r="LUM59" s="145">
        <v>216900000</v>
      </c>
      <c r="LUN59" s="145">
        <v>216925000</v>
      </c>
      <c r="LUO59" s="145">
        <v>216950000</v>
      </c>
      <c r="LUP59" s="145">
        <v>216975000</v>
      </c>
      <c r="LUQ59" s="145">
        <v>217000000</v>
      </c>
      <c r="LUR59" s="145">
        <v>217025000</v>
      </c>
      <c r="LUS59" s="145">
        <v>217050000</v>
      </c>
      <c r="LUT59" s="145">
        <v>217075000</v>
      </c>
      <c r="LUU59" s="145">
        <v>217100000</v>
      </c>
      <c r="LUV59" s="145">
        <v>217125000</v>
      </c>
      <c r="LUW59" s="145">
        <v>217150000</v>
      </c>
      <c r="LUX59" s="145">
        <v>217175000</v>
      </c>
      <c r="LUY59" s="145">
        <v>217200000</v>
      </c>
      <c r="LUZ59" s="145">
        <v>217225000</v>
      </c>
      <c r="LVA59" s="145">
        <v>217250000</v>
      </c>
      <c r="LVB59" s="145">
        <v>217275000</v>
      </c>
      <c r="LVC59" s="145">
        <v>217300000</v>
      </c>
      <c r="LVD59" s="145">
        <v>217325000</v>
      </c>
      <c r="LVE59" s="145">
        <v>217350000</v>
      </c>
      <c r="LVF59" s="145">
        <v>217375000</v>
      </c>
      <c r="LVG59" s="145">
        <v>217400000</v>
      </c>
      <c r="LVH59" s="145">
        <v>217425000</v>
      </c>
      <c r="LVI59" s="145">
        <v>217450000</v>
      </c>
      <c r="LVJ59" s="145">
        <v>217475000</v>
      </c>
      <c r="LVK59" s="145">
        <v>217500000</v>
      </c>
      <c r="LVL59" s="145">
        <v>217525000</v>
      </c>
      <c r="LVM59" s="145">
        <v>217550000</v>
      </c>
      <c r="LVN59" s="145">
        <v>217575000</v>
      </c>
      <c r="LVO59" s="145">
        <v>217600000</v>
      </c>
      <c r="LVP59" s="145">
        <v>217625000</v>
      </c>
      <c r="LVQ59" s="145">
        <v>217650000</v>
      </c>
      <c r="LVR59" s="145">
        <v>217675000</v>
      </c>
      <c r="LVS59" s="145">
        <v>217700000</v>
      </c>
      <c r="LVT59" s="145">
        <v>217725000</v>
      </c>
      <c r="LVU59" s="145">
        <v>217750000</v>
      </c>
      <c r="LVV59" s="145">
        <v>217775000</v>
      </c>
      <c r="LVW59" s="145">
        <v>217800000</v>
      </c>
      <c r="LVX59" s="145">
        <v>217825000</v>
      </c>
      <c r="LVY59" s="145">
        <v>217850000</v>
      </c>
      <c r="LVZ59" s="145">
        <v>217875000</v>
      </c>
      <c r="LWA59" s="145">
        <v>217900000</v>
      </c>
      <c r="LWB59" s="145">
        <v>217925000</v>
      </c>
      <c r="LWC59" s="145">
        <v>217950000</v>
      </c>
      <c r="LWD59" s="145">
        <v>217975000</v>
      </c>
      <c r="LWE59" s="145">
        <v>218000000</v>
      </c>
      <c r="LWF59" s="145">
        <v>218025000</v>
      </c>
      <c r="LWG59" s="145">
        <v>218050000</v>
      </c>
      <c r="LWH59" s="145">
        <v>218075000</v>
      </c>
      <c r="LWI59" s="145">
        <v>218100000</v>
      </c>
      <c r="LWJ59" s="145">
        <v>218125000</v>
      </c>
      <c r="LWK59" s="145">
        <v>218150000</v>
      </c>
      <c r="LWL59" s="145">
        <v>218175000</v>
      </c>
      <c r="LWM59" s="145">
        <v>218200000</v>
      </c>
      <c r="LWN59" s="145">
        <v>218225000</v>
      </c>
      <c r="LWO59" s="145">
        <v>218250000</v>
      </c>
      <c r="LWP59" s="145">
        <v>218275000</v>
      </c>
      <c r="LWQ59" s="145">
        <v>218300000</v>
      </c>
      <c r="LWR59" s="145">
        <v>218325000</v>
      </c>
      <c r="LWS59" s="145">
        <v>218350000</v>
      </c>
      <c r="LWT59" s="145">
        <v>218375000</v>
      </c>
      <c r="LWU59" s="145">
        <v>218400000</v>
      </c>
      <c r="LWV59" s="145">
        <v>218425000</v>
      </c>
      <c r="LWW59" s="145">
        <v>218450000</v>
      </c>
      <c r="LWX59" s="145">
        <v>218475000</v>
      </c>
      <c r="LWY59" s="145">
        <v>218500000</v>
      </c>
      <c r="LWZ59" s="145">
        <v>218525000</v>
      </c>
      <c r="LXA59" s="145">
        <v>218550000</v>
      </c>
      <c r="LXB59" s="145">
        <v>218575000</v>
      </c>
      <c r="LXC59" s="145">
        <v>218600000</v>
      </c>
      <c r="LXD59" s="145">
        <v>218625000</v>
      </c>
      <c r="LXE59" s="145">
        <v>218650000</v>
      </c>
      <c r="LXF59" s="145">
        <v>218675000</v>
      </c>
      <c r="LXG59" s="145">
        <v>218700000</v>
      </c>
      <c r="LXH59" s="145">
        <v>218725000</v>
      </c>
      <c r="LXI59" s="145">
        <v>218750000</v>
      </c>
      <c r="LXJ59" s="145">
        <v>218775000</v>
      </c>
      <c r="LXK59" s="145">
        <v>218800000</v>
      </c>
      <c r="LXL59" s="145">
        <v>218825000</v>
      </c>
      <c r="LXM59" s="145">
        <v>218850000</v>
      </c>
      <c r="LXN59" s="145">
        <v>218875000</v>
      </c>
      <c r="LXO59" s="145">
        <v>218900000</v>
      </c>
      <c r="LXP59" s="145">
        <v>218925000</v>
      </c>
      <c r="LXQ59" s="145">
        <v>218950000</v>
      </c>
      <c r="LXR59" s="145">
        <v>218975000</v>
      </c>
      <c r="LXS59" s="145">
        <v>219000000</v>
      </c>
      <c r="LXT59" s="145">
        <v>219025000</v>
      </c>
      <c r="LXU59" s="145">
        <v>219050000</v>
      </c>
      <c r="LXV59" s="145">
        <v>219075000</v>
      </c>
      <c r="LXW59" s="145">
        <v>219100000</v>
      </c>
      <c r="LXX59" s="145">
        <v>219125000</v>
      </c>
      <c r="LXY59" s="145">
        <v>219150000</v>
      </c>
      <c r="LXZ59" s="145">
        <v>219175000</v>
      </c>
      <c r="LYA59" s="145">
        <v>219200000</v>
      </c>
      <c r="LYB59" s="145">
        <v>219225000</v>
      </c>
      <c r="LYC59" s="145">
        <v>219250000</v>
      </c>
      <c r="LYD59" s="145">
        <v>219275000</v>
      </c>
      <c r="LYE59" s="145">
        <v>219300000</v>
      </c>
      <c r="LYF59" s="145">
        <v>219325000</v>
      </c>
      <c r="LYG59" s="145">
        <v>219350000</v>
      </c>
      <c r="LYH59" s="145">
        <v>219375000</v>
      </c>
      <c r="LYI59" s="145">
        <v>219400000</v>
      </c>
      <c r="LYJ59" s="145">
        <v>219425000</v>
      </c>
      <c r="LYK59" s="145">
        <v>219450000</v>
      </c>
      <c r="LYL59" s="145">
        <v>219475000</v>
      </c>
      <c r="LYM59" s="145">
        <v>219500000</v>
      </c>
      <c r="LYN59" s="145">
        <v>219525000</v>
      </c>
      <c r="LYO59" s="145">
        <v>219550000</v>
      </c>
      <c r="LYP59" s="145">
        <v>219575000</v>
      </c>
      <c r="LYQ59" s="145">
        <v>219600000</v>
      </c>
      <c r="LYR59" s="145">
        <v>219625000</v>
      </c>
      <c r="LYS59" s="145">
        <v>219650000</v>
      </c>
      <c r="LYT59" s="145">
        <v>219675000</v>
      </c>
      <c r="LYU59" s="145">
        <v>219700000</v>
      </c>
      <c r="LYV59" s="145">
        <v>219725000</v>
      </c>
      <c r="LYW59" s="145">
        <v>219750000</v>
      </c>
      <c r="LYX59" s="145">
        <v>219775000</v>
      </c>
      <c r="LYY59" s="145">
        <v>219800000</v>
      </c>
      <c r="LYZ59" s="145">
        <v>219825000</v>
      </c>
      <c r="LZA59" s="145">
        <v>219850000</v>
      </c>
      <c r="LZB59" s="145">
        <v>219875000</v>
      </c>
      <c r="LZC59" s="145">
        <v>219900000</v>
      </c>
      <c r="LZD59" s="145">
        <v>219925000</v>
      </c>
      <c r="LZE59" s="145">
        <v>219950000</v>
      </c>
      <c r="LZF59" s="145">
        <v>219975000</v>
      </c>
      <c r="LZG59" s="145">
        <v>220000000</v>
      </c>
      <c r="LZH59" s="145">
        <v>220025000</v>
      </c>
      <c r="LZI59" s="145">
        <v>220050000</v>
      </c>
      <c r="LZJ59" s="145">
        <v>220075000</v>
      </c>
      <c r="LZK59" s="145">
        <v>220100000</v>
      </c>
      <c r="LZL59" s="145">
        <v>220125000</v>
      </c>
      <c r="LZM59" s="145">
        <v>220150000</v>
      </c>
      <c r="LZN59" s="145">
        <v>220175000</v>
      </c>
      <c r="LZO59" s="145">
        <v>220200000</v>
      </c>
      <c r="LZP59" s="145">
        <v>220225000</v>
      </c>
      <c r="LZQ59" s="145">
        <v>220250000</v>
      </c>
      <c r="LZR59" s="145">
        <v>220275000</v>
      </c>
      <c r="LZS59" s="145">
        <v>220300000</v>
      </c>
      <c r="LZT59" s="145">
        <v>220325000</v>
      </c>
      <c r="LZU59" s="145">
        <v>220350000</v>
      </c>
      <c r="LZV59" s="145">
        <v>220375000</v>
      </c>
      <c r="LZW59" s="145">
        <v>220400000</v>
      </c>
      <c r="LZX59" s="145">
        <v>220425000</v>
      </c>
      <c r="LZY59" s="145">
        <v>220450000</v>
      </c>
      <c r="LZZ59" s="145">
        <v>220475000</v>
      </c>
      <c r="MAA59" s="145">
        <v>220500000</v>
      </c>
      <c r="MAB59" s="145">
        <v>220525000</v>
      </c>
      <c r="MAC59" s="145">
        <v>220550000</v>
      </c>
      <c r="MAD59" s="145">
        <v>220575000</v>
      </c>
      <c r="MAE59" s="145">
        <v>220600000</v>
      </c>
      <c r="MAF59" s="145">
        <v>220625000</v>
      </c>
      <c r="MAG59" s="145">
        <v>220650000</v>
      </c>
      <c r="MAH59" s="145">
        <v>220675000</v>
      </c>
      <c r="MAI59" s="145">
        <v>220700000</v>
      </c>
      <c r="MAJ59" s="145">
        <v>220725000</v>
      </c>
      <c r="MAK59" s="145">
        <v>220750000</v>
      </c>
      <c r="MAL59" s="145">
        <v>220775000</v>
      </c>
      <c r="MAM59" s="145">
        <v>220800000</v>
      </c>
      <c r="MAN59" s="145">
        <v>220825000</v>
      </c>
      <c r="MAO59" s="145">
        <v>220850000</v>
      </c>
      <c r="MAP59" s="145">
        <v>220875000</v>
      </c>
      <c r="MAQ59" s="145">
        <v>220900000</v>
      </c>
      <c r="MAR59" s="145">
        <v>220925000</v>
      </c>
      <c r="MAS59" s="145">
        <v>220950000</v>
      </c>
      <c r="MAT59" s="145">
        <v>220975000</v>
      </c>
      <c r="MAU59" s="145">
        <v>221000000</v>
      </c>
      <c r="MAV59" s="145">
        <v>221025000</v>
      </c>
      <c r="MAW59" s="145">
        <v>221050000</v>
      </c>
      <c r="MAX59" s="145">
        <v>221075000</v>
      </c>
      <c r="MAY59" s="145">
        <v>221100000</v>
      </c>
      <c r="MAZ59" s="145">
        <v>221125000</v>
      </c>
      <c r="MBA59" s="145">
        <v>221150000</v>
      </c>
      <c r="MBB59" s="145">
        <v>221175000</v>
      </c>
      <c r="MBC59" s="145">
        <v>221200000</v>
      </c>
      <c r="MBD59" s="145">
        <v>221225000</v>
      </c>
      <c r="MBE59" s="145">
        <v>221250000</v>
      </c>
      <c r="MBF59" s="145">
        <v>221275000</v>
      </c>
      <c r="MBG59" s="145">
        <v>221300000</v>
      </c>
      <c r="MBH59" s="145">
        <v>221325000</v>
      </c>
      <c r="MBI59" s="145">
        <v>221350000</v>
      </c>
      <c r="MBJ59" s="145">
        <v>221375000</v>
      </c>
      <c r="MBK59" s="145">
        <v>221400000</v>
      </c>
      <c r="MBL59" s="145">
        <v>221425000</v>
      </c>
      <c r="MBM59" s="145">
        <v>221450000</v>
      </c>
      <c r="MBN59" s="145">
        <v>221475000</v>
      </c>
      <c r="MBO59" s="145">
        <v>221500000</v>
      </c>
      <c r="MBP59" s="145">
        <v>221525000</v>
      </c>
      <c r="MBQ59" s="145">
        <v>221550000</v>
      </c>
      <c r="MBR59" s="145">
        <v>221575000</v>
      </c>
      <c r="MBS59" s="145">
        <v>221600000</v>
      </c>
      <c r="MBT59" s="145">
        <v>221625000</v>
      </c>
      <c r="MBU59" s="145">
        <v>221650000</v>
      </c>
      <c r="MBV59" s="145">
        <v>221675000</v>
      </c>
      <c r="MBW59" s="145">
        <v>221700000</v>
      </c>
      <c r="MBX59" s="145">
        <v>221725000</v>
      </c>
      <c r="MBY59" s="145">
        <v>221750000</v>
      </c>
      <c r="MBZ59" s="145">
        <v>221775000</v>
      </c>
      <c r="MCA59" s="145">
        <v>221800000</v>
      </c>
      <c r="MCB59" s="145">
        <v>221825000</v>
      </c>
      <c r="MCC59" s="145">
        <v>221850000</v>
      </c>
      <c r="MCD59" s="145">
        <v>221875000</v>
      </c>
      <c r="MCE59" s="145">
        <v>221900000</v>
      </c>
      <c r="MCF59" s="145">
        <v>221925000</v>
      </c>
      <c r="MCG59" s="145">
        <v>221950000</v>
      </c>
      <c r="MCH59" s="145">
        <v>221975000</v>
      </c>
      <c r="MCI59" s="145">
        <v>222000000</v>
      </c>
      <c r="MCJ59" s="145">
        <v>222025000</v>
      </c>
      <c r="MCK59" s="145">
        <v>222050000</v>
      </c>
      <c r="MCL59" s="145">
        <v>222075000</v>
      </c>
      <c r="MCM59" s="145">
        <v>222100000</v>
      </c>
      <c r="MCN59" s="145">
        <v>222125000</v>
      </c>
      <c r="MCO59" s="145">
        <v>222150000</v>
      </c>
      <c r="MCP59" s="145">
        <v>222175000</v>
      </c>
      <c r="MCQ59" s="145">
        <v>222200000</v>
      </c>
      <c r="MCR59" s="145">
        <v>222225000</v>
      </c>
      <c r="MCS59" s="145">
        <v>222250000</v>
      </c>
      <c r="MCT59" s="145">
        <v>222275000</v>
      </c>
      <c r="MCU59" s="145">
        <v>222300000</v>
      </c>
      <c r="MCV59" s="145">
        <v>222325000</v>
      </c>
      <c r="MCW59" s="145">
        <v>222350000</v>
      </c>
      <c r="MCX59" s="145">
        <v>222375000</v>
      </c>
      <c r="MCY59" s="145">
        <v>222400000</v>
      </c>
      <c r="MCZ59" s="145">
        <v>222425000</v>
      </c>
      <c r="MDA59" s="145">
        <v>222450000</v>
      </c>
      <c r="MDB59" s="145">
        <v>222475000</v>
      </c>
      <c r="MDC59" s="145">
        <v>222500000</v>
      </c>
      <c r="MDD59" s="145">
        <v>222525000</v>
      </c>
      <c r="MDE59" s="145">
        <v>222550000</v>
      </c>
      <c r="MDF59" s="145">
        <v>222575000</v>
      </c>
      <c r="MDG59" s="145">
        <v>222600000</v>
      </c>
      <c r="MDH59" s="145">
        <v>222625000</v>
      </c>
      <c r="MDI59" s="145">
        <v>222650000</v>
      </c>
      <c r="MDJ59" s="145">
        <v>222675000</v>
      </c>
      <c r="MDK59" s="145">
        <v>222700000</v>
      </c>
      <c r="MDL59" s="145">
        <v>222725000</v>
      </c>
      <c r="MDM59" s="145">
        <v>222750000</v>
      </c>
      <c r="MDN59" s="145">
        <v>222775000</v>
      </c>
      <c r="MDO59" s="145">
        <v>222800000</v>
      </c>
      <c r="MDP59" s="145">
        <v>222825000</v>
      </c>
      <c r="MDQ59" s="145">
        <v>222850000</v>
      </c>
      <c r="MDR59" s="145">
        <v>222875000</v>
      </c>
      <c r="MDS59" s="145">
        <v>222900000</v>
      </c>
      <c r="MDT59" s="145">
        <v>222925000</v>
      </c>
      <c r="MDU59" s="145">
        <v>222950000</v>
      </c>
      <c r="MDV59" s="145">
        <v>222975000</v>
      </c>
      <c r="MDW59" s="145">
        <v>223000000</v>
      </c>
      <c r="MDX59" s="145">
        <v>223025000</v>
      </c>
      <c r="MDY59" s="145">
        <v>223050000</v>
      </c>
      <c r="MDZ59" s="145">
        <v>223075000</v>
      </c>
      <c r="MEA59" s="145">
        <v>223100000</v>
      </c>
      <c r="MEB59" s="145">
        <v>223125000</v>
      </c>
      <c r="MEC59" s="145">
        <v>223150000</v>
      </c>
      <c r="MED59" s="145">
        <v>223175000</v>
      </c>
      <c r="MEE59" s="145">
        <v>223200000</v>
      </c>
      <c r="MEF59" s="145">
        <v>223225000</v>
      </c>
      <c r="MEG59" s="145">
        <v>223250000</v>
      </c>
      <c r="MEH59" s="145">
        <v>223275000</v>
      </c>
      <c r="MEI59" s="145">
        <v>223300000</v>
      </c>
      <c r="MEJ59" s="145">
        <v>223325000</v>
      </c>
      <c r="MEK59" s="145">
        <v>223350000</v>
      </c>
      <c r="MEL59" s="145">
        <v>223375000</v>
      </c>
      <c r="MEM59" s="145">
        <v>223400000</v>
      </c>
      <c r="MEN59" s="145">
        <v>223425000</v>
      </c>
      <c r="MEO59" s="145">
        <v>223450000</v>
      </c>
      <c r="MEP59" s="145">
        <v>223475000</v>
      </c>
      <c r="MEQ59" s="145">
        <v>223500000</v>
      </c>
      <c r="MER59" s="145">
        <v>223525000</v>
      </c>
      <c r="MES59" s="145">
        <v>223550000</v>
      </c>
      <c r="MET59" s="145">
        <v>223575000</v>
      </c>
      <c r="MEU59" s="145">
        <v>223600000</v>
      </c>
      <c r="MEV59" s="145">
        <v>223625000</v>
      </c>
      <c r="MEW59" s="145">
        <v>223650000</v>
      </c>
      <c r="MEX59" s="145">
        <v>223675000</v>
      </c>
      <c r="MEY59" s="145">
        <v>223700000</v>
      </c>
      <c r="MEZ59" s="145">
        <v>223725000</v>
      </c>
      <c r="MFA59" s="145">
        <v>223750000</v>
      </c>
      <c r="MFB59" s="145">
        <v>223775000</v>
      </c>
      <c r="MFC59" s="145">
        <v>223800000</v>
      </c>
      <c r="MFD59" s="145">
        <v>223825000</v>
      </c>
      <c r="MFE59" s="145">
        <v>223850000</v>
      </c>
      <c r="MFF59" s="145">
        <v>223875000</v>
      </c>
      <c r="MFG59" s="145">
        <v>223900000</v>
      </c>
      <c r="MFH59" s="145">
        <v>223925000</v>
      </c>
      <c r="MFI59" s="145">
        <v>223950000</v>
      </c>
      <c r="MFJ59" s="145">
        <v>223975000</v>
      </c>
      <c r="MFK59" s="145">
        <v>224000000</v>
      </c>
      <c r="MFL59" s="145">
        <v>224025000</v>
      </c>
      <c r="MFM59" s="145">
        <v>224050000</v>
      </c>
      <c r="MFN59" s="145">
        <v>224075000</v>
      </c>
      <c r="MFO59" s="145">
        <v>224100000</v>
      </c>
      <c r="MFP59" s="145">
        <v>224125000</v>
      </c>
      <c r="MFQ59" s="145">
        <v>224150000</v>
      </c>
      <c r="MFR59" s="145">
        <v>224175000</v>
      </c>
      <c r="MFS59" s="145">
        <v>224200000</v>
      </c>
      <c r="MFT59" s="145">
        <v>224225000</v>
      </c>
      <c r="MFU59" s="145">
        <v>224250000</v>
      </c>
      <c r="MFV59" s="145">
        <v>224275000</v>
      </c>
      <c r="MFW59" s="145">
        <v>224300000</v>
      </c>
      <c r="MFX59" s="145">
        <v>224325000</v>
      </c>
      <c r="MFY59" s="145">
        <v>224350000</v>
      </c>
      <c r="MFZ59" s="145">
        <v>224375000</v>
      </c>
      <c r="MGA59" s="145">
        <v>224400000</v>
      </c>
      <c r="MGB59" s="145">
        <v>224425000</v>
      </c>
      <c r="MGC59" s="145">
        <v>224450000</v>
      </c>
      <c r="MGD59" s="145">
        <v>224475000</v>
      </c>
      <c r="MGE59" s="145">
        <v>224500000</v>
      </c>
      <c r="MGF59" s="145">
        <v>224525000</v>
      </c>
      <c r="MGG59" s="145">
        <v>224550000</v>
      </c>
      <c r="MGH59" s="145">
        <v>224575000</v>
      </c>
      <c r="MGI59" s="145">
        <v>224600000</v>
      </c>
      <c r="MGJ59" s="145">
        <v>224625000</v>
      </c>
      <c r="MGK59" s="145">
        <v>224650000</v>
      </c>
      <c r="MGL59" s="145">
        <v>224675000</v>
      </c>
      <c r="MGM59" s="145">
        <v>224700000</v>
      </c>
      <c r="MGN59" s="145">
        <v>224725000</v>
      </c>
      <c r="MGO59" s="145">
        <v>224750000</v>
      </c>
      <c r="MGP59" s="145">
        <v>224775000</v>
      </c>
      <c r="MGQ59" s="145">
        <v>224800000</v>
      </c>
      <c r="MGR59" s="145">
        <v>224825000</v>
      </c>
      <c r="MGS59" s="145">
        <v>224850000</v>
      </c>
      <c r="MGT59" s="145">
        <v>224875000</v>
      </c>
      <c r="MGU59" s="145">
        <v>224900000</v>
      </c>
      <c r="MGV59" s="145">
        <v>224925000</v>
      </c>
      <c r="MGW59" s="145">
        <v>224950000</v>
      </c>
      <c r="MGX59" s="145">
        <v>224975000</v>
      </c>
      <c r="MGY59" s="145">
        <v>225000000</v>
      </c>
      <c r="MGZ59" s="145">
        <v>225025000</v>
      </c>
      <c r="MHA59" s="145">
        <v>225050000</v>
      </c>
      <c r="MHB59" s="145">
        <v>225075000</v>
      </c>
      <c r="MHC59" s="145">
        <v>225100000</v>
      </c>
      <c r="MHD59" s="145">
        <v>225125000</v>
      </c>
      <c r="MHE59" s="145">
        <v>225150000</v>
      </c>
      <c r="MHF59" s="145">
        <v>225175000</v>
      </c>
      <c r="MHG59" s="145">
        <v>225200000</v>
      </c>
      <c r="MHH59" s="145">
        <v>225225000</v>
      </c>
      <c r="MHI59" s="145">
        <v>225250000</v>
      </c>
      <c r="MHJ59" s="145">
        <v>225275000</v>
      </c>
      <c r="MHK59" s="145">
        <v>225300000</v>
      </c>
      <c r="MHL59" s="145">
        <v>225325000</v>
      </c>
      <c r="MHM59" s="145">
        <v>225350000</v>
      </c>
      <c r="MHN59" s="145">
        <v>225375000</v>
      </c>
      <c r="MHO59" s="145">
        <v>225400000</v>
      </c>
      <c r="MHP59" s="145">
        <v>225425000</v>
      </c>
      <c r="MHQ59" s="145">
        <v>225450000</v>
      </c>
      <c r="MHR59" s="145">
        <v>225475000</v>
      </c>
      <c r="MHS59" s="145">
        <v>225500000</v>
      </c>
      <c r="MHT59" s="145">
        <v>225525000</v>
      </c>
      <c r="MHU59" s="145">
        <v>225550000</v>
      </c>
      <c r="MHV59" s="145">
        <v>225575000</v>
      </c>
      <c r="MHW59" s="145">
        <v>225600000</v>
      </c>
      <c r="MHX59" s="145">
        <v>225625000</v>
      </c>
      <c r="MHY59" s="145">
        <v>225650000</v>
      </c>
      <c r="MHZ59" s="145">
        <v>225675000</v>
      </c>
      <c r="MIA59" s="145">
        <v>225700000</v>
      </c>
      <c r="MIB59" s="145">
        <v>225725000</v>
      </c>
      <c r="MIC59" s="145">
        <v>225750000</v>
      </c>
      <c r="MID59" s="145">
        <v>225775000</v>
      </c>
      <c r="MIE59" s="145">
        <v>225800000</v>
      </c>
      <c r="MIF59" s="145">
        <v>225825000</v>
      </c>
      <c r="MIG59" s="145">
        <v>225850000</v>
      </c>
      <c r="MIH59" s="145">
        <v>225875000</v>
      </c>
      <c r="MII59" s="145">
        <v>225900000</v>
      </c>
      <c r="MIJ59" s="145">
        <v>225925000</v>
      </c>
      <c r="MIK59" s="145">
        <v>225950000</v>
      </c>
      <c r="MIL59" s="145">
        <v>225975000</v>
      </c>
      <c r="MIM59" s="145">
        <v>226000000</v>
      </c>
      <c r="MIN59" s="145">
        <v>226025000</v>
      </c>
      <c r="MIO59" s="145">
        <v>226050000</v>
      </c>
      <c r="MIP59" s="145">
        <v>226075000</v>
      </c>
      <c r="MIQ59" s="145">
        <v>226100000</v>
      </c>
      <c r="MIR59" s="145">
        <v>226125000</v>
      </c>
      <c r="MIS59" s="145">
        <v>226150000</v>
      </c>
      <c r="MIT59" s="145">
        <v>226175000</v>
      </c>
      <c r="MIU59" s="145">
        <v>226200000</v>
      </c>
      <c r="MIV59" s="145">
        <v>226225000</v>
      </c>
      <c r="MIW59" s="145">
        <v>226250000</v>
      </c>
      <c r="MIX59" s="145">
        <v>226275000</v>
      </c>
      <c r="MIY59" s="145">
        <v>226300000</v>
      </c>
      <c r="MIZ59" s="145">
        <v>226325000</v>
      </c>
      <c r="MJA59" s="145">
        <v>226350000</v>
      </c>
      <c r="MJB59" s="145">
        <v>226375000</v>
      </c>
      <c r="MJC59" s="145">
        <v>226400000</v>
      </c>
      <c r="MJD59" s="145">
        <v>226425000</v>
      </c>
      <c r="MJE59" s="145">
        <v>226450000</v>
      </c>
      <c r="MJF59" s="145">
        <v>226475000</v>
      </c>
      <c r="MJG59" s="145">
        <v>226500000</v>
      </c>
      <c r="MJH59" s="145">
        <v>226525000</v>
      </c>
      <c r="MJI59" s="145">
        <v>226550000</v>
      </c>
      <c r="MJJ59" s="145">
        <v>226575000</v>
      </c>
      <c r="MJK59" s="145">
        <v>226600000</v>
      </c>
      <c r="MJL59" s="145">
        <v>226625000</v>
      </c>
      <c r="MJM59" s="145">
        <v>226650000</v>
      </c>
      <c r="MJN59" s="145">
        <v>226675000</v>
      </c>
      <c r="MJO59" s="145">
        <v>226700000</v>
      </c>
      <c r="MJP59" s="145">
        <v>226725000</v>
      </c>
      <c r="MJQ59" s="145">
        <v>226750000</v>
      </c>
      <c r="MJR59" s="145">
        <v>226775000</v>
      </c>
      <c r="MJS59" s="145">
        <v>226800000</v>
      </c>
      <c r="MJT59" s="145">
        <v>226825000</v>
      </c>
      <c r="MJU59" s="145">
        <v>226850000</v>
      </c>
      <c r="MJV59" s="145">
        <v>226875000</v>
      </c>
      <c r="MJW59" s="145">
        <v>226900000</v>
      </c>
      <c r="MJX59" s="145">
        <v>226925000</v>
      </c>
      <c r="MJY59" s="145">
        <v>226950000</v>
      </c>
      <c r="MJZ59" s="145">
        <v>226975000</v>
      </c>
      <c r="MKA59" s="145">
        <v>227000000</v>
      </c>
      <c r="MKB59" s="145">
        <v>227025000</v>
      </c>
      <c r="MKC59" s="145">
        <v>227050000</v>
      </c>
      <c r="MKD59" s="145">
        <v>227075000</v>
      </c>
      <c r="MKE59" s="145">
        <v>227100000</v>
      </c>
      <c r="MKF59" s="145">
        <v>227125000</v>
      </c>
      <c r="MKG59" s="145">
        <v>227150000</v>
      </c>
      <c r="MKH59" s="145">
        <v>227175000</v>
      </c>
      <c r="MKI59" s="145">
        <v>227200000</v>
      </c>
      <c r="MKJ59" s="145">
        <v>227225000</v>
      </c>
      <c r="MKK59" s="145">
        <v>227250000</v>
      </c>
      <c r="MKL59" s="145">
        <v>227275000</v>
      </c>
      <c r="MKM59" s="145">
        <v>227300000</v>
      </c>
      <c r="MKN59" s="145">
        <v>227325000</v>
      </c>
      <c r="MKO59" s="145">
        <v>227350000</v>
      </c>
      <c r="MKP59" s="145">
        <v>227375000</v>
      </c>
      <c r="MKQ59" s="145">
        <v>227400000</v>
      </c>
      <c r="MKR59" s="145">
        <v>227425000</v>
      </c>
      <c r="MKS59" s="145">
        <v>227450000</v>
      </c>
      <c r="MKT59" s="145">
        <v>227475000</v>
      </c>
      <c r="MKU59" s="145">
        <v>227500000</v>
      </c>
      <c r="MKV59" s="145">
        <v>227525000</v>
      </c>
      <c r="MKW59" s="145">
        <v>227550000</v>
      </c>
      <c r="MKX59" s="145">
        <v>227575000</v>
      </c>
      <c r="MKY59" s="145">
        <v>227600000</v>
      </c>
      <c r="MKZ59" s="145">
        <v>227625000</v>
      </c>
      <c r="MLA59" s="145">
        <v>227650000</v>
      </c>
      <c r="MLB59" s="145">
        <v>227675000</v>
      </c>
      <c r="MLC59" s="145">
        <v>227700000</v>
      </c>
      <c r="MLD59" s="145">
        <v>227725000</v>
      </c>
      <c r="MLE59" s="145">
        <v>227750000</v>
      </c>
      <c r="MLF59" s="145">
        <v>227775000</v>
      </c>
      <c r="MLG59" s="145">
        <v>227800000</v>
      </c>
      <c r="MLH59" s="145">
        <v>227825000</v>
      </c>
      <c r="MLI59" s="145">
        <v>227850000</v>
      </c>
      <c r="MLJ59" s="145">
        <v>227875000</v>
      </c>
      <c r="MLK59" s="145">
        <v>227900000</v>
      </c>
      <c r="MLL59" s="145">
        <v>227925000</v>
      </c>
      <c r="MLM59" s="145">
        <v>227950000</v>
      </c>
      <c r="MLN59" s="145">
        <v>227975000</v>
      </c>
      <c r="MLO59" s="145">
        <v>228000000</v>
      </c>
      <c r="MLP59" s="145">
        <v>228025000</v>
      </c>
      <c r="MLQ59" s="145">
        <v>228050000</v>
      </c>
      <c r="MLR59" s="145">
        <v>228075000</v>
      </c>
      <c r="MLS59" s="145">
        <v>228100000</v>
      </c>
      <c r="MLT59" s="145">
        <v>228125000</v>
      </c>
      <c r="MLU59" s="145">
        <v>228150000</v>
      </c>
      <c r="MLV59" s="145">
        <v>228175000</v>
      </c>
      <c r="MLW59" s="145">
        <v>228200000</v>
      </c>
      <c r="MLX59" s="145">
        <v>228225000</v>
      </c>
      <c r="MLY59" s="145">
        <v>228250000</v>
      </c>
      <c r="MLZ59" s="145">
        <v>228275000</v>
      </c>
      <c r="MMA59" s="145">
        <v>228300000</v>
      </c>
      <c r="MMB59" s="145">
        <v>228325000</v>
      </c>
      <c r="MMC59" s="145">
        <v>228350000</v>
      </c>
      <c r="MMD59" s="145">
        <v>228375000</v>
      </c>
      <c r="MME59" s="145">
        <v>228400000</v>
      </c>
      <c r="MMF59" s="145">
        <v>228425000</v>
      </c>
      <c r="MMG59" s="145">
        <v>228450000</v>
      </c>
      <c r="MMH59" s="145">
        <v>228475000</v>
      </c>
      <c r="MMI59" s="145">
        <v>228500000</v>
      </c>
      <c r="MMJ59" s="145">
        <v>228525000</v>
      </c>
      <c r="MMK59" s="145">
        <v>228550000</v>
      </c>
      <c r="MML59" s="145">
        <v>228575000</v>
      </c>
      <c r="MMM59" s="145">
        <v>228600000</v>
      </c>
      <c r="MMN59" s="145">
        <v>228625000</v>
      </c>
      <c r="MMO59" s="145">
        <v>228650000</v>
      </c>
      <c r="MMP59" s="145">
        <v>228675000</v>
      </c>
      <c r="MMQ59" s="145">
        <v>228700000</v>
      </c>
      <c r="MMR59" s="145">
        <v>228725000</v>
      </c>
      <c r="MMS59" s="145">
        <v>228750000</v>
      </c>
      <c r="MMT59" s="145">
        <v>228775000</v>
      </c>
      <c r="MMU59" s="145">
        <v>228800000</v>
      </c>
      <c r="MMV59" s="145">
        <v>228825000</v>
      </c>
      <c r="MMW59" s="145">
        <v>228850000</v>
      </c>
      <c r="MMX59" s="145">
        <v>228875000</v>
      </c>
      <c r="MMY59" s="145">
        <v>228900000</v>
      </c>
      <c r="MMZ59" s="145">
        <v>228925000</v>
      </c>
      <c r="MNA59" s="145">
        <v>228950000</v>
      </c>
      <c r="MNB59" s="145">
        <v>228975000</v>
      </c>
      <c r="MNC59" s="145">
        <v>229000000</v>
      </c>
      <c r="MND59" s="145">
        <v>229025000</v>
      </c>
      <c r="MNE59" s="145">
        <v>229050000</v>
      </c>
      <c r="MNF59" s="145">
        <v>229075000</v>
      </c>
      <c r="MNG59" s="145">
        <v>229100000</v>
      </c>
      <c r="MNH59" s="145">
        <v>229125000</v>
      </c>
      <c r="MNI59" s="145">
        <v>229150000</v>
      </c>
      <c r="MNJ59" s="145">
        <v>229175000</v>
      </c>
      <c r="MNK59" s="145">
        <v>229200000</v>
      </c>
      <c r="MNL59" s="145">
        <v>229225000</v>
      </c>
      <c r="MNM59" s="145">
        <v>229250000</v>
      </c>
      <c r="MNN59" s="145">
        <v>229275000</v>
      </c>
      <c r="MNO59" s="145">
        <v>229300000</v>
      </c>
      <c r="MNP59" s="145">
        <v>229325000</v>
      </c>
      <c r="MNQ59" s="145">
        <v>229350000</v>
      </c>
      <c r="MNR59" s="145">
        <v>229375000</v>
      </c>
      <c r="MNS59" s="145">
        <v>229400000</v>
      </c>
      <c r="MNT59" s="145">
        <v>229425000</v>
      </c>
      <c r="MNU59" s="145">
        <v>229450000</v>
      </c>
      <c r="MNV59" s="145">
        <v>229475000</v>
      </c>
      <c r="MNW59" s="145">
        <v>229500000</v>
      </c>
      <c r="MNX59" s="145">
        <v>229525000</v>
      </c>
      <c r="MNY59" s="145">
        <v>229550000</v>
      </c>
      <c r="MNZ59" s="145">
        <v>229575000</v>
      </c>
      <c r="MOA59" s="145">
        <v>229600000</v>
      </c>
      <c r="MOB59" s="145">
        <v>229625000</v>
      </c>
      <c r="MOC59" s="145">
        <v>229650000</v>
      </c>
      <c r="MOD59" s="145">
        <v>229675000</v>
      </c>
      <c r="MOE59" s="145">
        <v>229700000</v>
      </c>
      <c r="MOF59" s="145">
        <v>229725000</v>
      </c>
      <c r="MOG59" s="145">
        <v>229750000</v>
      </c>
      <c r="MOH59" s="145">
        <v>229775000</v>
      </c>
      <c r="MOI59" s="145">
        <v>229800000</v>
      </c>
      <c r="MOJ59" s="145">
        <v>229825000</v>
      </c>
      <c r="MOK59" s="145">
        <v>229850000</v>
      </c>
      <c r="MOL59" s="145">
        <v>229875000</v>
      </c>
      <c r="MOM59" s="145">
        <v>229900000</v>
      </c>
      <c r="MON59" s="145">
        <v>229925000</v>
      </c>
      <c r="MOO59" s="145">
        <v>229950000</v>
      </c>
      <c r="MOP59" s="145">
        <v>229975000</v>
      </c>
      <c r="MOQ59" s="145">
        <v>230000000</v>
      </c>
      <c r="MOR59" s="145">
        <v>230025000</v>
      </c>
      <c r="MOS59" s="145">
        <v>230050000</v>
      </c>
      <c r="MOT59" s="145">
        <v>230075000</v>
      </c>
      <c r="MOU59" s="145">
        <v>230100000</v>
      </c>
      <c r="MOV59" s="145">
        <v>230125000</v>
      </c>
      <c r="MOW59" s="145">
        <v>230150000</v>
      </c>
      <c r="MOX59" s="145">
        <v>230175000</v>
      </c>
      <c r="MOY59" s="145">
        <v>230200000</v>
      </c>
      <c r="MOZ59" s="145">
        <v>230225000</v>
      </c>
      <c r="MPA59" s="145">
        <v>230250000</v>
      </c>
      <c r="MPB59" s="145">
        <v>230275000</v>
      </c>
      <c r="MPC59" s="145">
        <v>230300000</v>
      </c>
      <c r="MPD59" s="145">
        <v>230325000</v>
      </c>
      <c r="MPE59" s="145">
        <v>230350000</v>
      </c>
      <c r="MPF59" s="145">
        <v>230375000</v>
      </c>
      <c r="MPG59" s="145">
        <v>230400000</v>
      </c>
      <c r="MPH59" s="145">
        <v>230425000</v>
      </c>
      <c r="MPI59" s="145">
        <v>230450000</v>
      </c>
      <c r="MPJ59" s="145">
        <v>230475000</v>
      </c>
      <c r="MPK59" s="145">
        <v>230500000</v>
      </c>
      <c r="MPL59" s="145">
        <v>230525000</v>
      </c>
      <c r="MPM59" s="145">
        <v>230550000</v>
      </c>
      <c r="MPN59" s="145">
        <v>230575000</v>
      </c>
      <c r="MPO59" s="145">
        <v>230600000</v>
      </c>
      <c r="MPP59" s="145">
        <v>230625000</v>
      </c>
      <c r="MPQ59" s="145">
        <v>230650000</v>
      </c>
      <c r="MPR59" s="145">
        <v>230675000</v>
      </c>
      <c r="MPS59" s="145">
        <v>230700000</v>
      </c>
      <c r="MPT59" s="145">
        <v>230725000</v>
      </c>
      <c r="MPU59" s="145">
        <v>230750000</v>
      </c>
      <c r="MPV59" s="145">
        <v>230775000</v>
      </c>
      <c r="MPW59" s="145">
        <v>230800000</v>
      </c>
      <c r="MPX59" s="145">
        <v>230825000</v>
      </c>
      <c r="MPY59" s="145">
        <v>230850000</v>
      </c>
      <c r="MPZ59" s="145">
        <v>230875000</v>
      </c>
      <c r="MQA59" s="145">
        <v>230900000</v>
      </c>
      <c r="MQB59" s="145">
        <v>230925000</v>
      </c>
      <c r="MQC59" s="145">
        <v>230950000</v>
      </c>
      <c r="MQD59" s="145">
        <v>230975000</v>
      </c>
      <c r="MQE59" s="145">
        <v>231000000</v>
      </c>
      <c r="MQF59" s="145">
        <v>231025000</v>
      </c>
      <c r="MQG59" s="145">
        <v>231050000</v>
      </c>
      <c r="MQH59" s="145">
        <v>231075000</v>
      </c>
      <c r="MQI59" s="145">
        <v>231100000</v>
      </c>
      <c r="MQJ59" s="145">
        <v>231125000</v>
      </c>
      <c r="MQK59" s="145">
        <v>231150000</v>
      </c>
      <c r="MQL59" s="145">
        <v>231175000</v>
      </c>
      <c r="MQM59" s="145">
        <v>231200000</v>
      </c>
      <c r="MQN59" s="145">
        <v>231225000</v>
      </c>
      <c r="MQO59" s="145">
        <v>231250000</v>
      </c>
      <c r="MQP59" s="145">
        <v>231275000</v>
      </c>
      <c r="MQQ59" s="145">
        <v>231300000</v>
      </c>
      <c r="MQR59" s="145">
        <v>231325000</v>
      </c>
      <c r="MQS59" s="145">
        <v>231350000</v>
      </c>
      <c r="MQT59" s="145">
        <v>231375000</v>
      </c>
      <c r="MQU59" s="145">
        <v>231400000</v>
      </c>
      <c r="MQV59" s="145">
        <v>231425000</v>
      </c>
      <c r="MQW59" s="145">
        <v>231450000</v>
      </c>
      <c r="MQX59" s="145">
        <v>231475000</v>
      </c>
      <c r="MQY59" s="145">
        <v>231500000</v>
      </c>
      <c r="MQZ59" s="145">
        <v>231525000</v>
      </c>
      <c r="MRA59" s="145">
        <v>231550000</v>
      </c>
      <c r="MRB59" s="145">
        <v>231575000</v>
      </c>
      <c r="MRC59" s="145">
        <v>231600000</v>
      </c>
      <c r="MRD59" s="145">
        <v>231625000</v>
      </c>
      <c r="MRE59" s="145">
        <v>231650000</v>
      </c>
      <c r="MRF59" s="145">
        <v>231675000</v>
      </c>
      <c r="MRG59" s="145">
        <v>231700000</v>
      </c>
      <c r="MRH59" s="145">
        <v>231725000</v>
      </c>
      <c r="MRI59" s="145">
        <v>231750000</v>
      </c>
      <c r="MRJ59" s="145">
        <v>231775000</v>
      </c>
      <c r="MRK59" s="145">
        <v>231800000</v>
      </c>
      <c r="MRL59" s="145">
        <v>231825000</v>
      </c>
      <c r="MRM59" s="145">
        <v>231850000</v>
      </c>
      <c r="MRN59" s="145">
        <v>231875000</v>
      </c>
      <c r="MRO59" s="145">
        <v>231900000</v>
      </c>
      <c r="MRP59" s="145">
        <v>231925000</v>
      </c>
      <c r="MRQ59" s="145">
        <v>231950000</v>
      </c>
      <c r="MRR59" s="145">
        <v>231975000</v>
      </c>
      <c r="MRS59" s="145">
        <v>232000000</v>
      </c>
      <c r="MRT59" s="145">
        <v>232025000</v>
      </c>
      <c r="MRU59" s="145">
        <v>232050000</v>
      </c>
      <c r="MRV59" s="145">
        <v>232075000</v>
      </c>
      <c r="MRW59" s="145">
        <v>232100000</v>
      </c>
      <c r="MRX59" s="145">
        <v>232125000</v>
      </c>
      <c r="MRY59" s="145">
        <v>232150000</v>
      </c>
      <c r="MRZ59" s="145">
        <v>232175000</v>
      </c>
      <c r="MSA59" s="145">
        <v>232200000</v>
      </c>
      <c r="MSB59" s="145">
        <v>232225000</v>
      </c>
      <c r="MSC59" s="145">
        <v>232250000</v>
      </c>
      <c r="MSD59" s="145">
        <v>232275000</v>
      </c>
      <c r="MSE59" s="145">
        <v>232300000</v>
      </c>
      <c r="MSF59" s="145">
        <v>232325000</v>
      </c>
      <c r="MSG59" s="145">
        <v>232350000</v>
      </c>
      <c r="MSH59" s="145">
        <v>232375000</v>
      </c>
      <c r="MSI59" s="145">
        <v>232400000</v>
      </c>
      <c r="MSJ59" s="145">
        <v>232425000</v>
      </c>
      <c r="MSK59" s="145">
        <v>232450000</v>
      </c>
      <c r="MSL59" s="145">
        <v>232475000</v>
      </c>
      <c r="MSM59" s="145">
        <v>232500000</v>
      </c>
      <c r="MSN59" s="145">
        <v>232525000</v>
      </c>
      <c r="MSO59" s="145">
        <v>232550000</v>
      </c>
      <c r="MSP59" s="145">
        <v>232575000</v>
      </c>
      <c r="MSQ59" s="145">
        <v>232600000</v>
      </c>
      <c r="MSR59" s="145">
        <v>232625000</v>
      </c>
      <c r="MSS59" s="145">
        <v>232650000</v>
      </c>
      <c r="MST59" s="145">
        <v>232675000</v>
      </c>
      <c r="MSU59" s="145">
        <v>232700000</v>
      </c>
      <c r="MSV59" s="145">
        <v>232725000</v>
      </c>
      <c r="MSW59" s="145">
        <v>232750000</v>
      </c>
      <c r="MSX59" s="145">
        <v>232775000</v>
      </c>
      <c r="MSY59" s="145">
        <v>232800000</v>
      </c>
      <c r="MSZ59" s="145">
        <v>232825000</v>
      </c>
      <c r="MTA59" s="145">
        <v>232850000</v>
      </c>
      <c r="MTB59" s="145">
        <v>232875000</v>
      </c>
      <c r="MTC59" s="145">
        <v>232900000</v>
      </c>
      <c r="MTD59" s="145">
        <v>232925000</v>
      </c>
      <c r="MTE59" s="145">
        <v>232950000</v>
      </c>
      <c r="MTF59" s="145">
        <v>232975000</v>
      </c>
      <c r="MTG59" s="145">
        <v>233000000</v>
      </c>
      <c r="MTH59" s="145">
        <v>233025000</v>
      </c>
      <c r="MTI59" s="145">
        <v>233050000</v>
      </c>
      <c r="MTJ59" s="145">
        <v>233075000</v>
      </c>
      <c r="MTK59" s="145">
        <v>233100000</v>
      </c>
      <c r="MTL59" s="145">
        <v>233125000</v>
      </c>
      <c r="MTM59" s="145">
        <v>233150000</v>
      </c>
      <c r="MTN59" s="145">
        <v>233175000</v>
      </c>
      <c r="MTO59" s="145">
        <v>233200000</v>
      </c>
      <c r="MTP59" s="145">
        <v>233225000</v>
      </c>
      <c r="MTQ59" s="145">
        <v>233250000</v>
      </c>
      <c r="MTR59" s="145">
        <v>233275000</v>
      </c>
      <c r="MTS59" s="145">
        <v>233300000</v>
      </c>
      <c r="MTT59" s="145">
        <v>233325000</v>
      </c>
      <c r="MTU59" s="145">
        <v>233350000</v>
      </c>
      <c r="MTV59" s="145">
        <v>233375000</v>
      </c>
      <c r="MTW59" s="145">
        <v>233400000</v>
      </c>
      <c r="MTX59" s="145">
        <v>233425000</v>
      </c>
      <c r="MTY59" s="145">
        <v>233450000</v>
      </c>
      <c r="MTZ59" s="145">
        <v>233475000</v>
      </c>
      <c r="MUA59" s="145">
        <v>233500000</v>
      </c>
      <c r="MUB59" s="145">
        <v>233525000</v>
      </c>
      <c r="MUC59" s="145">
        <v>233550000</v>
      </c>
      <c r="MUD59" s="145">
        <v>233575000</v>
      </c>
      <c r="MUE59" s="145">
        <v>233600000</v>
      </c>
      <c r="MUF59" s="145">
        <v>233625000</v>
      </c>
      <c r="MUG59" s="145">
        <v>233650000</v>
      </c>
      <c r="MUH59" s="145">
        <v>233675000</v>
      </c>
      <c r="MUI59" s="145">
        <v>233700000</v>
      </c>
      <c r="MUJ59" s="145">
        <v>233725000</v>
      </c>
      <c r="MUK59" s="145">
        <v>233750000</v>
      </c>
      <c r="MUL59" s="145">
        <v>233775000</v>
      </c>
      <c r="MUM59" s="145">
        <v>233800000</v>
      </c>
      <c r="MUN59" s="145">
        <v>233825000</v>
      </c>
      <c r="MUO59" s="145">
        <v>233850000</v>
      </c>
      <c r="MUP59" s="145">
        <v>233875000</v>
      </c>
      <c r="MUQ59" s="145">
        <v>233900000</v>
      </c>
      <c r="MUR59" s="145">
        <v>233925000</v>
      </c>
      <c r="MUS59" s="145">
        <v>233950000</v>
      </c>
      <c r="MUT59" s="145">
        <v>233975000</v>
      </c>
      <c r="MUU59" s="145">
        <v>234000000</v>
      </c>
      <c r="MUV59" s="145">
        <v>234025000</v>
      </c>
      <c r="MUW59" s="145">
        <v>234050000</v>
      </c>
      <c r="MUX59" s="145">
        <v>234075000</v>
      </c>
      <c r="MUY59" s="145">
        <v>234100000</v>
      </c>
      <c r="MUZ59" s="145">
        <v>234125000</v>
      </c>
      <c r="MVA59" s="145">
        <v>234150000</v>
      </c>
      <c r="MVB59" s="145">
        <v>234175000</v>
      </c>
      <c r="MVC59" s="145">
        <v>234200000</v>
      </c>
      <c r="MVD59" s="145">
        <v>234225000</v>
      </c>
      <c r="MVE59" s="145">
        <v>234250000</v>
      </c>
      <c r="MVF59" s="145">
        <v>234275000</v>
      </c>
      <c r="MVG59" s="145">
        <v>234300000</v>
      </c>
      <c r="MVH59" s="145">
        <v>234325000</v>
      </c>
      <c r="MVI59" s="145">
        <v>234350000</v>
      </c>
      <c r="MVJ59" s="145">
        <v>234375000</v>
      </c>
      <c r="MVK59" s="145">
        <v>234400000</v>
      </c>
      <c r="MVL59" s="145">
        <v>234425000</v>
      </c>
      <c r="MVM59" s="145">
        <v>234450000</v>
      </c>
      <c r="MVN59" s="145">
        <v>234475000</v>
      </c>
      <c r="MVO59" s="145">
        <v>234500000</v>
      </c>
      <c r="MVP59" s="145">
        <v>234525000</v>
      </c>
      <c r="MVQ59" s="145">
        <v>234550000</v>
      </c>
      <c r="MVR59" s="145">
        <v>234575000</v>
      </c>
      <c r="MVS59" s="145">
        <v>234600000</v>
      </c>
      <c r="MVT59" s="145">
        <v>234625000</v>
      </c>
      <c r="MVU59" s="145">
        <v>234650000</v>
      </c>
      <c r="MVV59" s="145">
        <v>234675000</v>
      </c>
      <c r="MVW59" s="145">
        <v>234700000</v>
      </c>
      <c r="MVX59" s="145">
        <v>234725000</v>
      </c>
      <c r="MVY59" s="145">
        <v>234750000</v>
      </c>
      <c r="MVZ59" s="145">
        <v>234775000</v>
      </c>
      <c r="MWA59" s="145">
        <v>234800000</v>
      </c>
      <c r="MWB59" s="145">
        <v>234825000</v>
      </c>
      <c r="MWC59" s="145">
        <v>234850000</v>
      </c>
      <c r="MWD59" s="145">
        <v>234875000</v>
      </c>
      <c r="MWE59" s="145">
        <v>234900000</v>
      </c>
      <c r="MWF59" s="145">
        <v>234925000</v>
      </c>
      <c r="MWG59" s="145">
        <v>234950000</v>
      </c>
      <c r="MWH59" s="145">
        <v>234975000</v>
      </c>
      <c r="MWI59" s="145">
        <v>235000000</v>
      </c>
      <c r="MWJ59" s="145">
        <v>235025000</v>
      </c>
      <c r="MWK59" s="145">
        <v>235050000</v>
      </c>
      <c r="MWL59" s="145">
        <v>235075000</v>
      </c>
      <c r="MWM59" s="145">
        <v>235100000</v>
      </c>
      <c r="MWN59" s="145">
        <v>235125000</v>
      </c>
      <c r="MWO59" s="145">
        <v>235150000</v>
      </c>
      <c r="MWP59" s="145">
        <v>235175000</v>
      </c>
      <c r="MWQ59" s="145">
        <v>235200000</v>
      </c>
      <c r="MWR59" s="145">
        <v>235225000</v>
      </c>
      <c r="MWS59" s="145">
        <v>235250000</v>
      </c>
      <c r="MWT59" s="145">
        <v>235275000</v>
      </c>
      <c r="MWU59" s="145">
        <v>235300000</v>
      </c>
      <c r="MWV59" s="145">
        <v>235325000</v>
      </c>
      <c r="MWW59" s="145">
        <v>235350000</v>
      </c>
      <c r="MWX59" s="145">
        <v>235375000</v>
      </c>
      <c r="MWY59" s="145">
        <v>235400000</v>
      </c>
      <c r="MWZ59" s="145">
        <v>235425000</v>
      </c>
      <c r="MXA59" s="145">
        <v>235450000</v>
      </c>
      <c r="MXB59" s="145">
        <v>235475000</v>
      </c>
      <c r="MXC59" s="145">
        <v>235500000</v>
      </c>
      <c r="MXD59" s="145">
        <v>235525000</v>
      </c>
      <c r="MXE59" s="145">
        <v>235550000</v>
      </c>
      <c r="MXF59" s="145">
        <v>235575000</v>
      </c>
      <c r="MXG59" s="145">
        <v>235600000</v>
      </c>
      <c r="MXH59" s="145">
        <v>235625000</v>
      </c>
      <c r="MXI59" s="145">
        <v>235650000</v>
      </c>
      <c r="MXJ59" s="145">
        <v>235675000</v>
      </c>
      <c r="MXK59" s="145">
        <v>235700000</v>
      </c>
      <c r="MXL59" s="145">
        <v>235725000</v>
      </c>
      <c r="MXM59" s="145">
        <v>235750000</v>
      </c>
      <c r="MXN59" s="145">
        <v>235775000</v>
      </c>
      <c r="MXO59" s="145">
        <v>235800000</v>
      </c>
      <c r="MXP59" s="145">
        <v>235825000</v>
      </c>
      <c r="MXQ59" s="145">
        <v>235850000</v>
      </c>
      <c r="MXR59" s="145">
        <v>235875000</v>
      </c>
      <c r="MXS59" s="145">
        <v>235900000</v>
      </c>
      <c r="MXT59" s="145">
        <v>235925000</v>
      </c>
      <c r="MXU59" s="145">
        <v>235950000</v>
      </c>
      <c r="MXV59" s="145">
        <v>235975000</v>
      </c>
      <c r="MXW59" s="145">
        <v>236000000</v>
      </c>
      <c r="MXX59" s="145">
        <v>236025000</v>
      </c>
      <c r="MXY59" s="145">
        <v>236050000</v>
      </c>
      <c r="MXZ59" s="145">
        <v>236075000</v>
      </c>
      <c r="MYA59" s="145">
        <v>236100000</v>
      </c>
      <c r="MYB59" s="145">
        <v>236125000</v>
      </c>
      <c r="MYC59" s="145">
        <v>236150000</v>
      </c>
      <c r="MYD59" s="145">
        <v>236175000</v>
      </c>
      <c r="MYE59" s="145">
        <v>236200000</v>
      </c>
      <c r="MYF59" s="145">
        <v>236225000</v>
      </c>
      <c r="MYG59" s="145">
        <v>236250000</v>
      </c>
      <c r="MYH59" s="145">
        <v>236275000</v>
      </c>
      <c r="MYI59" s="145">
        <v>236300000</v>
      </c>
      <c r="MYJ59" s="145">
        <v>236325000</v>
      </c>
      <c r="MYK59" s="145">
        <v>236350000</v>
      </c>
      <c r="MYL59" s="145">
        <v>236375000</v>
      </c>
      <c r="MYM59" s="145">
        <v>236400000</v>
      </c>
      <c r="MYN59" s="145">
        <v>236425000</v>
      </c>
      <c r="MYO59" s="145">
        <v>236450000</v>
      </c>
      <c r="MYP59" s="145">
        <v>236475000</v>
      </c>
      <c r="MYQ59" s="145">
        <v>236500000</v>
      </c>
      <c r="MYR59" s="145">
        <v>236525000</v>
      </c>
      <c r="MYS59" s="145">
        <v>236550000</v>
      </c>
      <c r="MYT59" s="145">
        <v>236575000</v>
      </c>
      <c r="MYU59" s="145">
        <v>236600000</v>
      </c>
      <c r="MYV59" s="145">
        <v>236625000</v>
      </c>
      <c r="MYW59" s="145">
        <v>236650000</v>
      </c>
      <c r="MYX59" s="145">
        <v>236675000</v>
      </c>
      <c r="MYY59" s="145">
        <v>236700000</v>
      </c>
      <c r="MYZ59" s="145">
        <v>236725000</v>
      </c>
      <c r="MZA59" s="145">
        <v>236750000</v>
      </c>
      <c r="MZB59" s="145">
        <v>236775000</v>
      </c>
      <c r="MZC59" s="145">
        <v>236800000</v>
      </c>
      <c r="MZD59" s="145">
        <v>236825000</v>
      </c>
      <c r="MZE59" s="145">
        <v>236850000</v>
      </c>
      <c r="MZF59" s="145">
        <v>236875000</v>
      </c>
      <c r="MZG59" s="145">
        <v>236900000</v>
      </c>
      <c r="MZH59" s="145">
        <v>236925000</v>
      </c>
      <c r="MZI59" s="145">
        <v>236950000</v>
      </c>
      <c r="MZJ59" s="145">
        <v>236975000</v>
      </c>
      <c r="MZK59" s="145">
        <v>237000000</v>
      </c>
      <c r="MZL59" s="145">
        <v>237025000</v>
      </c>
      <c r="MZM59" s="145">
        <v>237050000</v>
      </c>
      <c r="MZN59" s="145">
        <v>237075000</v>
      </c>
      <c r="MZO59" s="145">
        <v>237100000</v>
      </c>
      <c r="MZP59" s="145">
        <v>237125000</v>
      </c>
      <c r="MZQ59" s="145">
        <v>237150000</v>
      </c>
      <c r="MZR59" s="145">
        <v>237175000</v>
      </c>
      <c r="MZS59" s="145">
        <v>237200000</v>
      </c>
      <c r="MZT59" s="145">
        <v>237225000</v>
      </c>
      <c r="MZU59" s="145">
        <v>237250000</v>
      </c>
      <c r="MZV59" s="145">
        <v>237275000</v>
      </c>
      <c r="MZW59" s="145">
        <v>237300000</v>
      </c>
      <c r="MZX59" s="145">
        <v>237325000</v>
      </c>
      <c r="MZY59" s="145">
        <v>237350000</v>
      </c>
      <c r="MZZ59" s="145">
        <v>237375000</v>
      </c>
      <c r="NAA59" s="145">
        <v>237400000</v>
      </c>
      <c r="NAB59" s="145">
        <v>237425000</v>
      </c>
      <c r="NAC59" s="145">
        <v>237450000</v>
      </c>
      <c r="NAD59" s="145">
        <v>237475000</v>
      </c>
      <c r="NAE59" s="145">
        <v>237500000</v>
      </c>
      <c r="NAF59" s="145">
        <v>237525000</v>
      </c>
      <c r="NAG59" s="145">
        <v>237550000</v>
      </c>
      <c r="NAH59" s="145">
        <v>237575000</v>
      </c>
      <c r="NAI59" s="145">
        <v>237600000</v>
      </c>
      <c r="NAJ59" s="145">
        <v>237625000</v>
      </c>
      <c r="NAK59" s="145">
        <v>237650000</v>
      </c>
      <c r="NAL59" s="145">
        <v>237675000</v>
      </c>
      <c r="NAM59" s="145">
        <v>237700000</v>
      </c>
      <c r="NAN59" s="145">
        <v>237725000</v>
      </c>
      <c r="NAO59" s="145">
        <v>237750000</v>
      </c>
      <c r="NAP59" s="145">
        <v>237775000</v>
      </c>
      <c r="NAQ59" s="145">
        <v>237800000</v>
      </c>
      <c r="NAR59" s="145">
        <v>237825000</v>
      </c>
      <c r="NAS59" s="145">
        <v>237850000</v>
      </c>
      <c r="NAT59" s="145">
        <v>237875000</v>
      </c>
      <c r="NAU59" s="145">
        <v>237900000</v>
      </c>
      <c r="NAV59" s="145">
        <v>237925000</v>
      </c>
      <c r="NAW59" s="145">
        <v>237950000</v>
      </c>
      <c r="NAX59" s="145">
        <v>237975000</v>
      </c>
      <c r="NAY59" s="145">
        <v>238000000</v>
      </c>
      <c r="NAZ59" s="145">
        <v>238025000</v>
      </c>
      <c r="NBA59" s="145">
        <v>238050000</v>
      </c>
      <c r="NBB59" s="145">
        <v>238075000</v>
      </c>
      <c r="NBC59" s="145">
        <v>238100000</v>
      </c>
      <c r="NBD59" s="145">
        <v>238125000</v>
      </c>
      <c r="NBE59" s="145">
        <v>238150000</v>
      </c>
      <c r="NBF59" s="145">
        <v>238175000</v>
      </c>
      <c r="NBG59" s="145">
        <v>238200000</v>
      </c>
      <c r="NBH59" s="145">
        <v>238225000</v>
      </c>
      <c r="NBI59" s="145">
        <v>238250000</v>
      </c>
      <c r="NBJ59" s="145">
        <v>238275000</v>
      </c>
      <c r="NBK59" s="145">
        <v>238300000</v>
      </c>
      <c r="NBL59" s="145">
        <v>238325000</v>
      </c>
      <c r="NBM59" s="145">
        <v>238350000</v>
      </c>
      <c r="NBN59" s="145">
        <v>238375000</v>
      </c>
      <c r="NBO59" s="145">
        <v>238400000</v>
      </c>
      <c r="NBP59" s="145">
        <v>238425000</v>
      </c>
      <c r="NBQ59" s="145">
        <v>238450000</v>
      </c>
      <c r="NBR59" s="145">
        <v>238475000</v>
      </c>
      <c r="NBS59" s="145">
        <v>238500000</v>
      </c>
      <c r="NBT59" s="145">
        <v>238525000</v>
      </c>
      <c r="NBU59" s="145">
        <v>238550000</v>
      </c>
      <c r="NBV59" s="145">
        <v>238575000</v>
      </c>
      <c r="NBW59" s="145">
        <v>238600000</v>
      </c>
      <c r="NBX59" s="145">
        <v>238625000</v>
      </c>
      <c r="NBY59" s="145">
        <v>238650000</v>
      </c>
      <c r="NBZ59" s="145">
        <v>238675000</v>
      </c>
      <c r="NCA59" s="145">
        <v>238700000</v>
      </c>
      <c r="NCB59" s="145">
        <v>238725000</v>
      </c>
      <c r="NCC59" s="145">
        <v>238750000</v>
      </c>
      <c r="NCD59" s="145">
        <v>238775000</v>
      </c>
      <c r="NCE59" s="145">
        <v>238800000</v>
      </c>
      <c r="NCF59" s="145">
        <v>238825000</v>
      </c>
      <c r="NCG59" s="145">
        <v>238850000</v>
      </c>
      <c r="NCH59" s="145">
        <v>238875000</v>
      </c>
      <c r="NCI59" s="145">
        <v>238900000</v>
      </c>
      <c r="NCJ59" s="145">
        <v>238925000</v>
      </c>
      <c r="NCK59" s="145">
        <v>238950000</v>
      </c>
      <c r="NCL59" s="145">
        <v>238975000</v>
      </c>
      <c r="NCM59" s="145">
        <v>239000000</v>
      </c>
      <c r="NCN59" s="145">
        <v>239025000</v>
      </c>
      <c r="NCO59" s="145">
        <v>239050000</v>
      </c>
      <c r="NCP59" s="145">
        <v>239075000</v>
      </c>
      <c r="NCQ59" s="145">
        <v>239100000</v>
      </c>
      <c r="NCR59" s="145">
        <v>239125000</v>
      </c>
      <c r="NCS59" s="145">
        <v>239150000</v>
      </c>
      <c r="NCT59" s="145">
        <v>239175000</v>
      </c>
      <c r="NCU59" s="145">
        <v>239200000</v>
      </c>
      <c r="NCV59" s="145">
        <v>239225000</v>
      </c>
      <c r="NCW59" s="145">
        <v>239250000</v>
      </c>
      <c r="NCX59" s="145">
        <v>239275000</v>
      </c>
      <c r="NCY59" s="145">
        <v>239300000</v>
      </c>
      <c r="NCZ59" s="145">
        <v>239325000</v>
      </c>
      <c r="NDA59" s="145">
        <v>239350000</v>
      </c>
      <c r="NDB59" s="145">
        <v>239375000</v>
      </c>
      <c r="NDC59" s="145">
        <v>239400000</v>
      </c>
      <c r="NDD59" s="145">
        <v>239425000</v>
      </c>
      <c r="NDE59" s="145">
        <v>239450000</v>
      </c>
      <c r="NDF59" s="145">
        <v>239475000</v>
      </c>
      <c r="NDG59" s="145">
        <v>239500000</v>
      </c>
      <c r="NDH59" s="145">
        <v>239525000</v>
      </c>
      <c r="NDI59" s="145">
        <v>239550000</v>
      </c>
      <c r="NDJ59" s="145">
        <v>239575000</v>
      </c>
      <c r="NDK59" s="145">
        <v>239600000</v>
      </c>
      <c r="NDL59" s="145">
        <v>239625000</v>
      </c>
      <c r="NDM59" s="145">
        <v>239650000</v>
      </c>
      <c r="NDN59" s="145">
        <v>239675000</v>
      </c>
      <c r="NDO59" s="145">
        <v>239700000</v>
      </c>
      <c r="NDP59" s="145">
        <v>239725000</v>
      </c>
      <c r="NDQ59" s="145">
        <v>239750000</v>
      </c>
      <c r="NDR59" s="145">
        <v>239775000</v>
      </c>
      <c r="NDS59" s="145">
        <v>239800000</v>
      </c>
      <c r="NDT59" s="145">
        <v>239825000</v>
      </c>
      <c r="NDU59" s="145">
        <v>239850000</v>
      </c>
      <c r="NDV59" s="145">
        <v>239875000</v>
      </c>
      <c r="NDW59" s="145">
        <v>239900000</v>
      </c>
      <c r="NDX59" s="145">
        <v>239925000</v>
      </c>
      <c r="NDY59" s="145">
        <v>239950000</v>
      </c>
      <c r="NDZ59" s="145">
        <v>239975000</v>
      </c>
      <c r="NEA59" s="145">
        <v>240000000</v>
      </c>
      <c r="NEB59" s="145">
        <v>240025000</v>
      </c>
      <c r="NEC59" s="145">
        <v>240050000</v>
      </c>
      <c r="NED59" s="145">
        <v>240075000</v>
      </c>
      <c r="NEE59" s="145">
        <v>240100000</v>
      </c>
      <c r="NEF59" s="145">
        <v>240125000</v>
      </c>
      <c r="NEG59" s="145">
        <v>240150000</v>
      </c>
      <c r="NEH59" s="145">
        <v>240175000</v>
      </c>
      <c r="NEI59" s="145">
        <v>240200000</v>
      </c>
      <c r="NEJ59" s="145">
        <v>240225000</v>
      </c>
      <c r="NEK59" s="145">
        <v>240250000</v>
      </c>
      <c r="NEL59" s="145">
        <v>240275000</v>
      </c>
      <c r="NEM59" s="145">
        <v>240300000</v>
      </c>
      <c r="NEN59" s="145">
        <v>240325000</v>
      </c>
      <c r="NEO59" s="145">
        <v>240350000</v>
      </c>
      <c r="NEP59" s="145">
        <v>240375000</v>
      </c>
      <c r="NEQ59" s="145">
        <v>240400000</v>
      </c>
      <c r="NER59" s="145">
        <v>240425000</v>
      </c>
      <c r="NES59" s="145">
        <v>240450000</v>
      </c>
      <c r="NET59" s="145">
        <v>240475000</v>
      </c>
      <c r="NEU59" s="145">
        <v>240500000</v>
      </c>
      <c r="NEV59" s="145">
        <v>240525000</v>
      </c>
      <c r="NEW59" s="145">
        <v>240550000</v>
      </c>
      <c r="NEX59" s="145">
        <v>240575000</v>
      </c>
      <c r="NEY59" s="145">
        <v>240600000</v>
      </c>
      <c r="NEZ59" s="145">
        <v>240625000</v>
      </c>
      <c r="NFA59" s="145">
        <v>240650000</v>
      </c>
      <c r="NFB59" s="145">
        <v>240675000</v>
      </c>
      <c r="NFC59" s="145">
        <v>240700000</v>
      </c>
      <c r="NFD59" s="145">
        <v>240725000</v>
      </c>
      <c r="NFE59" s="145">
        <v>240750000</v>
      </c>
      <c r="NFF59" s="145">
        <v>240775000</v>
      </c>
      <c r="NFG59" s="145">
        <v>240800000</v>
      </c>
      <c r="NFH59" s="145">
        <v>240825000</v>
      </c>
      <c r="NFI59" s="145">
        <v>240850000</v>
      </c>
      <c r="NFJ59" s="145">
        <v>240875000</v>
      </c>
      <c r="NFK59" s="145">
        <v>240900000</v>
      </c>
      <c r="NFL59" s="145">
        <v>240925000</v>
      </c>
      <c r="NFM59" s="145">
        <v>240950000</v>
      </c>
      <c r="NFN59" s="145">
        <v>240975000</v>
      </c>
      <c r="NFO59" s="145">
        <v>241000000</v>
      </c>
      <c r="NFP59" s="145">
        <v>241025000</v>
      </c>
      <c r="NFQ59" s="145">
        <v>241050000</v>
      </c>
      <c r="NFR59" s="145">
        <v>241075000</v>
      </c>
      <c r="NFS59" s="145">
        <v>241100000</v>
      </c>
      <c r="NFT59" s="145">
        <v>241125000</v>
      </c>
      <c r="NFU59" s="145">
        <v>241150000</v>
      </c>
      <c r="NFV59" s="145">
        <v>241175000</v>
      </c>
      <c r="NFW59" s="145">
        <v>241200000</v>
      </c>
      <c r="NFX59" s="145">
        <v>241225000</v>
      </c>
      <c r="NFY59" s="145">
        <v>241250000</v>
      </c>
      <c r="NFZ59" s="145">
        <v>241275000</v>
      </c>
      <c r="NGA59" s="145">
        <v>241300000</v>
      </c>
      <c r="NGB59" s="145">
        <v>241325000</v>
      </c>
      <c r="NGC59" s="145">
        <v>241350000</v>
      </c>
      <c r="NGD59" s="145">
        <v>241375000</v>
      </c>
      <c r="NGE59" s="145">
        <v>241400000</v>
      </c>
      <c r="NGF59" s="145">
        <v>241425000</v>
      </c>
      <c r="NGG59" s="145">
        <v>241450000</v>
      </c>
      <c r="NGH59" s="145">
        <v>241475000</v>
      </c>
      <c r="NGI59" s="145">
        <v>241500000</v>
      </c>
      <c r="NGJ59" s="145">
        <v>241525000</v>
      </c>
      <c r="NGK59" s="145">
        <v>241550000</v>
      </c>
      <c r="NGL59" s="145">
        <v>241575000</v>
      </c>
      <c r="NGM59" s="145">
        <v>241600000</v>
      </c>
      <c r="NGN59" s="145">
        <v>241625000</v>
      </c>
      <c r="NGO59" s="145">
        <v>241650000</v>
      </c>
      <c r="NGP59" s="145">
        <v>241675000</v>
      </c>
      <c r="NGQ59" s="145">
        <v>241700000</v>
      </c>
      <c r="NGR59" s="145">
        <v>241725000</v>
      </c>
      <c r="NGS59" s="145">
        <v>241750000</v>
      </c>
      <c r="NGT59" s="145">
        <v>241775000</v>
      </c>
      <c r="NGU59" s="145">
        <v>241800000</v>
      </c>
      <c r="NGV59" s="145">
        <v>241825000</v>
      </c>
      <c r="NGW59" s="145">
        <v>241850000</v>
      </c>
      <c r="NGX59" s="145">
        <v>241875000</v>
      </c>
      <c r="NGY59" s="145">
        <v>241900000</v>
      </c>
      <c r="NGZ59" s="145">
        <v>241925000</v>
      </c>
      <c r="NHA59" s="145">
        <v>241950000</v>
      </c>
      <c r="NHB59" s="145">
        <v>241975000</v>
      </c>
      <c r="NHC59" s="145">
        <v>242000000</v>
      </c>
      <c r="NHD59" s="145">
        <v>242025000</v>
      </c>
      <c r="NHE59" s="145">
        <v>242050000</v>
      </c>
      <c r="NHF59" s="145">
        <v>242075000</v>
      </c>
      <c r="NHG59" s="145">
        <v>242100000</v>
      </c>
      <c r="NHH59" s="145">
        <v>242125000</v>
      </c>
      <c r="NHI59" s="145">
        <v>242150000</v>
      </c>
      <c r="NHJ59" s="145">
        <v>242175000</v>
      </c>
      <c r="NHK59" s="145">
        <v>242200000</v>
      </c>
      <c r="NHL59" s="145">
        <v>242225000</v>
      </c>
      <c r="NHM59" s="145">
        <v>242250000</v>
      </c>
      <c r="NHN59" s="145">
        <v>242275000</v>
      </c>
      <c r="NHO59" s="145">
        <v>242300000</v>
      </c>
      <c r="NHP59" s="145">
        <v>242325000</v>
      </c>
      <c r="NHQ59" s="145">
        <v>242350000</v>
      </c>
      <c r="NHR59" s="145">
        <v>242375000</v>
      </c>
      <c r="NHS59" s="145">
        <v>242400000</v>
      </c>
      <c r="NHT59" s="145">
        <v>242425000</v>
      </c>
      <c r="NHU59" s="145">
        <v>242450000</v>
      </c>
      <c r="NHV59" s="145">
        <v>242475000</v>
      </c>
      <c r="NHW59" s="145">
        <v>242500000</v>
      </c>
      <c r="NHX59" s="145">
        <v>242525000</v>
      </c>
      <c r="NHY59" s="145">
        <v>242550000</v>
      </c>
      <c r="NHZ59" s="145">
        <v>242575000</v>
      </c>
      <c r="NIA59" s="145">
        <v>242600000</v>
      </c>
      <c r="NIB59" s="145">
        <v>242625000</v>
      </c>
      <c r="NIC59" s="145">
        <v>242650000</v>
      </c>
      <c r="NID59" s="145">
        <v>242675000</v>
      </c>
      <c r="NIE59" s="145">
        <v>242700000</v>
      </c>
      <c r="NIF59" s="145">
        <v>242725000</v>
      </c>
      <c r="NIG59" s="145">
        <v>242750000</v>
      </c>
      <c r="NIH59" s="145">
        <v>242775000</v>
      </c>
      <c r="NII59" s="145">
        <v>242800000</v>
      </c>
      <c r="NIJ59" s="145">
        <v>242825000</v>
      </c>
      <c r="NIK59" s="145">
        <v>242850000</v>
      </c>
      <c r="NIL59" s="145">
        <v>242875000</v>
      </c>
      <c r="NIM59" s="145">
        <v>242900000</v>
      </c>
      <c r="NIN59" s="145">
        <v>242925000</v>
      </c>
      <c r="NIO59" s="145">
        <v>242950000</v>
      </c>
      <c r="NIP59" s="145">
        <v>242975000</v>
      </c>
      <c r="NIQ59" s="145">
        <v>243000000</v>
      </c>
      <c r="NIR59" s="145">
        <v>243025000</v>
      </c>
      <c r="NIS59" s="145">
        <v>243050000</v>
      </c>
      <c r="NIT59" s="145">
        <v>243075000</v>
      </c>
      <c r="NIU59" s="145">
        <v>243100000</v>
      </c>
      <c r="NIV59" s="145">
        <v>243125000</v>
      </c>
      <c r="NIW59" s="145">
        <v>243150000</v>
      </c>
      <c r="NIX59" s="145">
        <v>243175000</v>
      </c>
      <c r="NIY59" s="145">
        <v>243200000</v>
      </c>
      <c r="NIZ59" s="145">
        <v>243225000</v>
      </c>
      <c r="NJA59" s="145">
        <v>243250000</v>
      </c>
      <c r="NJB59" s="145">
        <v>243275000</v>
      </c>
      <c r="NJC59" s="145">
        <v>243300000</v>
      </c>
      <c r="NJD59" s="145">
        <v>243325000</v>
      </c>
      <c r="NJE59" s="145">
        <v>243350000</v>
      </c>
      <c r="NJF59" s="145">
        <v>243375000</v>
      </c>
      <c r="NJG59" s="145">
        <v>243400000</v>
      </c>
      <c r="NJH59" s="145">
        <v>243425000</v>
      </c>
      <c r="NJI59" s="145">
        <v>243450000</v>
      </c>
      <c r="NJJ59" s="145">
        <v>243475000</v>
      </c>
      <c r="NJK59" s="145">
        <v>243500000</v>
      </c>
      <c r="NJL59" s="145">
        <v>243525000</v>
      </c>
      <c r="NJM59" s="145">
        <v>243550000</v>
      </c>
      <c r="NJN59" s="145">
        <v>243575000</v>
      </c>
      <c r="NJO59" s="145">
        <v>243600000</v>
      </c>
      <c r="NJP59" s="145">
        <v>243625000</v>
      </c>
      <c r="NJQ59" s="145">
        <v>243650000</v>
      </c>
      <c r="NJR59" s="145">
        <v>243675000</v>
      </c>
      <c r="NJS59" s="145">
        <v>243700000</v>
      </c>
      <c r="NJT59" s="145">
        <v>243725000</v>
      </c>
      <c r="NJU59" s="145">
        <v>243750000</v>
      </c>
      <c r="NJV59" s="145">
        <v>243775000</v>
      </c>
      <c r="NJW59" s="145">
        <v>243800000</v>
      </c>
      <c r="NJX59" s="145">
        <v>243825000</v>
      </c>
      <c r="NJY59" s="145">
        <v>243850000</v>
      </c>
      <c r="NJZ59" s="145">
        <v>243875000</v>
      </c>
      <c r="NKA59" s="145">
        <v>243900000</v>
      </c>
      <c r="NKB59" s="145">
        <v>243925000</v>
      </c>
      <c r="NKC59" s="145">
        <v>243950000</v>
      </c>
      <c r="NKD59" s="145">
        <v>243975000</v>
      </c>
      <c r="NKE59" s="145">
        <v>244000000</v>
      </c>
      <c r="NKF59" s="145">
        <v>244025000</v>
      </c>
      <c r="NKG59" s="145">
        <v>244050000</v>
      </c>
      <c r="NKH59" s="145">
        <v>244075000</v>
      </c>
      <c r="NKI59" s="145">
        <v>244100000</v>
      </c>
      <c r="NKJ59" s="145">
        <v>244125000</v>
      </c>
      <c r="NKK59" s="145">
        <v>244150000</v>
      </c>
      <c r="NKL59" s="145">
        <v>244175000</v>
      </c>
      <c r="NKM59" s="145">
        <v>244200000</v>
      </c>
      <c r="NKN59" s="145">
        <v>244225000</v>
      </c>
      <c r="NKO59" s="145">
        <v>244250000</v>
      </c>
      <c r="NKP59" s="145">
        <v>244275000</v>
      </c>
      <c r="NKQ59" s="145">
        <v>244300000</v>
      </c>
      <c r="NKR59" s="145">
        <v>244325000</v>
      </c>
      <c r="NKS59" s="145">
        <v>244350000</v>
      </c>
      <c r="NKT59" s="145">
        <v>244375000</v>
      </c>
      <c r="NKU59" s="145">
        <v>244400000</v>
      </c>
      <c r="NKV59" s="145">
        <v>244425000</v>
      </c>
      <c r="NKW59" s="145">
        <v>244450000</v>
      </c>
      <c r="NKX59" s="145">
        <v>244475000</v>
      </c>
      <c r="NKY59" s="145">
        <v>244500000</v>
      </c>
      <c r="NKZ59" s="145">
        <v>244525000</v>
      </c>
      <c r="NLA59" s="145">
        <v>244550000</v>
      </c>
      <c r="NLB59" s="145">
        <v>244575000</v>
      </c>
      <c r="NLC59" s="145">
        <v>244600000</v>
      </c>
      <c r="NLD59" s="145">
        <v>244625000</v>
      </c>
      <c r="NLE59" s="145">
        <v>244650000</v>
      </c>
      <c r="NLF59" s="145">
        <v>244675000</v>
      </c>
      <c r="NLG59" s="145">
        <v>244700000</v>
      </c>
      <c r="NLH59" s="145">
        <v>244725000</v>
      </c>
      <c r="NLI59" s="145">
        <v>244750000</v>
      </c>
      <c r="NLJ59" s="145">
        <v>244775000</v>
      </c>
      <c r="NLK59" s="145">
        <v>244800000</v>
      </c>
      <c r="NLL59" s="145">
        <v>244825000</v>
      </c>
      <c r="NLM59" s="145">
        <v>244850000</v>
      </c>
      <c r="NLN59" s="145">
        <v>244875000</v>
      </c>
      <c r="NLO59" s="145">
        <v>244900000</v>
      </c>
      <c r="NLP59" s="145">
        <v>244925000</v>
      </c>
      <c r="NLQ59" s="145">
        <v>244950000</v>
      </c>
      <c r="NLR59" s="145">
        <v>244975000</v>
      </c>
      <c r="NLS59" s="145">
        <v>245000000</v>
      </c>
      <c r="NLT59" s="145">
        <v>245025000</v>
      </c>
      <c r="NLU59" s="145">
        <v>245050000</v>
      </c>
      <c r="NLV59" s="145">
        <v>245075000</v>
      </c>
      <c r="NLW59" s="145">
        <v>245100000</v>
      </c>
      <c r="NLX59" s="145">
        <v>245125000</v>
      </c>
      <c r="NLY59" s="145">
        <v>245150000</v>
      </c>
      <c r="NLZ59" s="145">
        <v>245175000</v>
      </c>
      <c r="NMA59" s="145">
        <v>245200000</v>
      </c>
      <c r="NMB59" s="145">
        <v>245225000</v>
      </c>
      <c r="NMC59" s="145">
        <v>245250000</v>
      </c>
      <c r="NMD59" s="145">
        <v>245275000</v>
      </c>
      <c r="NME59" s="145">
        <v>245300000</v>
      </c>
      <c r="NMF59" s="145">
        <v>245325000</v>
      </c>
      <c r="NMG59" s="145">
        <v>245350000</v>
      </c>
      <c r="NMH59" s="145">
        <v>245375000</v>
      </c>
      <c r="NMI59" s="145">
        <v>245400000</v>
      </c>
      <c r="NMJ59" s="145">
        <v>245425000</v>
      </c>
      <c r="NMK59" s="145">
        <v>245450000</v>
      </c>
      <c r="NML59" s="145">
        <v>245475000</v>
      </c>
      <c r="NMM59" s="145">
        <v>245500000</v>
      </c>
      <c r="NMN59" s="145">
        <v>245525000</v>
      </c>
      <c r="NMO59" s="145">
        <v>245550000</v>
      </c>
      <c r="NMP59" s="145">
        <v>245575000</v>
      </c>
      <c r="NMQ59" s="145">
        <v>245600000</v>
      </c>
      <c r="NMR59" s="145">
        <v>245625000</v>
      </c>
      <c r="NMS59" s="145">
        <v>245650000</v>
      </c>
      <c r="NMT59" s="145">
        <v>245675000</v>
      </c>
      <c r="NMU59" s="145">
        <v>245700000</v>
      </c>
      <c r="NMV59" s="145">
        <v>245725000</v>
      </c>
      <c r="NMW59" s="145">
        <v>245750000</v>
      </c>
      <c r="NMX59" s="145">
        <v>245775000</v>
      </c>
      <c r="NMY59" s="145">
        <v>245800000</v>
      </c>
      <c r="NMZ59" s="145">
        <v>245825000</v>
      </c>
      <c r="NNA59" s="145">
        <v>245850000</v>
      </c>
      <c r="NNB59" s="145">
        <v>245875000</v>
      </c>
      <c r="NNC59" s="145">
        <v>245900000</v>
      </c>
      <c r="NND59" s="145">
        <v>245925000</v>
      </c>
      <c r="NNE59" s="145">
        <v>245950000</v>
      </c>
      <c r="NNF59" s="145">
        <v>245975000</v>
      </c>
      <c r="NNG59" s="145">
        <v>246000000</v>
      </c>
      <c r="NNH59" s="145">
        <v>246025000</v>
      </c>
      <c r="NNI59" s="145">
        <v>246050000</v>
      </c>
      <c r="NNJ59" s="145">
        <v>246075000</v>
      </c>
      <c r="NNK59" s="145">
        <v>246100000</v>
      </c>
      <c r="NNL59" s="145">
        <v>246125000</v>
      </c>
      <c r="NNM59" s="145">
        <v>246150000</v>
      </c>
      <c r="NNN59" s="145">
        <v>246175000</v>
      </c>
      <c r="NNO59" s="145">
        <v>246200000</v>
      </c>
      <c r="NNP59" s="145">
        <v>246225000</v>
      </c>
      <c r="NNQ59" s="145">
        <v>246250000</v>
      </c>
      <c r="NNR59" s="145">
        <v>246275000</v>
      </c>
      <c r="NNS59" s="145">
        <v>246300000</v>
      </c>
      <c r="NNT59" s="145">
        <v>246325000</v>
      </c>
      <c r="NNU59" s="145">
        <v>246350000</v>
      </c>
      <c r="NNV59" s="145">
        <v>246375000</v>
      </c>
      <c r="NNW59" s="145">
        <v>246400000</v>
      </c>
      <c r="NNX59" s="145">
        <v>246425000</v>
      </c>
      <c r="NNY59" s="145">
        <v>246450000</v>
      </c>
      <c r="NNZ59" s="145">
        <v>246475000</v>
      </c>
      <c r="NOA59" s="145">
        <v>246500000</v>
      </c>
      <c r="NOB59" s="145">
        <v>246525000</v>
      </c>
      <c r="NOC59" s="145">
        <v>246550000</v>
      </c>
      <c r="NOD59" s="145">
        <v>246575000</v>
      </c>
      <c r="NOE59" s="145">
        <v>246600000</v>
      </c>
      <c r="NOF59" s="145">
        <v>246625000</v>
      </c>
      <c r="NOG59" s="145">
        <v>246650000</v>
      </c>
      <c r="NOH59" s="145">
        <v>246675000</v>
      </c>
      <c r="NOI59" s="145">
        <v>246700000</v>
      </c>
      <c r="NOJ59" s="145">
        <v>246725000</v>
      </c>
      <c r="NOK59" s="145">
        <v>246750000</v>
      </c>
      <c r="NOL59" s="145">
        <v>246775000</v>
      </c>
      <c r="NOM59" s="145">
        <v>246800000</v>
      </c>
      <c r="NON59" s="145">
        <v>246825000</v>
      </c>
      <c r="NOO59" s="145">
        <v>246850000</v>
      </c>
      <c r="NOP59" s="145">
        <v>246875000</v>
      </c>
      <c r="NOQ59" s="145">
        <v>246900000</v>
      </c>
      <c r="NOR59" s="145">
        <v>246925000</v>
      </c>
      <c r="NOS59" s="145">
        <v>246950000</v>
      </c>
      <c r="NOT59" s="145">
        <v>246975000</v>
      </c>
      <c r="NOU59" s="145">
        <v>247000000</v>
      </c>
      <c r="NOV59" s="145">
        <v>247025000</v>
      </c>
      <c r="NOW59" s="145">
        <v>247050000</v>
      </c>
      <c r="NOX59" s="145">
        <v>247075000</v>
      </c>
      <c r="NOY59" s="145">
        <v>247100000</v>
      </c>
      <c r="NOZ59" s="145">
        <v>247125000</v>
      </c>
      <c r="NPA59" s="145">
        <v>247150000</v>
      </c>
      <c r="NPB59" s="145">
        <v>247175000</v>
      </c>
      <c r="NPC59" s="145">
        <v>247200000</v>
      </c>
      <c r="NPD59" s="145">
        <v>247225000</v>
      </c>
      <c r="NPE59" s="145">
        <v>247250000</v>
      </c>
      <c r="NPF59" s="145">
        <v>247275000</v>
      </c>
      <c r="NPG59" s="145">
        <v>247300000</v>
      </c>
      <c r="NPH59" s="145">
        <v>247325000</v>
      </c>
      <c r="NPI59" s="145">
        <v>247350000</v>
      </c>
      <c r="NPJ59" s="145">
        <v>247375000</v>
      </c>
      <c r="NPK59" s="145">
        <v>247400000</v>
      </c>
      <c r="NPL59" s="145">
        <v>247425000</v>
      </c>
      <c r="NPM59" s="145">
        <v>247450000</v>
      </c>
      <c r="NPN59" s="145">
        <v>247475000</v>
      </c>
      <c r="NPO59" s="145">
        <v>247500000</v>
      </c>
      <c r="NPP59" s="145">
        <v>247525000</v>
      </c>
      <c r="NPQ59" s="145">
        <v>247550000</v>
      </c>
      <c r="NPR59" s="145">
        <v>247575000</v>
      </c>
      <c r="NPS59" s="145">
        <v>247600000</v>
      </c>
      <c r="NPT59" s="145">
        <v>247625000</v>
      </c>
      <c r="NPU59" s="145">
        <v>247650000</v>
      </c>
      <c r="NPV59" s="145">
        <v>247675000</v>
      </c>
      <c r="NPW59" s="145">
        <v>247700000</v>
      </c>
      <c r="NPX59" s="145">
        <v>247725000</v>
      </c>
      <c r="NPY59" s="145">
        <v>247750000</v>
      </c>
      <c r="NPZ59" s="145">
        <v>247775000</v>
      </c>
      <c r="NQA59" s="145">
        <v>247800000</v>
      </c>
      <c r="NQB59" s="145">
        <v>247825000</v>
      </c>
      <c r="NQC59" s="145">
        <v>247850000</v>
      </c>
      <c r="NQD59" s="145">
        <v>247875000</v>
      </c>
      <c r="NQE59" s="145">
        <v>247900000</v>
      </c>
      <c r="NQF59" s="145">
        <v>247925000</v>
      </c>
      <c r="NQG59" s="145">
        <v>247950000</v>
      </c>
      <c r="NQH59" s="145">
        <v>247975000</v>
      </c>
      <c r="NQI59" s="145">
        <v>248000000</v>
      </c>
      <c r="NQJ59" s="145">
        <v>248025000</v>
      </c>
      <c r="NQK59" s="145">
        <v>248050000</v>
      </c>
      <c r="NQL59" s="145">
        <v>248075000</v>
      </c>
      <c r="NQM59" s="145">
        <v>248100000</v>
      </c>
      <c r="NQN59" s="145">
        <v>248125000</v>
      </c>
      <c r="NQO59" s="145">
        <v>248150000</v>
      </c>
      <c r="NQP59" s="145">
        <v>248175000</v>
      </c>
      <c r="NQQ59" s="145">
        <v>248200000</v>
      </c>
      <c r="NQR59" s="145">
        <v>248225000</v>
      </c>
      <c r="NQS59" s="145">
        <v>248250000</v>
      </c>
      <c r="NQT59" s="145">
        <v>248275000</v>
      </c>
      <c r="NQU59" s="145">
        <v>248300000</v>
      </c>
      <c r="NQV59" s="145">
        <v>248325000</v>
      </c>
      <c r="NQW59" s="145">
        <v>248350000</v>
      </c>
      <c r="NQX59" s="145">
        <v>248375000</v>
      </c>
      <c r="NQY59" s="145">
        <v>248400000</v>
      </c>
      <c r="NQZ59" s="145">
        <v>248425000</v>
      </c>
      <c r="NRA59" s="145">
        <v>248450000</v>
      </c>
      <c r="NRB59" s="145">
        <v>248475000</v>
      </c>
      <c r="NRC59" s="145">
        <v>248500000</v>
      </c>
      <c r="NRD59" s="145">
        <v>248525000</v>
      </c>
      <c r="NRE59" s="145">
        <v>248550000</v>
      </c>
      <c r="NRF59" s="145">
        <v>248575000</v>
      </c>
      <c r="NRG59" s="145">
        <v>248600000</v>
      </c>
      <c r="NRH59" s="145">
        <v>248625000</v>
      </c>
      <c r="NRI59" s="145">
        <v>248650000</v>
      </c>
      <c r="NRJ59" s="145">
        <v>248675000</v>
      </c>
      <c r="NRK59" s="145">
        <v>248700000</v>
      </c>
      <c r="NRL59" s="145">
        <v>248725000</v>
      </c>
      <c r="NRM59" s="145">
        <v>248750000</v>
      </c>
      <c r="NRN59" s="145">
        <v>248775000</v>
      </c>
      <c r="NRO59" s="145">
        <v>248800000</v>
      </c>
      <c r="NRP59" s="145">
        <v>248825000</v>
      </c>
      <c r="NRQ59" s="145">
        <v>248850000</v>
      </c>
      <c r="NRR59" s="145">
        <v>248875000</v>
      </c>
      <c r="NRS59" s="145">
        <v>248900000</v>
      </c>
      <c r="NRT59" s="145">
        <v>248925000</v>
      </c>
      <c r="NRU59" s="145">
        <v>248950000</v>
      </c>
      <c r="NRV59" s="145">
        <v>248975000</v>
      </c>
      <c r="NRW59" s="145">
        <v>249000000</v>
      </c>
      <c r="NRX59" s="145">
        <v>249025000</v>
      </c>
      <c r="NRY59" s="145">
        <v>249050000</v>
      </c>
      <c r="NRZ59" s="145">
        <v>249075000</v>
      </c>
      <c r="NSA59" s="145">
        <v>249100000</v>
      </c>
      <c r="NSB59" s="145">
        <v>249125000</v>
      </c>
      <c r="NSC59" s="145">
        <v>249150000</v>
      </c>
      <c r="NSD59" s="145">
        <v>249175000</v>
      </c>
      <c r="NSE59" s="145">
        <v>249200000</v>
      </c>
      <c r="NSF59" s="145">
        <v>249225000</v>
      </c>
      <c r="NSG59" s="145">
        <v>249250000</v>
      </c>
      <c r="NSH59" s="145">
        <v>249275000</v>
      </c>
      <c r="NSI59" s="145">
        <v>249300000</v>
      </c>
      <c r="NSJ59" s="145">
        <v>249325000</v>
      </c>
      <c r="NSK59" s="145">
        <v>249350000</v>
      </c>
      <c r="NSL59" s="145">
        <v>249375000</v>
      </c>
      <c r="NSM59" s="145">
        <v>249400000</v>
      </c>
      <c r="NSN59" s="145">
        <v>249425000</v>
      </c>
      <c r="NSO59" s="145">
        <v>249450000</v>
      </c>
      <c r="NSP59" s="145">
        <v>249475000</v>
      </c>
      <c r="NSQ59" s="145">
        <v>249500000</v>
      </c>
      <c r="NSR59" s="145">
        <v>249525000</v>
      </c>
      <c r="NSS59" s="145">
        <v>249550000</v>
      </c>
      <c r="NST59" s="145">
        <v>249575000</v>
      </c>
      <c r="NSU59" s="145">
        <v>249600000</v>
      </c>
      <c r="NSV59" s="145">
        <v>249625000</v>
      </c>
      <c r="NSW59" s="145">
        <v>249650000</v>
      </c>
      <c r="NSX59" s="145">
        <v>249675000</v>
      </c>
      <c r="NSY59" s="145">
        <v>249700000</v>
      </c>
      <c r="NSZ59" s="145">
        <v>249725000</v>
      </c>
      <c r="NTA59" s="145">
        <v>249750000</v>
      </c>
      <c r="NTB59" s="145">
        <v>249775000</v>
      </c>
      <c r="NTC59" s="145">
        <v>249800000</v>
      </c>
      <c r="NTD59" s="145">
        <v>249825000</v>
      </c>
      <c r="NTE59" s="145">
        <v>249850000</v>
      </c>
      <c r="NTF59" s="145">
        <v>249875000</v>
      </c>
      <c r="NTG59" s="145">
        <v>249900000</v>
      </c>
      <c r="NTH59" s="145">
        <v>249925000</v>
      </c>
      <c r="NTI59" s="145">
        <v>249950000</v>
      </c>
      <c r="NTJ59" s="145">
        <v>249975000</v>
      </c>
      <c r="NTK59" s="145">
        <v>250000000</v>
      </c>
      <c r="NTL59" s="145">
        <v>250025000</v>
      </c>
      <c r="NTM59" s="145">
        <v>250050000</v>
      </c>
      <c r="NTN59" s="145">
        <v>250075000</v>
      </c>
      <c r="NTO59" s="145">
        <v>250100000</v>
      </c>
      <c r="NTP59" s="145">
        <v>250125000</v>
      </c>
      <c r="NTQ59" s="145">
        <v>250150000</v>
      </c>
      <c r="NTR59" s="145">
        <v>250175000</v>
      </c>
      <c r="NTS59" s="145">
        <v>250200000</v>
      </c>
      <c r="NTT59" s="145">
        <v>250225000</v>
      </c>
      <c r="NTU59" s="145">
        <v>250250000</v>
      </c>
      <c r="NTV59" s="145">
        <v>250275000</v>
      </c>
      <c r="NTW59" s="145">
        <v>250300000</v>
      </c>
      <c r="NTX59" s="145">
        <v>250325000</v>
      </c>
      <c r="NTY59" s="145">
        <v>250350000</v>
      </c>
      <c r="NTZ59" s="145">
        <v>250375000</v>
      </c>
      <c r="NUA59" s="145">
        <v>250400000</v>
      </c>
      <c r="NUB59" s="145">
        <v>250425000</v>
      </c>
      <c r="NUC59" s="145">
        <v>250450000</v>
      </c>
      <c r="NUD59" s="145">
        <v>250475000</v>
      </c>
      <c r="NUE59" s="145">
        <v>250500000</v>
      </c>
      <c r="NUF59" s="145">
        <v>250525000</v>
      </c>
      <c r="NUG59" s="145">
        <v>250550000</v>
      </c>
      <c r="NUH59" s="145">
        <v>250575000</v>
      </c>
      <c r="NUI59" s="145">
        <v>250600000</v>
      </c>
      <c r="NUJ59" s="145">
        <v>250625000</v>
      </c>
      <c r="NUK59" s="145">
        <v>250650000</v>
      </c>
      <c r="NUL59" s="145">
        <v>250675000</v>
      </c>
      <c r="NUM59" s="145">
        <v>250700000</v>
      </c>
      <c r="NUN59" s="145">
        <v>250725000</v>
      </c>
      <c r="NUO59" s="145">
        <v>250750000</v>
      </c>
      <c r="NUP59" s="145">
        <v>250775000</v>
      </c>
      <c r="NUQ59" s="145">
        <v>250800000</v>
      </c>
      <c r="NUR59" s="145">
        <v>250825000</v>
      </c>
      <c r="NUS59" s="145">
        <v>250850000</v>
      </c>
      <c r="NUT59" s="145">
        <v>250875000</v>
      </c>
      <c r="NUU59" s="145">
        <v>250900000</v>
      </c>
      <c r="NUV59" s="145">
        <v>250925000</v>
      </c>
      <c r="NUW59" s="145">
        <v>250950000</v>
      </c>
      <c r="NUX59" s="145">
        <v>250975000</v>
      </c>
      <c r="NUY59" s="145">
        <v>251000000</v>
      </c>
      <c r="NUZ59" s="145">
        <v>251025000</v>
      </c>
      <c r="NVA59" s="145">
        <v>251050000</v>
      </c>
      <c r="NVB59" s="145">
        <v>251075000</v>
      </c>
      <c r="NVC59" s="145">
        <v>251100000</v>
      </c>
      <c r="NVD59" s="145">
        <v>251125000</v>
      </c>
      <c r="NVE59" s="145">
        <v>251150000</v>
      </c>
      <c r="NVF59" s="145">
        <v>251175000</v>
      </c>
      <c r="NVG59" s="145">
        <v>251200000</v>
      </c>
      <c r="NVH59" s="145">
        <v>251225000</v>
      </c>
      <c r="NVI59" s="145">
        <v>251250000</v>
      </c>
      <c r="NVJ59" s="145">
        <v>251275000</v>
      </c>
      <c r="NVK59" s="145">
        <v>251300000</v>
      </c>
      <c r="NVL59" s="145">
        <v>251325000</v>
      </c>
      <c r="NVM59" s="145">
        <v>251350000</v>
      </c>
      <c r="NVN59" s="145">
        <v>251375000</v>
      </c>
      <c r="NVO59" s="145">
        <v>251400000</v>
      </c>
      <c r="NVP59" s="145">
        <v>251425000</v>
      </c>
      <c r="NVQ59" s="145">
        <v>251450000</v>
      </c>
      <c r="NVR59" s="145">
        <v>251475000</v>
      </c>
      <c r="NVS59" s="145">
        <v>251500000</v>
      </c>
      <c r="NVT59" s="145">
        <v>251525000</v>
      </c>
      <c r="NVU59" s="145">
        <v>251550000</v>
      </c>
      <c r="NVV59" s="145">
        <v>251575000</v>
      </c>
      <c r="NVW59" s="145">
        <v>251600000</v>
      </c>
      <c r="NVX59" s="145">
        <v>251625000</v>
      </c>
      <c r="NVY59" s="145">
        <v>251650000</v>
      </c>
      <c r="NVZ59" s="145">
        <v>251675000</v>
      </c>
      <c r="NWA59" s="145">
        <v>251700000</v>
      </c>
      <c r="NWB59" s="145">
        <v>251725000</v>
      </c>
      <c r="NWC59" s="145">
        <v>251750000</v>
      </c>
      <c r="NWD59" s="145">
        <v>251775000</v>
      </c>
      <c r="NWE59" s="145">
        <v>251800000</v>
      </c>
      <c r="NWF59" s="145">
        <v>251825000</v>
      </c>
      <c r="NWG59" s="145">
        <v>251850000</v>
      </c>
      <c r="NWH59" s="145">
        <v>251875000</v>
      </c>
      <c r="NWI59" s="145">
        <v>251900000</v>
      </c>
      <c r="NWJ59" s="145">
        <v>251925000</v>
      </c>
      <c r="NWK59" s="145">
        <v>251950000</v>
      </c>
      <c r="NWL59" s="145">
        <v>251975000</v>
      </c>
      <c r="NWM59" s="145">
        <v>252000000</v>
      </c>
      <c r="NWN59" s="145">
        <v>252025000</v>
      </c>
      <c r="NWO59" s="145">
        <v>252050000</v>
      </c>
      <c r="NWP59" s="145">
        <v>252075000</v>
      </c>
      <c r="NWQ59" s="145">
        <v>252100000</v>
      </c>
      <c r="NWR59" s="145">
        <v>252125000</v>
      </c>
      <c r="NWS59" s="145">
        <v>252150000</v>
      </c>
      <c r="NWT59" s="145">
        <v>252175000</v>
      </c>
      <c r="NWU59" s="145">
        <v>252200000</v>
      </c>
      <c r="NWV59" s="145">
        <v>252225000</v>
      </c>
      <c r="NWW59" s="145">
        <v>252250000</v>
      </c>
      <c r="NWX59" s="145">
        <v>252275000</v>
      </c>
      <c r="NWY59" s="145">
        <v>252300000</v>
      </c>
      <c r="NWZ59" s="145">
        <v>252325000</v>
      </c>
      <c r="NXA59" s="145">
        <v>252350000</v>
      </c>
      <c r="NXB59" s="145">
        <v>252375000</v>
      </c>
      <c r="NXC59" s="145">
        <v>252400000</v>
      </c>
      <c r="NXD59" s="145">
        <v>252425000</v>
      </c>
      <c r="NXE59" s="145">
        <v>252450000</v>
      </c>
      <c r="NXF59" s="145">
        <v>252475000</v>
      </c>
      <c r="NXG59" s="145">
        <v>252500000</v>
      </c>
      <c r="NXH59" s="145">
        <v>252525000</v>
      </c>
      <c r="NXI59" s="145">
        <v>252550000</v>
      </c>
      <c r="NXJ59" s="145">
        <v>252575000</v>
      </c>
      <c r="NXK59" s="145">
        <v>252600000</v>
      </c>
      <c r="NXL59" s="145">
        <v>252625000</v>
      </c>
      <c r="NXM59" s="145">
        <v>252650000</v>
      </c>
      <c r="NXN59" s="145">
        <v>252675000</v>
      </c>
      <c r="NXO59" s="145">
        <v>252700000</v>
      </c>
      <c r="NXP59" s="145">
        <v>252725000</v>
      </c>
      <c r="NXQ59" s="145">
        <v>252750000</v>
      </c>
      <c r="NXR59" s="145">
        <v>252775000</v>
      </c>
      <c r="NXS59" s="145">
        <v>252800000</v>
      </c>
      <c r="NXT59" s="145">
        <v>252825000</v>
      </c>
      <c r="NXU59" s="145">
        <v>252850000</v>
      </c>
      <c r="NXV59" s="145">
        <v>252875000</v>
      </c>
      <c r="NXW59" s="145">
        <v>252900000</v>
      </c>
      <c r="NXX59" s="145">
        <v>252925000</v>
      </c>
      <c r="NXY59" s="145">
        <v>252950000</v>
      </c>
      <c r="NXZ59" s="145">
        <v>252975000</v>
      </c>
      <c r="NYA59" s="145">
        <v>253000000</v>
      </c>
      <c r="NYB59" s="145">
        <v>253025000</v>
      </c>
      <c r="NYC59" s="145">
        <v>253050000</v>
      </c>
      <c r="NYD59" s="145">
        <v>253075000</v>
      </c>
      <c r="NYE59" s="145">
        <v>253100000</v>
      </c>
      <c r="NYF59" s="145">
        <v>253125000</v>
      </c>
      <c r="NYG59" s="145">
        <v>253150000</v>
      </c>
      <c r="NYH59" s="145">
        <v>253175000</v>
      </c>
      <c r="NYI59" s="145">
        <v>253200000</v>
      </c>
      <c r="NYJ59" s="145">
        <v>253225000</v>
      </c>
      <c r="NYK59" s="145">
        <v>253250000</v>
      </c>
      <c r="NYL59" s="145">
        <v>253275000</v>
      </c>
      <c r="NYM59" s="145">
        <v>253300000</v>
      </c>
      <c r="NYN59" s="145">
        <v>253325000</v>
      </c>
      <c r="NYO59" s="145">
        <v>253350000</v>
      </c>
      <c r="NYP59" s="145">
        <v>253375000</v>
      </c>
      <c r="NYQ59" s="145">
        <v>253400000</v>
      </c>
      <c r="NYR59" s="145">
        <v>253425000</v>
      </c>
      <c r="NYS59" s="145">
        <v>253450000</v>
      </c>
      <c r="NYT59" s="145">
        <v>253475000</v>
      </c>
      <c r="NYU59" s="145">
        <v>253500000</v>
      </c>
      <c r="NYV59" s="145">
        <v>253525000</v>
      </c>
      <c r="NYW59" s="145">
        <v>253550000</v>
      </c>
      <c r="NYX59" s="145">
        <v>253575000</v>
      </c>
      <c r="NYY59" s="145">
        <v>253600000</v>
      </c>
      <c r="NYZ59" s="145">
        <v>253625000</v>
      </c>
      <c r="NZA59" s="145">
        <v>253650000</v>
      </c>
      <c r="NZB59" s="145">
        <v>253675000</v>
      </c>
      <c r="NZC59" s="145">
        <v>253700000</v>
      </c>
      <c r="NZD59" s="145">
        <v>253725000</v>
      </c>
      <c r="NZE59" s="145">
        <v>253750000</v>
      </c>
      <c r="NZF59" s="145">
        <v>253775000</v>
      </c>
      <c r="NZG59" s="145">
        <v>253800000</v>
      </c>
      <c r="NZH59" s="145">
        <v>253825000</v>
      </c>
      <c r="NZI59" s="145">
        <v>253850000</v>
      </c>
      <c r="NZJ59" s="145">
        <v>253875000</v>
      </c>
      <c r="NZK59" s="145">
        <v>253900000</v>
      </c>
      <c r="NZL59" s="145">
        <v>253925000</v>
      </c>
      <c r="NZM59" s="145">
        <v>253950000</v>
      </c>
      <c r="NZN59" s="145">
        <v>253975000</v>
      </c>
      <c r="NZO59" s="145">
        <v>254000000</v>
      </c>
      <c r="NZP59" s="145">
        <v>254025000</v>
      </c>
      <c r="NZQ59" s="145">
        <v>254050000</v>
      </c>
      <c r="NZR59" s="145">
        <v>254075000</v>
      </c>
      <c r="NZS59" s="145">
        <v>254100000</v>
      </c>
      <c r="NZT59" s="145">
        <v>254125000</v>
      </c>
      <c r="NZU59" s="145">
        <v>254150000</v>
      </c>
      <c r="NZV59" s="145">
        <v>254175000</v>
      </c>
      <c r="NZW59" s="145">
        <v>254200000</v>
      </c>
      <c r="NZX59" s="145">
        <v>254225000</v>
      </c>
      <c r="NZY59" s="145">
        <v>254250000</v>
      </c>
      <c r="NZZ59" s="145">
        <v>254275000</v>
      </c>
      <c r="OAA59" s="145">
        <v>254300000</v>
      </c>
      <c r="OAB59" s="145">
        <v>254325000</v>
      </c>
      <c r="OAC59" s="145">
        <v>254350000</v>
      </c>
      <c r="OAD59" s="145">
        <v>254375000</v>
      </c>
      <c r="OAE59" s="145">
        <v>254400000</v>
      </c>
      <c r="OAF59" s="145">
        <v>254425000</v>
      </c>
      <c r="OAG59" s="145">
        <v>254450000</v>
      </c>
      <c r="OAH59" s="145">
        <v>254475000</v>
      </c>
      <c r="OAI59" s="145">
        <v>254500000</v>
      </c>
      <c r="OAJ59" s="145">
        <v>254525000</v>
      </c>
      <c r="OAK59" s="145">
        <v>254550000</v>
      </c>
      <c r="OAL59" s="145">
        <v>254575000</v>
      </c>
      <c r="OAM59" s="145">
        <v>254600000</v>
      </c>
      <c r="OAN59" s="145">
        <v>254625000</v>
      </c>
      <c r="OAO59" s="145">
        <v>254650000</v>
      </c>
      <c r="OAP59" s="145">
        <v>254675000</v>
      </c>
      <c r="OAQ59" s="145">
        <v>254700000</v>
      </c>
      <c r="OAR59" s="145">
        <v>254725000</v>
      </c>
      <c r="OAS59" s="145">
        <v>254750000</v>
      </c>
      <c r="OAT59" s="145">
        <v>254775000</v>
      </c>
      <c r="OAU59" s="145">
        <v>254800000</v>
      </c>
      <c r="OAV59" s="145">
        <v>254825000</v>
      </c>
      <c r="OAW59" s="145">
        <v>254850000</v>
      </c>
      <c r="OAX59" s="145">
        <v>254875000</v>
      </c>
      <c r="OAY59" s="145">
        <v>254900000</v>
      </c>
      <c r="OAZ59" s="145">
        <v>254925000</v>
      </c>
      <c r="OBA59" s="145">
        <v>254950000</v>
      </c>
      <c r="OBB59" s="145">
        <v>254975000</v>
      </c>
      <c r="OBC59" s="145">
        <v>255000000</v>
      </c>
      <c r="OBD59" s="145">
        <v>255025000</v>
      </c>
      <c r="OBE59" s="145">
        <v>255050000</v>
      </c>
      <c r="OBF59" s="145">
        <v>255075000</v>
      </c>
      <c r="OBG59" s="145">
        <v>255100000</v>
      </c>
      <c r="OBH59" s="145">
        <v>255125000</v>
      </c>
      <c r="OBI59" s="145">
        <v>255150000</v>
      </c>
      <c r="OBJ59" s="145">
        <v>255175000</v>
      </c>
      <c r="OBK59" s="145">
        <v>255200000</v>
      </c>
      <c r="OBL59" s="145">
        <v>255225000</v>
      </c>
      <c r="OBM59" s="145">
        <v>255250000</v>
      </c>
      <c r="OBN59" s="145">
        <v>255275000</v>
      </c>
      <c r="OBO59" s="145">
        <v>255300000</v>
      </c>
      <c r="OBP59" s="145">
        <v>255325000</v>
      </c>
      <c r="OBQ59" s="145">
        <v>255350000</v>
      </c>
      <c r="OBR59" s="145">
        <v>255375000</v>
      </c>
      <c r="OBS59" s="145">
        <v>255400000</v>
      </c>
      <c r="OBT59" s="145">
        <v>255425000</v>
      </c>
      <c r="OBU59" s="145">
        <v>255450000</v>
      </c>
      <c r="OBV59" s="145">
        <v>255475000</v>
      </c>
      <c r="OBW59" s="145">
        <v>255500000</v>
      </c>
      <c r="OBX59" s="145">
        <v>255525000</v>
      </c>
      <c r="OBY59" s="145">
        <v>255550000</v>
      </c>
      <c r="OBZ59" s="145">
        <v>255575000</v>
      </c>
      <c r="OCA59" s="145">
        <v>255600000</v>
      </c>
      <c r="OCB59" s="145">
        <v>255625000</v>
      </c>
      <c r="OCC59" s="145">
        <v>255650000</v>
      </c>
      <c r="OCD59" s="145">
        <v>255675000</v>
      </c>
      <c r="OCE59" s="145">
        <v>255700000</v>
      </c>
      <c r="OCF59" s="145">
        <v>255725000</v>
      </c>
      <c r="OCG59" s="145">
        <v>255750000</v>
      </c>
      <c r="OCH59" s="145">
        <v>255775000</v>
      </c>
      <c r="OCI59" s="145">
        <v>255800000</v>
      </c>
      <c r="OCJ59" s="145">
        <v>255825000</v>
      </c>
      <c r="OCK59" s="145">
        <v>255850000</v>
      </c>
      <c r="OCL59" s="145">
        <v>255875000</v>
      </c>
      <c r="OCM59" s="145">
        <v>255900000</v>
      </c>
      <c r="OCN59" s="145">
        <v>255925000</v>
      </c>
      <c r="OCO59" s="145">
        <v>255950000</v>
      </c>
      <c r="OCP59" s="145">
        <v>255975000</v>
      </c>
      <c r="OCQ59" s="145">
        <v>256000000</v>
      </c>
      <c r="OCR59" s="145">
        <v>256025000</v>
      </c>
      <c r="OCS59" s="145">
        <v>256050000</v>
      </c>
      <c r="OCT59" s="145">
        <v>256075000</v>
      </c>
      <c r="OCU59" s="145">
        <v>256100000</v>
      </c>
      <c r="OCV59" s="145">
        <v>256125000</v>
      </c>
      <c r="OCW59" s="145">
        <v>256150000</v>
      </c>
      <c r="OCX59" s="145">
        <v>256175000</v>
      </c>
      <c r="OCY59" s="145">
        <v>256200000</v>
      </c>
      <c r="OCZ59" s="145">
        <v>256225000</v>
      </c>
      <c r="ODA59" s="145">
        <v>256250000</v>
      </c>
      <c r="ODB59" s="145">
        <v>256275000</v>
      </c>
      <c r="ODC59" s="145">
        <v>256300000</v>
      </c>
      <c r="ODD59" s="145">
        <v>256325000</v>
      </c>
      <c r="ODE59" s="145">
        <v>256350000</v>
      </c>
      <c r="ODF59" s="145">
        <v>256375000</v>
      </c>
      <c r="ODG59" s="145">
        <v>256400000</v>
      </c>
      <c r="ODH59" s="145">
        <v>256425000</v>
      </c>
      <c r="ODI59" s="145">
        <v>256450000</v>
      </c>
      <c r="ODJ59" s="145">
        <v>256475000</v>
      </c>
      <c r="ODK59" s="145">
        <v>256500000</v>
      </c>
      <c r="ODL59" s="145">
        <v>256525000</v>
      </c>
      <c r="ODM59" s="145">
        <v>256550000</v>
      </c>
      <c r="ODN59" s="145">
        <v>256575000</v>
      </c>
      <c r="ODO59" s="145">
        <v>256600000</v>
      </c>
      <c r="ODP59" s="145">
        <v>256625000</v>
      </c>
      <c r="ODQ59" s="145">
        <v>256650000</v>
      </c>
      <c r="ODR59" s="145">
        <v>256675000</v>
      </c>
      <c r="ODS59" s="145">
        <v>256700000</v>
      </c>
      <c r="ODT59" s="145">
        <v>256725000</v>
      </c>
      <c r="ODU59" s="145">
        <v>256750000</v>
      </c>
      <c r="ODV59" s="145">
        <v>256775000</v>
      </c>
      <c r="ODW59" s="145">
        <v>256800000</v>
      </c>
      <c r="ODX59" s="145">
        <v>256825000</v>
      </c>
      <c r="ODY59" s="145">
        <v>256850000</v>
      </c>
      <c r="ODZ59" s="145">
        <v>256875000</v>
      </c>
      <c r="OEA59" s="145">
        <v>256900000</v>
      </c>
      <c r="OEB59" s="145">
        <v>256925000</v>
      </c>
      <c r="OEC59" s="145">
        <v>256950000</v>
      </c>
      <c r="OED59" s="145">
        <v>256975000</v>
      </c>
      <c r="OEE59" s="145">
        <v>257000000</v>
      </c>
      <c r="OEF59" s="145">
        <v>257025000</v>
      </c>
      <c r="OEG59" s="145">
        <v>257050000</v>
      </c>
      <c r="OEH59" s="145">
        <v>257075000</v>
      </c>
      <c r="OEI59" s="145">
        <v>257100000</v>
      </c>
      <c r="OEJ59" s="145">
        <v>257125000</v>
      </c>
      <c r="OEK59" s="145">
        <v>257150000</v>
      </c>
      <c r="OEL59" s="145">
        <v>257175000</v>
      </c>
      <c r="OEM59" s="145">
        <v>257200000</v>
      </c>
      <c r="OEN59" s="145">
        <v>257225000</v>
      </c>
      <c r="OEO59" s="145">
        <v>257250000</v>
      </c>
      <c r="OEP59" s="145">
        <v>257275000</v>
      </c>
      <c r="OEQ59" s="145">
        <v>257300000</v>
      </c>
      <c r="OER59" s="145">
        <v>257325000</v>
      </c>
      <c r="OES59" s="145">
        <v>257350000</v>
      </c>
      <c r="OET59" s="145">
        <v>257375000</v>
      </c>
      <c r="OEU59" s="145">
        <v>257400000</v>
      </c>
      <c r="OEV59" s="145">
        <v>257425000</v>
      </c>
      <c r="OEW59" s="145">
        <v>257450000</v>
      </c>
      <c r="OEX59" s="145">
        <v>257475000</v>
      </c>
      <c r="OEY59" s="145">
        <v>257500000</v>
      </c>
      <c r="OEZ59" s="145">
        <v>257525000</v>
      </c>
      <c r="OFA59" s="145">
        <v>257550000</v>
      </c>
      <c r="OFB59" s="145">
        <v>257575000</v>
      </c>
      <c r="OFC59" s="145">
        <v>257600000</v>
      </c>
      <c r="OFD59" s="145">
        <v>257625000</v>
      </c>
      <c r="OFE59" s="145">
        <v>257650000</v>
      </c>
      <c r="OFF59" s="145">
        <v>257675000</v>
      </c>
      <c r="OFG59" s="145">
        <v>257700000</v>
      </c>
      <c r="OFH59" s="145">
        <v>257725000</v>
      </c>
      <c r="OFI59" s="145">
        <v>257750000</v>
      </c>
      <c r="OFJ59" s="145">
        <v>257775000</v>
      </c>
      <c r="OFK59" s="145">
        <v>257800000</v>
      </c>
      <c r="OFL59" s="145">
        <v>257825000</v>
      </c>
      <c r="OFM59" s="145">
        <v>257850000</v>
      </c>
      <c r="OFN59" s="145">
        <v>257875000</v>
      </c>
      <c r="OFO59" s="145">
        <v>257900000</v>
      </c>
      <c r="OFP59" s="145">
        <v>257925000</v>
      </c>
      <c r="OFQ59" s="145">
        <v>257950000</v>
      </c>
      <c r="OFR59" s="145">
        <v>257975000</v>
      </c>
      <c r="OFS59" s="145">
        <v>258000000</v>
      </c>
      <c r="OFT59" s="145">
        <v>258025000</v>
      </c>
      <c r="OFU59" s="145">
        <v>258050000</v>
      </c>
      <c r="OFV59" s="145">
        <v>258075000</v>
      </c>
      <c r="OFW59" s="145">
        <v>258100000</v>
      </c>
      <c r="OFX59" s="145">
        <v>258125000</v>
      </c>
      <c r="OFY59" s="145">
        <v>258150000</v>
      </c>
      <c r="OFZ59" s="145">
        <v>258175000</v>
      </c>
      <c r="OGA59" s="145">
        <v>258200000</v>
      </c>
      <c r="OGB59" s="145">
        <v>258225000</v>
      </c>
      <c r="OGC59" s="145">
        <v>258250000</v>
      </c>
      <c r="OGD59" s="145">
        <v>258275000</v>
      </c>
      <c r="OGE59" s="145">
        <v>258300000</v>
      </c>
      <c r="OGF59" s="145">
        <v>258325000</v>
      </c>
      <c r="OGG59" s="145">
        <v>258350000</v>
      </c>
      <c r="OGH59" s="145">
        <v>258375000</v>
      </c>
      <c r="OGI59" s="145">
        <v>258400000</v>
      </c>
      <c r="OGJ59" s="145">
        <v>258425000</v>
      </c>
      <c r="OGK59" s="145">
        <v>258450000</v>
      </c>
      <c r="OGL59" s="145">
        <v>258475000</v>
      </c>
      <c r="OGM59" s="145">
        <v>258500000</v>
      </c>
      <c r="OGN59" s="145">
        <v>258525000</v>
      </c>
      <c r="OGO59" s="145">
        <v>258550000</v>
      </c>
      <c r="OGP59" s="145">
        <v>258575000</v>
      </c>
      <c r="OGQ59" s="145">
        <v>258600000</v>
      </c>
      <c r="OGR59" s="145">
        <v>258625000</v>
      </c>
      <c r="OGS59" s="145">
        <v>258650000</v>
      </c>
      <c r="OGT59" s="145">
        <v>258675000</v>
      </c>
      <c r="OGU59" s="145">
        <v>258700000</v>
      </c>
      <c r="OGV59" s="145">
        <v>258725000</v>
      </c>
      <c r="OGW59" s="145">
        <v>258750000</v>
      </c>
      <c r="OGX59" s="145">
        <v>258775000</v>
      </c>
      <c r="OGY59" s="145">
        <v>258800000</v>
      </c>
      <c r="OGZ59" s="145">
        <v>258825000</v>
      </c>
      <c r="OHA59" s="145">
        <v>258850000</v>
      </c>
      <c r="OHB59" s="145">
        <v>258875000</v>
      </c>
      <c r="OHC59" s="145">
        <v>258900000</v>
      </c>
      <c r="OHD59" s="145">
        <v>258925000</v>
      </c>
      <c r="OHE59" s="145">
        <v>258950000</v>
      </c>
      <c r="OHF59" s="145">
        <v>258975000</v>
      </c>
      <c r="OHG59" s="145">
        <v>259000000</v>
      </c>
      <c r="OHH59" s="145">
        <v>259025000</v>
      </c>
      <c r="OHI59" s="145">
        <v>259050000</v>
      </c>
      <c r="OHJ59" s="145">
        <v>259075000</v>
      </c>
      <c r="OHK59" s="145">
        <v>259100000</v>
      </c>
      <c r="OHL59" s="145">
        <v>259125000</v>
      </c>
      <c r="OHM59" s="145">
        <v>259150000</v>
      </c>
      <c r="OHN59" s="145">
        <v>259175000</v>
      </c>
      <c r="OHO59" s="145">
        <v>259200000</v>
      </c>
      <c r="OHP59" s="145">
        <v>259225000</v>
      </c>
      <c r="OHQ59" s="145">
        <v>259250000</v>
      </c>
      <c r="OHR59" s="145">
        <v>259275000</v>
      </c>
      <c r="OHS59" s="145">
        <v>259300000</v>
      </c>
      <c r="OHT59" s="145">
        <v>259325000</v>
      </c>
      <c r="OHU59" s="145">
        <v>259350000</v>
      </c>
      <c r="OHV59" s="145">
        <v>259375000</v>
      </c>
      <c r="OHW59" s="145">
        <v>259400000</v>
      </c>
      <c r="OHX59" s="145">
        <v>259425000</v>
      </c>
      <c r="OHY59" s="145">
        <v>259450000</v>
      </c>
      <c r="OHZ59" s="145">
        <v>259475000</v>
      </c>
      <c r="OIA59" s="145">
        <v>259500000</v>
      </c>
      <c r="OIB59" s="145">
        <v>259525000</v>
      </c>
      <c r="OIC59" s="145">
        <v>259550000</v>
      </c>
      <c r="OID59" s="145">
        <v>259575000</v>
      </c>
      <c r="OIE59" s="145">
        <v>259600000</v>
      </c>
      <c r="OIF59" s="145">
        <v>259625000</v>
      </c>
      <c r="OIG59" s="145">
        <v>259650000</v>
      </c>
      <c r="OIH59" s="145">
        <v>259675000</v>
      </c>
      <c r="OII59" s="145">
        <v>259700000</v>
      </c>
      <c r="OIJ59" s="145">
        <v>259725000</v>
      </c>
      <c r="OIK59" s="145">
        <v>259750000</v>
      </c>
      <c r="OIL59" s="145">
        <v>259775000</v>
      </c>
      <c r="OIM59" s="145">
        <v>259800000</v>
      </c>
      <c r="OIN59" s="145">
        <v>259825000</v>
      </c>
      <c r="OIO59" s="145">
        <v>259850000</v>
      </c>
      <c r="OIP59" s="145">
        <v>259875000</v>
      </c>
      <c r="OIQ59" s="145">
        <v>259900000</v>
      </c>
      <c r="OIR59" s="145">
        <v>259925000</v>
      </c>
      <c r="OIS59" s="145">
        <v>259950000</v>
      </c>
      <c r="OIT59" s="145">
        <v>259975000</v>
      </c>
      <c r="OIU59" s="145">
        <v>260000000</v>
      </c>
      <c r="OIV59" s="145">
        <v>260025000</v>
      </c>
      <c r="OIW59" s="145">
        <v>260050000</v>
      </c>
      <c r="OIX59" s="145">
        <v>260075000</v>
      </c>
      <c r="OIY59" s="145">
        <v>260100000</v>
      </c>
      <c r="OIZ59" s="145">
        <v>260125000</v>
      </c>
      <c r="OJA59" s="145">
        <v>260150000</v>
      </c>
      <c r="OJB59" s="145">
        <v>260175000</v>
      </c>
      <c r="OJC59" s="145">
        <v>260200000</v>
      </c>
      <c r="OJD59" s="145">
        <v>260225000</v>
      </c>
      <c r="OJE59" s="145">
        <v>260250000</v>
      </c>
      <c r="OJF59" s="145">
        <v>260275000</v>
      </c>
      <c r="OJG59" s="145">
        <v>260300000</v>
      </c>
      <c r="OJH59" s="145">
        <v>260325000</v>
      </c>
      <c r="OJI59" s="145">
        <v>260350000</v>
      </c>
      <c r="OJJ59" s="145">
        <v>260375000</v>
      </c>
      <c r="OJK59" s="145">
        <v>260400000</v>
      </c>
      <c r="OJL59" s="145">
        <v>260425000</v>
      </c>
      <c r="OJM59" s="145">
        <v>260450000</v>
      </c>
      <c r="OJN59" s="145">
        <v>260475000</v>
      </c>
      <c r="OJO59" s="145">
        <v>260500000</v>
      </c>
      <c r="OJP59" s="145">
        <v>260525000</v>
      </c>
      <c r="OJQ59" s="145">
        <v>260550000</v>
      </c>
      <c r="OJR59" s="145">
        <v>260575000</v>
      </c>
      <c r="OJS59" s="145">
        <v>260600000</v>
      </c>
      <c r="OJT59" s="145">
        <v>260625000</v>
      </c>
      <c r="OJU59" s="145">
        <v>260650000</v>
      </c>
      <c r="OJV59" s="145">
        <v>260675000</v>
      </c>
      <c r="OJW59" s="145">
        <v>260700000</v>
      </c>
      <c r="OJX59" s="145">
        <v>260725000</v>
      </c>
      <c r="OJY59" s="145">
        <v>260750000</v>
      </c>
      <c r="OJZ59" s="145">
        <v>260775000</v>
      </c>
      <c r="OKA59" s="145">
        <v>260800000</v>
      </c>
      <c r="OKB59" s="145">
        <v>260825000</v>
      </c>
      <c r="OKC59" s="145">
        <v>260850000</v>
      </c>
      <c r="OKD59" s="145">
        <v>260875000</v>
      </c>
      <c r="OKE59" s="145">
        <v>260900000</v>
      </c>
      <c r="OKF59" s="145">
        <v>260925000</v>
      </c>
      <c r="OKG59" s="145">
        <v>260950000</v>
      </c>
      <c r="OKH59" s="145">
        <v>260975000</v>
      </c>
      <c r="OKI59" s="145">
        <v>261000000</v>
      </c>
      <c r="OKJ59" s="145">
        <v>261025000</v>
      </c>
      <c r="OKK59" s="145">
        <v>261050000</v>
      </c>
      <c r="OKL59" s="145">
        <v>261075000</v>
      </c>
      <c r="OKM59" s="145">
        <v>261100000</v>
      </c>
      <c r="OKN59" s="145">
        <v>261125000</v>
      </c>
      <c r="OKO59" s="145">
        <v>261150000</v>
      </c>
      <c r="OKP59" s="145">
        <v>261175000</v>
      </c>
      <c r="OKQ59" s="145">
        <v>261200000</v>
      </c>
      <c r="OKR59" s="145">
        <v>261225000</v>
      </c>
      <c r="OKS59" s="145">
        <v>261250000</v>
      </c>
      <c r="OKT59" s="145">
        <v>261275000</v>
      </c>
      <c r="OKU59" s="145">
        <v>261300000</v>
      </c>
      <c r="OKV59" s="145">
        <v>261325000</v>
      </c>
      <c r="OKW59" s="145">
        <v>261350000</v>
      </c>
      <c r="OKX59" s="145">
        <v>261375000</v>
      </c>
      <c r="OKY59" s="145">
        <v>261400000</v>
      </c>
      <c r="OKZ59" s="145">
        <v>261425000</v>
      </c>
      <c r="OLA59" s="145">
        <v>261450000</v>
      </c>
      <c r="OLB59" s="145">
        <v>261475000</v>
      </c>
      <c r="OLC59" s="145">
        <v>261500000</v>
      </c>
      <c r="OLD59" s="145">
        <v>261525000</v>
      </c>
      <c r="OLE59" s="145">
        <v>261550000</v>
      </c>
      <c r="OLF59" s="145">
        <v>261575000</v>
      </c>
      <c r="OLG59" s="145">
        <v>261600000</v>
      </c>
      <c r="OLH59" s="145">
        <v>261625000</v>
      </c>
      <c r="OLI59" s="145">
        <v>261650000</v>
      </c>
      <c r="OLJ59" s="145">
        <v>261675000</v>
      </c>
      <c r="OLK59" s="145">
        <v>261700000</v>
      </c>
      <c r="OLL59" s="145">
        <v>261725000</v>
      </c>
      <c r="OLM59" s="145">
        <v>261750000</v>
      </c>
      <c r="OLN59" s="145">
        <v>261775000</v>
      </c>
      <c r="OLO59" s="145">
        <v>261800000</v>
      </c>
      <c r="OLP59" s="145">
        <v>261825000</v>
      </c>
      <c r="OLQ59" s="145">
        <v>261850000</v>
      </c>
      <c r="OLR59" s="145">
        <v>261875000</v>
      </c>
      <c r="OLS59" s="145">
        <v>261900000</v>
      </c>
      <c r="OLT59" s="145">
        <v>261925000</v>
      </c>
      <c r="OLU59" s="145">
        <v>261950000</v>
      </c>
      <c r="OLV59" s="145">
        <v>261975000</v>
      </c>
      <c r="OLW59" s="145">
        <v>262000000</v>
      </c>
      <c r="OLX59" s="145">
        <v>262025000</v>
      </c>
      <c r="OLY59" s="145">
        <v>262050000</v>
      </c>
      <c r="OLZ59" s="145">
        <v>262075000</v>
      </c>
      <c r="OMA59" s="145">
        <v>262100000</v>
      </c>
      <c r="OMB59" s="145">
        <v>262125000</v>
      </c>
      <c r="OMC59" s="145">
        <v>262150000</v>
      </c>
      <c r="OMD59" s="145">
        <v>262175000</v>
      </c>
      <c r="OME59" s="145">
        <v>262200000</v>
      </c>
      <c r="OMF59" s="145">
        <v>262225000</v>
      </c>
      <c r="OMG59" s="145">
        <v>262250000</v>
      </c>
      <c r="OMH59" s="145">
        <v>262275000</v>
      </c>
      <c r="OMI59" s="145">
        <v>262300000</v>
      </c>
      <c r="OMJ59" s="145">
        <v>262325000</v>
      </c>
      <c r="OMK59" s="145">
        <v>262350000</v>
      </c>
      <c r="OML59" s="145">
        <v>262375000</v>
      </c>
      <c r="OMM59" s="145">
        <v>262400000</v>
      </c>
      <c r="OMN59" s="145">
        <v>262425000</v>
      </c>
      <c r="OMO59" s="145">
        <v>262450000</v>
      </c>
      <c r="OMP59" s="145">
        <v>262475000</v>
      </c>
      <c r="OMQ59" s="145">
        <v>262500000</v>
      </c>
      <c r="OMR59" s="145">
        <v>262525000</v>
      </c>
      <c r="OMS59" s="145">
        <v>262550000</v>
      </c>
      <c r="OMT59" s="145">
        <v>262575000</v>
      </c>
      <c r="OMU59" s="145">
        <v>262600000</v>
      </c>
      <c r="OMV59" s="145">
        <v>262625000</v>
      </c>
      <c r="OMW59" s="145">
        <v>262650000</v>
      </c>
      <c r="OMX59" s="145">
        <v>262675000</v>
      </c>
      <c r="OMY59" s="145">
        <v>262700000</v>
      </c>
      <c r="OMZ59" s="145">
        <v>262725000</v>
      </c>
      <c r="ONA59" s="145">
        <v>262750000</v>
      </c>
      <c r="ONB59" s="145">
        <v>262775000</v>
      </c>
      <c r="ONC59" s="145">
        <v>262800000</v>
      </c>
      <c r="OND59" s="145">
        <v>262825000</v>
      </c>
      <c r="ONE59" s="145">
        <v>262850000</v>
      </c>
      <c r="ONF59" s="145">
        <v>262875000</v>
      </c>
      <c r="ONG59" s="145">
        <v>262900000</v>
      </c>
      <c r="ONH59" s="145">
        <v>262925000</v>
      </c>
      <c r="ONI59" s="145">
        <v>262950000</v>
      </c>
      <c r="ONJ59" s="145">
        <v>262975000</v>
      </c>
      <c r="ONK59" s="145">
        <v>263000000</v>
      </c>
      <c r="ONL59" s="145">
        <v>263025000</v>
      </c>
      <c r="ONM59" s="145">
        <v>263050000</v>
      </c>
      <c r="ONN59" s="145">
        <v>263075000</v>
      </c>
      <c r="ONO59" s="145">
        <v>263100000</v>
      </c>
      <c r="ONP59" s="145">
        <v>263125000</v>
      </c>
      <c r="ONQ59" s="145">
        <v>263150000</v>
      </c>
      <c r="ONR59" s="145">
        <v>263175000</v>
      </c>
      <c r="ONS59" s="145">
        <v>263200000</v>
      </c>
      <c r="ONT59" s="145">
        <v>263225000</v>
      </c>
      <c r="ONU59" s="145">
        <v>263250000</v>
      </c>
      <c r="ONV59" s="145">
        <v>263275000</v>
      </c>
      <c r="ONW59" s="145">
        <v>263300000</v>
      </c>
      <c r="ONX59" s="145">
        <v>263325000</v>
      </c>
      <c r="ONY59" s="145">
        <v>263350000</v>
      </c>
      <c r="ONZ59" s="145">
        <v>263375000</v>
      </c>
      <c r="OOA59" s="145">
        <v>263400000</v>
      </c>
      <c r="OOB59" s="145">
        <v>263425000</v>
      </c>
      <c r="OOC59" s="145">
        <v>263450000</v>
      </c>
      <c r="OOD59" s="145">
        <v>263475000</v>
      </c>
      <c r="OOE59" s="145">
        <v>263500000</v>
      </c>
      <c r="OOF59" s="145">
        <v>263525000</v>
      </c>
      <c r="OOG59" s="145">
        <v>263550000</v>
      </c>
      <c r="OOH59" s="145">
        <v>263575000</v>
      </c>
      <c r="OOI59" s="145">
        <v>263600000</v>
      </c>
      <c r="OOJ59" s="145">
        <v>263625000</v>
      </c>
      <c r="OOK59" s="145">
        <v>263650000</v>
      </c>
      <c r="OOL59" s="145">
        <v>263675000</v>
      </c>
      <c r="OOM59" s="145">
        <v>263700000</v>
      </c>
      <c r="OON59" s="145">
        <v>263725000</v>
      </c>
      <c r="OOO59" s="145">
        <v>263750000</v>
      </c>
      <c r="OOP59" s="145">
        <v>263775000</v>
      </c>
      <c r="OOQ59" s="145">
        <v>263800000</v>
      </c>
      <c r="OOR59" s="145">
        <v>263825000</v>
      </c>
      <c r="OOS59" s="145">
        <v>263850000</v>
      </c>
      <c r="OOT59" s="145">
        <v>263875000</v>
      </c>
      <c r="OOU59" s="145">
        <v>263900000</v>
      </c>
      <c r="OOV59" s="145">
        <v>263925000</v>
      </c>
      <c r="OOW59" s="145">
        <v>263950000</v>
      </c>
      <c r="OOX59" s="145">
        <v>263975000</v>
      </c>
      <c r="OOY59" s="145">
        <v>264000000</v>
      </c>
      <c r="OOZ59" s="145">
        <v>264025000</v>
      </c>
      <c r="OPA59" s="145">
        <v>264050000</v>
      </c>
      <c r="OPB59" s="145">
        <v>264075000</v>
      </c>
      <c r="OPC59" s="145">
        <v>264100000</v>
      </c>
      <c r="OPD59" s="145">
        <v>264125000</v>
      </c>
      <c r="OPE59" s="145">
        <v>264150000</v>
      </c>
      <c r="OPF59" s="145">
        <v>264175000</v>
      </c>
      <c r="OPG59" s="145">
        <v>264200000</v>
      </c>
      <c r="OPH59" s="145">
        <v>264225000</v>
      </c>
      <c r="OPI59" s="145">
        <v>264250000</v>
      </c>
      <c r="OPJ59" s="145">
        <v>264275000</v>
      </c>
      <c r="OPK59" s="145">
        <v>264300000</v>
      </c>
      <c r="OPL59" s="145">
        <v>264325000</v>
      </c>
      <c r="OPM59" s="145">
        <v>264350000</v>
      </c>
      <c r="OPN59" s="145">
        <v>264375000</v>
      </c>
      <c r="OPO59" s="145">
        <v>264400000</v>
      </c>
      <c r="OPP59" s="145">
        <v>264425000</v>
      </c>
      <c r="OPQ59" s="145">
        <v>264450000</v>
      </c>
      <c r="OPR59" s="145">
        <v>264475000</v>
      </c>
      <c r="OPS59" s="145">
        <v>264500000</v>
      </c>
      <c r="OPT59" s="145">
        <v>264525000</v>
      </c>
      <c r="OPU59" s="145">
        <v>264550000</v>
      </c>
      <c r="OPV59" s="145">
        <v>264575000</v>
      </c>
      <c r="OPW59" s="145">
        <v>264600000</v>
      </c>
      <c r="OPX59" s="145">
        <v>264625000</v>
      </c>
      <c r="OPY59" s="145">
        <v>264650000</v>
      </c>
      <c r="OPZ59" s="145">
        <v>264675000</v>
      </c>
      <c r="OQA59" s="145">
        <v>264700000</v>
      </c>
      <c r="OQB59" s="145">
        <v>264725000</v>
      </c>
      <c r="OQC59" s="145">
        <v>264750000</v>
      </c>
      <c r="OQD59" s="145">
        <v>264775000</v>
      </c>
      <c r="OQE59" s="145">
        <v>264800000</v>
      </c>
      <c r="OQF59" s="145">
        <v>264825000</v>
      </c>
      <c r="OQG59" s="145">
        <v>264850000</v>
      </c>
      <c r="OQH59" s="145">
        <v>264875000</v>
      </c>
      <c r="OQI59" s="145">
        <v>264900000</v>
      </c>
      <c r="OQJ59" s="145">
        <v>264925000</v>
      </c>
      <c r="OQK59" s="145">
        <v>264950000</v>
      </c>
      <c r="OQL59" s="145">
        <v>264975000</v>
      </c>
      <c r="OQM59" s="145">
        <v>265000000</v>
      </c>
      <c r="OQN59" s="145">
        <v>265025000</v>
      </c>
      <c r="OQO59" s="145">
        <v>265050000</v>
      </c>
      <c r="OQP59" s="145">
        <v>265075000</v>
      </c>
      <c r="OQQ59" s="145">
        <v>265100000</v>
      </c>
      <c r="OQR59" s="145">
        <v>265125000</v>
      </c>
      <c r="OQS59" s="145">
        <v>265150000</v>
      </c>
      <c r="OQT59" s="145">
        <v>265175000</v>
      </c>
      <c r="OQU59" s="145">
        <v>265200000</v>
      </c>
      <c r="OQV59" s="145">
        <v>265225000</v>
      </c>
      <c r="OQW59" s="145">
        <v>265250000</v>
      </c>
      <c r="OQX59" s="145">
        <v>265275000</v>
      </c>
      <c r="OQY59" s="145">
        <v>265300000</v>
      </c>
      <c r="OQZ59" s="145">
        <v>265325000</v>
      </c>
      <c r="ORA59" s="145">
        <v>265350000</v>
      </c>
      <c r="ORB59" s="145">
        <v>265375000</v>
      </c>
      <c r="ORC59" s="145">
        <v>265400000</v>
      </c>
      <c r="ORD59" s="145">
        <v>265425000</v>
      </c>
      <c r="ORE59" s="145">
        <v>265450000</v>
      </c>
      <c r="ORF59" s="145">
        <v>265475000</v>
      </c>
      <c r="ORG59" s="145">
        <v>265500000</v>
      </c>
      <c r="ORH59" s="145">
        <v>265525000</v>
      </c>
      <c r="ORI59" s="145">
        <v>265550000</v>
      </c>
      <c r="ORJ59" s="145">
        <v>265575000</v>
      </c>
      <c r="ORK59" s="145">
        <v>265600000</v>
      </c>
      <c r="ORL59" s="145">
        <v>265625000</v>
      </c>
      <c r="ORM59" s="145">
        <v>265650000</v>
      </c>
      <c r="ORN59" s="145">
        <v>265675000</v>
      </c>
      <c r="ORO59" s="145">
        <v>265700000</v>
      </c>
      <c r="ORP59" s="145">
        <v>265725000</v>
      </c>
      <c r="ORQ59" s="145">
        <v>265750000</v>
      </c>
      <c r="ORR59" s="145">
        <v>265775000</v>
      </c>
      <c r="ORS59" s="145">
        <v>265800000</v>
      </c>
      <c r="ORT59" s="145">
        <v>265825000</v>
      </c>
      <c r="ORU59" s="145">
        <v>265850000</v>
      </c>
      <c r="ORV59" s="145">
        <v>265875000</v>
      </c>
      <c r="ORW59" s="145">
        <v>265900000</v>
      </c>
      <c r="ORX59" s="145">
        <v>265925000</v>
      </c>
      <c r="ORY59" s="145">
        <v>265950000</v>
      </c>
      <c r="ORZ59" s="145">
        <v>265975000</v>
      </c>
      <c r="OSA59" s="145">
        <v>266000000</v>
      </c>
      <c r="OSB59" s="145">
        <v>266025000</v>
      </c>
      <c r="OSC59" s="145">
        <v>266050000</v>
      </c>
      <c r="OSD59" s="145">
        <v>266075000</v>
      </c>
      <c r="OSE59" s="145">
        <v>266100000</v>
      </c>
      <c r="OSF59" s="145">
        <v>266125000</v>
      </c>
      <c r="OSG59" s="145">
        <v>266150000</v>
      </c>
      <c r="OSH59" s="145">
        <v>266175000</v>
      </c>
      <c r="OSI59" s="145">
        <v>266200000</v>
      </c>
      <c r="OSJ59" s="145">
        <v>266225000</v>
      </c>
      <c r="OSK59" s="145">
        <v>266250000</v>
      </c>
      <c r="OSL59" s="145">
        <v>266275000</v>
      </c>
      <c r="OSM59" s="145">
        <v>266300000</v>
      </c>
      <c r="OSN59" s="145">
        <v>266325000</v>
      </c>
      <c r="OSO59" s="145">
        <v>266350000</v>
      </c>
      <c r="OSP59" s="145">
        <v>266375000</v>
      </c>
      <c r="OSQ59" s="145">
        <v>266400000</v>
      </c>
      <c r="OSR59" s="145">
        <v>266425000</v>
      </c>
      <c r="OSS59" s="145">
        <v>266450000</v>
      </c>
      <c r="OST59" s="145">
        <v>266475000</v>
      </c>
      <c r="OSU59" s="145">
        <v>266500000</v>
      </c>
      <c r="OSV59" s="145">
        <v>266525000</v>
      </c>
      <c r="OSW59" s="145">
        <v>266550000</v>
      </c>
      <c r="OSX59" s="145">
        <v>266575000</v>
      </c>
      <c r="OSY59" s="145">
        <v>266600000</v>
      </c>
      <c r="OSZ59" s="145">
        <v>266625000</v>
      </c>
      <c r="OTA59" s="145">
        <v>266650000</v>
      </c>
      <c r="OTB59" s="145">
        <v>266675000</v>
      </c>
      <c r="OTC59" s="145">
        <v>266700000</v>
      </c>
      <c r="OTD59" s="145">
        <v>266725000</v>
      </c>
      <c r="OTE59" s="145">
        <v>266750000</v>
      </c>
      <c r="OTF59" s="145">
        <v>266775000</v>
      </c>
      <c r="OTG59" s="145">
        <v>266800000</v>
      </c>
      <c r="OTH59" s="145">
        <v>266825000</v>
      </c>
      <c r="OTI59" s="145">
        <v>266850000</v>
      </c>
      <c r="OTJ59" s="145">
        <v>266875000</v>
      </c>
      <c r="OTK59" s="145">
        <v>266900000</v>
      </c>
      <c r="OTL59" s="145">
        <v>266925000</v>
      </c>
      <c r="OTM59" s="145">
        <v>266950000</v>
      </c>
      <c r="OTN59" s="145">
        <v>266975000</v>
      </c>
      <c r="OTO59" s="145">
        <v>267000000</v>
      </c>
      <c r="OTP59" s="145">
        <v>267025000</v>
      </c>
      <c r="OTQ59" s="145">
        <v>267050000</v>
      </c>
      <c r="OTR59" s="145">
        <v>267075000</v>
      </c>
      <c r="OTS59" s="145">
        <v>267100000</v>
      </c>
      <c r="OTT59" s="145">
        <v>267125000</v>
      </c>
      <c r="OTU59" s="145">
        <v>267150000</v>
      </c>
      <c r="OTV59" s="145">
        <v>267175000</v>
      </c>
      <c r="OTW59" s="145">
        <v>267200000</v>
      </c>
      <c r="OTX59" s="145">
        <v>267225000</v>
      </c>
      <c r="OTY59" s="145">
        <v>267250000</v>
      </c>
      <c r="OTZ59" s="145">
        <v>267275000</v>
      </c>
      <c r="OUA59" s="145">
        <v>267300000</v>
      </c>
      <c r="OUB59" s="145">
        <v>267325000</v>
      </c>
      <c r="OUC59" s="145">
        <v>267350000</v>
      </c>
      <c r="OUD59" s="145">
        <v>267375000</v>
      </c>
      <c r="OUE59" s="145">
        <v>267400000</v>
      </c>
      <c r="OUF59" s="145">
        <v>267425000</v>
      </c>
      <c r="OUG59" s="145">
        <v>267450000</v>
      </c>
      <c r="OUH59" s="145">
        <v>267475000</v>
      </c>
      <c r="OUI59" s="145">
        <v>267500000</v>
      </c>
      <c r="OUJ59" s="145">
        <v>267525000</v>
      </c>
      <c r="OUK59" s="145">
        <v>267550000</v>
      </c>
      <c r="OUL59" s="145">
        <v>267575000</v>
      </c>
      <c r="OUM59" s="145">
        <v>267600000</v>
      </c>
      <c r="OUN59" s="145">
        <v>267625000</v>
      </c>
      <c r="OUO59" s="145">
        <v>267650000</v>
      </c>
      <c r="OUP59" s="145">
        <v>267675000</v>
      </c>
      <c r="OUQ59" s="145">
        <v>267700000</v>
      </c>
      <c r="OUR59" s="145">
        <v>267725000</v>
      </c>
      <c r="OUS59" s="145">
        <v>267750000</v>
      </c>
      <c r="OUT59" s="145">
        <v>267775000</v>
      </c>
      <c r="OUU59" s="145">
        <v>267800000</v>
      </c>
      <c r="OUV59" s="145">
        <v>267825000</v>
      </c>
      <c r="OUW59" s="145">
        <v>267850000</v>
      </c>
      <c r="OUX59" s="145">
        <v>267875000</v>
      </c>
      <c r="OUY59" s="145">
        <v>267900000</v>
      </c>
      <c r="OUZ59" s="145">
        <v>267925000</v>
      </c>
      <c r="OVA59" s="145">
        <v>267950000</v>
      </c>
      <c r="OVB59" s="145">
        <v>267975000</v>
      </c>
      <c r="OVC59" s="145">
        <v>268000000</v>
      </c>
      <c r="OVD59" s="145">
        <v>268025000</v>
      </c>
      <c r="OVE59" s="145">
        <v>268050000</v>
      </c>
      <c r="OVF59" s="145">
        <v>268075000</v>
      </c>
      <c r="OVG59" s="145">
        <v>268100000</v>
      </c>
      <c r="OVH59" s="145">
        <v>268125000</v>
      </c>
      <c r="OVI59" s="145">
        <v>268150000</v>
      </c>
      <c r="OVJ59" s="145">
        <v>268175000</v>
      </c>
      <c r="OVK59" s="145">
        <v>268200000</v>
      </c>
      <c r="OVL59" s="145">
        <v>268225000</v>
      </c>
      <c r="OVM59" s="145">
        <v>268250000</v>
      </c>
      <c r="OVN59" s="145">
        <v>268275000</v>
      </c>
      <c r="OVO59" s="145">
        <v>268300000</v>
      </c>
      <c r="OVP59" s="145">
        <v>268325000</v>
      </c>
      <c r="OVQ59" s="145">
        <v>268350000</v>
      </c>
      <c r="OVR59" s="145">
        <v>268375000</v>
      </c>
      <c r="OVS59" s="145">
        <v>268400000</v>
      </c>
      <c r="OVT59" s="145">
        <v>268425000</v>
      </c>
      <c r="OVU59" s="145">
        <v>268450000</v>
      </c>
      <c r="OVV59" s="145">
        <v>268475000</v>
      </c>
      <c r="OVW59" s="145">
        <v>268500000</v>
      </c>
      <c r="OVX59" s="145">
        <v>268525000</v>
      </c>
      <c r="OVY59" s="145">
        <v>268550000</v>
      </c>
      <c r="OVZ59" s="145">
        <v>268575000</v>
      </c>
      <c r="OWA59" s="145">
        <v>268600000</v>
      </c>
      <c r="OWB59" s="145">
        <v>268625000</v>
      </c>
      <c r="OWC59" s="145">
        <v>268650000</v>
      </c>
      <c r="OWD59" s="145">
        <v>268675000</v>
      </c>
      <c r="OWE59" s="145">
        <v>268700000</v>
      </c>
      <c r="OWF59" s="145">
        <v>268725000</v>
      </c>
      <c r="OWG59" s="145">
        <v>268750000</v>
      </c>
      <c r="OWH59" s="145">
        <v>268775000</v>
      </c>
      <c r="OWI59" s="145">
        <v>268800000</v>
      </c>
      <c r="OWJ59" s="145">
        <v>268825000</v>
      </c>
      <c r="OWK59" s="145">
        <v>268850000</v>
      </c>
      <c r="OWL59" s="145">
        <v>268875000</v>
      </c>
      <c r="OWM59" s="145">
        <v>268900000</v>
      </c>
      <c r="OWN59" s="145">
        <v>268925000</v>
      </c>
      <c r="OWO59" s="145">
        <v>268950000</v>
      </c>
      <c r="OWP59" s="145">
        <v>268975000</v>
      </c>
      <c r="OWQ59" s="145">
        <v>269000000</v>
      </c>
      <c r="OWR59" s="145">
        <v>269025000</v>
      </c>
      <c r="OWS59" s="145">
        <v>269050000</v>
      </c>
      <c r="OWT59" s="145">
        <v>269075000</v>
      </c>
      <c r="OWU59" s="145">
        <v>269100000</v>
      </c>
      <c r="OWV59" s="145">
        <v>269125000</v>
      </c>
      <c r="OWW59" s="145">
        <v>269150000</v>
      </c>
      <c r="OWX59" s="145">
        <v>269175000</v>
      </c>
      <c r="OWY59" s="145">
        <v>269200000</v>
      </c>
      <c r="OWZ59" s="145">
        <v>269225000</v>
      </c>
      <c r="OXA59" s="145">
        <v>269250000</v>
      </c>
      <c r="OXB59" s="145">
        <v>269275000</v>
      </c>
      <c r="OXC59" s="145">
        <v>269300000</v>
      </c>
      <c r="OXD59" s="145">
        <v>269325000</v>
      </c>
      <c r="OXE59" s="145">
        <v>269350000</v>
      </c>
      <c r="OXF59" s="145">
        <v>269375000</v>
      </c>
      <c r="OXG59" s="145">
        <v>269400000</v>
      </c>
      <c r="OXH59" s="145">
        <v>269425000</v>
      </c>
      <c r="OXI59" s="145">
        <v>269450000</v>
      </c>
      <c r="OXJ59" s="145">
        <v>269475000</v>
      </c>
      <c r="OXK59" s="145">
        <v>269500000</v>
      </c>
      <c r="OXL59" s="145">
        <v>269525000</v>
      </c>
      <c r="OXM59" s="145">
        <v>269550000</v>
      </c>
      <c r="OXN59" s="145">
        <v>269575000</v>
      </c>
      <c r="OXO59" s="145">
        <v>269600000</v>
      </c>
      <c r="OXP59" s="145">
        <v>269625000</v>
      </c>
      <c r="OXQ59" s="145">
        <v>269650000</v>
      </c>
      <c r="OXR59" s="145">
        <v>269675000</v>
      </c>
      <c r="OXS59" s="145">
        <v>269700000</v>
      </c>
      <c r="OXT59" s="145">
        <v>269725000</v>
      </c>
      <c r="OXU59" s="145">
        <v>269750000</v>
      </c>
      <c r="OXV59" s="145">
        <v>269775000</v>
      </c>
      <c r="OXW59" s="145">
        <v>269800000</v>
      </c>
      <c r="OXX59" s="145">
        <v>269825000</v>
      </c>
      <c r="OXY59" s="145">
        <v>269850000</v>
      </c>
      <c r="OXZ59" s="145">
        <v>269875000</v>
      </c>
      <c r="OYA59" s="145">
        <v>269900000</v>
      </c>
      <c r="OYB59" s="145">
        <v>269925000</v>
      </c>
      <c r="OYC59" s="145">
        <v>269950000</v>
      </c>
      <c r="OYD59" s="145">
        <v>269975000</v>
      </c>
      <c r="OYE59" s="145">
        <v>270000000</v>
      </c>
      <c r="OYF59" s="145">
        <v>270025000</v>
      </c>
      <c r="OYG59" s="145">
        <v>270050000</v>
      </c>
      <c r="OYH59" s="145">
        <v>270075000</v>
      </c>
      <c r="OYI59" s="145">
        <v>270100000</v>
      </c>
      <c r="OYJ59" s="145">
        <v>270125000</v>
      </c>
      <c r="OYK59" s="145">
        <v>270150000</v>
      </c>
      <c r="OYL59" s="145">
        <v>270175000</v>
      </c>
      <c r="OYM59" s="145">
        <v>270200000</v>
      </c>
      <c r="OYN59" s="145">
        <v>270225000</v>
      </c>
      <c r="OYO59" s="145">
        <v>270250000</v>
      </c>
      <c r="OYP59" s="145">
        <v>270275000</v>
      </c>
      <c r="OYQ59" s="145">
        <v>270300000</v>
      </c>
      <c r="OYR59" s="145">
        <v>270325000</v>
      </c>
      <c r="OYS59" s="145">
        <v>270350000</v>
      </c>
      <c r="OYT59" s="145">
        <v>270375000</v>
      </c>
      <c r="OYU59" s="145">
        <v>270400000</v>
      </c>
      <c r="OYV59" s="145">
        <v>270425000</v>
      </c>
      <c r="OYW59" s="145">
        <v>270450000</v>
      </c>
      <c r="OYX59" s="145">
        <v>270475000</v>
      </c>
      <c r="OYY59" s="145">
        <v>270500000</v>
      </c>
      <c r="OYZ59" s="145">
        <v>270525000</v>
      </c>
      <c r="OZA59" s="145">
        <v>270550000</v>
      </c>
      <c r="OZB59" s="145">
        <v>270575000</v>
      </c>
      <c r="OZC59" s="145">
        <v>270600000</v>
      </c>
      <c r="OZD59" s="145">
        <v>270625000</v>
      </c>
      <c r="OZE59" s="145">
        <v>270650000</v>
      </c>
      <c r="OZF59" s="145">
        <v>270675000</v>
      </c>
      <c r="OZG59" s="145">
        <v>270700000</v>
      </c>
      <c r="OZH59" s="145">
        <v>270725000</v>
      </c>
      <c r="OZI59" s="145">
        <v>270750000</v>
      </c>
      <c r="OZJ59" s="145">
        <v>270775000</v>
      </c>
      <c r="OZK59" s="145">
        <v>270800000</v>
      </c>
      <c r="OZL59" s="145">
        <v>270825000</v>
      </c>
      <c r="OZM59" s="145">
        <v>270850000</v>
      </c>
      <c r="OZN59" s="145">
        <v>270875000</v>
      </c>
      <c r="OZO59" s="145">
        <v>270900000</v>
      </c>
      <c r="OZP59" s="145">
        <v>270925000</v>
      </c>
      <c r="OZQ59" s="145">
        <v>270950000</v>
      </c>
      <c r="OZR59" s="145">
        <v>270975000</v>
      </c>
      <c r="OZS59" s="145">
        <v>271000000</v>
      </c>
      <c r="OZT59" s="145">
        <v>271025000</v>
      </c>
      <c r="OZU59" s="145">
        <v>271050000</v>
      </c>
      <c r="OZV59" s="145">
        <v>271075000</v>
      </c>
      <c r="OZW59" s="145">
        <v>271100000</v>
      </c>
      <c r="OZX59" s="145">
        <v>271125000</v>
      </c>
      <c r="OZY59" s="145">
        <v>271150000</v>
      </c>
      <c r="OZZ59" s="145">
        <v>271175000</v>
      </c>
      <c r="PAA59" s="145">
        <v>271200000</v>
      </c>
      <c r="PAB59" s="145">
        <v>271225000</v>
      </c>
      <c r="PAC59" s="145">
        <v>271250000</v>
      </c>
      <c r="PAD59" s="145">
        <v>271275000</v>
      </c>
      <c r="PAE59" s="145">
        <v>271300000</v>
      </c>
      <c r="PAF59" s="145">
        <v>271325000</v>
      </c>
      <c r="PAG59" s="145">
        <v>271350000</v>
      </c>
      <c r="PAH59" s="145">
        <v>271375000</v>
      </c>
      <c r="PAI59" s="145">
        <v>271400000</v>
      </c>
      <c r="PAJ59" s="145">
        <v>271425000</v>
      </c>
      <c r="PAK59" s="145">
        <v>271450000</v>
      </c>
      <c r="PAL59" s="145">
        <v>271475000</v>
      </c>
      <c r="PAM59" s="145">
        <v>271500000</v>
      </c>
      <c r="PAN59" s="145">
        <v>271525000</v>
      </c>
      <c r="PAO59" s="145">
        <v>271550000</v>
      </c>
      <c r="PAP59" s="145">
        <v>271575000</v>
      </c>
      <c r="PAQ59" s="145">
        <v>271600000</v>
      </c>
      <c r="PAR59" s="145">
        <v>271625000</v>
      </c>
      <c r="PAS59" s="145">
        <v>271650000</v>
      </c>
      <c r="PAT59" s="145">
        <v>271675000</v>
      </c>
      <c r="PAU59" s="145">
        <v>271700000</v>
      </c>
      <c r="PAV59" s="145">
        <v>271725000</v>
      </c>
      <c r="PAW59" s="145">
        <v>271750000</v>
      </c>
      <c r="PAX59" s="145">
        <v>271775000</v>
      </c>
      <c r="PAY59" s="145">
        <v>271800000</v>
      </c>
      <c r="PAZ59" s="145">
        <v>271825000</v>
      </c>
      <c r="PBA59" s="145">
        <v>271850000</v>
      </c>
      <c r="PBB59" s="145">
        <v>271875000</v>
      </c>
      <c r="PBC59" s="145">
        <v>271900000</v>
      </c>
      <c r="PBD59" s="145">
        <v>271925000</v>
      </c>
      <c r="PBE59" s="145">
        <v>271950000</v>
      </c>
      <c r="PBF59" s="145">
        <v>271975000</v>
      </c>
      <c r="PBG59" s="145">
        <v>272000000</v>
      </c>
      <c r="PBH59" s="145">
        <v>272025000</v>
      </c>
      <c r="PBI59" s="145">
        <v>272050000</v>
      </c>
      <c r="PBJ59" s="145">
        <v>272075000</v>
      </c>
      <c r="PBK59" s="145">
        <v>272100000</v>
      </c>
      <c r="PBL59" s="145">
        <v>272125000</v>
      </c>
      <c r="PBM59" s="145">
        <v>272150000</v>
      </c>
      <c r="PBN59" s="145">
        <v>272175000</v>
      </c>
      <c r="PBO59" s="145">
        <v>272200000</v>
      </c>
      <c r="PBP59" s="145">
        <v>272225000</v>
      </c>
      <c r="PBQ59" s="145">
        <v>272250000</v>
      </c>
      <c r="PBR59" s="145">
        <v>272275000</v>
      </c>
      <c r="PBS59" s="145">
        <v>272300000</v>
      </c>
      <c r="PBT59" s="145">
        <v>272325000</v>
      </c>
      <c r="PBU59" s="145">
        <v>272350000</v>
      </c>
      <c r="PBV59" s="145">
        <v>272375000</v>
      </c>
      <c r="PBW59" s="145">
        <v>272400000</v>
      </c>
      <c r="PBX59" s="145">
        <v>272425000</v>
      </c>
      <c r="PBY59" s="145">
        <v>272450000</v>
      </c>
      <c r="PBZ59" s="145">
        <v>272475000</v>
      </c>
      <c r="PCA59" s="145">
        <v>272500000</v>
      </c>
      <c r="PCB59" s="145">
        <v>272525000</v>
      </c>
      <c r="PCC59" s="145">
        <v>272550000</v>
      </c>
      <c r="PCD59" s="145">
        <v>272575000</v>
      </c>
      <c r="PCE59" s="145">
        <v>272600000</v>
      </c>
      <c r="PCF59" s="145">
        <v>272625000</v>
      </c>
      <c r="PCG59" s="145">
        <v>272650000</v>
      </c>
      <c r="PCH59" s="145">
        <v>272675000</v>
      </c>
      <c r="PCI59" s="145">
        <v>272700000</v>
      </c>
      <c r="PCJ59" s="145">
        <v>272725000</v>
      </c>
      <c r="PCK59" s="145">
        <v>272750000</v>
      </c>
      <c r="PCL59" s="145">
        <v>272775000</v>
      </c>
      <c r="PCM59" s="145">
        <v>272800000</v>
      </c>
      <c r="PCN59" s="145">
        <v>272825000</v>
      </c>
      <c r="PCO59" s="145">
        <v>272850000</v>
      </c>
      <c r="PCP59" s="145">
        <v>272875000</v>
      </c>
      <c r="PCQ59" s="145">
        <v>272900000</v>
      </c>
      <c r="PCR59" s="145">
        <v>272925000</v>
      </c>
      <c r="PCS59" s="145">
        <v>272950000</v>
      </c>
      <c r="PCT59" s="145">
        <v>272975000</v>
      </c>
      <c r="PCU59" s="145">
        <v>273000000</v>
      </c>
      <c r="PCV59" s="145">
        <v>273025000</v>
      </c>
      <c r="PCW59" s="145">
        <v>273050000</v>
      </c>
      <c r="PCX59" s="145">
        <v>273075000</v>
      </c>
      <c r="PCY59" s="145">
        <v>273100000</v>
      </c>
      <c r="PCZ59" s="145">
        <v>273125000</v>
      </c>
      <c r="PDA59" s="145">
        <v>273150000</v>
      </c>
      <c r="PDB59" s="145">
        <v>273175000</v>
      </c>
      <c r="PDC59" s="145">
        <v>273200000</v>
      </c>
      <c r="PDD59" s="145">
        <v>273225000</v>
      </c>
      <c r="PDE59" s="145">
        <v>273250000</v>
      </c>
      <c r="PDF59" s="145">
        <v>273275000</v>
      </c>
      <c r="PDG59" s="145">
        <v>273300000</v>
      </c>
      <c r="PDH59" s="145">
        <v>273325000</v>
      </c>
      <c r="PDI59" s="145">
        <v>273350000</v>
      </c>
      <c r="PDJ59" s="145">
        <v>273375000</v>
      </c>
      <c r="PDK59" s="145">
        <v>273400000</v>
      </c>
      <c r="PDL59" s="145">
        <v>273425000</v>
      </c>
      <c r="PDM59" s="145">
        <v>273450000</v>
      </c>
      <c r="PDN59" s="145">
        <v>273475000</v>
      </c>
      <c r="PDO59" s="145">
        <v>273500000</v>
      </c>
      <c r="PDP59" s="145">
        <v>273525000</v>
      </c>
      <c r="PDQ59" s="145">
        <v>273550000</v>
      </c>
      <c r="PDR59" s="145">
        <v>273575000</v>
      </c>
      <c r="PDS59" s="145">
        <v>273600000</v>
      </c>
      <c r="PDT59" s="145">
        <v>273625000</v>
      </c>
      <c r="PDU59" s="145">
        <v>273650000</v>
      </c>
      <c r="PDV59" s="145">
        <v>273675000</v>
      </c>
      <c r="PDW59" s="145">
        <v>273700000</v>
      </c>
      <c r="PDX59" s="145">
        <v>273725000</v>
      </c>
      <c r="PDY59" s="145">
        <v>273750000</v>
      </c>
      <c r="PDZ59" s="145">
        <v>273775000</v>
      </c>
      <c r="PEA59" s="145">
        <v>273800000</v>
      </c>
      <c r="PEB59" s="145">
        <v>273825000</v>
      </c>
      <c r="PEC59" s="145">
        <v>273850000</v>
      </c>
      <c r="PED59" s="145">
        <v>273875000</v>
      </c>
      <c r="PEE59" s="145">
        <v>273900000</v>
      </c>
      <c r="PEF59" s="145">
        <v>273925000</v>
      </c>
      <c r="PEG59" s="145">
        <v>273950000</v>
      </c>
      <c r="PEH59" s="145">
        <v>273975000</v>
      </c>
      <c r="PEI59" s="145">
        <v>274000000</v>
      </c>
      <c r="PEJ59" s="145">
        <v>274025000</v>
      </c>
      <c r="PEK59" s="145">
        <v>274050000</v>
      </c>
      <c r="PEL59" s="145">
        <v>274075000</v>
      </c>
      <c r="PEM59" s="145">
        <v>274100000</v>
      </c>
      <c r="PEN59" s="145">
        <v>274125000</v>
      </c>
      <c r="PEO59" s="145">
        <v>274150000</v>
      </c>
      <c r="PEP59" s="145">
        <v>274175000</v>
      </c>
      <c r="PEQ59" s="145">
        <v>274200000</v>
      </c>
      <c r="PER59" s="145">
        <v>274225000</v>
      </c>
      <c r="PES59" s="145">
        <v>274250000</v>
      </c>
      <c r="PET59" s="145">
        <v>274275000</v>
      </c>
      <c r="PEU59" s="145">
        <v>274300000</v>
      </c>
      <c r="PEV59" s="145">
        <v>274325000</v>
      </c>
      <c r="PEW59" s="145">
        <v>274350000</v>
      </c>
      <c r="PEX59" s="145">
        <v>274375000</v>
      </c>
      <c r="PEY59" s="145">
        <v>274400000</v>
      </c>
      <c r="PEZ59" s="145">
        <v>274425000</v>
      </c>
      <c r="PFA59" s="145">
        <v>274450000</v>
      </c>
      <c r="PFB59" s="145">
        <v>274475000</v>
      </c>
      <c r="PFC59" s="145">
        <v>274500000</v>
      </c>
      <c r="PFD59" s="145">
        <v>274525000</v>
      </c>
      <c r="PFE59" s="145">
        <v>274550000</v>
      </c>
      <c r="PFF59" s="145">
        <v>274575000</v>
      </c>
      <c r="PFG59" s="145">
        <v>274600000</v>
      </c>
      <c r="PFH59" s="145">
        <v>274625000</v>
      </c>
      <c r="PFI59" s="145">
        <v>274650000</v>
      </c>
      <c r="PFJ59" s="145">
        <v>274675000</v>
      </c>
      <c r="PFK59" s="145">
        <v>274700000</v>
      </c>
      <c r="PFL59" s="145">
        <v>274725000</v>
      </c>
      <c r="PFM59" s="145">
        <v>274750000</v>
      </c>
      <c r="PFN59" s="145">
        <v>274775000</v>
      </c>
      <c r="PFO59" s="145">
        <v>274800000</v>
      </c>
      <c r="PFP59" s="145">
        <v>274825000</v>
      </c>
      <c r="PFQ59" s="145">
        <v>274850000</v>
      </c>
      <c r="PFR59" s="145">
        <v>274875000</v>
      </c>
      <c r="PFS59" s="145">
        <v>274900000</v>
      </c>
      <c r="PFT59" s="145">
        <v>274925000</v>
      </c>
      <c r="PFU59" s="145">
        <v>274950000</v>
      </c>
      <c r="PFV59" s="145">
        <v>274975000</v>
      </c>
      <c r="PFW59" s="145">
        <v>275000000</v>
      </c>
      <c r="PFX59" s="145">
        <v>275025000</v>
      </c>
      <c r="PFY59" s="145">
        <v>275050000</v>
      </c>
      <c r="PFZ59" s="145">
        <v>275075000</v>
      </c>
      <c r="PGA59" s="145">
        <v>275100000</v>
      </c>
      <c r="PGB59" s="145">
        <v>275125000</v>
      </c>
      <c r="PGC59" s="145">
        <v>275150000</v>
      </c>
      <c r="PGD59" s="145">
        <v>275175000</v>
      </c>
      <c r="PGE59" s="145">
        <v>275200000</v>
      </c>
      <c r="PGF59" s="145">
        <v>275225000</v>
      </c>
      <c r="PGG59" s="145">
        <v>275250000</v>
      </c>
      <c r="PGH59" s="145">
        <v>275275000</v>
      </c>
      <c r="PGI59" s="145">
        <v>275300000</v>
      </c>
      <c r="PGJ59" s="145">
        <v>275325000</v>
      </c>
      <c r="PGK59" s="145">
        <v>275350000</v>
      </c>
      <c r="PGL59" s="145">
        <v>275375000</v>
      </c>
      <c r="PGM59" s="145">
        <v>275400000</v>
      </c>
      <c r="PGN59" s="145">
        <v>275425000</v>
      </c>
      <c r="PGO59" s="145">
        <v>275450000</v>
      </c>
      <c r="PGP59" s="145">
        <v>275475000</v>
      </c>
      <c r="PGQ59" s="145">
        <v>275500000</v>
      </c>
      <c r="PGR59" s="145">
        <v>275525000</v>
      </c>
      <c r="PGS59" s="145">
        <v>275550000</v>
      </c>
      <c r="PGT59" s="145">
        <v>275575000</v>
      </c>
      <c r="PGU59" s="145">
        <v>275600000</v>
      </c>
      <c r="PGV59" s="145">
        <v>275625000</v>
      </c>
      <c r="PGW59" s="145">
        <v>275650000</v>
      </c>
      <c r="PGX59" s="145">
        <v>275675000</v>
      </c>
      <c r="PGY59" s="145">
        <v>275700000</v>
      </c>
      <c r="PGZ59" s="145">
        <v>275725000</v>
      </c>
      <c r="PHA59" s="145">
        <v>275750000</v>
      </c>
      <c r="PHB59" s="145">
        <v>275775000</v>
      </c>
      <c r="PHC59" s="145">
        <v>275800000</v>
      </c>
      <c r="PHD59" s="145">
        <v>275825000</v>
      </c>
      <c r="PHE59" s="145">
        <v>275850000</v>
      </c>
      <c r="PHF59" s="145">
        <v>275875000</v>
      </c>
      <c r="PHG59" s="145">
        <v>275900000</v>
      </c>
      <c r="PHH59" s="145">
        <v>275925000</v>
      </c>
      <c r="PHI59" s="145">
        <v>275950000</v>
      </c>
      <c r="PHJ59" s="145">
        <v>275975000</v>
      </c>
      <c r="PHK59" s="145">
        <v>276000000</v>
      </c>
      <c r="PHL59" s="145">
        <v>276025000</v>
      </c>
      <c r="PHM59" s="145">
        <v>276050000</v>
      </c>
      <c r="PHN59" s="145">
        <v>276075000</v>
      </c>
      <c r="PHO59" s="145">
        <v>276100000</v>
      </c>
      <c r="PHP59" s="145">
        <v>276125000</v>
      </c>
      <c r="PHQ59" s="145">
        <v>276150000</v>
      </c>
      <c r="PHR59" s="145">
        <v>276175000</v>
      </c>
      <c r="PHS59" s="145">
        <v>276200000</v>
      </c>
      <c r="PHT59" s="145">
        <v>276225000</v>
      </c>
      <c r="PHU59" s="145">
        <v>276250000</v>
      </c>
      <c r="PHV59" s="145">
        <v>276275000</v>
      </c>
      <c r="PHW59" s="145">
        <v>276300000</v>
      </c>
      <c r="PHX59" s="145">
        <v>276325000</v>
      </c>
      <c r="PHY59" s="145">
        <v>276350000</v>
      </c>
      <c r="PHZ59" s="145">
        <v>276375000</v>
      </c>
      <c r="PIA59" s="145">
        <v>276400000</v>
      </c>
      <c r="PIB59" s="145">
        <v>276425000</v>
      </c>
      <c r="PIC59" s="145">
        <v>276450000</v>
      </c>
      <c r="PID59" s="145">
        <v>276475000</v>
      </c>
      <c r="PIE59" s="145">
        <v>276500000</v>
      </c>
      <c r="PIF59" s="145">
        <v>276525000</v>
      </c>
      <c r="PIG59" s="145">
        <v>276550000</v>
      </c>
      <c r="PIH59" s="145">
        <v>276575000</v>
      </c>
      <c r="PII59" s="145">
        <v>276600000</v>
      </c>
      <c r="PIJ59" s="145">
        <v>276625000</v>
      </c>
      <c r="PIK59" s="145">
        <v>276650000</v>
      </c>
      <c r="PIL59" s="145">
        <v>276675000</v>
      </c>
      <c r="PIM59" s="145">
        <v>276700000</v>
      </c>
      <c r="PIN59" s="145">
        <v>276725000</v>
      </c>
      <c r="PIO59" s="145">
        <v>276750000</v>
      </c>
      <c r="PIP59" s="145">
        <v>276775000</v>
      </c>
      <c r="PIQ59" s="145">
        <v>276800000</v>
      </c>
      <c r="PIR59" s="145">
        <v>276825000</v>
      </c>
      <c r="PIS59" s="145">
        <v>276850000</v>
      </c>
      <c r="PIT59" s="145">
        <v>276875000</v>
      </c>
      <c r="PIU59" s="145">
        <v>276900000</v>
      </c>
      <c r="PIV59" s="145">
        <v>276925000</v>
      </c>
      <c r="PIW59" s="145">
        <v>276950000</v>
      </c>
      <c r="PIX59" s="145">
        <v>276975000</v>
      </c>
      <c r="PIY59" s="145">
        <v>277000000</v>
      </c>
      <c r="PIZ59" s="145">
        <v>277025000</v>
      </c>
      <c r="PJA59" s="145">
        <v>277050000</v>
      </c>
      <c r="PJB59" s="145">
        <v>277075000</v>
      </c>
      <c r="PJC59" s="145">
        <v>277100000</v>
      </c>
      <c r="PJD59" s="145">
        <v>277125000</v>
      </c>
      <c r="PJE59" s="145">
        <v>277150000</v>
      </c>
      <c r="PJF59" s="145">
        <v>277175000</v>
      </c>
      <c r="PJG59" s="145">
        <v>277200000</v>
      </c>
      <c r="PJH59" s="145">
        <v>277225000</v>
      </c>
      <c r="PJI59" s="145">
        <v>277250000</v>
      </c>
      <c r="PJJ59" s="145">
        <v>277275000</v>
      </c>
      <c r="PJK59" s="145">
        <v>277300000</v>
      </c>
      <c r="PJL59" s="145">
        <v>277325000</v>
      </c>
      <c r="PJM59" s="145">
        <v>277350000</v>
      </c>
      <c r="PJN59" s="145">
        <v>277375000</v>
      </c>
      <c r="PJO59" s="145">
        <v>277400000</v>
      </c>
      <c r="PJP59" s="145">
        <v>277425000</v>
      </c>
      <c r="PJQ59" s="145">
        <v>277450000</v>
      </c>
      <c r="PJR59" s="145">
        <v>277475000</v>
      </c>
      <c r="PJS59" s="145">
        <v>277500000</v>
      </c>
      <c r="PJT59" s="145">
        <v>277525000</v>
      </c>
      <c r="PJU59" s="145">
        <v>277550000</v>
      </c>
      <c r="PJV59" s="145">
        <v>277575000</v>
      </c>
      <c r="PJW59" s="145">
        <v>277600000</v>
      </c>
      <c r="PJX59" s="145">
        <v>277625000</v>
      </c>
      <c r="PJY59" s="145">
        <v>277650000</v>
      </c>
      <c r="PJZ59" s="145">
        <v>277675000</v>
      </c>
      <c r="PKA59" s="145">
        <v>277700000</v>
      </c>
      <c r="PKB59" s="145">
        <v>277725000</v>
      </c>
      <c r="PKC59" s="145">
        <v>277750000</v>
      </c>
      <c r="PKD59" s="145">
        <v>277775000</v>
      </c>
      <c r="PKE59" s="145">
        <v>277800000</v>
      </c>
      <c r="PKF59" s="145">
        <v>277825000</v>
      </c>
      <c r="PKG59" s="145">
        <v>277850000</v>
      </c>
      <c r="PKH59" s="145">
        <v>277875000</v>
      </c>
      <c r="PKI59" s="145">
        <v>277900000</v>
      </c>
      <c r="PKJ59" s="145">
        <v>277925000</v>
      </c>
      <c r="PKK59" s="145">
        <v>277950000</v>
      </c>
      <c r="PKL59" s="145">
        <v>277975000</v>
      </c>
      <c r="PKM59" s="145">
        <v>278000000</v>
      </c>
      <c r="PKN59" s="145">
        <v>278025000</v>
      </c>
      <c r="PKO59" s="145">
        <v>278050000</v>
      </c>
      <c r="PKP59" s="145">
        <v>278075000</v>
      </c>
      <c r="PKQ59" s="145">
        <v>278100000</v>
      </c>
      <c r="PKR59" s="145">
        <v>278125000</v>
      </c>
      <c r="PKS59" s="145">
        <v>278150000</v>
      </c>
      <c r="PKT59" s="145">
        <v>278175000</v>
      </c>
      <c r="PKU59" s="145">
        <v>278200000</v>
      </c>
      <c r="PKV59" s="145">
        <v>278225000</v>
      </c>
      <c r="PKW59" s="145">
        <v>278250000</v>
      </c>
      <c r="PKX59" s="145">
        <v>278275000</v>
      </c>
      <c r="PKY59" s="145">
        <v>278300000</v>
      </c>
      <c r="PKZ59" s="145">
        <v>278325000</v>
      </c>
      <c r="PLA59" s="145">
        <v>278350000</v>
      </c>
      <c r="PLB59" s="145">
        <v>278375000</v>
      </c>
      <c r="PLC59" s="145">
        <v>278400000</v>
      </c>
      <c r="PLD59" s="145">
        <v>278425000</v>
      </c>
      <c r="PLE59" s="145">
        <v>278450000</v>
      </c>
      <c r="PLF59" s="145">
        <v>278475000</v>
      </c>
      <c r="PLG59" s="145">
        <v>278500000</v>
      </c>
      <c r="PLH59" s="145">
        <v>278525000</v>
      </c>
      <c r="PLI59" s="145">
        <v>278550000</v>
      </c>
      <c r="PLJ59" s="145">
        <v>278575000</v>
      </c>
      <c r="PLK59" s="145">
        <v>278600000</v>
      </c>
      <c r="PLL59" s="145">
        <v>278625000</v>
      </c>
      <c r="PLM59" s="145">
        <v>278650000</v>
      </c>
      <c r="PLN59" s="145">
        <v>278675000</v>
      </c>
      <c r="PLO59" s="145">
        <v>278700000</v>
      </c>
      <c r="PLP59" s="145">
        <v>278725000</v>
      </c>
      <c r="PLQ59" s="145">
        <v>278750000</v>
      </c>
      <c r="PLR59" s="145">
        <v>278775000</v>
      </c>
      <c r="PLS59" s="145">
        <v>278800000</v>
      </c>
      <c r="PLT59" s="145">
        <v>278825000</v>
      </c>
      <c r="PLU59" s="145">
        <v>278850000</v>
      </c>
      <c r="PLV59" s="145">
        <v>278875000</v>
      </c>
      <c r="PLW59" s="145">
        <v>278900000</v>
      </c>
      <c r="PLX59" s="145">
        <v>278925000</v>
      </c>
      <c r="PLY59" s="145">
        <v>278950000</v>
      </c>
      <c r="PLZ59" s="145">
        <v>278975000</v>
      </c>
      <c r="PMA59" s="145">
        <v>279000000</v>
      </c>
      <c r="PMB59" s="145">
        <v>279025000</v>
      </c>
      <c r="PMC59" s="145">
        <v>279050000</v>
      </c>
      <c r="PMD59" s="145">
        <v>279075000</v>
      </c>
      <c r="PME59" s="145">
        <v>279100000</v>
      </c>
      <c r="PMF59" s="145">
        <v>279125000</v>
      </c>
      <c r="PMG59" s="145">
        <v>279150000</v>
      </c>
      <c r="PMH59" s="145">
        <v>279175000</v>
      </c>
      <c r="PMI59" s="145">
        <v>279200000</v>
      </c>
      <c r="PMJ59" s="145">
        <v>279225000</v>
      </c>
      <c r="PMK59" s="145">
        <v>279250000</v>
      </c>
      <c r="PML59" s="145">
        <v>279275000</v>
      </c>
      <c r="PMM59" s="145">
        <v>279300000</v>
      </c>
      <c r="PMN59" s="145">
        <v>279325000</v>
      </c>
      <c r="PMO59" s="145">
        <v>279350000</v>
      </c>
      <c r="PMP59" s="145">
        <v>279375000</v>
      </c>
      <c r="PMQ59" s="145">
        <v>279400000</v>
      </c>
      <c r="PMR59" s="145">
        <v>279425000</v>
      </c>
      <c r="PMS59" s="145">
        <v>279450000</v>
      </c>
      <c r="PMT59" s="145">
        <v>279475000</v>
      </c>
      <c r="PMU59" s="145">
        <v>279500000</v>
      </c>
      <c r="PMV59" s="145">
        <v>279525000</v>
      </c>
      <c r="PMW59" s="145">
        <v>279550000</v>
      </c>
      <c r="PMX59" s="145">
        <v>279575000</v>
      </c>
      <c r="PMY59" s="145">
        <v>279600000</v>
      </c>
      <c r="PMZ59" s="145">
        <v>279625000</v>
      </c>
      <c r="PNA59" s="145">
        <v>279650000</v>
      </c>
      <c r="PNB59" s="145">
        <v>279675000</v>
      </c>
      <c r="PNC59" s="145">
        <v>279700000</v>
      </c>
      <c r="PND59" s="145">
        <v>279725000</v>
      </c>
      <c r="PNE59" s="145">
        <v>279750000</v>
      </c>
      <c r="PNF59" s="145">
        <v>279775000</v>
      </c>
      <c r="PNG59" s="145">
        <v>279800000</v>
      </c>
      <c r="PNH59" s="145">
        <v>279825000</v>
      </c>
      <c r="PNI59" s="145">
        <v>279850000</v>
      </c>
      <c r="PNJ59" s="145">
        <v>279875000</v>
      </c>
      <c r="PNK59" s="145">
        <v>279900000</v>
      </c>
      <c r="PNL59" s="145">
        <v>279925000</v>
      </c>
      <c r="PNM59" s="145">
        <v>279950000</v>
      </c>
      <c r="PNN59" s="145">
        <v>279975000</v>
      </c>
      <c r="PNO59" s="145">
        <v>280000000</v>
      </c>
      <c r="PNP59" s="145">
        <v>280025000</v>
      </c>
      <c r="PNQ59" s="145">
        <v>280050000</v>
      </c>
      <c r="PNR59" s="145">
        <v>280075000</v>
      </c>
      <c r="PNS59" s="145">
        <v>280100000</v>
      </c>
      <c r="PNT59" s="145">
        <v>280125000</v>
      </c>
      <c r="PNU59" s="145">
        <v>280150000</v>
      </c>
      <c r="PNV59" s="145">
        <v>280175000</v>
      </c>
      <c r="PNW59" s="145">
        <v>280200000</v>
      </c>
      <c r="PNX59" s="145">
        <v>280225000</v>
      </c>
      <c r="PNY59" s="145">
        <v>280250000</v>
      </c>
      <c r="PNZ59" s="145">
        <v>280275000</v>
      </c>
      <c r="POA59" s="145">
        <v>280300000</v>
      </c>
      <c r="POB59" s="145">
        <v>280325000</v>
      </c>
      <c r="POC59" s="145">
        <v>280350000</v>
      </c>
      <c r="POD59" s="145">
        <v>280375000</v>
      </c>
      <c r="POE59" s="145">
        <v>280400000</v>
      </c>
      <c r="POF59" s="145">
        <v>280425000</v>
      </c>
      <c r="POG59" s="145">
        <v>280450000</v>
      </c>
      <c r="POH59" s="145">
        <v>280475000</v>
      </c>
      <c r="POI59" s="145">
        <v>280500000</v>
      </c>
      <c r="POJ59" s="145">
        <v>280525000</v>
      </c>
      <c r="POK59" s="145">
        <v>280550000</v>
      </c>
      <c r="POL59" s="145">
        <v>280575000</v>
      </c>
      <c r="POM59" s="145">
        <v>280600000</v>
      </c>
      <c r="PON59" s="145">
        <v>280625000</v>
      </c>
      <c r="POO59" s="145">
        <v>280650000</v>
      </c>
      <c r="POP59" s="145">
        <v>280675000</v>
      </c>
      <c r="POQ59" s="145">
        <v>280700000</v>
      </c>
      <c r="POR59" s="145">
        <v>280725000</v>
      </c>
      <c r="POS59" s="145">
        <v>280750000</v>
      </c>
      <c r="POT59" s="145">
        <v>280775000</v>
      </c>
      <c r="POU59" s="145">
        <v>280800000</v>
      </c>
      <c r="POV59" s="145">
        <v>280825000</v>
      </c>
      <c r="POW59" s="145">
        <v>280850000</v>
      </c>
      <c r="POX59" s="145">
        <v>280875000</v>
      </c>
      <c r="POY59" s="145">
        <v>280900000</v>
      </c>
      <c r="POZ59" s="145">
        <v>280925000</v>
      </c>
      <c r="PPA59" s="145">
        <v>280950000</v>
      </c>
      <c r="PPB59" s="145">
        <v>280975000</v>
      </c>
      <c r="PPC59" s="145">
        <v>281000000</v>
      </c>
      <c r="PPD59" s="145">
        <v>281025000</v>
      </c>
      <c r="PPE59" s="145">
        <v>281050000</v>
      </c>
      <c r="PPF59" s="145">
        <v>281075000</v>
      </c>
      <c r="PPG59" s="145">
        <v>281100000</v>
      </c>
      <c r="PPH59" s="145">
        <v>281125000</v>
      </c>
      <c r="PPI59" s="145">
        <v>281150000</v>
      </c>
      <c r="PPJ59" s="145">
        <v>281175000</v>
      </c>
      <c r="PPK59" s="145">
        <v>281200000</v>
      </c>
      <c r="PPL59" s="145">
        <v>281225000</v>
      </c>
      <c r="PPM59" s="145">
        <v>281250000</v>
      </c>
      <c r="PPN59" s="145">
        <v>281275000</v>
      </c>
      <c r="PPO59" s="145">
        <v>281300000</v>
      </c>
      <c r="PPP59" s="145">
        <v>281325000</v>
      </c>
      <c r="PPQ59" s="145">
        <v>281350000</v>
      </c>
      <c r="PPR59" s="145">
        <v>281375000</v>
      </c>
      <c r="PPS59" s="145">
        <v>281400000</v>
      </c>
      <c r="PPT59" s="145">
        <v>281425000</v>
      </c>
      <c r="PPU59" s="145">
        <v>281450000</v>
      </c>
      <c r="PPV59" s="145">
        <v>281475000</v>
      </c>
      <c r="PPW59" s="145">
        <v>281500000</v>
      </c>
      <c r="PPX59" s="145">
        <v>281525000</v>
      </c>
      <c r="PPY59" s="145">
        <v>281550000</v>
      </c>
      <c r="PPZ59" s="145">
        <v>281575000</v>
      </c>
      <c r="PQA59" s="145">
        <v>281600000</v>
      </c>
      <c r="PQB59" s="145">
        <v>281625000</v>
      </c>
      <c r="PQC59" s="145">
        <v>281650000</v>
      </c>
      <c r="PQD59" s="145">
        <v>281675000</v>
      </c>
      <c r="PQE59" s="145">
        <v>281700000</v>
      </c>
      <c r="PQF59" s="145">
        <v>281725000</v>
      </c>
      <c r="PQG59" s="145">
        <v>281750000</v>
      </c>
      <c r="PQH59" s="145">
        <v>281775000</v>
      </c>
      <c r="PQI59" s="145">
        <v>281800000</v>
      </c>
      <c r="PQJ59" s="145">
        <v>281825000</v>
      </c>
      <c r="PQK59" s="145">
        <v>281850000</v>
      </c>
      <c r="PQL59" s="145">
        <v>281875000</v>
      </c>
      <c r="PQM59" s="145">
        <v>281900000</v>
      </c>
      <c r="PQN59" s="145">
        <v>281925000</v>
      </c>
      <c r="PQO59" s="145">
        <v>281950000</v>
      </c>
      <c r="PQP59" s="145">
        <v>281975000</v>
      </c>
      <c r="PQQ59" s="145">
        <v>282000000</v>
      </c>
      <c r="PQR59" s="145">
        <v>282025000</v>
      </c>
      <c r="PQS59" s="145">
        <v>282050000</v>
      </c>
      <c r="PQT59" s="145">
        <v>282075000</v>
      </c>
      <c r="PQU59" s="145">
        <v>282100000</v>
      </c>
      <c r="PQV59" s="145">
        <v>282125000</v>
      </c>
      <c r="PQW59" s="145">
        <v>282150000</v>
      </c>
      <c r="PQX59" s="145">
        <v>282175000</v>
      </c>
      <c r="PQY59" s="145">
        <v>282200000</v>
      </c>
      <c r="PQZ59" s="145">
        <v>282225000</v>
      </c>
      <c r="PRA59" s="145">
        <v>282250000</v>
      </c>
      <c r="PRB59" s="145">
        <v>282275000</v>
      </c>
      <c r="PRC59" s="145">
        <v>282300000</v>
      </c>
      <c r="PRD59" s="145">
        <v>282325000</v>
      </c>
      <c r="PRE59" s="145">
        <v>282350000</v>
      </c>
      <c r="PRF59" s="145">
        <v>282375000</v>
      </c>
      <c r="PRG59" s="145">
        <v>282400000</v>
      </c>
      <c r="PRH59" s="145">
        <v>282425000</v>
      </c>
      <c r="PRI59" s="145">
        <v>282450000</v>
      </c>
      <c r="PRJ59" s="145">
        <v>282475000</v>
      </c>
      <c r="PRK59" s="145">
        <v>282500000</v>
      </c>
      <c r="PRL59" s="145">
        <v>282525000</v>
      </c>
      <c r="PRM59" s="145">
        <v>282550000</v>
      </c>
      <c r="PRN59" s="145">
        <v>282575000</v>
      </c>
      <c r="PRO59" s="145">
        <v>282600000</v>
      </c>
      <c r="PRP59" s="145">
        <v>282625000</v>
      </c>
      <c r="PRQ59" s="145">
        <v>282650000</v>
      </c>
      <c r="PRR59" s="145">
        <v>282675000</v>
      </c>
      <c r="PRS59" s="145">
        <v>282700000</v>
      </c>
      <c r="PRT59" s="145">
        <v>282725000</v>
      </c>
      <c r="PRU59" s="145">
        <v>282750000</v>
      </c>
      <c r="PRV59" s="145">
        <v>282775000</v>
      </c>
      <c r="PRW59" s="145">
        <v>282800000</v>
      </c>
      <c r="PRX59" s="145">
        <v>282825000</v>
      </c>
      <c r="PRY59" s="145">
        <v>282850000</v>
      </c>
      <c r="PRZ59" s="145">
        <v>282875000</v>
      </c>
      <c r="PSA59" s="145">
        <v>282900000</v>
      </c>
      <c r="PSB59" s="145">
        <v>282925000</v>
      </c>
      <c r="PSC59" s="145">
        <v>282950000</v>
      </c>
      <c r="PSD59" s="145">
        <v>282975000</v>
      </c>
      <c r="PSE59" s="145">
        <v>283000000</v>
      </c>
      <c r="PSF59" s="145">
        <v>283025000</v>
      </c>
      <c r="PSG59" s="145">
        <v>283050000</v>
      </c>
      <c r="PSH59" s="145">
        <v>283075000</v>
      </c>
      <c r="PSI59" s="145">
        <v>283100000</v>
      </c>
      <c r="PSJ59" s="145">
        <v>283125000</v>
      </c>
      <c r="PSK59" s="145">
        <v>283150000</v>
      </c>
      <c r="PSL59" s="145">
        <v>283175000</v>
      </c>
      <c r="PSM59" s="145">
        <v>283200000</v>
      </c>
      <c r="PSN59" s="145">
        <v>283225000</v>
      </c>
      <c r="PSO59" s="145">
        <v>283250000</v>
      </c>
      <c r="PSP59" s="145">
        <v>283275000</v>
      </c>
      <c r="PSQ59" s="145">
        <v>283300000</v>
      </c>
      <c r="PSR59" s="145">
        <v>283325000</v>
      </c>
      <c r="PSS59" s="145">
        <v>283350000</v>
      </c>
      <c r="PST59" s="145">
        <v>283375000</v>
      </c>
      <c r="PSU59" s="145">
        <v>283400000</v>
      </c>
      <c r="PSV59" s="145">
        <v>283425000</v>
      </c>
      <c r="PSW59" s="145">
        <v>283450000</v>
      </c>
      <c r="PSX59" s="145">
        <v>283475000</v>
      </c>
      <c r="PSY59" s="145">
        <v>283500000</v>
      </c>
      <c r="PSZ59" s="145">
        <v>283525000</v>
      </c>
      <c r="PTA59" s="145">
        <v>283550000</v>
      </c>
      <c r="PTB59" s="145">
        <v>283575000</v>
      </c>
      <c r="PTC59" s="145">
        <v>283600000</v>
      </c>
      <c r="PTD59" s="145">
        <v>283625000</v>
      </c>
      <c r="PTE59" s="145">
        <v>283650000</v>
      </c>
      <c r="PTF59" s="145">
        <v>283675000</v>
      </c>
      <c r="PTG59" s="145">
        <v>283700000</v>
      </c>
      <c r="PTH59" s="145">
        <v>283725000</v>
      </c>
      <c r="PTI59" s="145">
        <v>283750000</v>
      </c>
      <c r="PTJ59" s="145">
        <v>283775000</v>
      </c>
      <c r="PTK59" s="145">
        <v>283800000</v>
      </c>
      <c r="PTL59" s="145">
        <v>283825000</v>
      </c>
      <c r="PTM59" s="145">
        <v>283850000</v>
      </c>
      <c r="PTN59" s="145">
        <v>283875000</v>
      </c>
      <c r="PTO59" s="145">
        <v>283900000</v>
      </c>
      <c r="PTP59" s="145">
        <v>283925000</v>
      </c>
      <c r="PTQ59" s="145">
        <v>283950000</v>
      </c>
      <c r="PTR59" s="145">
        <v>283975000</v>
      </c>
      <c r="PTS59" s="145">
        <v>284000000</v>
      </c>
      <c r="PTT59" s="145">
        <v>284025000</v>
      </c>
      <c r="PTU59" s="145">
        <v>284050000</v>
      </c>
      <c r="PTV59" s="145">
        <v>284075000</v>
      </c>
      <c r="PTW59" s="145">
        <v>284100000</v>
      </c>
      <c r="PTX59" s="145">
        <v>284125000</v>
      </c>
      <c r="PTY59" s="145">
        <v>284150000</v>
      </c>
      <c r="PTZ59" s="145">
        <v>284175000</v>
      </c>
      <c r="PUA59" s="145">
        <v>284200000</v>
      </c>
      <c r="PUB59" s="145">
        <v>284225000</v>
      </c>
      <c r="PUC59" s="145">
        <v>284250000</v>
      </c>
      <c r="PUD59" s="145">
        <v>284275000</v>
      </c>
      <c r="PUE59" s="145">
        <v>284300000</v>
      </c>
      <c r="PUF59" s="145">
        <v>284325000</v>
      </c>
      <c r="PUG59" s="145">
        <v>284350000</v>
      </c>
      <c r="PUH59" s="145">
        <v>284375000</v>
      </c>
      <c r="PUI59" s="145">
        <v>284400000</v>
      </c>
      <c r="PUJ59" s="145">
        <v>284425000</v>
      </c>
      <c r="PUK59" s="145">
        <v>284450000</v>
      </c>
      <c r="PUL59" s="145">
        <v>284475000</v>
      </c>
      <c r="PUM59" s="145">
        <v>284500000</v>
      </c>
      <c r="PUN59" s="145">
        <v>284525000</v>
      </c>
      <c r="PUO59" s="145">
        <v>284550000</v>
      </c>
      <c r="PUP59" s="145">
        <v>284575000</v>
      </c>
      <c r="PUQ59" s="145">
        <v>284600000</v>
      </c>
      <c r="PUR59" s="145">
        <v>284625000</v>
      </c>
      <c r="PUS59" s="145">
        <v>284650000</v>
      </c>
      <c r="PUT59" s="145">
        <v>284675000</v>
      </c>
      <c r="PUU59" s="145">
        <v>284700000</v>
      </c>
      <c r="PUV59" s="145">
        <v>284725000</v>
      </c>
      <c r="PUW59" s="145">
        <v>284750000</v>
      </c>
      <c r="PUX59" s="145">
        <v>284775000</v>
      </c>
      <c r="PUY59" s="145">
        <v>284800000</v>
      </c>
      <c r="PUZ59" s="145">
        <v>284825000</v>
      </c>
      <c r="PVA59" s="145">
        <v>284850000</v>
      </c>
      <c r="PVB59" s="145">
        <v>284875000</v>
      </c>
      <c r="PVC59" s="145">
        <v>284900000</v>
      </c>
      <c r="PVD59" s="145">
        <v>284925000</v>
      </c>
      <c r="PVE59" s="145">
        <v>284950000</v>
      </c>
      <c r="PVF59" s="145">
        <v>284975000</v>
      </c>
      <c r="PVG59" s="145">
        <v>285000000</v>
      </c>
      <c r="PVH59" s="145">
        <v>285025000</v>
      </c>
      <c r="PVI59" s="145">
        <v>285050000</v>
      </c>
      <c r="PVJ59" s="145">
        <v>285075000</v>
      </c>
      <c r="PVK59" s="145">
        <v>285100000</v>
      </c>
      <c r="PVL59" s="145">
        <v>285125000</v>
      </c>
      <c r="PVM59" s="145">
        <v>285150000</v>
      </c>
      <c r="PVN59" s="145">
        <v>285175000</v>
      </c>
      <c r="PVO59" s="145">
        <v>285200000</v>
      </c>
      <c r="PVP59" s="145">
        <v>285225000</v>
      </c>
      <c r="PVQ59" s="145">
        <v>285250000</v>
      </c>
      <c r="PVR59" s="145">
        <v>285275000</v>
      </c>
      <c r="PVS59" s="145">
        <v>285300000</v>
      </c>
      <c r="PVT59" s="145">
        <v>285325000</v>
      </c>
      <c r="PVU59" s="145">
        <v>285350000</v>
      </c>
      <c r="PVV59" s="145">
        <v>285375000</v>
      </c>
      <c r="PVW59" s="145">
        <v>285400000</v>
      </c>
      <c r="PVX59" s="145">
        <v>285425000</v>
      </c>
      <c r="PVY59" s="145">
        <v>285450000</v>
      </c>
      <c r="PVZ59" s="145">
        <v>285475000</v>
      </c>
      <c r="PWA59" s="145">
        <v>285500000</v>
      </c>
      <c r="PWB59" s="145">
        <v>285525000</v>
      </c>
      <c r="PWC59" s="145">
        <v>285550000</v>
      </c>
      <c r="PWD59" s="145">
        <v>285575000</v>
      </c>
      <c r="PWE59" s="145">
        <v>285600000</v>
      </c>
      <c r="PWF59" s="145">
        <v>285625000</v>
      </c>
      <c r="PWG59" s="145">
        <v>285650000</v>
      </c>
      <c r="PWH59" s="145">
        <v>285675000</v>
      </c>
      <c r="PWI59" s="145">
        <v>285700000</v>
      </c>
      <c r="PWJ59" s="145">
        <v>285725000</v>
      </c>
      <c r="PWK59" s="145">
        <v>285750000</v>
      </c>
      <c r="PWL59" s="145">
        <v>285775000</v>
      </c>
      <c r="PWM59" s="145">
        <v>285800000</v>
      </c>
      <c r="PWN59" s="145">
        <v>285825000</v>
      </c>
      <c r="PWO59" s="145">
        <v>285850000</v>
      </c>
      <c r="PWP59" s="145">
        <v>285875000</v>
      </c>
      <c r="PWQ59" s="145">
        <v>285900000</v>
      </c>
      <c r="PWR59" s="145">
        <v>285925000</v>
      </c>
      <c r="PWS59" s="145">
        <v>285950000</v>
      </c>
      <c r="PWT59" s="145">
        <v>285975000</v>
      </c>
      <c r="PWU59" s="145">
        <v>286000000</v>
      </c>
      <c r="PWV59" s="145">
        <v>286025000</v>
      </c>
      <c r="PWW59" s="145">
        <v>286050000</v>
      </c>
      <c r="PWX59" s="145">
        <v>286075000</v>
      </c>
      <c r="PWY59" s="145">
        <v>286100000</v>
      </c>
      <c r="PWZ59" s="145">
        <v>286125000</v>
      </c>
      <c r="PXA59" s="145">
        <v>286150000</v>
      </c>
      <c r="PXB59" s="145">
        <v>286175000</v>
      </c>
      <c r="PXC59" s="145">
        <v>286200000</v>
      </c>
      <c r="PXD59" s="145">
        <v>286225000</v>
      </c>
      <c r="PXE59" s="145">
        <v>286250000</v>
      </c>
      <c r="PXF59" s="145">
        <v>286275000</v>
      </c>
      <c r="PXG59" s="145">
        <v>286300000</v>
      </c>
      <c r="PXH59" s="145">
        <v>286325000</v>
      </c>
      <c r="PXI59" s="145">
        <v>286350000</v>
      </c>
      <c r="PXJ59" s="145">
        <v>286375000</v>
      </c>
      <c r="PXK59" s="145">
        <v>286400000</v>
      </c>
      <c r="PXL59" s="145">
        <v>286425000</v>
      </c>
      <c r="PXM59" s="145">
        <v>286450000</v>
      </c>
      <c r="PXN59" s="145">
        <v>286475000</v>
      </c>
      <c r="PXO59" s="145">
        <v>286500000</v>
      </c>
      <c r="PXP59" s="145">
        <v>286525000</v>
      </c>
      <c r="PXQ59" s="145">
        <v>286550000</v>
      </c>
      <c r="PXR59" s="145">
        <v>286575000</v>
      </c>
      <c r="PXS59" s="145">
        <v>286600000</v>
      </c>
      <c r="PXT59" s="145">
        <v>286625000</v>
      </c>
      <c r="PXU59" s="145">
        <v>286650000</v>
      </c>
      <c r="PXV59" s="145">
        <v>286675000</v>
      </c>
      <c r="PXW59" s="145">
        <v>286700000</v>
      </c>
      <c r="PXX59" s="145">
        <v>286725000</v>
      </c>
      <c r="PXY59" s="145">
        <v>286750000</v>
      </c>
      <c r="PXZ59" s="145">
        <v>286775000</v>
      </c>
      <c r="PYA59" s="145">
        <v>286800000</v>
      </c>
      <c r="PYB59" s="145">
        <v>286825000</v>
      </c>
      <c r="PYC59" s="145">
        <v>286850000</v>
      </c>
      <c r="PYD59" s="145">
        <v>286875000</v>
      </c>
      <c r="PYE59" s="145">
        <v>286900000</v>
      </c>
      <c r="PYF59" s="145">
        <v>286925000</v>
      </c>
      <c r="PYG59" s="145">
        <v>286950000</v>
      </c>
      <c r="PYH59" s="145">
        <v>286975000</v>
      </c>
      <c r="PYI59" s="145">
        <v>287000000</v>
      </c>
      <c r="PYJ59" s="145">
        <v>287025000</v>
      </c>
      <c r="PYK59" s="145">
        <v>287050000</v>
      </c>
      <c r="PYL59" s="145">
        <v>287075000</v>
      </c>
      <c r="PYM59" s="145">
        <v>287100000</v>
      </c>
      <c r="PYN59" s="145">
        <v>287125000</v>
      </c>
      <c r="PYO59" s="145">
        <v>287150000</v>
      </c>
      <c r="PYP59" s="145">
        <v>287175000</v>
      </c>
      <c r="PYQ59" s="145">
        <v>287200000</v>
      </c>
      <c r="PYR59" s="145">
        <v>287225000</v>
      </c>
      <c r="PYS59" s="145">
        <v>287250000</v>
      </c>
      <c r="PYT59" s="145">
        <v>287275000</v>
      </c>
      <c r="PYU59" s="145">
        <v>287300000</v>
      </c>
      <c r="PYV59" s="145">
        <v>287325000</v>
      </c>
      <c r="PYW59" s="145">
        <v>287350000</v>
      </c>
      <c r="PYX59" s="145">
        <v>287375000</v>
      </c>
      <c r="PYY59" s="145">
        <v>287400000</v>
      </c>
      <c r="PYZ59" s="145">
        <v>287425000</v>
      </c>
      <c r="PZA59" s="145">
        <v>287450000</v>
      </c>
      <c r="PZB59" s="145">
        <v>287475000</v>
      </c>
      <c r="PZC59" s="145">
        <v>287500000</v>
      </c>
      <c r="PZD59" s="145">
        <v>287525000</v>
      </c>
      <c r="PZE59" s="145">
        <v>287550000</v>
      </c>
      <c r="PZF59" s="145">
        <v>287575000</v>
      </c>
      <c r="PZG59" s="145">
        <v>287600000</v>
      </c>
      <c r="PZH59" s="145">
        <v>287625000</v>
      </c>
      <c r="PZI59" s="145">
        <v>287650000</v>
      </c>
      <c r="PZJ59" s="145">
        <v>287675000</v>
      </c>
      <c r="PZK59" s="145">
        <v>287700000</v>
      </c>
      <c r="PZL59" s="145">
        <v>287725000</v>
      </c>
      <c r="PZM59" s="145">
        <v>287750000</v>
      </c>
      <c r="PZN59" s="145">
        <v>287775000</v>
      </c>
      <c r="PZO59" s="145">
        <v>287800000</v>
      </c>
      <c r="PZP59" s="145">
        <v>287825000</v>
      </c>
      <c r="PZQ59" s="145">
        <v>287850000</v>
      </c>
      <c r="PZR59" s="145">
        <v>287875000</v>
      </c>
      <c r="PZS59" s="145">
        <v>287900000</v>
      </c>
      <c r="PZT59" s="145">
        <v>287925000</v>
      </c>
      <c r="PZU59" s="145">
        <v>287950000</v>
      </c>
      <c r="PZV59" s="145">
        <v>287975000</v>
      </c>
      <c r="PZW59" s="145">
        <v>288000000</v>
      </c>
      <c r="PZX59" s="145">
        <v>288025000</v>
      </c>
      <c r="PZY59" s="145">
        <v>288050000</v>
      </c>
      <c r="PZZ59" s="145">
        <v>288075000</v>
      </c>
      <c r="QAA59" s="145">
        <v>288100000</v>
      </c>
      <c r="QAB59" s="145">
        <v>288125000</v>
      </c>
      <c r="QAC59" s="145">
        <v>288150000</v>
      </c>
      <c r="QAD59" s="145">
        <v>288175000</v>
      </c>
      <c r="QAE59" s="145">
        <v>288200000</v>
      </c>
      <c r="QAF59" s="145">
        <v>288225000</v>
      </c>
      <c r="QAG59" s="145">
        <v>288250000</v>
      </c>
      <c r="QAH59" s="145">
        <v>288275000</v>
      </c>
      <c r="QAI59" s="145">
        <v>288300000</v>
      </c>
      <c r="QAJ59" s="145">
        <v>288325000</v>
      </c>
      <c r="QAK59" s="145">
        <v>288350000</v>
      </c>
      <c r="QAL59" s="145">
        <v>288375000</v>
      </c>
      <c r="QAM59" s="145">
        <v>288400000</v>
      </c>
      <c r="QAN59" s="145">
        <v>288425000</v>
      </c>
      <c r="QAO59" s="145">
        <v>288450000</v>
      </c>
      <c r="QAP59" s="145">
        <v>288475000</v>
      </c>
      <c r="QAQ59" s="145">
        <v>288500000</v>
      </c>
      <c r="QAR59" s="145">
        <v>288525000</v>
      </c>
      <c r="QAS59" s="145">
        <v>288550000</v>
      </c>
      <c r="QAT59" s="145">
        <v>288575000</v>
      </c>
      <c r="QAU59" s="145">
        <v>288600000</v>
      </c>
      <c r="QAV59" s="145">
        <v>288625000</v>
      </c>
      <c r="QAW59" s="145">
        <v>288650000</v>
      </c>
      <c r="QAX59" s="145">
        <v>288675000</v>
      </c>
      <c r="QAY59" s="145">
        <v>288700000</v>
      </c>
      <c r="QAZ59" s="145">
        <v>288725000</v>
      </c>
      <c r="QBA59" s="145">
        <v>288750000</v>
      </c>
      <c r="QBB59" s="145">
        <v>288775000</v>
      </c>
      <c r="QBC59" s="145">
        <v>288800000</v>
      </c>
      <c r="QBD59" s="145">
        <v>288825000</v>
      </c>
      <c r="QBE59" s="145">
        <v>288850000</v>
      </c>
      <c r="QBF59" s="145">
        <v>288875000</v>
      </c>
      <c r="QBG59" s="145">
        <v>288900000</v>
      </c>
      <c r="QBH59" s="145">
        <v>288925000</v>
      </c>
      <c r="QBI59" s="145">
        <v>288950000</v>
      </c>
      <c r="QBJ59" s="145">
        <v>288975000</v>
      </c>
      <c r="QBK59" s="145">
        <v>289000000</v>
      </c>
      <c r="QBL59" s="145">
        <v>289025000</v>
      </c>
      <c r="QBM59" s="145">
        <v>289050000</v>
      </c>
      <c r="QBN59" s="145">
        <v>289075000</v>
      </c>
      <c r="QBO59" s="145">
        <v>289100000</v>
      </c>
      <c r="QBP59" s="145">
        <v>289125000</v>
      </c>
      <c r="QBQ59" s="145">
        <v>289150000</v>
      </c>
      <c r="QBR59" s="145">
        <v>289175000</v>
      </c>
      <c r="QBS59" s="145">
        <v>289200000</v>
      </c>
      <c r="QBT59" s="145">
        <v>289225000</v>
      </c>
      <c r="QBU59" s="145">
        <v>289250000</v>
      </c>
      <c r="QBV59" s="145">
        <v>289275000</v>
      </c>
      <c r="QBW59" s="145">
        <v>289300000</v>
      </c>
      <c r="QBX59" s="145">
        <v>289325000</v>
      </c>
      <c r="QBY59" s="145">
        <v>289350000</v>
      </c>
      <c r="QBZ59" s="145">
        <v>289375000</v>
      </c>
      <c r="QCA59" s="145">
        <v>289400000</v>
      </c>
      <c r="QCB59" s="145">
        <v>289425000</v>
      </c>
      <c r="QCC59" s="145">
        <v>289450000</v>
      </c>
      <c r="QCD59" s="145">
        <v>289475000</v>
      </c>
      <c r="QCE59" s="145">
        <v>289500000</v>
      </c>
      <c r="QCF59" s="145">
        <v>289525000</v>
      </c>
      <c r="QCG59" s="145">
        <v>289550000</v>
      </c>
      <c r="QCH59" s="145">
        <v>289575000</v>
      </c>
      <c r="QCI59" s="145">
        <v>289600000</v>
      </c>
      <c r="QCJ59" s="145">
        <v>289625000</v>
      </c>
      <c r="QCK59" s="145">
        <v>289650000</v>
      </c>
      <c r="QCL59" s="145">
        <v>289675000</v>
      </c>
      <c r="QCM59" s="145">
        <v>289700000</v>
      </c>
      <c r="QCN59" s="145">
        <v>289725000</v>
      </c>
      <c r="QCO59" s="145">
        <v>289750000</v>
      </c>
      <c r="QCP59" s="145">
        <v>289775000</v>
      </c>
      <c r="QCQ59" s="145">
        <v>289800000</v>
      </c>
      <c r="QCR59" s="145">
        <v>289825000</v>
      </c>
      <c r="QCS59" s="145">
        <v>289850000</v>
      </c>
      <c r="QCT59" s="145">
        <v>289875000</v>
      </c>
      <c r="QCU59" s="145">
        <v>289900000</v>
      </c>
      <c r="QCV59" s="145">
        <v>289925000</v>
      </c>
      <c r="QCW59" s="145">
        <v>289950000</v>
      </c>
      <c r="QCX59" s="145">
        <v>289975000</v>
      </c>
      <c r="QCY59" s="145">
        <v>290000000</v>
      </c>
      <c r="QCZ59" s="145">
        <v>290025000</v>
      </c>
      <c r="QDA59" s="145">
        <v>290050000</v>
      </c>
      <c r="QDB59" s="145">
        <v>290075000</v>
      </c>
      <c r="QDC59" s="145">
        <v>290100000</v>
      </c>
      <c r="QDD59" s="145">
        <v>290125000</v>
      </c>
      <c r="QDE59" s="145">
        <v>290150000</v>
      </c>
      <c r="QDF59" s="145">
        <v>290175000</v>
      </c>
      <c r="QDG59" s="145">
        <v>290200000</v>
      </c>
      <c r="QDH59" s="145">
        <v>290225000</v>
      </c>
      <c r="QDI59" s="145">
        <v>290250000</v>
      </c>
      <c r="QDJ59" s="145">
        <v>290275000</v>
      </c>
      <c r="QDK59" s="145">
        <v>290300000</v>
      </c>
      <c r="QDL59" s="145">
        <v>290325000</v>
      </c>
      <c r="QDM59" s="145">
        <v>290350000</v>
      </c>
      <c r="QDN59" s="145">
        <v>290375000</v>
      </c>
      <c r="QDO59" s="145">
        <v>290400000</v>
      </c>
      <c r="QDP59" s="145">
        <v>290425000</v>
      </c>
      <c r="QDQ59" s="145">
        <v>290450000</v>
      </c>
      <c r="QDR59" s="145">
        <v>290475000</v>
      </c>
      <c r="QDS59" s="145">
        <v>290500000</v>
      </c>
      <c r="QDT59" s="145">
        <v>290525000</v>
      </c>
      <c r="QDU59" s="145">
        <v>290550000</v>
      </c>
      <c r="QDV59" s="145">
        <v>290575000</v>
      </c>
      <c r="QDW59" s="145">
        <v>290600000</v>
      </c>
      <c r="QDX59" s="145">
        <v>290625000</v>
      </c>
      <c r="QDY59" s="145">
        <v>290650000</v>
      </c>
      <c r="QDZ59" s="145">
        <v>290675000</v>
      </c>
      <c r="QEA59" s="145">
        <v>290700000</v>
      </c>
      <c r="QEB59" s="145">
        <v>290725000</v>
      </c>
      <c r="QEC59" s="145">
        <v>290750000</v>
      </c>
      <c r="QED59" s="145">
        <v>290775000</v>
      </c>
      <c r="QEE59" s="145">
        <v>290800000</v>
      </c>
      <c r="QEF59" s="145">
        <v>290825000</v>
      </c>
      <c r="QEG59" s="145">
        <v>290850000</v>
      </c>
      <c r="QEH59" s="145">
        <v>290875000</v>
      </c>
      <c r="QEI59" s="145">
        <v>290900000</v>
      </c>
      <c r="QEJ59" s="145">
        <v>290925000</v>
      </c>
      <c r="QEK59" s="145">
        <v>290950000</v>
      </c>
      <c r="QEL59" s="145">
        <v>290975000</v>
      </c>
      <c r="QEM59" s="145">
        <v>291000000</v>
      </c>
      <c r="QEN59" s="145">
        <v>291025000</v>
      </c>
      <c r="QEO59" s="145">
        <v>291050000</v>
      </c>
      <c r="QEP59" s="145">
        <v>291075000</v>
      </c>
      <c r="QEQ59" s="145">
        <v>291100000</v>
      </c>
      <c r="QER59" s="145">
        <v>291125000</v>
      </c>
      <c r="QES59" s="145">
        <v>291150000</v>
      </c>
      <c r="QET59" s="145">
        <v>291175000</v>
      </c>
      <c r="QEU59" s="145">
        <v>291200000</v>
      </c>
      <c r="QEV59" s="145">
        <v>291225000</v>
      </c>
      <c r="QEW59" s="145">
        <v>291250000</v>
      </c>
      <c r="QEX59" s="145">
        <v>291275000</v>
      </c>
      <c r="QEY59" s="145">
        <v>291300000</v>
      </c>
      <c r="QEZ59" s="145">
        <v>291325000</v>
      </c>
      <c r="QFA59" s="145">
        <v>291350000</v>
      </c>
      <c r="QFB59" s="145">
        <v>291375000</v>
      </c>
      <c r="QFC59" s="145">
        <v>291400000</v>
      </c>
      <c r="QFD59" s="145">
        <v>291425000</v>
      </c>
      <c r="QFE59" s="145">
        <v>291450000</v>
      </c>
      <c r="QFF59" s="145">
        <v>291475000</v>
      </c>
      <c r="QFG59" s="145">
        <v>291500000</v>
      </c>
      <c r="QFH59" s="145">
        <v>291525000</v>
      </c>
      <c r="QFI59" s="145">
        <v>291550000</v>
      </c>
      <c r="QFJ59" s="145">
        <v>291575000</v>
      </c>
      <c r="QFK59" s="145">
        <v>291600000</v>
      </c>
      <c r="QFL59" s="145">
        <v>291625000</v>
      </c>
      <c r="QFM59" s="145">
        <v>291650000</v>
      </c>
      <c r="QFN59" s="145">
        <v>291675000</v>
      </c>
      <c r="QFO59" s="145">
        <v>291700000</v>
      </c>
      <c r="QFP59" s="145">
        <v>291725000</v>
      </c>
      <c r="QFQ59" s="145">
        <v>291750000</v>
      </c>
      <c r="QFR59" s="145">
        <v>291775000</v>
      </c>
      <c r="QFS59" s="145">
        <v>291800000</v>
      </c>
      <c r="QFT59" s="145">
        <v>291825000</v>
      </c>
      <c r="QFU59" s="145">
        <v>291850000</v>
      </c>
      <c r="QFV59" s="145">
        <v>291875000</v>
      </c>
      <c r="QFW59" s="145">
        <v>291900000</v>
      </c>
      <c r="QFX59" s="145">
        <v>291925000</v>
      </c>
      <c r="QFY59" s="145">
        <v>291950000</v>
      </c>
      <c r="QFZ59" s="145">
        <v>291975000</v>
      </c>
      <c r="QGA59" s="145">
        <v>292000000</v>
      </c>
      <c r="QGB59" s="145">
        <v>292025000</v>
      </c>
      <c r="QGC59" s="145">
        <v>292050000</v>
      </c>
      <c r="QGD59" s="145">
        <v>292075000</v>
      </c>
      <c r="QGE59" s="145">
        <v>292100000</v>
      </c>
      <c r="QGF59" s="145">
        <v>292125000</v>
      </c>
      <c r="QGG59" s="145">
        <v>292150000</v>
      </c>
      <c r="QGH59" s="145">
        <v>292175000</v>
      </c>
      <c r="QGI59" s="145">
        <v>292200000</v>
      </c>
      <c r="QGJ59" s="145">
        <v>292225000</v>
      </c>
      <c r="QGK59" s="145">
        <v>292250000</v>
      </c>
      <c r="QGL59" s="145">
        <v>292275000</v>
      </c>
      <c r="QGM59" s="145">
        <v>292300000</v>
      </c>
      <c r="QGN59" s="145">
        <v>292325000</v>
      </c>
      <c r="QGO59" s="145">
        <v>292350000</v>
      </c>
      <c r="QGP59" s="145">
        <v>292375000</v>
      </c>
      <c r="QGQ59" s="145">
        <v>292400000</v>
      </c>
      <c r="QGR59" s="145">
        <v>292425000</v>
      </c>
      <c r="QGS59" s="145">
        <v>292450000</v>
      </c>
      <c r="QGT59" s="145">
        <v>292475000</v>
      </c>
      <c r="QGU59" s="145">
        <v>292500000</v>
      </c>
      <c r="QGV59" s="145">
        <v>292525000</v>
      </c>
      <c r="QGW59" s="145">
        <v>292550000</v>
      </c>
      <c r="QGX59" s="145">
        <v>292575000</v>
      </c>
      <c r="QGY59" s="145">
        <v>292600000</v>
      </c>
      <c r="QGZ59" s="145">
        <v>292625000</v>
      </c>
      <c r="QHA59" s="145">
        <v>292650000</v>
      </c>
      <c r="QHB59" s="145">
        <v>292675000</v>
      </c>
      <c r="QHC59" s="145">
        <v>292700000</v>
      </c>
      <c r="QHD59" s="145">
        <v>292725000</v>
      </c>
      <c r="QHE59" s="145">
        <v>292750000</v>
      </c>
      <c r="QHF59" s="145">
        <v>292775000</v>
      </c>
      <c r="QHG59" s="145">
        <v>292800000</v>
      </c>
      <c r="QHH59" s="145">
        <v>292825000</v>
      </c>
      <c r="QHI59" s="145">
        <v>292850000</v>
      </c>
      <c r="QHJ59" s="145">
        <v>292875000</v>
      </c>
      <c r="QHK59" s="145">
        <v>292900000</v>
      </c>
      <c r="QHL59" s="145">
        <v>292925000</v>
      </c>
      <c r="QHM59" s="145">
        <v>292950000</v>
      </c>
      <c r="QHN59" s="145">
        <v>292975000</v>
      </c>
      <c r="QHO59" s="145">
        <v>293000000</v>
      </c>
      <c r="QHP59" s="145">
        <v>293025000</v>
      </c>
      <c r="QHQ59" s="145">
        <v>293050000</v>
      </c>
      <c r="QHR59" s="145">
        <v>293075000</v>
      </c>
      <c r="QHS59" s="145">
        <v>293100000</v>
      </c>
      <c r="QHT59" s="145">
        <v>293125000</v>
      </c>
      <c r="QHU59" s="145">
        <v>293150000</v>
      </c>
      <c r="QHV59" s="145">
        <v>293175000</v>
      </c>
      <c r="QHW59" s="145">
        <v>293200000</v>
      </c>
      <c r="QHX59" s="145">
        <v>293225000</v>
      </c>
      <c r="QHY59" s="145">
        <v>293250000</v>
      </c>
      <c r="QHZ59" s="145">
        <v>293275000</v>
      </c>
      <c r="QIA59" s="145">
        <v>293300000</v>
      </c>
      <c r="QIB59" s="145">
        <v>293325000</v>
      </c>
      <c r="QIC59" s="145">
        <v>293350000</v>
      </c>
      <c r="QID59" s="145">
        <v>293375000</v>
      </c>
      <c r="QIE59" s="145">
        <v>293400000</v>
      </c>
      <c r="QIF59" s="145">
        <v>293425000</v>
      </c>
      <c r="QIG59" s="145">
        <v>293450000</v>
      </c>
      <c r="QIH59" s="145">
        <v>293475000</v>
      </c>
      <c r="QII59" s="145">
        <v>293500000</v>
      </c>
      <c r="QIJ59" s="145">
        <v>293525000</v>
      </c>
      <c r="QIK59" s="145">
        <v>293550000</v>
      </c>
      <c r="QIL59" s="145">
        <v>293575000</v>
      </c>
      <c r="QIM59" s="145">
        <v>293600000</v>
      </c>
      <c r="QIN59" s="145">
        <v>293625000</v>
      </c>
      <c r="QIO59" s="145">
        <v>293650000</v>
      </c>
      <c r="QIP59" s="145">
        <v>293675000</v>
      </c>
      <c r="QIQ59" s="145">
        <v>293700000</v>
      </c>
      <c r="QIR59" s="145">
        <v>293725000</v>
      </c>
      <c r="QIS59" s="145">
        <v>293750000</v>
      </c>
      <c r="QIT59" s="145">
        <v>293775000</v>
      </c>
      <c r="QIU59" s="145">
        <v>293800000</v>
      </c>
      <c r="QIV59" s="145">
        <v>293825000</v>
      </c>
      <c r="QIW59" s="145">
        <v>293850000</v>
      </c>
      <c r="QIX59" s="145">
        <v>293875000</v>
      </c>
      <c r="QIY59" s="145">
        <v>293900000</v>
      </c>
      <c r="QIZ59" s="145">
        <v>293925000</v>
      </c>
      <c r="QJA59" s="145">
        <v>293950000</v>
      </c>
      <c r="QJB59" s="145">
        <v>293975000</v>
      </c>
      <c r="QJC59" s="145">
        <v>294000000</v>
      </c>
      <c r="QJD59" s="145">
        <v>294025000</v>
      </c>
      <c r="QJE59" s="145">
        <v>294050000</v>
      </c>
      <c r="QJF59" s="145">
        <v>294075000</v>
      </c>
      <c r="QJG59" s="145">
        <v>294100000</v>
      </c>
      <c r="QJH59" s="145">
        <v>294125000</v>
      </c>
      <c r="QJI59" s="145">
        <v>294150000</v>
      </c>
      <c r="QJJ59" s="145">
        <v>294175000</v>
      </c>
      <c r="QJK59" s="145">
        <v>294200000</v>
      </c>
      <c r="QJL59" s="145">
        <v>294225000</v>
      </c>
      <c r="QJM59" s="145">
        <v>294250000</v>
      </c>
      <c r="QJN59" s="145">
        <v>294275000</v>
      </c>
      <c r="QJO59" s="145">
        <v>294300000</v>
      </c>
      <c r="QJP59" s="145">
        <v>294325000</v>
      </c>
      <c r="QJQ59" s="145">
        <v>294350000</v>
      </c>
      <c r="QJR59" s="145">
        <v>294375000</v>
      </c>
      <c r="QJS59" s="145">
        <v>294400000</v>
      </c>
      <c r="QJT59" s="145">
        <v>294425000</v>
      </c>
      <c r="QJU59" s="145">
        <v>294450000</v>
      </c>
      <c r="QJV59" s="145">
        <v>294475000</v>
      </c>
      <c r="QJW59" s="145">
        <v>294500000</v>
      </c>
      <c r="QJX59" s="145">
        <v>294525000</v>
      </c>
      <c r="QJY59" s="145">
        <v>294550000</v>
      </c>
      <c r="QJZ59" s="145">
        <v>294575000</v>
      </c>
      <c r="QKA59" s="145">
        <v>294600000</v>
      </c>
      <c r="QKB59" s="145">
        <v>294625000</v>
      </c>
      <c r="QKC59" s="145">
        <v>294650000</v>
      </c>
      <c r="QKD59" s="145">
        <v>294675000</v>
      </c>
      <c r="QKE59" s="145">
        <v>294700000</v>
      </c>
      <c r="QKF59" s="145">
        <v>294725000</v>
      </c>
      <c r="QKG59" s="145">
        <v>294750000</v>
      </c>
      <c r="QKH59" s="145">
        <v>294775000</v>
      </c>
      <c r="QKI59" s="145">
        <v>294800000</v>
      </c>
      <c r="QKJ59" s="145">
        <v>294825000</v>
      </c>
      <c r="QKK59" s="145">
        <v>294850000</v>
      </c>
      <c r="QKL59" s="145">
        <v>294875000</v>
      </c>
      <c r="QKM59" s="145">
        <v>294900000</v>
      </c>
      <c r="QKN59" s="145">
        <v>294925000</v>
      </c>
      <c r="QKO59" s="145">
        <v>294950000</v>
      </c>
      <c r="QKP59" s="145">
        <v>294975000</v>
      </c>
      <c r="QKQ59" s="145">
        <v>295000000</v>
      </c>
      <c r="QKR59" s="145">
        <v>295025000</v>
      </c>
      <c r="QKS59" s="145">
        <v>295050000</v>
      </c>
      <c r="QKT59" s="145">
        <v>295075000</v>
      </c>
      <c r="QKU59" s="145">
        <v>295100000</v>
      </c>
      <c r="QKV59" s="145">
        <v>295125000</v>
      </c>
      <c r="QKW59" s="145">
        <v>295150000</v>
      </c>
      <c r="QKX59" s="145">
        <v>295175000</v>
      </c>
      <c r="QKY59" s="145">
        <v>295200000</v>
      </c>
      <c r="QKZ59" s="145">
        <v>295225000</v>
      </c>
      <c r="QLA59" s="145">
        <v>295250000</v>
      </c>
      <c r="QLB59" s="145">
        <v>295275000</v>
      </c>
      <c r="QLC59" s="145">
        <v>295300000</v>
      </c>
      <c r="QLD59" s="145">
        <v>295325000</v>
      </c>
      <c r="QLE59" s="145">
        <v>295350000</v>
      </c>
      <c r="QLF59" s="145">
        <v>295375000</v>
      </c>
      <c r="QLG59" s="145">
        <v>295400000</v>
      </c>
      <c r="QLH59" s="145">
        <v>295425000</v>
      </c>
      <c r="QLI59" s="145">
        <v>295450000</v>
      </c>
      <c r="QLJ59" s="145">
        <v>295475000</v>
      </c>
      <c r="QLK59" s="145">
        <v>295500000</v>
      </c>
      <c r="QLL59" s="145">
        <v>295525000</v>
      </c>
      <c r="QLM59" s="145">
        <v>295550000</v>
      </c>
      <c r="QLN59" s="145">
        <v>295575000</v>
      </c>
      <c r="QLO59" s="145">
        <v>295600000</v>
      </c>
      <c r="QLP59" s="145">
        <v>295625000</v>
      </c>
      <c r="QLQ59" s="145">
        <v>295650000</v>
      </c>
      <c r="QLR59" s="145">
        <v>295675000</v>
      </c>
      <c r="QLS59" s="145">
        <v>295700000</v>
      </c>
      <c r="QLT59" s="145">
        <v>295725000</v>
      </c>
      <c r="QLU59" s="145">
        <v>295750000</v>
      </c>
      <c r="QLV59" s="145">
        <v>295775000</v>
      </c>
      <c r="QLW59" s="145">
        <v>295800000</v>
      </c>
      <c r="QLX59" s="145">
        <v>295825000</v>
      </c>
      <c r="QLY59" s="145">
        <v>295850000</v>
      </c>
      <c r="QLZ59" s="145">
        <v>295875000</v>
      </c>
      <c r="QMA59" s="145">
        <v>295900000</v>
      </c>
      <c r="QMB59" s="145">
        <v>295925000</v>
      </c>
      <c r="QMC59" s="145">
        <v>295950000</v>
      </c>
      <c r="QMD59" s="145">
        <v>295975000</v>
      </c>
      <c r="QME59" s="145">
        <v>296000000</v>
      </c>
      <c r="QMF59" s="145">
        <v>296025000</v>
      </c>
      <c r="QMG59" s="145">
        <v>296050000</v>
      </c>
      <c r="QMH59" s="145">
        <v>296075000</v>
      </c>
      <c r="QMI59" s="145">
        <v>296100000</v>
      </c>
      <c r="QMJ59" s="145">
        <v>296125000</v>
      </c>
      <c r="QMK59" s="145">
        <v>296150000</v>
      </c>
      <c r="QML59" s="145">
        <v>296175000</v>
      </c>
      <c r="QMM59" s="145">
        <v>296200000</v>
      </c>
      <c r="QMN59" s="145">
        <v>296225000</v>
      </c>
      <c r="QMO59" s="145">
        <v>296250000</v>
      </c>
      <c r="QMP59" s="145">
        <v>296275000</v>
      </c>
      <c r="QMQ59" s="145">
        <v>296300000</v>
      </c>
      <c r="QMR59" s="145">
        <v>296325000</v>
      </c>
      <c r="QMS59" s="145">
        <v>296350000</v>
      </c>
      <c r="QMT59" s="145">
        <v>296375000</v>
      </c>
      <c r="QMU59" s="145">
        <v>296400000</v>
      </c>
      <c r="QMV59" s="145">
        <v>296425000</v>
      </c>
      <c r="QMW59" s="145">
        <v>296450000</v>
      </c>
      <c r="QMX59" s="145">
        <v>296475000</v>
      </c>
      <c r="QMY59" s="145">
        <v>296500000</v>
      </c>
      <c r="QMZ59" s="145">
        <v>296525000</v>
      </c>
      <c r="QNA59" s="145">
        <v>296550000</v>
      </c>
      <c r="QNB59" s="145">
        <v>296575000</v>
      </c>
      <c r="QNC59" s="145">
        <v>296600000</v>
      </c>
      <c r="QND59" s="145">
        <v>296625000</v>
      </c>
      <c r="QNE59" s="145">
        <v>296650000</v>
      </c>
      <c r="QNF59" s="145">
        <v>296675000</v>
      </c>
      <c r="QNG59" s="145">
        <v>296700000</v>
      </c>
      <c r="QNH59" s="145">
        <v>296725000</v>
      </c>
      <c r="QNI59" s="145">
        <v>296750000</v>
      </c>
      <c r="QNJ59" s="145">
        <v>296775000</v>
      </c>
      <c r="QNK59" s="145">
        <v>296800000</v>
      </c>
      <c r="QNL59" s="145">
        <v>296825000</v>
      </c>
      <c r="QNM59" s="145">
        <v>296850000</v>
      </c>
      <c r="QNN59" s="145">
        <v>296875000</v>
      </c>
      <c r="QNO59" s="145">
        <v>296900000</v>
      </c>
      <c r="QNP59" s="145">
        <v>296925000</v>
      </c>
      <c r="QNQ59" s="145">
        <v>296950000</v>
      </c>
      <c r="QNR59" s="145">
        <v>296975000</v>
      </c>
      <c r="QNS59" s="145">
        <v>297000000</v>
      </c>
      <c r="QNT59" s="145">
        <v>297025000</v>
      </c>
      <c r="QNU59" s="145">
        <v>297050000</v>
      </c>
      <c r="QNV59" s="145">
        <v>297075000</v>
      </c>
      <c r="QNW59" s="145">
        <v>297100000</v>
      </c>
      <c r="QNX59" s="145">
        <v>297125000</v>
      </c>
      <c r="QNY59" s="145">
        <v>297150000</v>
      </c>
      <c r="QNZ59" s="145">
        <v>297175000</v>
      </c>
      <c r="QOA59" s="145">
        <v>297200000</v>
      </c>
      <c r="QOB59" s="145">
        <v>297225000</v>
      </c>
      <c r="QOC59" s="145">
        <v>297250000</v>
      </c>
      <c r="QOD59" s="145">
        <v>297275000</v>
      </c>
      <c r="QOE59" s="145">
        <v>297300000</v>
      </c>
      <c r="QOF59" s="145">
        <v>297325000</v>
      </c>
      <c r="QOG59" s="145">
        <v>297350000</v>
      </c>
      <c r="QOH59" s="145">
        <v>297375000</v>
      </c>
      <c r="QOI59" s="145">
        <v>297400000</v>
      </c>
      <c r="QOJ59" s="145">
        <v>297425000</v>
      </c>
      <c r="QOK59" s="145">
        <v>297450000</v>
      </c>
      <c r="QOL59" s="145">
        <v>297475000</v>
      </c>
      <c r="QOM59" s="145">
        <v>297500000</v>
      </c>
      <c r="QON59" s="145">
        <v>297525000</v>
      </c>
      <c r="QOO59" s="145">
        <v>297550000</v>
      </c>
      <c r="QOP59" s="145">
        <v>297575000</v>
      </c>
      <c r="QOQ59" s="145">
        <v>297600000</v>
      </c>
      <c r="QOR59" s="145">
        <v>297625000</v>
      </c>
      <c r="QOS59" s="145">
        <v>297650000</v>
      </c>
      <c r="QOT59" s="145">
        <v>297675000</v>
      </c>
      <c r="QOU59" s="145">
        <v>297700000</v>
      </c>
      <c r="QOV59" s="145">
        <v>297725000</v>
      </c>
      <c r="QOW59" s="145">
        <v>297750000</v>
      </c>
      <c r="QOX59" s="145">
        <v>297775000</v>
      </c>
      <c r="QOY59" s="145">
        <v>297800000</v>
      </c>
      <c r="QOZ59" s="145">
        <v>297825000</v>
      </c>
      <c r="QPA59" s="145">
        <v>297850000</v>
      </c>
      <c r="QPB59" s="145">
        <v>297875000</v>
      </c>
      <c r="QPC59" s="145">
        <v>297900000</v>
      </c>
      <c r="QPD59" s="145">
        <v>297925000</v>
      </c>
      <c r="QPE59" s="145">
        <v>297950000</v>
      </c>
      <c r="QPF59" s="145">
        <v>297975000</v>
      </c>
      <c r="QPG59" s="145">
        <v>298000000</v>
      </c>
      <c r="QPH59" s="145">
        <v>298025000</v>
      </c>
      <c r="QPI59" s="145">
        <v>298050000</v>
      </c>
      <c r="QPJ59" s="145">
        <v>298075000</v>
      </c>
      <c r="QPK59" s="145">
        <v>298100000</v>
      </c>
      <c r="QPL59" s="145">
        <v>298125000</v>
      </c>
      <c r="QPM59" s="145">
        <v>298150000</v>
      </c>
      <c r="QPN59" s="145">
        <v>298175000</v>
      </c>
      <c r="QPO59" s="145">
        <v>298200000</v>
      </c>
      <c r="QPP59" s="145">
        <v>298225000</v>
      </c>
      <c r="QPQ59" s="145">
        <v>298250000</v>
      </c>
      <c r="QPR59" s="145">
        <v>298275000</v>
      </c>
      <c r="QPS59" s="145">
        <v>298300000</v>
      </c>
      <c r="QPT59" s="145">
        <v>298325000</v>
      </c>
      <c r="QPU59" s="145">
        <v>298350000</v>
      </c>
      <c r="QPV59" s="145">
        <v>298375000</v>
      </c>
      <c r="QPW59" s="145">
        <v>298400000</v>
      </c>
      <c r="QPX59" s="145">
        <v>298425000</v>
      </c>
      <c r="QPY59" s="145">
        <v>298450000</v>
      </c>
      <c r="QPZ59" s="145">
        <v>298475000</v>
      </c>
      <c r="QQA59" s="145">
        <v>298500000</v>
      </c>
      <c r="QQB59" s="145">
        <v>298525000</v>
      </c>
      <c r="QQC59" s="145">
        <v>298550000</v>
      </c>
      <c r="QQD59" s="145">
        <v>298575000</v>
      </c>
      <c r="QQE59" s="145">
        <v>298600000</v>
      </c>
      <c r="QQF59" s="145">
        <v>298625000</v>
      </c>
      <c r="QQG59" s="145">
        <v>298650000</v>
      </c>
      <c r="QQH59" s="145">
        <v>298675000</v>
      </c>
      <c r="QQI59" s="145">
        <v>298700000</v>
      </c>
      <c r="QQJ59" s="145">
        <v>298725000</v>
      </c>
      <c r="QQK59" s="145">
        <v>298750000</v>
      </c>
      <c r="QQL59" s="145">
        <v>298775000</v>
      </c>
      <c r="QQM59" s="145">
        <v>298800000</v>
      </c>
      <c r="QQN59" s="145">
        <v>298825000</v>
      </c>
      <c r="QQO59" s="145">
        <v>298850000</v>
      </c>
      <c r="QQP59" s="145">
        <v>298875000</v>
      </c>
      <c r="QQQ59" s="145">
        <v>298900000</v>
      </c>
      <c r="QQR59" s="145">
        <v>298925000</v>
      </c>
      <c r="QQS59" s="145">
        <v>298950000</v>
      </c>
      <c r="QQT59" s="145">
        <v>298975000</v>
      </c>
      <c r="QQU59" s="145">
        <v>299000000</v>
      </c>
      <c r="QQV59" s="145">
        <v>299025000</v>
      </c>
      <c r="QQW59" s="145">
        <v>299050000</v>
      </c>
      <c r="QQX59" s="145">
        <v>299075000</v>
      </c>
      <c r="QQY59" s="145">
        <v>299100000</v>
      </c>
      <c r="QQZ59" s="145">
        <v>299125000</v>
      </c>
      <c r="QRA59" s="145">
        <v>299150000</v>
      </c>
      <c r="QRB59" s="145">
        <v>299175000</v>
      </c>
      <c r="QRC59" s="145">
        <v>299200000</v>
      </c>
      <c r="QRD59" s="145">
        <v>299225000</v>
      </c>
      <c r="QRE59" s="145">
        <v>299250000</v>
      </c>
      <c r="QRF59" s="145">
        <v>299275000</v>
      </c>
      <c r="QRG59" s="145">
        <v>299300000</v>
      </c>
      <c r="QRH59" s="145">
        <v>299325000</v>
      </c>
      <c r="QRI59" s="145">
        <v>299350000</v>
      </c>
      <c r="QRJ59" s="145">
        <v>299375000</v>
      </c>
      <c r="QRK59" s="145">
        <v>299400000</v>
      </c>
      <c r="QRL59" s="145">
        <v>299425000</v>
      </c>
      <c r="QRM59" s="145">
        <v>299450000</v>
      </c>
      <c r="QRN59" s="145">
        <v>299475000</v>
      </c>
      <c r="QRO59" s="145">
        <v>299500000</v>
      </c>
      <c r="QRP59" s="145">
        <v>299525000</v>
      </c>
      <c r="QRQ59" s="145">
        <v>299550000</v>
      </c>
      <c r="QRR59" s="145">
        <v>299575000</v>
      </c>
      <c r="QRS59" s="145">
        <v>299600000</v>
      </c>
      <c r="QRT59" s="145">
        <v>299625000</v>
      </c>
      <c r="QRU59" s="145">
        <v>299650000</v>
      </c>
      <c r="QRV59" s="145">
        <v>299675000</v>
      </c>
      <c r="QRW59" s="145">
        <v>299700000</v>
      </c>
      <c r="QRX59" s="145">
        <v>299725000</v>
      </c>
      <c r="QRY59" s="145">
        <v>299750000</v>
      </c>
      <c r="QRZ59" s="145">
        <v>299775000</v>
      </c>
      <c r="QSA59" s="145">
        <v>299800000</v>
      </c>
      <c r="QSB59" s="145">
        <v>299825000</v>
      </c>
      <c r="QSC59" s="145">
        <v>299850000</v>
      </c>
      <c r="QSD59" s="145">
        <v>299875000</v>
      </c>
      <c r="QSE59" s="145">
        <v>299900000</v>
      </c>
      <c r="QSF59" s="145">
        <v>299925000</v>
      </c>
      <c r="QSG59" s="145">
        <v>299950000</v>
      </c>
      <c r="QSH59" s="145">
        <v>299975000</v>
      </c>
      <c r="QSI59" s="145">
        <v>300000000</v>
      </c>
      <c r="QSJ59" s="145">
        <v>300025000</v>
      </c>
      <c r="QSK59" s="145">
        <v>300050000</v>
      </c>
      <c r="QSL59" s="145">
        <v>300075000</v>
      </c>
      <c r="QSM59" s="145">
        <v>300100000</v>
      </c>
      <c r="QSN59" s="145">
        <v>300125000</v>
      </c>
      <c r="QSO59" s="145">
        <v>300150000</v>
      </c>
      <c r="QSP59" s="145">
        <v>300175000</v>
      </c>
      <c r="QSQ59" s="145">
        <v>300200000</v>
      </c>
      <c r="QSR59" s="145">
        <v>300225000</v>
      </c>
      <c r="QSS59" s="145">
        <v>300250000</v>
      </c>
      <c r="QST59" s="145">
        <v>300275000</v>
      </c>
      <c r="QSU59" s="145">
        <v>300300000</v>
      </c>
      <c r="QSV59" s="145">
        <v>300325000</v>
      </c>
      <c r="QSW59" s="145">
        <v>300350000</v>
      </c>
      <c r="QSX59" s="145">
        <v>300375000</v>
      </c>
      <c r="QSY59" s="145">
        <v>300400000</v>
      </c>
      <c r="QSZ59" s="145">
        <v>300425000</v>
      </c>
      <c r="QTA59" s="145">
        <v>300450000</v>
      </c>
      <c r="QTB59" s="145">
        <v>300475000</v>
      </c>
      <c r="QTC59" s="145">
        <v>300500000</v>
      </c>
      <c r="QTD59" s="145">
        <v>300525000</v>
      </c>
      <c r="QTE59" s="145">
        <v>300550000</v>
      </c>
      <c r="QTF59" s="145">
        <v>300575000</v>
      </c>
      <c r="QTG59" s="145">
        <v>300600000</v>
      </c>
      <c r="QTH59" s="145">
        <v>300625000</v>
      </c>
      <c r="QTI59" s="145">
        <v>300650000</v>
      </c>
      <c r="QTJ59" s="145">
        <v>300675000</v>
      </c>
      <c r="QTK59" s="145">
        <v>300700000</v>
      </c>
      <c r="QTL59" s="145">
        <v>300725000</v>
      </c>
      <c r="QTM59" s="145">
        <v>300750000</v>
      </c>
      <c r="QTN59" s="145">
        <v>300775000</v>
      </c>
      <c r="QTO59" s="145">
        <v>300800000</v>
      </c>
      <c r="QTP59" s="145">
        <v>300825000</v>
      </c>
      <c r="QTQ59" s="145">
        <v>300850000</v>
      </c>
      <c r="QTR59" s="145">
        <v>300875000</v>
      </c>
      <c r="QTS59" s="145">
        <v>300900000</v>
      </c>
      <c r="QTT59" s="145">
        <v>300925000</v>
      </c>
      <c r="QTU59" s="145">
        <v>300950000</v>
      </c>
      <c r="QTV59" s="145">
        <v>300975000</v>
      </c>
      <c r="QTW59" s="145">
        <v>301000000</v>
      </c>
      <c r="QTX59" s="145">
        <v>301025000</v>
      </c>
      <c r="QTY59" s="145">
        <v>301050000</v>
      </c>
      <c r="QTZ59" s="145">
        <v>301075000</v>
      </c>
      <c r="QUA59" s="145">
        <v>301100000</v>
      </c>
      <c r="QUB59" s="145">
        <v>301125000</v>
      </c>
      <c r="QUC59" s="145">
        <v>301150000</v>
      </c>
      <c r="QUD59" s="145">
        <v>301175000</v>
      </c>
      <c r="QUE59" s="145">
        <v>301200000</v>
      </c>
      <c r="QUF59" s="145">
        <v>301225000</v>
      </c>
      <c r="QUG59" s="145">
        <v>301250000</v>
      </c>
      <c r="QUH59" s="145">
        <v>301275000</v>
      </c>
      <c r="QUI59" s="145">
        <v>301300000</v>
      </c>
      <c r="QUJ59" s="145">
        <v>301325000</v>
      </c>
      <c r="QUK59" s="145">
        <v>301350000</v>
      </c>
      <c r="QUL59" s="145">
        <v>301375000</v>
      </c>
      <c r="QUM59" s="145">
        <v>301400000</v>
      </c>
      <c r="QUN59" s="145">
        <v>301425000</v>
      </c>
      <c r="QUO59" s="145">
        <v>301450000</v>
      </c>
      <c r="QUP59" s="145">
        <v>301475000</v>
      </c>
      <c r="QUQ59" s="145">
        <v>301500000</v>
      </c>
      <c r="QUR59" s="145">
        <v>301525000</v>
      </c>
      <c r="QUS59" s="145">
        <v>301550000</v>
      </c>
      <c r="QUT59" s="145">
        <v>301575000</v>
      </c>
      <c r="QUU59" s="145">
        <v>301600000</v>
      </c>
      <c r="QUV59" s="145">
        <v>301625000</v>
      </c>
      <c r="QUW59" s="145">
        <v>301650000</v>
      </c>
      <c r="QUX59" s="145">
        <v>301675000</v>
      </c>
      <c r="QUY59" s="145">
        <v>301700000</v>
      </c>
      <c r="QUZ59" s="145">
        <v>301725000</v>
      </c>
      <c r="QVA59" s="145">
        <v>301750000</v>
      </c>
      <c r="QVB59" s="145">
        <v>301775000</v>
      </c>
      <c r="QVC59" s="145">
        <v>301800000</v>
      </c>
      <c r="QVD59" s="145">
        <v>301825000</v>
      </c>
      <c r="QVE59" s="145">
        <v>301850000</v>
      </c>
      <c r="QVF59" s="145">
        <v>301875000</v>
      </c>
      <c r="QVG59" s="145">
        <v>301900000</v>
      </c>
      <c r="QVH59" s="145">
        <v>301925000</v>
      </c>
      <c r="QVI59" s="145">
        <v>301950000</v>
      </c>
      <c r="QVJ59" s="145">
        <v>301975000</v>
      </c>
      <c r="QVK59" s="145">
        <v>302000000</v>
      </c>
      <c r="QVL59" s="145">
        <v>302025000</v>
      </c>
      <c r="QVM59" s="145">
        <v>302050000</v>
      </c>
      <c r="QVN59" s="145">
        <v>302075000</v>
      </c>
      <c r="QVO59" s="145">
        <v>302100000</v>
      </c>
      <c r="QVP59" s="145">
        <v>302125000</v>
      </c>
      <c r="QVQ59" s="145">
        <v>302150000</v>
      </c>
      <c r="QVR59" s="145">
        <v>302175000</v>
      </c>
      <c r="QVS59" s="145">
        <v>302200000</v>
      </c>
      <c r="QVT59" s="145">
        <v>302225000</v>
      </c>
      <c r="QVU59" s="145">
        <v>302250000</v>
      </c>
      <c r="QVV59" s="145">
        <v>302275000</v>
      </c>
      <c r="QVW59" s="145">
        <v>302300000</v>
      </c>
      <c r="QVX59" s="145">
        <v>302325000</v>
      </c>
      <c r="QVY59" s="145">
        <v>302350000</v>
      </c>
      <c r="QVZ59" s="145">
        <v>302375000</v>
      </c>
      <c r="QWA59" s="145">
        <v>302400000</v>
      </c>
      <c r="QWB59" s="145">
        <v>302425000</v>
      </c>
      <c r="QWC59" s="145">
        <v>302450000</v>
      </c>
      <c r="QWD59" s="145">
        <v>302475000</v>
      </c>
      <c r="QWE59" s="145">
        <v>302500000</v>
      </c>
      <c r="QWF59" s="145">
        <v>302525000</v>
      </c>
      <c r="QWG59" s="145">
        <v>302550000</v>
      </c>
      <c r="QWH59" s="145">
        <v>302575000</v>
      </c>
      <c r="QWI59" s="145">
        <v>302600000</v>
      </c>
      <c r="QWJ59" s="145">
        <v>302625000</v>
      </c>
      <c r="QWK59" s="145">
        <v>302650000</v>
      </c>
      <c r="QWL59" s="145">
        <v>302675000</v>
      </c>
      <c r="QWM59" s="145">
        <v>302700000</v>
      </c>
      <c r="QWN59" s="145">
        <v>302725000</v>
      </c>
      <c r="QWO59" s="145">
        <v>302750000</v>
      </c>
      <c r="QWP59" s="145">
        <v>302775000</v>
      </c>
      <c r="QWQ59" s="145">
        <v>302800000</v>
      </c>
      <c r="QWR59" s="145">
        <v>302825000</v>
      </c>
      <c r="QWS59" s="145">
        <v>302850000</v>
      </c>
      <c r="QWT59" s="145">
        <v>302875000</v>
      </c>
      <c r="QWU59" s="145">
        <v>302900000</v>
      </c>
      <c r="QWV59" s="145">
        <v>302925000</v>
      </c>
      <c r="QWW59" s="145">
        <v>302950000</v>
      </c>
      <c r="QWX59" s="145">
        <v>302975000</v>
      </c>
      <c r="QWY59" s="145">
        <v>303000000</v>
      </c>
      <c r="QWZ59" s="145">
        <v>303025000</v>
      </c>
      <c r="QXA59" s="145">
        <v>303050000</v>
      </c>
      <c r="QXB59" s="145">
        <v>303075000</v>
      </c>
      <c r="QXC59" s="145">
        <v>303100000</v>
      </c>
      <c r="QXD59" s="145">
        <v>303125000</v>
      </c>
      <c r="QXE59" s="145">
        <v>303150000</v>
      </c>
      <c r="QXF59" s="145">
        <v>303175000</v>
      </c>
      <c r="QXG59" s="145">
        <v>303200000</v>
      </c>
      <c r="QXH59" s="145">
        <v>303225000</v>
      </c>
      <c r="QXI59" s="145">
        <v>303250000</v>
      </c>
      <c r="QXJ59" s="145">
        <v>303275000</v>
      </c>
      <c r="QXK59" s="145">
        <v>303300000</v>
      </c>
      <c r="QXL59" s="145">
        <v>303325000</v>
      </c>
      <c r="QXM59" s="145">
        <v>303350000</v>
      </c>
      <c r="QXN59" s="145">
        <v>303375000</v>
      </c>
      <c r="QXO59" s="145">
        <v>303400000</v>
      </c>
      <c r="QXP59" s="145">
        <v>303425000</v>
      </c>
      <c r="QXQ59" s="145">
        <v>303450000</v>
      </c>
      <c r="QXR59" s="145">
        <v>303475000</v>
      </c>
      <c r="QXS59" s="145">
        <v>303500000</v>
      </c>
      <c r="QXT59" s="145">
        <v>303525000</v>
      </c>
      <c r="QXU59" s="145">
        <v>303550000</v>
      </c>
      <c r="QXV59" s="145">
        <v>303575000</v>
      </c>
      <c r="QXW59" s="145">
        <v>303600000</v>
      </c>
      <c r="QXX59" s="145">
        <v>303625000</v>
      </c>
      <c r="QXY59" s="145">
        <v>303650000</v>
      </c>
      <c r="QXZ59" s="145">
        <v>303675000</v>
      </c>
      <c r="QYA59" s="145">
        <v>303700000</v>
      </c>
      <c r="QYB59" s="145">
        <v>303725000</v>
      </c>
      <c r="QYC59" s="145">
        <v>303750000</v>
      </c>
      <c r="QYD59" s="145">
        <v>303775000</v>
      </c>
      <c r="QYE59" s="145">
        <v>303800000</v>
      </c>
      <c r="QYF59" s="145">
        <v>303825000</v>
      </c>
      <c r="QYG59" s="145">
        <v>303850000</v>
      </c>
      <c r="QYH59" s="145">
        <v>303875000</v>
      </c>
      <c r="QYI59" s="145">
        <v>303900000</v>
      </c>
      <c r="QYJ59" s="145">
        <v>303925000</v>
      </c>
      <c r="QYK59" s="145">
        <v>303950000</v>
      </c>
      <c r="QYL59" s="145">
        <v>303975000</v>
      </c>
      <c r="QYM59" s="145">
        <v>304000000</v>
      </c>
      <c r="QYN59" s="145">
        <v>304025000</v>
      </c>
      <c r="QYO59" s="145">
        <v>304050000</v>
      </c>
      <c r="QYP59" s="145">
        <v>304075000</v>
      </c>
      <c r="QYQ59" s="145">
        <v>304100000</v>
      </c>
      <c r="QYR59" s="145">
        <v>304125000</v>
      </c>
      <c r="QYS59" s="145">
        <v>304150000</v>
      </c>
      <c r="QYT59" s="145">
        <v>304175000</v>
      </c>
      <c r="QYU59" s="145">
        <v>304200000</v>
      </c>
      <c r="QYV59" s="145">
        <v>304225000</v>
      </c>
      <c r="QYW59" s="145">
        <v>304250000</v>
      </c>
      <c r="QYX59" s="145">
        <v>304275000</v>
      </c>
      <c r="QYY59" s="145">
        <v>304300000</v>
      </c>
      <c r="QYZ59" s="145">
        <v>304325000</v>
      </c>
      <c r="QZA59" s="145">
        <v>304350000</v>
      </c>
      <c r="QZB59" s="145">
        <v>304375000</v>
      </c>
      <c r="QZC59" s="145">
        <v>304400000</v>
      </c>
      <c r="QZD59" s="145">
        <v>304425000</v>
      </c>
      <c r="QZE59" s="145">
        <v>304450000</v>
      </c>
      <c r="QZF59" s="145">
        <v>304475000</v>
      </c>
      <c r="QZG59" s="145">
        <v>304500000</v>
      </c>
      <c r="QZH59" s="145">
        <v>304525000</v>
      </c>
      <c r="QZI59" s="145">
        <v>304550000</v>
      </c>
      <c r="QZJ59" s="145">
        <v>304575000</v>
      </c>
      <c r="QZK59" s="145">
        <v>304600000</v>
      </c>
      <c r="QZL59" s="145">
        <v>304625000</v>
      </c>
      <c r="QZM59" s="145">
        <v>304650000</v>
      </c>
      <c r="QZN59" s="145">
        <v>304675000</v>
      </c>
      <c r="QZO59" s="145">
        <v>304700000</v>
      </c>
      <c r="QZP59" s="145">
        <v>304725000</v>
      </c>
      <c r="QZQ59" s="145">
        <v>304750000</v>
      </c>
      <c r="QZR59" s="145">
        <v>304775000</v>
      </c>
      <c r="QZS59" s="145">
        <v>304800000</v>
      </c>
      <c r="QZT59" s="145">
        <v>304825000</v>
      </c>
      <c r="QZU59" s="145">
        <v>304850000</v>
      </c>
      <c r="QZV59" s="145">
        <v>304875000</v>
      </c>
      <c r="QZW59" s="145">
        <v>304900000</v>
      </c>
      <c r="QZX59" s="145">
        <v>304925000</v>
      </c>
      <c r="QZY59" s="145">
        <v>304950000</v>
      </c>
      <c r="QZZ59" s="145">
        <v>304975000</v>
      </c>
      <c r="RAA59" s="145">
        <v>305000000</v>
      </c>
      <c r="RAB59" s="145">
        <v>305025000</v>
      </c>
      <c r="RAC59" s="145">
        <v>305050000</v>
      </c>
      <c r="RAD59" s="145">
        <v>305075000</v>
      </c>
      <c r="RAE59" s="145">
        <v>305100000</v>
      </c>
      <c r="RAF59" s="145">
        <v>305125000</v>
      </c>
      <c r="RAG59" s="145">
        <v>305150000</v>
      </c>
      <c r="RAH59" s="145">
        <v>305175000</v>
      </c>
      <c r="RAI59" s="145">
        <v>305200000</v>
      </c>
      <c r="RAJ59" s="145">
        <v>305225000</v>
      </c>
      <c r="RAK59" s="145">
        <v>305250000</v>
      </c>
      <c r="RAL59" s="145">
        <v>305275000</v>
      </c>
      <c r="RAM59" s="145">
        <v>305300000</v>
      </c>
      <c r="RAN59" s="145">
        <v>305325000</v>
      </c>
      <c r="RAO59" s="145">
        <v>305350000</v>
      </c>
      <c r="RAP59" s="145">
        <v>305375000</v>
      </c>
      <c r="RAQ59" s="145">
        <v>305400000</v>
      </c>
      <c r="RAR59" s="145">
        <v>305425000</v>
      </c>
      <c r="RAS59" s="145">
        <v>305450000</v>
      </c>
      <c r="RAT59" s="145">
        <v>305475000</v>
      </c>
      <c r="RAU59" s="145">
        <v>305500000</v>
      </c>
      <c r="RAV59" s="145">
        <v>305525000</v>
      </c>
      <c r="RAW59" s="145">
        <v>305550000</v>
      </c>
      <c r="RAX59" s="145">
        <v>305575000</v>
      </c>
      <c r="RAY59" s="145">
        <v>305600000</v>
      </c>
      <c r="RAZ59" s="145">
        <v>305625000</v>
      </c>
      <c r="RBA59" s="145">
        <v>305650000</v>
      </c>
      <c r="RBB59" s="145">
        <v>305675000</v>
      </c>
      <c r="RBC59" s="145">
        <v>305700000</v>
      </c>
      <c r="RBD59" s="145">
        <v>305725000</v>
      </c>
      <c r="RBE59" s="145">
        <v>305750000</v>
      </c>
      <c r="RBF59" s="145">
        <v>305775000</v>
      </c>
      <c r="RBG59" s="145">
        <v>305800000</v>
      </c>
      <c r="RBH59" s="145">
        <v>305825000</v>
      </c>
      <c r="RBI59" s="145">
        <v>305850000</v>
      </c>
      <c r="RBJ59" s="145">
        <v>305875000</v>
      </c>
      <c r="RBK59" s="145">
        <v>305900000</v>
      </c>
      <c r="RBL59" s="145">
        <v>305925000</v>
      </c>
      <c r="RBM59" s="145">
        <v>305950000</v>
      </c>
      <c r="RBN59" s="145">
        <v>305975000</v>
      </c>
      <c r="RBO59" s="145">
        <v>306000000</v>
      </c>
      <c r="RBP59" s="145">
        <v>306025000</v>
      </c>
      <c r="RBQ59" s="145">
        <v>306050000</v>
      </c>
      <c r="RBR59" s="145">
        <v>306075000</v>
      </c>
      <c r="RBS59" s="145">
        <v>306100000</v>
      </c>
      <c r="RBT59" s="145">
        <v>306125000</v>
      </c>
      <c r="RBU59" s="145">
        <v>306150000</v>
      </c>
      <c r="RBV59" s="145">
        <v>306175000</v>
      </c>
      <c r="RBW59" s="145">
        <v>306200000</v>
      </c>
      <c r="RBX59" s="145">
        <v>306225000</v>
      </c>
      <c r="RBY59" s="145">
        <v>306250000</v>
      </c>
      <c r="RBZ59" s="145">
        <v>306275000</v>
      </c>
      <c r="RCA59" s="145">
        <v>306300000</v>
      </c>
      <c r="RCB59" s="145">
        <v>306325000</v>
      </c>
      <c r="RCC59" s="145">
        <v>306350000</v>
      </c>
      <c r="RCD59" s="145">
        <v>306375000</v>
      </c>
      <c r="RCE59" s="145">
        <v>306400000</v>
      </c>
      <c r="RCF59" s="145">
        <v>306425000</v>
      </c>
      <c r="RCG59" s="145">
        <v>306450000</v>
      </c>
      <c r="RCH59" s="145">
        <v>306475000</v>
      </c>
      <c r="RCI59" s="145">
        <v>306500000</v>
      </c>
      <c r="RCJ59" s="145">
        <v>306525000</v>
      </c>
      <c r="RCK59" s="145">
        <v>306550000</v>
      </c>
      <c r="RCL59" s="145">
        <v>306575000</v>
      </c>
      <c r="RCM59" s="145">
        <v>306600000</v>
      </c>
      <c r="RCN59" s="145">
        <v>306625000</v>
      </c>
      <c r="RCO59" s="145">
        <v>306650000</v>
      </c>
      <c r="RCP59" s="145">
        <v>306675000</v>
      </c>
      <c r="RCQ59" s="145">
        <v>306700000</v>
      </c>
      <c r="RCR59" s="145">
        <v>306725000</v>
      </c>
      <c r="RCS59" s="145">
        <v>306750000</v>
      </c>
      <c r="RCT59" s="145">
        <v>306775000</v>
      </c>
      <c r="RCU59" s="145">
        <v>306800000</v>
      </c>
      <c r="RCV59" s="145">
        <v>306825000</v>
      </c>
      <c r="RCW59" s="145">
        <v>306850000</v>
      </c>
      <c r="RCX59" s="145">
        <v>306875000</v>
      </c>
      <c r="RCY59" s="145">
        <v>306900000</v>
      </c>
      <c r="RCZ59" s="145">
        <v>306925000</v>
      </c>
      <c r="RDA59" s="145">
        <v>306950000</v>
      </c>
      <c r="RDB59" s="145">
        <v>306975000</v>
      </c>
      <c r="RDC59" s="145">
        <v>307000000</v>
      </c>
      <c r="RDD59" s="145">
        <v>307025000</v>
      </c>
      <c r="RDE59" s="145">
        <v>307050000</v>
      </c>
      <c r="RDF59" s="145">
        <v>307075000</v>
      </c>
      <c r="RDG59" s="145">
        <v>307100000</v>
      </c>
      <c r="RDH59" s="145">
        <v>307125000</v>
      </c>
      <c r="RDI59" s="145">
        <v>307150000</v>
      </c>
      <c r="RDJ59" s="145">
        <v>307175000</v>
      </c>
      <c r="RDK59" s="145">
        <v>307200000</v>
      </c>
      <c r="RDL59" s="145">
        <v>307225000</v>
      </c>
      <c r="RDM59" s="145">
        <v>307250000</v>
      </c>
      <c r="RDN59" s="145">
        <v>307275000</v>
      </c>
      <c r="RDO59" s="145">
        <v>307300000</v>
      </c>
      <c r="RDP59" s="145">
        <v>307325000</v>
      </c>
      <c r="RDQ59" s="145">
        <v>307350000</v>
      </c>
      <c r="RDR59" s="145">
        <v>307375000</v>
      </c>
      <c r="RDS59" s="145">
        <v>307400000</v>
      </c>
      <c r="RDT59" s="145">
        <v>307425000</v>
      </c>
      <c r="RDU59" s="145">
        <v>307450000</v>
      </c>
      <c r="RDV59" s="145">
        <v>307475000</v>
      </c>
      <c r="RDW59" s="145">
        <v>307500000</v>
      </c>
      <c r="RDX59" s="145">
        <v>307525000</v>
      </c>
      <c r="RDY59" s="145">
        <v>307550000</v>
      </c>
      <c r="RDZ59" s="145">
        <v>307575000</v>
      </c>
      <c r="REA59" s="145">
        <v>307600000</v>
      </c>
      <c r="REB59" s="145">
        <v>307625000</v>
      </c>
      <c r="REC59" s="145">
        <v>307650000</v>
      </c>
      <c r="RED59" s="145">
        <v>307675000</v>
      </c>
      <c r="REE59" s="145">
        <v>307700000</v>
      </c>
      <c r="REF59" s="145">
        <v>307725000</v>
      </c>
      <c r="REG59" s="145">
        <v>307750000</v>
      </c>
      <c r="REH59" s="145">
        <v>307775000</v>
      </c>
      <c r="REI59" s="145">
        <v>307800000</v>
      </c>
      <c r="REJ59" s="145">
        <v>307825000</v>
      </c>
      <c r="REK59" s="145">
        <v>307850000</v>
      </c>
      <c r="REL59" s="145">
        <v>307875000</v>
      </c>
      <c r="REM59" s="145">
        <v>307900000</v>
      </c>
      <c r="REN59" s="145">
        <v>307925000</v>
      </c>
      <c r="REO59" s="145">
        <v>307950000</v>
      </c>
      <c r="REP59" s="145">
        <v>307975000</v>
      </c>
      <c r="REQ59" s="145">
        <v>308000000</v>
      </c>
      <c r="RER59" s="145">
        <v>308025000</v>
      </c>
      <c r="RES59" s="145">
        <v>308050000</v>
      </c>
      <c r="RET59" s="145">
        <v>308075000</v>
      </c>
      <c r="REU59" s="145">
        <v>308100000</v>
      </c>
      <c r="REV59" s="145">
        <v>308125000</v>
      </c>
      <c r="REW59" s="145">
        <v>308150000</v>
      </c>
      <c r="REX59" s="145">
        <v>308175000</v>
      </c>
      <c r="REY59" s="145">
        <v>308200000</v>
      </c>
      <c r="REZ59" s="145">
        <v>308225000</v>
      </c>
      <c r="RFA59" s="145">
        <v>308250000</v>
      </c>
      <c r="RFB59" s="145">
        <v>308275000</v>
      </c>
      <c r="RFC59" s="145">
        <v>308300000</v>
      </c>
      <c r="RFD59" s="145">
        <v>308325000</v>
      </c>
      <c r="RFE59" s="145">
        <v>308350000</v>
      </c>
      <c r="RFF59" s="145">
        <v>308375000</v>
      </c>
      <c r="RFG59" s="145">
        <v>308400000</v>
      </c>
      <c r="RFH59" s="145">
        <v>308425000</v>
      </c>
      <c r="RFI59" s="145">
        <v>308450000</v>
      </c>
      <c r="RFJ59" s="145">
        <v>308475000</v>
      </c>
      <c r="RFK59" s="145">
        <v>308500000</v>
      </c>
      <c r="RFL59" s="145">
        <v>308525000</v>
      </c>
      <c r="RFM59" s="145">
        <v>308550000</v>
      </c>
      <c r="RFN59" s="145">
        <v>308575000</v>
      </c>
      <c r="RFO59" s="145">
        <v>308600000</v>
      </c>
      <c r="RFP59" s="145">
        <v>308625000</v>
      </c>
      <c r="RFQ59" s="145">
        <v>308650000</v>
      </c>
      <c r="RFR59" s="145">
        <v>308675000</v>
      </c>
      <c r="RFS59" s="145">
        <v>308700000</v>
      </c>
      <c r="RFT59" s="145">
        <v>308725000</v>
      </c>
      <c r="RFU59" s="145">
        <v>308750000</v>
      </c>
      <c r="RFV59" s="145">
        <v>308775000</v>
      </c>
      <c r="RFW59" s="145">
        <v>308800000</v>
      </c>
      <c r="RFX59" s="145">
        <v>308825000</v>
      </c>
      <c r="RFY59" s="145">
        <v>308850000</v>
      </c>
      <c r="RFZ59" s="145">
        <v>308875000</v>
      </c>
      <c r="RGA59" s="145">
        <v>308900000</v>
      </c>
      <c r="RGB59" s="145">
        <v>308925000</v>
      </c>
      <c r="RGC59" s="145">
        <v>308950000</v>
      </c>
      <c r="RGD59" s="145">
        <v>308975000</v>
      </c>
      <c r="RGE59" s="145">
        <v>309000000</v>
      </c>
      <c r="RGF59" s="145">
        <v>309025000</v>
      </c>
      <c r="RGG59" s="145">
        <v>309050000</v>
      </c>
      <c r="RGH59" s="145">
        <v>309075000</v>
      </c>
      <c r="RGI59" s="145">
        <v>309100000</v>
      </c>
      <c r="RGJ59" s="145">
        <v>309125000</v>
      </c>
      <c r="RGK59" s="145">
        <v>309150000</v>
      </c>
      <c r="RGL59" s="145">
        <v>309175000</v>
      </c>
      <c r="RGM59" s="145">
        <v>309200000</v>
      </c>
      <c r="RGN59" s="145">
        <v>309225000</v>
      </c>
      <c r="RGO59" s="145">
        <v>309250000</v>
      </c>
      <c r="RGP59" s="145">
        <v>309275000</v>
      </c>
      <c r="RGQ59" s="145">
        <v>309300000</v>
      </c>
      <c r="RGR59" s="145">
        <v>309325000</v>
      </c>
      <c r="RGS59" s="145">
        <v>309350000</v>
      </c>
      <c r="RGT59" s="145">
        <v>309375000</v>
      </c>
      <c r="RGU59" s="145">
        <v>309400000</v>
      </c>
      <c r="RGV59" s="145">
        <v>309425000</v>
      </c>
      <c r="RGW59" s="145">
        <v>309450000</v>
      </c>
      <c r="RGX59" s="145">
        <v>309475000</v>
      </c>
      <c r="RGY59" s="145">
        <v>309500000</v>
      </c>
      <c r="RGZ59" s="145">
        <v>309525000</v>
      </c>
      <c r="RHA59" s="145">
        <v>309550000</v>
      </c>
      <c r="RHB59" s="145">
        <v>309575000</v>
      </c>
      <c r="RHC59" s="145">
        <v>309600000</v>
      </c>
      <c r="RHD59" s="145">
        <v>309625000</v>
      </c>
      <c r="RHE59" s="145">
        <v>309650000</v>
      </c>
      <c r="RHF59" s="145">
        <v>309675000</v>
      </c>
      <c r="RHG59" s="145">
        <v>309700000</v>
      </c>
      <c r="RHH59" s="145">
        <v>309725000</v>
      </c>
      <c r="RHI59" s="145">
        <v>309750000</v>
      </c>
      <c r="RHJ59" s="145">
        <v>309775000</v>
      </c>
      <c r="RHK59" s="145">
        <v>309800000</v>
      </c>
      <c r="RHL59" s="145">
        <v>309825000</v>
      </c>
      <c r="RHM59" s="145">
        <v>309850000</v>
      </c>
      <c r="RHN59" s="145">
        <v>309875000</v>
      </c>
      <c r="RHO59" s="145">
        <v>309900000</v>
      </c>
      <c r="RHP59" s="145">
        <v>309925000</v>
      </c>
      <c r="RHQ59" s="145">
        <v>309950000</v>
      </c>
      <c r="RHR59" s="145">
        <v>309975000</v>
      </c>
      <c r="RHS59" s="145">
        <v>310000000</v>
      </c>
      <c r="RHT59" s="145">
        <v>310025000</v>
      </c>
      <c r="RHU59" s="145">
        <v>310050000</v>
      </c>
      <c r="RHV59" s="145">
        <v>310075000</v>
      </c>
      <c r="RHW59" s="145">
        <v>310100000</v>
      </c>
      <c r="RHX59" s="145">
        <v>310125000</v>
      </c>
      <c r="RHY59" s="145">
        <v>310150000</v>
      </c>
      <c r="RHZ59" s="145">
        <v>310175000</v>
      </c>
      <c r="RIA59" s="145">
        <v>310200000</v>
      </c>
      <c r="RIB59" s="145">
        <v>310225000</v>
      </c>
      <c r="RIC59" s="145">
        <v>310250000</v>
      </c>
      <c r="RID59" s="145">
        <v>310275000</v>
      </c>
      <c r="RIE59" s="145">
        <v>310300000</v>
      </c>
      <c r="RIF59" s="145">
        <v>310325000</v>
      </c>
      <c r="RIG59" s="145">
        <v>310350000</v>
      </c>
      <c r="RIH59" s="145">
        <v>310375000</v>
      </c>
      <c r="RII59" s="145">
        <v>310400000</v>
      </c>
      <c r="RIJ59" s="145">
        <v>310425000</v>
      </c>
      <c r="RIK59" s="145">
        <v>310450000</v>
      </c>
      <c r="RIL59" s="145">
        <v>310475000</v>
      </c>
      <c r="RIM59" s="145">
        <v>310500000</v>
      </c>
      <c r="RIN59" s="145">
        <v>310525000</v>
      </c>
      <c r="RIO59" s="145">
        <v>310550000</v>
      </c>
      <c r="RIP59" s="145">
        <v>310575000</v>
      </c>
      <c r="RIQ59" s="145">
        <v>310600000</v>
      </c>
      <c r="RIR59" s="145">
        <v>310625000</v>
      </c>
      <c r="RIS59" s="145">
        <v>310650000</v>
      </c>
      <c r="RIT59" s="145">
        <v>310675000</v>
      </c>
      <c r="RIU59" s="145">
        <v>310700000</v>
      </c>
      <c r="RIV59" s="145">
        <v>310725000</v>
      </c>
      <c r="RIW59" s="145">
        <v>310750000</v>
      </c>
      <c r="RIX59" s="145">
        <v>310775000</v>
      </c>
      <c r="RIY59" s="145">
        <v>310800000</v>
      </c>
      <c r="RIZ59" s="145">
        <v>310825000</v>
      </c>
      <c r="RJA59" s="145">
        <v>310850000</v>
      </c>
      <c r="RJB59" s="145">
        <v>310875000</v>
      </c>
      <c r="RJC59" s="145">
        <v>310900000</v>
      </c>
      <c r="RJD59" s="145">
        <v>310925000</v>
      </c>
      <c r="RJE59" s="145">
        <v>310950000</v>
      </c>
      <c r="RJF59" s="145">
        <v>310975000</v>
      </c>
      <c r="RJG59" s="145">
        <v>311000000</v>
      </c>
      <c r="RJH59" s="145">
        <v>311025000</v>
      </c>
      <c r="RJI59" s="145">
        <v>311050000</v>
      </c>
      <c r="RJJ59" s="145">
        <v>311075000</v>
      </c>
      <c r="RJK59" s="145">
        <v>311100000</v>
      </c>
      <c r="RJL59" s="145">
        <v>311125000</v>
      </c>
      <c r="RJM59" s="145">
        <v>311150000</v>
      </c>
      <c r="RJN59" s="145">
        <v>311175000</v>
      </c>
      <c r="RJO59" s="145">
        <v>311200000</v>
      </c>
      <c r="RJP59" s="145">
        <v>311225000</v>
      </c>
      <c r="RJQ59" s="145">
        <v>311250000</v>
      </c>
      <c r="RJR59" s="145">
        <v>311275000</v>
      </c>
      <c r="RJS59" s="145">
        <v>311300000</v>
      </c>
      <c r="RJT59" s="145">
        <v>311325000</v>
      </c>
      <c r="RJU59" s="145">
        <v>311350000</v>
      </c>
      <c r="RJV59" s="145">
        <v>311375000</v>
      </c>
      <c r="RJW59" s="145">
        <v>311400000</v>
      </c>
      <c r="RJX59" s="145">
        <v>311425000</v>
      </c>
      <c r="RJY59" s="145">
        <v>311450000</v>
      </c>
      <c r="RJZ59" s="145">
        <v>311475000</v>
      </c>
      <c r="RKA59" s="145">
        <v>311500000</v>
      </c>
      <c r="RKB59" s="145">
        <v>311525000</v>
      </c>
      <c r="RKC59" s="145">
        <v>311550000</v>
      </c>
      <c r="RKD59" s="145">
        <v>311575000</v>
      </c>
      <c r="RKE59" s="145">
        <v>311600000</v>
      </c>
      <c r="RKF59" s="145">
        <v>311625000</v>
      </c>
      <c r="RKG59" s="145">
        <v>311650000</v>
      </c>
      <c r="RKH59" s="145">
        <v>311675000</v>
      </c>
      <c r="RKI59" s="145">
        <v>311700000</v>
      </c>
      <c r="RKJ59" s="145">
        <v>311725000</v>
      </c>
      <c r="RKK59" s="145">
        <v>311750000</v>
      </c>
      <c r="RKL59" s="145">
        <v>311775000</v>
      </c>
      <c r="RKM59" s="145">
        <v>311800000</v>
      </c>
      <c r="RKN59" s="145">
        <v>311825000</v>
      </c>
      <c r="RKO59" s="145">
        <v>311850000</v>
      </c>
      <c r="RKP59" s="145">
        <v>311875000</v>
      </c>
      <c r="RKQ59" s="145">
        <v>311900000</v>
      </c>
      <c r="RKR59" s="145">
        <v>311925000</v>
      </c>
      <c r="RKS59" s="145">
        <v>311950000</v>
      </c>
      <c r="RKT59" s="145">
        <v>311975000</v>
      </c>
      <c r="RKU59" s="145">
        <v>312000000</v>
      </c>
      <c r="RKV59" s="145">
        <v>312025000</v>
      </c>
      <c r="RKW59" s="145">
        <v>312050000</v>
      </c>
      <c r="RKX59" s="145">
        <v>312075000</v>
      </c>
      <c r="RKY59" s="145">
        <v>312100000</v>
      </c>
      <c r="RKZ59" s="145">
        <v>312125000</v>
      </c>
      <c r="RLA59" s="145">
        <v>312150000</v>
      </c>
      <c r="RLB59" s="145">
        <v>312175000</v>
      </c>
      <c r="RLC59" s="145">
        <v>312200000</v>
      </c>
      <c r="RLD59" s="145">
        <v>312225000</v>
      </c>
      <c r="RLE59" s="145">
        <v>312250000</v>
      </c>
      <c r="RLF59" s="145">
        <v>312275000</v>
      </c>
      <c r="RLG59" s="145">
        <v>312300000</v>
      </c>
      <c r="RLH59" s="145">
        <v>312325000</v>
      </c>
      <c r="RLI59" s="145">
        <v>312350000</v>
      </c>
      <c r="RLJ59" s="145">
        <v>312375000</v>
      </c>
      <c r="RLK59" s="145">
        <v>312400000</v>
      </c>
      <c r="RLL59" s="145">
        <v>312425000</v>
      </c>
      <c r="RLM59" s="145">
        <v>312450000</v>
      </c>
      <c r="RLN59" s="145">
        <v>312475000</v>
      </c>
      <c r="RLO59" s="145">
        <v>312500000</v>
      </c>
      <c r="RLP59" s="145">
        <v>312525000</v>
      </c>
      <c r="RLQ59" s="145">
        <v>312550000</v>
      </c>
      <c r="RLR59" s="145">
        <v>312575000</v>
      </c>
      <c r="RLS59" s="145">
        <v>312600000</v>
      </c>
      <c r="RLT59" s="145">
        <v>312625000</v>
      </c>
      <c r="RLU59" s="145">
        <v>312650000</v>
      </c>
      <c r="RLV59" s="145">
        <v>312675000</v>
      </c>
      <c r="RLW59" s="145">
        <v>312700000</v>
      </c>
      <c r="RLX59" s="145">
        <v>312725000</v>
      </c>
      <c r="RLY59" s="145">
        <v>312750000</v>
      </c>
      <c r="RLZ59" s="145">
        <v>312775000</v>
      </c>
      <c r="RMA59" s="145">
        <v>312800000</v>
      </c>
      <c r="RMB59" s="145">
        <v>312825000</v>
      </c>
      <c r="RMC59" s="145">
        <v>312850000</v>
      </c>
      <c r="RMD59" s="145">
        <v>312875000</v>
      </c>
      <c r="RME59" s="145">
        <v>312900000</v>
      </c>
      <c r="RMF59" s="145">
        <v>312925000</v>
      </c>
      <c r="RMG59" s="145">
        <v>312950000</v>
      </c>
      <c r="RMH59" s="145">
        <v>312975000</v>
      </c>
      <c r="RMI59" s="145">
        <v>313000000</v>
      </c>
      <c r="RMJ59" s="145">
        <v>313025000</v>
      </c>
      <c r="RMK59" s="145">
        <v>313050000</v>
      </c>
      <c r="RML59" s="145">
        <v>313075000</v>
      </c>
      <c r="RMM59" s="145">
        <v>313100000</v>
      </c>
      <c r="RMN59" s="145">
        <v>313125000</v>
      </c>
      <c r="RMO59" s="145">
        <v>313150000</v>
      </c>
      <c r="RMP59" s="145">
        <v>313175000</v>
      </c>
      <c r="RMQ59" s="145">
        <v>313200000</v>
      </c>
      <c r="RMR59" s="145">
        <v>313225000</v>
      </c>
      <c r="RMS59" s="145">
        <v>313250000</v>
      </c>
      <c r="RMT59" s="145">
        <v>313275000</v>
      </c>
      <c r="RMU59" s="145">
        <v>313300000</v>
      </c>
      <c r="RMV59" s="145">
        <v>313325000</v>
      </c>
      <c r="RMW59" s="145">
        <v>313350000</v>
      </c>
      <c r="RMX59" s="145">
        <v>313375000</v>
      </c>
      <c r="RMY59" s="145">
        <v>313400000</v>
      </c>
      <c r="RMZ59" s="145">
        <v>313425000</v>
      </c>
      <c r="RNA59" s="145">
        <v>313450000</v>
      </c>
      <c r="RNB59" s="145">
        <v>313475000</v>
      </c>
      <c r="RNC59" s="145">
        <v>313500000</v>
      </c>
      <c r="RND59" s="145">
        <v>313525000</v>
      </c>
      <c r="RNE59" s="145">
        <v>313550000</v>
      </c>
      <c r="RNF59" s="145">
        <v>313575000</v>
      </c>
      <c r="RNG59" s="145">
        <v>313600000</v>
      </c>
      <c r="RNH59" s="145">
        <v>313625000</v>
      </c>
      <c r="RNI59" s="145">
        <v>313650000</v>
      </c>
      <c r="RNJ59" s="145">
        <v>313675000</v>
      </c>
      <c r="RNK59" s="145">
        <v>313700000</v>
      </c>
      <c r="RNL59" s="145">
        <v>313725000</v>
      </c>
      <c r="RNM59" s="145">
        <v>313750000</v>
      </c>
      <c r="RNN59" s="145">
        <v>313775000</v>
      </c>
      <c r="RNO59" s="145">
        <v>313800000</v>
      </c>
      <c r="RNP59" s="145">
        <v>313825000</v>
      </c>
      <c r="RNQ59" s="145">
        <v>313850000</v>
      </c>
      <c r="RNR59" s="145">
        <v>313875000</v>
      </c>
      <c r="RNS59" s="145">
        <v>313900000</v>
      </c>
      <c r="RNT59" s="145">
        <v>313925000</v>
      </c>
      <c r="RNU59" s="145">
        <v>313950000</v>
      </c>
      <c r="RNV59" s="145">
        <v>313975000</v>
      </c>
      <c r="RNW59" s="145">
        <v>314000000</v>
      </c>
      <c r="RNX59" s="145">
        <v>314025000</v>
      </c>
      <c r="RNY59" s="145">
        <v>314050000</v>
      </c>
      <c r="RNZ59" s="145">
        <v>314075000</v>
      </c>
      <c r="ROA59" s="145">
        <v>314100000</v>
      </c>
      <c r="ROB59" s="145">
        <v>314125000</v>
      </c>
      <c r="ROC59" s="145">
        <v>314150000</v>
      </c>
      <c r="ROD59" s="145">
        <v>314175000</v>
      </c>
      <c r="ROE59" s="145">
        <v>314200000</v>
      </c>
      <c r="ROF59" s="145">
        <v>314225000</v>
      </c>
      <c r="ROG59" s="145">
        <v>314250000</v>
      </c>
      <c r="ROH59" s="145">
        <v>314275000</v>
      </c>
      <c r="ROI59" s="145">
        <v>314300000</v>
      </c>
      <c r="ROJ59" s="145">
        <v>314325000</v>
      </c>
      <c r="ROK59" s="145">
        <v>314350000</v>
      </c>
      <c r="ROL59" s="145">
        <v>314375000</v>
      </c>
      <c r="ROM59" s="145">
        <v>314400000</v>
      </c>
      <c r="RON59" s="145">
        <v>314425000</v>
      </c>
      <c r="ROO59" s="145">
        <v>314450000</v>
      </c>
      <c r="ROP59" s="145">
        <v>314475000</v>
      </c>
      <c r="ROQ59" s="145">
        <v>314500000</v>
      </c>
      <c r="ROR59" s="145">
        <v>314525000</v>
      </c>
      <c r="ROS59" s="145">
        <v>314550000</v>
      </c>
      <c r="ROT59" s="145">
        <v>314575000</v>
      </c>
      <c r="ROU59" s="145">
        <v>314600000</v>
      </c>
      <c r="ROV59" s="145">
        <v>314625000</v>
      </c>
      <c r="ROW59" s="145">
        <v>314650000</v>
      </c>
      <c r="ROX59" s="145">
        <v>314675000</v>
      </c>
      <c r="ROY59" s="145">
        <v>314700000</v>
      </c>
      <c r="ROZ59" s="145">
        <v>314725000</v>
      </c>
      <c r="RPA59" s="145">
        <v>314750000</v>
      </c>
      <c r="RPB59" s="145">
        <v>314775000</v>
      </c>
      <c r="RPC59" s="145">
        <v>314800000</v>
      </c>
      <c r="RPD59" s="145">
        <v>314825000</v>
      </c>
      <c r="RPE59" s="145">
        <v>314850000</v>
      </c>
      <c r="RPF59" s="145">
        <v>314875000</v>
      </c>
      <c r="RPG59" s="145">
        <v>314900000</v>
      </c>
      <c r="RPH59" s="145">
        <v>314925000</v>
      </c>
      <c r="RPI59" s="145">
        <v>314950000</v>
      </c>
      <c r="RPJ59" s="145">
        <v>314975000</v>
      </c>
      <c r="RPK59" s="145">
        <v>315000000</v>
      </c>
      <c r="RPL59" s="145">
        <v>315025000</v>
      </c>
      <c r="RPM59" s="145">
        <v>315050000</v>
      </c>
      <c r="RPN59" s="145">
        <v>315075000</v>
      </c>
      <c r="RPO59" s="145">
        <v>315100000</v>
      </c>
      <c r="RPP59" s="145">
        <v>315125000</v>
      </c>
      <c r="RPQ59" s="145">
        <v>315150000</v>
      </c>
      <c r="RPR59" s="145">
        <v>315175000</v>
      </c>
      <c r="RPS59" s="145">
        <v>315200000</v>
      </c>
      <c r="RPT59" s="145">
        <v>315225000</v>
      </c>
      <c r="RPU59" s="145">
        <v>315250000</v>
      </c>
      <c r="RPV59" s="145">
        <v>315275000</v>
      </c>
      <c r="RPW59" s="145">
        <v>315300000</v>
      </c>
      <c r="RPX59" s="145">
        <v>315325000</v>
      </c>
      <c r="RPY59" s="145">
        <v>315350000</v>
      </c>
      <c r="RPZ59" s="145">
        <v>315375000</v>
      </c>
      <c r="RQA59" s="145">
        <v>315400000</v>
      </c>
      <c r="RQB59" s="145">
        <v>315425000</v>
      </c>
      <c r="RQC59" s="145">
        <v>315450000</v>
      </c>
      <c r="RQD59" s="145">
        <v>315475000</v>
      </c>
      <c r="RQE59" s="145">
        <v>315500000</v>
      </c>
      <c r="RQF59" s="145">
        <v>315525000</v>
      </c>
      <c r="RQG59" s="145">
        <v>315550000</v>
      </c>
      <c r="RQH59" s="145">
        <v>315575000</v>
      </c>
      <c r="RQI59" s="145">
        <v>315600000</v>
      </c>
      <c r="RQJ59" s="145">
        <v>315625000</v>
      </c>
      <c r="RQK59" s="145">
        <v>315650000</v>
      </c>
      <c r="RQL59" s="145">
        <v>315675000</v>
      </c>
      <c r="RQM59" s="145">
        <v>315700000</v>
      </c>
      <c r="RQN59" s="145">
        <v>315725000</v>
      </c>
      <c r="RQO59" s="145">
        <v>315750000</v>
      </c>
      <c r="RQP59" s="145">
        <v>315775000</v>
      </c>
      <c r="RQQ59" s="145">
        <v>315800000</v>
      </c>
      <c r="RQR59" s="145">
        <v>315825000</v>
      </c>
      <c r="RQS59" s="145">
        <v>315850000</v>
      </c>
      <c r="RQT59" s="145">
        <v>315875000</v>
      </c>
      <c r="RQU59" s="145">
        <v>315900000</v>
      </c>
      <c r="RQV59" s="145">
        <v>315925000</v>
      </c>
      <c r="RQW59" s="145">
        <v>315950000</v>
      </c>
      <c r="RQX59" s="145">
        <v>315975000</v>
      </c>
      <c r="RQY59" s="145">
        <v>316000000</v>
      </c>
      <c r="RQZ59" s="145">
        <v>316025000</v>
      </c>
      <c r="RRA59" s="145">
        <v>316050000</v>
      </c>
      <c r="RRB59" s="145">
        <v>316075000</v>
      </c>
      <c r="RRC59" s="145">
        <v>316100000</v>
      </c>
      <c r="RRD59" s="145">
        <v>316125000</v>
      </c>
      <c r="RRE59" s="145">
        <v>316150000</v>
      </c>
      <c r="RRF59" s="145">
        <v>316175000</v>
      </c>
      <c r="RRG59" s="145">
        <v>316200000</v>
      </c>
      <c r="RRH59" s="145">
        <v>316225000</v>
      </c>
      <c r="RRI59" s="145">
        <v>316250000</v>
      </c>
      <c r="RRJ59" s="145">
        <v>316275000</v>
      </c>
      <c r="RRK59" s="145">
        <v>316300000</v>
      </c>
      <c r="RRL59" s="145">
        <v>316325000</v>
      </c>
      <c r="RRM59" s="145">
        <v>316350000</v>
      </c>
      <c r="RRN59" s="145">
        <v>316375000</v>
      </c>
      <c r="RRO59" s="145">
        <v>316400000</v>
      </c>
      <c r="RRP59" s="145">
        <v>316425000</v>
      </c>
      <c r="RRQ59" s="145">
        <v>316450000</v>
      </c>
      <c r="RRR59" s="145">
        <v>316475000</v>
      </c>
      <c r="RRS59" s="145">
        <v>316500000</v>
      </c>
      <c r="RRT59" s="145">
        <v>316525000</v>
      </c>
      <c r="RRU59" s="145">
        <v>316550000</v>
      </c>
      <c r="RRV59" s="145">
        <v>316575000</v>
      </c>
      <c r="RRW59" s="145">
        <v>316600000</v>
      </c>
      <c r="RRX59" s="145">
        <v>316625000</v>
      </c>
      <c r="RRY59" s="145">
        <v>316650000</v>
      </c>
      <c r="RRZ59" s="145">
        <v>316675000</v>
      </c>
      <c r="RSA59" s="145">
        <v>316700000</v>
      </c>
      <c r="RSB59" s="145">
        <v>316725000</v>
      </c>
      <c r="RSC59" s="145">
        <v>316750000</v>
      </c>
      <c r="RSD59" s="145">
        <v>316775000</v>
      </c>
      <c r="RSE59" s="145">
        <v>316800000</v>
      </c>
      <c r="RSF59" s="145">
        <v>316825000</v>
      </c>
      <c r="RSG59" s="145">
        <v>316850000</v>
      </c>
      <c r="RSH59" s="145">
        <v>316875000</v>
      </c>
      <c r="RSI59" s="145">
        <v>316900000</v>
      </c>
      <c r="RSJ59" s="145">
        <v>316925000</v>
      </c>
      <c r="RSK59" s="145">
        <v>316950000</v>
      </c>
      <c r="RSL59" s="145">
        <v>316975000</v>
      </c>
      <c r="RSM59" s="145">
        <v>317000000</v>
      </c>
      <c r="RSN59" s="145">
        <v>317025000</v>
      </c>
      <c r="RSO59" s="145">
        <v>317050000</v>
      </c>
      <c r="RSP59" s="145">
        <v>317075000</v>
      </c>
      <c r="RSQ59" s="145">
        <v>317100000</v>
      </c>
      <c r="RSR59" s="145">
        <v>317125000</v>
      </c>
      <c r="RSS59" s="145">
        <v>317150000</v>
      </c>
      <c r="RST59" s="145">
        <v>317175000</v>
      </c>
      <c r="RSU59" s="145">
        <v>317200000</v>
      </c>
      <c r="RSV59" s="145">
        <v>317225000</v>
      </c>
      <c r="RSW59" s="145">
        <v>317250000</v>
      </c>
      <c r="RSX59" s="145">
        <v>317275000</v>
      </c>
      <c r="RSY59" s="145">
        <v>317300000</v>
      </c>
      <c r="RSZ59" s="145">
        <v>317325000</v>
      </c>
      <c r="RTA59" s="145">
        <v>317350000</v>
      </c>
      <c r="RTB59" s="145">
        <v>317375000</v>
      </c>
      <c r="RTC59" s="145">
        <v>317400000</v>
      </c>
      <c r="RTD59" s="145">
        <v>317425000</v>
      </c>
      <c r="RTE59" s="145">
        <v>317450000</v>
      </c>
      <c r="RTF59" s="145">
        <v>317475000</v>
      </c>
      <c r="RTG59" s="145">
        <v>317500000</v>
      </c>
      <c r="RTH59" s="145">
        <v>317525000</v>
      </c>
      <c r="RTI59" s="145">
        <v>317550000</v>
      </c>
      <c r="RTJ59" s="145">
        <v>317575000</v>
      </c>
      <c r="RTK59" s="145">
        <v>317600000</v>
      </c>
      <c r="RTL59" s="145">
        <v>317625000</v>
      </c>
      <c r="RTM59" s="145">
        <v>317650000</v>
      </c>
      <c r="RTN59" s="145">
        <v>317675000</v>
      </c>
      <c r="RTO59" s="145">
        <v>317700000</v>
      </c>
      <c r="RTP59" s="145">
        <v>317725000</v>
      </c>
      <c r="RTQ59" s="145">
        <v>317750000</v>
      </c>
      <c r="RTR59" s="145">
        <v>317775000</v>
      </c>
      <c r="RTS59" s="145">
        <v>317800000</v>
      </c>
      <c r="RTT59" s="145">
        <v>317825000</v>
      </c>
      <c r="RTU59" s="145">
        <v>317850000</v>
      </c>
      <c r="RTV59" s="145">
        <v>317875000</v>
      </c>
      <c r="RTW59" s="145">
        <v>317900000</v>
      </c>
      <c r="RTX59" s="145">
        <v>317925000</v>
      </c>
      <c r="RTY59" s="145">
        <v>317950000</v>
      </c>
      <c r="RTZ59" s="145">
        <v>317975000</v>
      </c>
      <c r="RUA59" s="145">
        <v>318000000</v>
      </c>
      <c r="RUB59" s="145">
        <v>318025000</v>
      </c>
      <c r="RUC59" s="145">
        <v>318050000</v>
      </c>
      <c r="RUD59" s="145">
        <v>318075000</v>
      </c>
      <c r="RUE59" s="145">
        <v>318100000</v>
      </c>
      <c r="RUF59" s="145">
        <v>318125000</v>
      </c>
      <c r="RUG59" s="145">
        <v>318150000</v>
      </c>
      <c r="RUH59" s="145">
        <v>318175000</v>
      </c>
      <c r="RUI59" s="145">
        <v>318200000</v>
      </c>
      <c r="RUJ59" s="145">
        <v>318225000</v>
      </c>
      <c r="RUK59" s="145">
        <v>318250000</v>
      </c>
      <c r="RUL59" s="145">
        <v>318275000</v>
      </c>
      <c r="RUM59" s="145">
        <v>318300000</v>
      </c>
      <c r="RUN59" s="145">
        <v>318325000</v>
      </c>
      <c r="RUO59" s="145">
        <v>318350000</v>
      </c>
      <c r="RUP59" s="145">
        <v>318375000</v>
      </c>
      <c r="RUQ59" s="145">
        <v>318400000</v>
      </c>
      <c r="RUR59" s="145">
        <v>318425000</v>
      </c>
      <c r="RUS59" s="145">
        <v>318450000</v>
      </c>
      <c r="RUT59" s="145">
        <v>318475000</v>
      </c>
      <c r="RUU59" s="145">
        <v>318500000</v>
      </c>
      <c r="RUV59" s="145">
        <v>318525000</v>
      </c>
      <c r="RUW59" s="145">
        <v>318550000</v>
      </c>
      <c r="RUX59" s="145">
        <v>318575000</v>
      </c>
      <c r="RUY59" s="145">
        <v>318600000</v>
      </c>
      <c r="RUZ59" s="145">
        <v>318625000</v>
      </c>
      <c r="RVA59" s="145">
        <v>318650000</v>
      </c>
      <c r="RVB59" s="145">
        <v>318675000</v>
      </c>
      <c r="RVC59" s="145">
        <v>318700000</v>
      </c>
      <c r="RVD59" s="145">
        <v>318725000</v>
      </c>
      <c r="RVE59" s="145">
        <v>318750000</v>
      </c>
      <c r="RVF59" s="145">
        <v>318775000</v>
      </c>
      <c r="RVG59" s="145">
        <v>318800000</v>
      </c>
      <c r="RVH59" s="145">
        <v>318825000</v>
      </c>
      <c r="RVI59" s="145">
        <v>318850000</v>
      </c>
      <c r="RVJ59" s="145">
        <v>318875000</v>
      </c>
      <c r="RVK59" s="145">
        <v>318900000</v>
      </c>
      <c r="RVL59" s="145">
        <v>318925000</v>
      </c>
      <c r="RVM59" s="145">
        <v>318950000</v>
      </c>
      <c r="RVN59" s="145">
        <v>318975000</v>
      </c>
      <c r="RVO59" s="145">
        <v>319000000</v>
      </c>
      <c r="RVP59" s="145">
        <v>319025000</v>
      </c>
      <c r="RVQ59" s="145">
        <v>319050000</v>
      </c>
      <c r="RVR59" s="145">
        <v>319075000</v>
      </c>
      <c r="RVS59" s="145">
        <v>319100000</v>
      </c>
      <c r="RVT59" s="145">
        <v>319125000</v>
      </c>
      <c r="RVU59" s="145">
        <v>319150000</v>
      </c>
      <c r="RVV59" s="145">
        <v>319175000</v>
      </c>
      <c r="RVW59" s="145">
        <v>319200000</v>
      </c>
      <c r="RVX59" s="145">
        <v>319225000</v>
      </c>
      <c r="RVY59" s="145">
        <v>319250000</v>
      </c>
      <c r="RVZ59" s="145">
        <v>319275000</v>
      </c>
      <c r="RWA59" s="145">
        <v>319300000</v>
      </c>
      <c r="RWB59" s="145">
        <v>319325000</v>
      </c>
      <c r="RWC59" s="145">
        <v>319350000</v>
      </c>
      <c r="RWD59" s="145">
        <v>319375000</v>
      </c>
      <c r="RWE59" s="145">
        <v>319400000</v>
      </c>
      <c r="RWF59" s="145">
        <v>319425000</v>
      </c>
      <c r="RWG59" s="145">
        <v>319450000</v>
      </c>
      <c r="RWH59" s="145">
        <v>319475000</v>
      </c>
      <c r="RWI59" s="145">
        <v>319500000</v>
      </c>
      <c r="RWJ59" s="145">
        <v>319525000</v>
      </c>
      <c r="RWK59" s="145">
        <v>319550000</v>
      </c>
      <c r="RWL59" s="145">
        <v>319575000</v>
      </c>
      <c r="RWM59" s="145">
        <v>319600000</v>
      </c>
      <c r="RWN59" s="145">
        <v>319625000</v>
      </c>
      <c r="RWO59" s="145">
        <v>319650000</v>
      </c>
      <c r="RWP59" s="145">
        <v>319675000</v>
      </c>
      <c r="RWQ59" s="145">
        <v>319700000</v>
      </c>
      <c r="RWR59" s="145">
        <v>319725000</v>
      </c>
      <c r="RWS59" s="145">
        <v>319750000</v>
      </c>
      <c r="RWT59" s="145">
        <v>319775000</v>
      </c>
      <c r="RWU59" s="145">
        <v>319800000</v>
      </c>
      <c r="RWV59" s="145">
        <v>319825000</v>
      </c>
      <c r="RWW59" s="145">
        <v>319850000</v>
      </c>
      <c r="RWX59" s="145">
        <v>319875000</v>
      </c>
      <c r="RWY59" s="145">
        <v>319900000</v>
      </c>
      <c r="RWZ59" s="145">
        <v>319925000</v>
      </c>
      <c r="RXA59" s="145">
        <v>319950000</v>
      </c>
      <c r="RXB59" s="145">
        <v>319975000</v>
      </c>
      <c r="RXC59" s="145">
        <v>320000000</v>
      </c>
      <c r="RXD59" s="145">
        <v>320025000</v>
      </c>
      <c r="RXE59" s="145">
        <v>320050000</v>
      </c>
      <c r="RXF59" s="145">
        <v>320075000</v>
      </c>
      <c r="RXG59" s="145">
        <v>320100000</v>
      </c>
      <c r="RXH59" s="145">
        <v>320125000</v>
      </c>
      <c r="RXI59" s="145">
        <v>320150000</v>
      </c>
      <c r="RXJ59" s="145">
        <v>320175000</v>
      </c>
      <c r="RXK59" s="145">
        <v>320200000</v>
      </c>
      <c r="RXL59" s="145">
        <v>320225000</v>
      </c>
      <c r="RXM59" s="145">
        <v>320250000</v>
      </c>
      <c r="RXN59" s="145">
        <v>320275000</v>
      </c>
      <c r="RXO59" s="145">
        <v>320300000</v>
      </c>
      <c r="RXP59" s="145">
        <v>320325000</v>
      </c>
      <c r="RXQ59" s="145">
        <v>320350000</v>
      </c>
      <c r="RXR59" s="145">
        <v>320375000</v>
      </c>
      <c r="RXS59" s="145">
        <v>320400000</v>
      </c>
      <c r="RXT59" s="145">
        <v>320425000</v>
      </c>
      <c r="RXU59" s="145">
        <v>320450000</v>
      </c>
      <c r="RXV59" s="145">
        <v>320475000</v>
      </c>
      <c r="RXW59" s="145">
        <v>320500000</v>
      </c>
      <c r="RXX59" s="145">
        <v>320525000</v>
      </c>
      <c r="RXY59" s="145">
        <v>320550000</v>
      </c>
      <c r="RXZ59" s="145">
        <v>320575000</v>
      </c>
      <c r="RYA59" s="145">
        <v>320600000</v>
      </c>
      <c r="RYB59" s="145">
        <v>320625000</v>
      </c>
      <c r="RYC59" s="145">
        <v>320650000</v>
      </c>
      <c r="RYD59" s="145">
        <v>320675000</v>
      </c>
      <c r="RYE59" s="145">
        <v>320700000</v>
      </c>
      <c r="RYF59" s="145">
        <v>320725000</v>
      </c>
      <c r="RYG59" s="145">
        <v>320750000</v>
      </c>
      <c r="RYH59" s="145">
        <v>320775000</v>
      </c>
      <c r="RYI59" s="145">
        <v>320800000</v>
      </c>
      <c r="RYJ59" s="145">
        <v>320825000</v>
      </c>
      <c r="RYK59" s="145">
        <v>320850000</v>
      </c>
      <c r="RYL59" s="145">
        <v>320875000</v>
      </c>
      <c r="RYM59" s="145">
        <v>320900000</v>
      </c>
      <c r="RYN59" s="145">
        <v>320925000</v>
      </c>
      <c r="RYO59" s="145">
        <v>320950000</v>
      </c>
      <c r="RYP59" s="145">
        <v>320975000</v>
      </c>
      <c r="RYQ59" s="145">
        <v>321000000</v>
      </c>
      <c r="RYR59" s="145">
        <v>321025000</v>
      </c>
      <c r="RYS59" s="145">
        <v>321050000</v>
      </c>
      <c r="RYT59" s="145">
        <v>321075000</v>
      </c>
      <c r="RYU59" s="145">
        <v>321100000</v>
      </c>
      <c r="RYV59" s="145">
        <v>321125000</v>
      </c>
      <c r="RYW59" s="145">
        <v>321150000</v>
      </c>
      <c r="RYX59" s="145">
        <v>321175000</v>
      </c>
      <c r="RYY59" s="145">
        <v>321200000</v>
      </c>
      <c r="RYZ59" s="145">
        <v>321225000</v>
      </c>
      <c r="RZA59" s="145">
        <v>321250000</v>
      </c>
      <c r="RZB59" s="145">
        <v>321275000</v>
      </c>
      <c r="RZC59" s="145">
        <v>321300000</v>
      </c>
      <c r="RZD59" s="145">
        <v>321325000</v>
      </c>
      <c r="RZE59" s="145">
        <v>321350000</v>
      </c>
      <c r="RZF59" s="145">
        <v>321375000</v>
      </c>
      <c r="RZG59" s="145">
        <v>321400000</v>
      </c>
      <c r="RZH59" s="145">
        <v>321425000</v>
      </c>
      <c r="RZI59" s="145">
        <v>321450000</v>
      </c>
      <c r="RZJ59" s="145">
        <v>321475000</v>
      </c>
      <c r="RZK59" s="145">
        <v>321500000</v>
      </c>
      <c r="RZL59" s="145">
        <v>321525000</v>
      </c>
      <c r="RZM59" s="145">
        <v>321550000</v>
      </c>
      <c r="RZN59" s="145">
        <v>321575000</v>
      </c>
      <c r="RZO59" s="145">
        <v>321600000</v>
      </c>
      <c r="RZP59" s="145">
        <v>321625000</v>
      </c>
      <c r="RZQ59" s="145">
        <v>321650000</v>
      </c>
      <c r="RZR59" s="145">
        <v>321675000</v>
      </c>
      <c r="RZS59" s="145">
        <v>321700000</v>
      </c>
      <c r="RZT59" s="145">
        <v>321725000</v>
      </c>
      <c r="RZU59" s="145">
        <v>321750000</v>
      </c>
      <c r="RZV59" s="145">
        <v>321775000</v>
      </c>
      <c r="RZW59" s="145">
        <v>321800000</v>
      </c>
      <c r="RZX59" s="145">
        <v>321825000</v>
      </c>
      <c r="RZY59" s="145">
        <v>321850000</v>
      </c>
      <c r="RZZ59" s="145">
        <v>321875000</v>
      </c>
      <c r="SAA59" s="145">
        <v>321900000</v>
      </c>
      <c r="SAB59" s="145">
        <v>321925000</v>
      </c>
      <c r="SAC59" s="145">
        <v>321950000</v>
      </c>
      <c r="SAD59" s="145">
        <v>321975000</v>
      </c>
      <c r="SAE59" s="145">
        <v>322000000</v>
      </c>
      <c r="SAF59" s="145">
        <v>322025000</v>
      </c>
      <c r="SAG59" s="145">
        <v>322050000</v>
      </c>
      <c r="SAH59" s="145">
        <v>322075000</v>
      </c>
      <c r="SAI59" s="145">
        <v>322100000</v>
      </c>
      <c r="SAJ59" s="145">
        <v>322125000</v>
      </c>
      <c r="SAK59" s="145">
        <v>322150000</v>
      </c>
      <c r="SAL59" s="145">
        <v>322175000</v>
      </c>
      <c r="SAM59" s="145">
        <v>322200000</v>
      </c>
      <c r="SAN59" s="145">
        <v>322225000</v>
      </c>
      <c r="SAO59" s="145">
        <v>322250000</v>
      </c>
      <c r="SAP59" s="145">
        <v>322275000</v>
      </c>
      <c r="SAQ59" s="145">
        <v>322300000</v>
      </c>
      <c r="SAR59" s="145">
        <v>322325000</v>
      </c>
      <c r="SAS59" s="145">
        <v>322350000</v>
      </c>
      <c r="SAT59" s="145">
        <v>322375000</v>
      </c>
      <c r="SAU59" s="145">
        <v>322400000</v>
      </c>
      <c r="SAV59" s="145">
        <v>322425000</v>
      </c>
      <c r="SAW59" s="145">
        <v>322450000</v>
      </c>
      <c r="SAX59" s="145">
        <v>322475000</v>
      </c>
      <c r="SAY59" s="145">
        <v>322500000</v>
      </c>
      <c r="SAZ59" s="145">
        <v>322525000</v>
      </c>
      <c r="SBA59" s="145">
        <v>322550000</v>
      </c>
      <c r="SBB59" s="145">
        <v>322575000</v>
      </c>
      <c r="SBC59" s="145">
        <v>322600000</v>
      </c>
      <c r="SBD59" s="145">
        <v>322625000</v>
      </c>
      <c r="SBE59" s="145">
        <v>322650000</v>
      </c>
      <c r="SBF59" s="145">
        <v>322675000</v>
      </c>
      <c r="SBG59" s="145">
        <v>322700000</v>
      </c>
      <c r="SBH59" s="145">
        <v>322725000</v>
      </c>
      <c r="SBI59" s="145">
        <v>322750000</v>
      </c>
      <c r="SBJ59" s="145">
        <v>322775000</v>
      </c>
      <c r="SBK59" s="145">
        <v>322800000</v>
      </c>
      <c r="SBL59" s="145">
        <v>322825000</v>
      </c>
      <c r="SBM59" s="145">
        <v>322850000</v>
      </c>
      <c r="SBN59" s="145">
        <v>322875000</v>
      </c>
      <c r="SBO59" s="145">
        <v>322900000</v>
      </c>
      <c r="SBP59" s="145">
        <v>322925000</v>
      </c>
      <c r="SBQ59" s="145">
        <v>322950000</v>
      </c>
      <c r="SBR59" s="145">
        <v>322975000</v>
      </c>
      <c r="SBS59" s="145">
        <v>323000000</v>
      </c>
      <c r="SBT59" s="145">
        <v>323025000</v>
      </c>
      <c r="SBU59" s="145">
        <v>323050000</v>
      </c>
      <c r="SBV59" s="145">
        <v>323075000</v>
      </c>
      <c r="SBW59" s="145">
        <v>323100000</v>
      </c>
      <c r="SBX59" s="145">
        <v>323125000</v>
      </c>
      <c r="SBY59" s="145">
        <v>323150000</v>
      </c>
      <c r="SBZ59" s="145">
        <v>323175000</v>
      </c>
      <c r="SCA59" s="145">
        <v>323200000</v>
      </c>
      <c r="SCB59" s="145">
        <v>323225000</v>
      </c>
      <c r="SCC59" s="145">
        <v>323250000</v>
      </c>
      <c r="SCD59" s="145">
        <v>323275000</v>
      </c>
      <c r="SCE59" s="145">
        <v>323300000</v>
      </c>
      <c r="SCF59" s="145">
        <v>323325000</v>
      </c>
      <c r="SCG59" s="145">
        <v>323350000</v>
      </c>
      <c r="SCH59" s="145">
        <v>323375000</v>
      </c>
      <c r="SCI59" s="145">
        <v>323400000</v>
      </c>
      <c r="SCJ59" s="145">
        <v>323425000</v>
      </c>
      <c r="SCK59" s="145">
        <v>323450000</v>
      </c>
      <c r="SCL59" s="145">
        <v>323475000</v>
      </c>
      <c r="SCM59" s="145">
        <v>323500000</v>
      </c>
      <c r="SCN59" s="145">
        <v>323525000</v>
      </c>
      <c r="SCO59" s="145">
        <v>323550000</v>
      </c>
      <c r="SCP59" s="145">
        <v>323575000</v>
      </c>
      <c r="SCQ59" s="145">
        <v>323600000</v>
      </c>
      <c r="SCR59" s="145">
        <v>323625000</v>
      </c>
      <c r="SCS59" s="145">
        <v>323650000</v>
      </c>
      <c r="SCT59" s="145">
        <v>323675000</v>
      </c>
      <c r="SCU59" s="145">
        <v>323700000</v>
      </c>
      <c r="SCV59" s="145">
        <v>323725000</v>
      </c>
      <c r="SCW59" s="145">
        <v>323750000</v>
      </c>
      <c r="SCX59" s="145">
        <v>323775000</v>
      </c>
      <c r="SCY59" s="145">
        <v>323800000</v>
      </c>
      <c r="SCZ59" s="145">
        <v>323825000</v>
      </c>
      <c r="SDA59" s="145">
        <v>323850000</v>
      </c>
      <c r="SDB59" s="145">
        <v>323875000</v>
      </c>
      <c r="SDC59" s="145">
        <v>323900000</v>
      </c>
      <c r="SDD59" s="145">
        <v>323925000</v>
      </c>
      <c r="SDE59" s="145">
        <v>323950000</v>
      </c>
      <c r="SDF59" s="145">
        <v>323975000</v>
      </c>
      <c r="SDG59" s="145">
        <v>324000000</v>
      </c>
      <c r="SDH59" s="145">
        <v>324025000</v>
      </c>
      <c r="SDI59" s="145">
        <v>324050000</v>
      </c>
      <c r="SDJ59" s="145">
        <v>324075000</v>
      </c>
      <c r="SDK59" s="145">
        <v>324100000</v>
      </c>
      <c r="SDL59" s="145">
        <v>324125000</v>
      </c>
      <c r="SDM59" s="145">
        <v>324150000</v>
      </c>
      <c r="SDN59" s="145">
        <v>324175000</v>
      </c>
      <c r="SDO59" s="145">
        <v>324200000</v>
      </c>
      <c r="SDP59" s="145">
        <v>324225000</v>
      </c>
      <c r="SDQ59" s="145">
        <v>324250000</v>
      </c>
      <c r="SDR59" s="145">
        <v>324275000</v>
      </c>
      <c r="SDS59" s="145">
        <v>324300000</v>
      </c>
      <c r="SDT59" s="145">
        <v>324325000</v>
      </c>
      <c r="SDU59" s="145">
        <v>324350000</v>
      </c>
      <c r="SDV59" s="145">
        <v>324375000</v>
      </c>
      <c r="SDW59" s="145">
        <v>324400000</v>
      </c>
      <c r="SDX59" s="145">
        <v>324425000</v>
      </c>
      <c r="SDY59" s="145">
        <v>324450000</v>
      </c>
      <c r="SDZ59" s="145">
        <v>324475000</v>
      </c>
      <c r="SEA59" s="145">
        <v>324500000</v>
      </c>
      <c r="SEB59" s="145">
        <v>324525000</v>
      </c>
      <c r="SEC59" s="145">
        <v>324550000</v>
      </c>
      <c r="SED59" s="145">
        <v>324575000</v>
      </c>
      <c r="SEE59" s="145">
        <v>324600000</v>
      </c>
      <c r="SEF59" s="145">
        <v>324625000</v>
      </c>
      <c r="SEG59" s="145">
        <v>324650000</v>
      </c>
      <c r="SEH59" s="145">
        <v>324675000</v>
      </c>
      <c r="SEI59" s="145">
        <v>324700000</v>
      </c>
      <c r="SEJ59" s="145">
        <v>324725000</v>
      </c>
      <c r="SEK59" s="145">
        <v>324750000</v>
      </c>
      <c r="SEL59" s="145">
        <v>324775000</v>
      </c>
      <c r="SEM59" s="145">
        <v>324800000</v>
      </c>
      <c r="SEN59" s="145">
        <v>324825000</v>
      </c>
      <c r="SEO59" s="145">
        <v>324850000</v>
      </c>
      <c r="SEP59" s="145">
        <v>324875000</v>
      </c>
      <c r="SEQ59" s="145">
        <v>324900000</v>
      </c>
      <c r="SER59" s="145">
        <v>324925000</v>
      </c>
      <c r="SES59" s="145">
        <v>324950000</v>
      </c>
      <c r="SET59" s="145">
        <v>324975000</v>
      </c>
      <c r="SEU59" s="145">
        <v>325000000</v>
      </c>
      <c r="SEV59" s="145">
        <v>325025000</v>
      </c>
      <c r="SEW59" s="145">
        <v>325050000</v>
      </c>
      <c r="SEX59" s="145">
        <v>325075000</v>
      </c>
      <c r="SEY59" s="145">
        <v>325100000</v>
      </c>
      <c r="SEZ59" s="145">
        <v>325125000</v>
      </c>
      <c r="SFA59" s="145">
        <v>325150000</v>
      </c>
      <c r="SFB59" s="145">
        <v>325175000</v>
      </c>
      <c r="SFC59" s="145">
        <v>325200000</v>
      </c>
      <c r="SFD59" s="145">
        <v>325225000</v>
      </c>
      <c r="SFE59" s="145">
        <v>325250000</v>
      </c>
      <c r="SFF59" s="145">
        <v>325275000</v>
      </c>
      <c r="SFG59" s="145">
        <v>325300000</v>
      </c>
      <c r="SFH59" s="145">
        <v>325325000</v>
      </c>
      <c r="SFI59" s="145">
        <v>325350000</v>
      </c>
      <c r="SFJ59" s="145">
        <v>325375000</v>
      </c>
      <c r="SFK59" s="145">
        <v>325400000</v>
      </c>
      <c r="SFL59" s="145">
        <v>325425000</v>
      </c>
      <c r="SFM59" s="145">
        <v>325450000</v>
      </c>
      <c r="SFN59" s="145">
        <v>325475000</v>
      </c>
      <c r="SFO59" s="145">
        <v>325500000</v>
      </c>
      <c r="SFP59" s="145">
        <v>325525000</v>
      </c>
      <c r="SFQ59" s="145">
        <v>325550000</v>
      </c>
      <c r="SFR59" s="145">
        <v>325575000</v>
      </c>
      <c r="SFS59" s="145">
        <v>325600000</v>
      </c>
      <c r="SFT59" s="145">
        <v>325625000</v>
      </c>
      <c r="SFU59" s="145">
        <v>325650000</v>
      </c>
      <c r="SFV59" s="145">
        <v>325675000</v>
      </c>
      <c r="SFW59" s="145">
        <v>325700000</v>
      </c>
      <c r="SFX59" s="145">
        <v>325725000</v>
      </c>
      <c r="SFY59" s="145">
        <v>325750000</v>
      </c>
      <c r="SFZ59" s="145">
        <v>325775000</v>
      </c>
      <c r="SGA59" s="145">
        <v>325800000</v>
      </c>
      <c r="SGB59" s="145">
        <v>325825000</v>
      </c>
      <c r="SGC59" s="145">
        <v>325850000</v>
      </c>
      <c r="SGD59" s="145">
        <v>325875000</v>
      </c>
      <c r="SGE59" s="145">
        <v>325900000</v>
      </c>
      <c r="SGF59" s="145">
        <v>325925000</v>
      </c>
      <c r="SGG59" s="145">
        <v>325950000</v>
      </c>
      <c r="SGH59" s="145">
        <v>325975000</v>
      </c>
      <c r="SGI59" s="145">
        <v>326000000</v>
      </c>
      <c r="SGJ59" s="145">
        <v>326025000</v>
      </c>
      <c r="SGK59" s="145">
        <v>326050000</v>
      </c>
      <c r="SGL59" s="145">
        <v>326075000</v>
      </c>
      <c r="SGM59" s="145">
        <v>326100000</v>
      </c>
      <c r="SGN59" s="145">
        <v>326125000</v>
      </c>
      <c r="SGO59" s="145">
        <v>326150000</v>
      </c>
      <c r="SGP59" s="145">
        <v>326175000</v>
      </c>
      <c r="SGQ59" s="145">
        <v>326200000</v>
      </c>
      <c r="SGR59" s="145">
        <v>326225000</v>
      </c>
      <c r="SGS59" s="145">
        <v>326250000</v>
      </c>
      <c r="SGT59" s="145">
        <v>326275000</v>
      </c>
      <c r="SGU59" s="145">
        <v>326300000</v>
      </c>
      <c r="SGV59" s="145">
        <v>326325000</v>
      </c>
      <c r="SGW59" s="145">
        <v>326350000</v>
      </c>
      <c r="SGX59" s="145">
        <v>326375000</v>
      </c>
      <c r="SGY59" s="145">
        <v>326400000</v>
      </c>
      <c r="SGZ59" s="145">
        <v>326425000</v>
      </c>
      <c r="SHA59" s="145">
        <v>326450000</v>
      </c>
      <c r="SHB59" s="145">
        <v>326475000</v>
      </c>
      <c r="SHC59" s="145">
        <v>326500000</v>
      </c>
      <c r="SHD59" s="145">
        <v>326525000</v>
      </c>
      <c r="SHE59" s="145">
        <v>326550000</v>
      </c>
      <c r="SHF59" s="145">
        <v>326575000</v>
      </c>
      <c r="SHG59" s="145">
        <v>326600000</v>
      </c>
      <c r="SHH59" s="145">
        <v>326625000</v>
      </c>
      <c r="SHI59" s="145">
        <v>326650000</v>
      </c>
      <c r="SHJ59" s="145">
        <v>326675000</v>
      </c>
      <c r="SHK59" s="145">
        <v>326700000</v>
      </c>
      <c r="SHL59" s="145">
        <v>326725000</v>
      </c>
      <c r="SHM59" s="145">
        <v>326750000</v>
      </c>
      <c r="SHN59" s="145">
        <v>326775000</v>
      </c>
      <c r="SHO59" s="145">
        <v>326800000</v>
      </c>
      <c r="SHP59" s="145">
        <v>326825000</v>
      </c>
      <c r="SHQ59" s="145">
        <v>326850000</v>
      </c>
      <c r="SHR59" s="145">
        <v>326875000</v>
      </c>
      <c r="SHS59" s="145">
        <v>326900000</v>
      </c>
      <c r="SHT59" s="145">
        <v>326925000</v>
      </c>
      <c r="SHU59" s="145">
        <v>326950000</v>
      </c>
      <c r="SHV59" s="145">
        <v>326975000</v>
      </c>
      <c r="SHW59" s="145">
        <v>327000000</v>
      </c>
      <c r="SHX59" s="145">
        <v>327025000</v>
      </c>
      <c r="SHY59" s="145">
        <v>327050000</v>
      </c>
      <c r="SHZ59" s="145">
        <v>327075000</v>
      </c>
      <c r="SIA59" s="145">
        <v>327100000</v>
      </c>
      <c r="SIB59" s="145">
        <v>327125000</v>
      </c>
      <c r="SIC59" s="145">
        <v>327150000</v>
      </c>
      <c r="SID59" s="145">
        <v>327175000</v>
      </c>
      <c r="SIE59" s="145">
        <v>327200000</v>
      </c>
      <c r="SIF59" s="145">
        <v>327225000</v>
      </c>
      <c r="SIG59" s="145">
        <v>327250000</v>
      </c>
      <c r="SIH59" s="145">
        <v>327275000</v>
      </c>
      <c r="SII59" s="145">
        <v>327300000</v>
      </c>
      <c r="SIJ59" s="145">
        <v>327325000</v>
      </c>
      <c r="SIK59" s="145">
        <v>327350000</v>
      </c>
      <c r="SIL59" s="145">
        <v>327375000</v>
      </c>
      <c r="SIM59" s="145">
        <v>327400000</v>
      </c>
      <c r="SIN59" s="145">
        <v>327425000</v>
      </c>
      <c r="SIO59" s="145">
        <v>327450000</v>
      </c>
      <c r="SIP59" s="145">
        <v>327475000</v>
      </c>
      <c r="SIQ59" s="145">
        <v>327500000</v>
      </c>
      <c r="SIR59" s="145">
        <v>327525000</v>
      </c>
      <c r="SIS59" s="145">
        <v>327550000</v>
      </c>
      <c r="SIT59" s="145">
        <v>327575000</v>
      </c>
      <c r="SIU59" s="145">
        <v>327600000</v>
      </c>
      <c r="SIV59" s="145">
        <v>327625000</v>
      </c>
      <c r="SIW59" s="145">
        <v>327650000</v>
      </c>
      <c r="SIX59" s="145">
        <v>327675000</v>
      </c>
      <c r="SIY59" s="145">
        <v>327700000</v>
      </c>
      <c r="SIZ59" s="145">
        <v>327725000</v>
      </c>
      <c r="SJA59" s="145">
        <v>327750000</v>
      </c>
      <c r="SJB59" s="145">
        <v>327775000</v>
      </c>
      <c r="SJC59" s="145">
        <v>327800000</v>
      </c>
      <c r="SJD59" s="145">
        <v>327825000</v>
      </c>
      <c r="SJE59" s="145">
        <v>327850000</v>
      </c>
      <c r="SJF59" s="145">
        <v>327875000</v>
      </c>
      <c r="SJG59" s="145">
        <v>327900000</v>
      </c>
      <c r="SJH59" s="145">
        <v>327925000</v>
      </c>
      <c r="SJI59" s="145">
        <v>327950000</v>
      </c>
      <c r="SJJ59" s="145">
        <v>327975000</v>
      </c>
      <c r="SJK59" s="145">
        <v>328000000</v>
      </c>
      <c r="SJL59" s="145">
        <v>328025000</v>
      </c>
      <c r="SJM59" s="145">
        <v>328050000</v>
      </c>
      <c r="SJN59" s="145">
        <v>328075000</v>
      </c>
      <c r="SJO59" s="145">
        <v>328100000</v>
      </c>
      <c r="SJP59" s="145">
        <v>328125000</v>
      </c>
      <c r="SJQ59" s="145">
        <v>328150000</v>
      </c>
      <c r="SJR59" s="145">
        <v>328175000</v>
      </c>
      <c r="SJS59" s="145">
        <v>328200000</v>
      </c>
      <c r="SJT59" s="145">
        <v>328225000</v>
      </c>
      <c r="SJU59" s="145">
        <v>328250000</v>
      </c>
      <c r="SJV59" s="145">
        <v>328275000</v>
      </c>
      <c r="SJW59" s="145">
        <v>328300000</v>
      </c>
      <c r="SJX59" s="145">
        <v>328325000</v>
      </c>
      <c r="SJY59" s="145">
        <v>328350000</v>
      </c>
      <c r="SJZ59" s="145">
        <v>328375000</v>
      </c>
      <c r="SKA59" s="145">
        <v>328400000</v>
      </c>
      <c r="SKB59" s="145">
        <v>328425000</v>
      </c>
      <c r="SKC59" s="145">
        <v>328450000</v>
      </c>
      <c r="SKD59" s="145">
        <v>328475000</v>
      </c>
      <c r="SKE59" s="145">
        <v>328500000</v>
      </c>
      <c r="SKF59" s="145">
        <v>328525000</v>
      </c>
      <c r="SKG59" s="145">
        <v>328550000</v>
      </c>
      <c r="SKH59" s="145">
        <v>328575000</v>
      </c>
      <c r="SKI59" s="145">
        <v>328600000</v>
      </c>
      <c r="SKJ59" s="145">
        <v>328625000</v>
      </c>
      <c r="SKK59" s="145">
        <v>328650000</v>
      </c>
      <c r="SKL59" s="145">
        <v>328675000</v>
      </c>
      <c r="SKM59" s="145">
        <v>328700000</v>
      </c>
      <c r="SKN59" s="145">
        <v>328725000</v>
      </c>
      <c r="SKO59" s="145">
        <v>328750000</v>
      </c>
      <c r="SKP59" s="145">
        <v>328775000</v>
      </c>
      <c r="SKQ59" s="145">
        <v>328800000</v>
      </c>
      <c r="SKR59" s="145">
        <v>328825000</v>
      </c>
      <c r="SKS59" s="145">
        <v>328850000</v>
      </c>
      <c r="SKT59" s="145">
        <v>328875000</v>
      </c>
      <c r="SKU59" s="145">
        <v>328900000</v>
      </c>
      <c r="SKV59" s="145">
        <v>328925000</v>
      </c>
      <c r="SKW59" s="145">
        <v>328950000</v>
      </c>
      <c r="SKX59" s="145">
        <v>328975000</v>
      </c>
      <c r="SKY59" s="145">
        <v>329000000</v>
      </c>
      <c r="SKZ59" s="145">
        <v>329025000</v>
      </c>
      <c r="SLA59" s="145">
        <v>329050000</v>
      </c>
      <c r="SLB59" s="145">
        <v>329075000</v>
      </c>
      <c r="SLC59" s="145">
        <v>329100000</v>
      </c>
      <c r="SLD59" s="145">
        <v>329125000</v>
      </c>
      <c r="SLE59" s="145">
        <v>329150000</v>
      </c>
      <c r="SLF59" s="145">
        <v>329175000</v>
      </c>
      <c r="SLG59" s="145">
        <v>329200000</v>
      </c>
      <c r="SLH59" s="145">
        <v>329225000</v>
      </c>
      <c r="SLI59" s="145">
        <v>329250000</v>
      </c>
      <c r="SLJ59" s="145">
        <v>329275000</v>
      </c>
      <c r="SLK59" s="145">
        <v>329300000</v>
      </c>
      <c r="SLL59" s="145">
        <v>329325000</v>
      </c>
      <c r="SLM59" s="145">
        <v>329350000</v>
      </c>
      <c r="SLN59" s="145">
        <v>329375000</v>
      </c>
      <c r="SLO59" s="145">
        <v>329400000</v>
      </c>
      <c r="SLP59" s="145">
        <v>329425000</v>
      </c>
      <c r="SLQ59" s="145">
        <v>329450000</v>
      </c>
      <c r="SLR59" s="145">
        <v>329475000</v>
      </c>
      <c r="SLS59" s="145">
        <v>329500000</v>
      </c>
      <c r="SLT59" s="145">
        <v>329525000</v>
      </c>
      <c r="SLU59" s="145">
        <v>329550000</v>
      </c>
      <c r="SLV59" s="145">
        <v>329575000</v>
      </c>
      <c r="SLW59" s="145">
        <v>329600000</v>
      </c>
      <c r="SLX59" s="145">
        <v>329625000</v>
      </c>
      <c r="SLY59" s="145">
        <v>329650000</v>
      </c>
      <c r="SLZ59" s="145">
        <v>329675000</v>
      </c>
      <c r="SMA59" s="145">
        <v>329700000</v>
      </c>
      <c r="SMB59" s="145">
        <v>329725000</v>
      </c>
      <c r="SMC59" s="145">
        <v>329750000</v>
      </c>
      <c r="SMD59" s="145">
        <v>329775000</v>
      </c>
      <c r="SME59" s="145">
        <v>329800000</v>
      </c>
      <c r="SMF59" s="145">
        <v>329825000</v>
      </c>
      <c r="SMG59" s="145">
        <v>329850000</v>
      </c>
      <c r="SMH59" s="145">
        <v>329875000</v>
      </c>
      <c r="SMI59" s="145">
        <v>329900000</v>
      </c>
      <c r="SMJ59" s="145">
        <v>329925000</v>
      </c>
      <c r="SMK59" s="145">
        <v>329950000</v>
      </c>
      <c r="SML59" s="145">
        <v>329975000</v>
      </c>
      <c r="SMM59" s="145">
        <v>330000000</v>
      </c>
      <c r="SMN59" s="145">
        <v>330025000</v>
      </c>
      <c r="SMO59" s="145">
        <v>330050000</v>
      </c>
      <c r="SMP59" s="145">
        <v>330075000</v>
      </c>
      <c r="SMQ59" s="145">
        <v>330100000</v>
      </c>
      <c r="SMR59" s="145">
        <v>330125000</v>
      </c>
      <c r="SMS59" s="145">
        <v>330150000</v>
      </c>
      <c r="SMT59" s="145">
        <v>330175000</v>
      </c>
      <c r="SMU59" s="145">
        <v>330200000</v>
      </c>
      <c r="SMV59" s="145">
        <v>330225000</v>
      </c>
      <c r="SMW59" s="145">
        <v>330250000</v>
      </c>
      <c r="SMX59" s="145">
        <v>330275000</v>
      </c>
      <c r="SMY59" s="145">
        <v>330300000</v>
      </c>
      <c r="SMZ59" s="145">
        <v>330325000</v>
      </c>
      <c r="SNA59" s="145">
        <v>330350000</v>
      </c>
      <c r="SNB59" s="145">
        <v>330375000</v>
      </c>
      <c r="SNC59" s="145">
        <v>330400000</v>
      </c>
      <c r="SND59" s="145">
        <v>330425000</v>
      </c>
      <c r="SNE59" s="145">
        <v>330450000</v>
      </c>
      <c r="SNF59" s="145">
        <v>330475000</v>
      </c>
      <c r="SNG59" s="145">
        <v>330500000</v>
      </c>
      <c r="SNH59" s="145">
        <v>330525000</v>
      </c>
      <c r="SNI59" s="145">
        <v>330550000</v>
      </c>
      <c r="SNJ59" s="145">
        <v>330575000</v>
      </c>
      <c r="SNK59" s="145">
        <v>330600000</v>
      </c>
      <c r="SNL59" s="145">
        <v>330625000</v>
      </c>
      <c r="SNM59" s="145">
        <v>330650000</v>
      </c>
      <c r="SNN59" s="145">
        <v>330675000</v>
      </c>
      <c r="SNO59" s="145">
        <v>330700000</v>
      </c>
      <c r="SNP59" s="145">
        <v>330725000</v>
      </c>
      <c r="SNQ59" s="145">
        <v>330750000</v>
      </c>
      <c r="SNR59" s="145">
        <v>330775000</v>
      </c>
      <c r="SNS59" s="145">
        <v>330800000</v>
      </c>
      <c r="SNT59" s="145">
        <v>330825000</v>
      </c>
      <c r="SNU59" s="145">
        <v>330850000</v>
      </c>
      <c r="SNV59" s="145">
        <v>330875000</v>
      </c>
      <c r="SNW59" s="145">
        <v>330900000</v>
      </c>
      <c r="SNX59" s="145">
        <v>330925000</v>
      </c>
      <c r="SNY59" s="145">
        <v>330950000</v>
      </c>
      <c r="SNZ59" s="145">
        <v>330975000</v>
      </c>
      <c r="SOA59" s="145">
        <v>331000000</v>
      </c>
      <c r="SOB59" s="145">
        <v>331025000</v>
      </c>
      <c r="SOC59" s="145">
        <v>331050000</v>
      </c>
      <c r="SOD59" s="145">
        <v>331075000</v>
      </c>
      <c r="SOE59" s="145">
        <v>331100000</v>
      </c>
      <c r="SOF59" s="145">
        <v>331125000</v>
      </c>
      <c r="SOG59" s="145">
        <v>331150000</v>
      </c>
      <c r="SOH59" s="145">
        <v>331175000</v>
      </c>
      <c r="SOI59" s="145">
        <v>331200000</v>
      </c>
      <c r="SOJ59" s="145">
        <v>331225000</v>
      </c>
      <c r="SOK59" s="145">
        <v>331250000</v>
      </c>
      <c r="SOL59" s="145">
        <v>331275000</v>
      </c>
      <c r="SOM59" s="145">
        <v>331300000</v>
      </c>
      <c r="SON59" s="145">
        <v>331325000</v>
      </c>
      <c r="SOO59" s="145">
        <v>331350000</v>
      </c>
      <c r="SOP59" s="145">
        <v>331375000</v>
      </c>
      <c r="SOQ59" s="145">
        <v>331400000</v>
      </c>
      <c r="SOR59" s="145">
        <v>331425000</v>
      </c>
      <c r="SOS59" s="145">
        <v>331450000</v>
      </c>
      <c r="SOT59" s="145">
        <v>331475000</v>
      </c>
      <c r="SOU59" s="145">
        <v>331500000</v>
      </c>
      <c r="SOV59" s="145">
        <v>331525000</v>
      </c>
      <c r="SOW59" s="145">
        <v>331550000</v>
      </c>
      <c r="SOX59" s="145">
        <v>331575000</v>
      </c>
      <c r="SOY59" s="145">
        <v>331600000</v>
      </c>
      <c r="SOZ59" s="145">
        <v>331625000</v>
      </c>
      <c r="SPA59" s="145">
        <v>331650000</v>
      </c>
      <c r="SPB59" s="145">
        <v>331675000</v>
      </c>
      <c r="SPC59" s="145">
        <v>331700000</v>
      </c>
      <c r="SPD59" s="145">
        <v>331725000</v>
      </c>
      <c r="SPE59" s="145">
        <v>331750000</v>
      </c>
      <c r="SPF59" s="145">
        <v>331775000</v>
      </c>
      <c r="SPG59" s="145">
        <v>331800000</v>
      </c>
      <c r="SPH59" s="145">
        <v>331825000</v>
      </c>
      <c r="SPI59" s="145">
        <v>331850000</v>
      </c>
      <c r="SPJ59" s="145">
        <v>331875000</v>
      </c>
      <c r="SPK59" s="145">
        <v>331900000</v>
      </c>
      <c r="SPL59" s="145">
        <v>331925000</v>
      </c>
      <c r="SPM59" s="145">
        <v>331950000</v>
      </c>
      <c r="SPN59" s="145">
        <v>331975000</v>
      </c>
      <c r="SPO59" s="145">
        <v>332000000</v>
      </c>
      <c r="SPP59" s="145">
        <v>332025000</v>
      </c>
      <c r="SPQ59" s="145">
        <v>332050000</v>
      </c>
      <c r="SPR59" s="145">
        <v>332075000</v>
      </c>
      <c r="SPS59" s="145">
        <v>332100000</v>
      </c>
      <c r="SPT59" s="145">
        <v>332125000</v>
      </c>
      <c r="SPU59" s="145">
        <v>332150000</v>
      </c>
      <c r="SPV59" s="145">
        <v>332175000</v>
      </c>
      <c r="SPW59" s="145">
        <v>332200000</v>
      </c>
      <c r="SPX59" s="145">
        <v>332225000</v>
      </c>
      <c r="SPY59" s="145">
        <v>332250000</v>
      </c>
      <c r="SPZ59" s="145">
        <v>332275000</v>
      </c>
      <c r="SQA59" s="145">
        <v>332300000</v>
      </c>
      <c r="SQB59" s="145">
        <v>332325000</v>
      </c>
      <c r="SQC59" s="145">
        <v>332350000</v>
      </c>
      <c r="SQD59" s="145">
        <v>332375000</v>
      </c>
      <c r="SQE59" s="145">
        <v>332400000</v>
      </c>
      <c r="SQF59" s="145">
        <v>332425000</v>
      </c>
      <c r="SQG59" s="145">
        <v>332450000</v>
      </c>
      <c r="SQH59" s="145">
        <v>332475000</v>
      </c>
      <c r="SQI59" s="145">
        <v>332500000</v>
      </c>
      <c r="SQJ59" s="145">
        <v>332525000</v>
      </c>
      <c r="SQK59" s="145">
        <v>332550000</v>
      </c>
      <c r="SQL59" s="145">
        <v>332575000</v>
      </c>
      <c r="SQM59" s="145">
        <v>332600000</v>
      </c>
      <c r="SQN59" s="145">
        <v>332625000</v>
      </c>
      <c r="SQO59" s="145">
        <v>332650000</v>
      </c>
      <c r="SQP59" s="145">
        <v>332675000</v>
      </c>
      <c r="SQQ59" s="145">
        <v>332700000</v>
      </c>
      <c r="SQR59" s="145">
        <v>332725000</v>
      </c>
      <c r="SQS59" s="145">
        <v>332750000</v>
      </c>
      <c r="SQT59" s="145">
        <v>332775000</v>
      </c>
      <c r="SQU59" s="145">
        <v>332800000</v>
      </c>
      <c r="SQV59" s="145">
        <v>332825000</v>
      </c>
      <c r="SQW59" s="145">
        <v>332850000</v>
      </c>
      <c r="SQX59" s="145">
        <v>332875000</v>
      </c>
      <c r="SQY59" s="145">
        <v>332900000</v>
      </c>
      <c r="SQZ59" s="145">
        <v>332925000</v>
      </c>
      <c r="SRA59" s="145">
        <v>332950000</v>
      </c>
      <c r="SRB59" s="145">
        <v>332975000</v>
      </c>
      <c r="SRC59" s="145">
        <v>333000000</v>
      </c>
      <c r="SRD59" s="145">
        <v>333025000</v>
      </c>
      <c r="SRE59" s="145">
        <v>333050000</v>
      </c>
      <c r="SRF59" s="145">
        <v>333075000</v>
      </c>
      <c r="SRG59" s="145">
        <v>333100000</v>
      </c>
      <c r="SRH59" s="145">
        <v>333125000</v>
      </c>
      <c r="SRI59" s="145">
        <v>333150000</v>
      </c>
      <c r="SRJ59" s="145">
        <v>333175000</v>
      </c>
      <c r="SRK59" s="145">
        <v>333200000</v>
      </c>
      <c r="SRL59" s="145">
        <v>333225000</v>
      </c>
      <c r="SRM59" s="145">
        <v>333250000</v>
      </c>
      <c r="SRN59" s="145">
        <v>333275000</v>
      </c>
      <c r="SRO59" s="145">
        <v>333300000</v>
      </c>
      <c r="SRP59" s="145">
        <v>333325000</v>
      </c>
      <c r="SRQ59" s="145">
        <v>333350000</v>
      </c>
      <c r="SRR59" s="145">
        <v>333375000</v>
      </c>
      <c r="SRS59" s="145">
        <v>333400000</v>
      </c>
      <c r="SRT59" s="145">
        <v>333425000</v>
      </c>
      <c r="SRU59" s="145">
        <v>333450000</v>
      </c>
      <c r="SRV59" s="145">
        <v>333475000</v>
      </c>
      <c r="SRW59" s="145">
        <v>333500000</v>
      </c>
      <c r="SRX59" s="145">
        <v>333525000</v>
      </c>
      <c r="SRY59" s="145">
        <v>333550000</v>
      </c>
      <c r="SRZ59" s="145">
        <v>333575000</v>
      </c>
      <c r="SSA59" s="145">
        <v>333600000</v>
      </c>
      <c r="SSB59" s="145">
        <v>333625000</v>
      </c>
      <c r="SSC59" s="145">
        <v>333650000</v>
      </c>
      <c r="SSD59" s="145">
        <v>333675000</v>
      </c>
      <c r="SSE59" s="145">
        <v>333700000</v>
      </c>
      <c r="SSF59" s="145">
        <v>333725000</v>
      </c>
      <c r="SSG59" s="145">
        <v>333750000</v>
      </c>
      <c r="SSH59" s="145">
        <v>333775000</v>
      </c>
      <c r="SSI59" s="145">
        <v>333800000</v>
      </c>
      <c r="SSJ59" s="145">
        <v>333825000</v>
      </c>
      <c r="SSK59" s="145">
        <v>333850000</v>
      </c>
      <c r="SSL59" s="145">
        <v>333875000</v>
      </c>
      <c r="SSM59" s="145">
        <v>333900000</v>
      </c>
      <c r="SSN59" s="145">
        <v>333925000</v>
      </c>
      <c r="SSO59" s="145">
        <v>333950000</v>
      </c>
      <c r="SSP59" s="145">
        <v>333975000</v>
      </c>
      <c r="SSQ59" s="145">
        <v>334000000</v>
      </c>
      <c r="SSR59" s="145">
        <v>334025000</v>
      </c>
      <c r="SSS59" s="145">
        <v>334050000</v>
      </c>
      <c r="SST59" s="145">
        <v>334075000</v>
      </c>
      <c r="SSU59" s="145">
        <v>334100000</v>
      </c>
      <c r="SSV59" s="145">
        <v>334125000</v>
      </c>
      <c r="SSW59" s="145">
        <v>334150000</v>
      </c>
      <c r="SSX59" s="145">
        <v>334175000</v>
      </c>
      <c r="SSY59" s="145">
        <v>334200000</v>
      </c>
      <c r="SSZ59" s="145">
        <v>334225000</v>
      </c>
      <c r="STA59" s="145">
        <v>334250000</v>
      </c>
      <c r="STB59" s="145">
        <v>334275000</v>
      </c>
      <c r="STC59" s="145">
        <v>334300000</v>
      </c>
      <c r="STD59" s="145">
        <v>334325000</v>
      </c>
      <c r="STE59" s="145">
        <v>334350000</v>
      </c>
      <c r="STF59" s="145">
        <v>334375000</v>
      </c>
      <c r="STG59" s="145">
        <v>334400000</v>
      </c>
      <c r="STH59" s="145">
        <v>334425000</v>
      </c>
      <c r="STI59" s="145">
        <v>334450000</v>
      </c>
      <c r="STJ59" s="145">
        <v>334475000</v>
      </c>
      <c r="STK59" s="145">
        <v>334500000</v>
      </c>
      <c r="STL59" s="145">
        <v>334525000</v>
      </c>
      <c r="STM59" s="145">
        <v>334550000</v>
      </c>
      <c r="STN59" s="145">
        <v>334575000</v>
      </c>
      <c r="STO59" s="145">
        <v>334600000</v>
      </c>
      <c r="STP59" s="145">
        <v>334625000</v>
      </c>
      <c r="STQ59" s="145">
        <v>334650000</v>
      </c>
      <c r="STR59" s="145">
        <v>334675000</v>
      </c>
      <c r="STS59" s="145">
        <v>334700000</v>
      </c>
      <c r="STT59" s="145">
        <v>334725000</v>
      </c>
      <c r="STU59" s="145">
        <v>334750000</v>
      </c>
      <c r="STV59" s="145">
        <v>334775000</v>
      </c>
      <c r="STW59" s="145">
        <v>334800000</v>
      </c>
      <c r="STX59" s="145">
        <v>334825000</v>
      </c>
      <c r="STY59" s="145">
        <v>334850000</v>
      </c>
      <c r="STZ59" s="145">
        <v>334875000</v>
      </c>
      <c r="SUA59" s="145">
        <v>334900000</v>
      </c>
      <c r="SUB59" s="145">
        <v>334925000</v>
      </c>
      <c r="SUC59" s="145">
        <v>334950000</v>
      </c>
      <c r="SUD59" s="145">
        <v>334975000</v>
      </c>
      <c r="SUE59" s="145">
        <v>335000000</v>
      </c>
      <c r="SUF59" s="145">
        <v>335025000</v>
      </c>
      <c r="SUG59" s="145">
        <v>335050000</v>
      </c>
      <c r="SUH59" s="145">
        <v>335075000</v>
      </c>
      <c r="SUI59" s="145">
        <v>335100000</v>
      </c>
      <c r="SUJ59" s="145">
        <v>335125000</v>
      </c>
      <c r="SUK59" s="145">
        <v>335150000</v>
      </c>
      <c r="SUL59" s="145">
        <v>335175000</v>
      </c>
      <c r="SUM59" s="145">
        <v>335200000</v>
      </c>
      <c r="SUN59" s="145">
        <v>335225000</v>
      </c>
      <c r="SUO59" s="145">
        <v>335250000</v>
      </c>
      <c r="SUP59" s="145">
        <v>335275000</v>
      </c>
      <c r="SUQ59" s="145">
        <v>335300000</v>
      </c>
      <c r="SUR59" s="145">
        <v>335325000</v>
      </c>
      <c r="SUS59" s="145">
        <v>335350000</v>
      </c>
      <c r="SUT59" s="145">
        <v>335375000</v>
      </c>
      <c r="SUU59" s="145">
        <v>335400000</v>
      </c>
      <c r="SUV59" s="145">
        <v>335425000</v>
      </c>
      <c r="SUW59" s="145">
        <v>335450000</v>
      </c>
      <c r="SUX59" s="145">
        <v>335475000</v>
      </c>
      <c r="SUY59" s="145">
        <v>335500000</v>
      </c>
      <c r="SUZ59" s="145">
        <v>335525000</v>
      </c>
      <c r="SVA59" s="145">
        <v>335550000</v>
      </c>
      <c r="SVB59" s="145">
        <v>335575000</v>
      </c>
      <c r="SVC59" s="145">
        <v>335600000</v>
      </c>
      <c r="SVD59" s="145">
        <v>335625000</v>
      </c>
      <c r="SVE59" s="145">
        <v>335650000</v>
      </c>
      <c r="SVF59" s="145">
        <v>335675000</v>
      </c>
      <c r="SVG59" s="145">
        <v>335700000</v>
      </c>
      <c r="SVH59" s="145">
        <v>335725000</v>
      </c>
      <c r="SVI59" s="145">
        <v>335750000</v>
      </c>
      <c r="SVJ59" s="145">
        <v>335775000</v>
      </c>
      <c r="SVK59" s="145">
        <v>335800000</v>
      </c>
      <c r="SVL59" s="145">
        <v>335825000</v>
      </c>
      <c r="SVM59" s="145">
        <v>335850000</v>
      </c>
      <c r="SVN59" s="145">
        <v>335875000</v>
      </c>
      <c r="SVO59" s="145">
        <v>335900000</v>
      </c>
      <c r="SVP59" s="145">
        <v>335925000</v>
      </c>
      <c r="SVQ59" s="145">
        <v>335950000</v>
      </c>
      <c r="SVR59" s="145">
        <v>335975000</v>
      </c>
      <c r="SVS59" s="145">
        <v>336000000</v>
      </c>
      <c r="SVT59" s="145">
        <v>336025000</v>
      </c>
      <c r="SVU59" s="145">
        <v>336050000</v>
      </c>
      <c r="SVV59" s="145">
        <v>336075000</v>
      </c>
      <c r="SVW59" s="145">
        <v>336100000</v>
      </c>
      <c r="SVX59" s="145">
        <v>336125000</v>
      </c>
      <c r="SVY59" s="145">
        <v>336150000</v>
      </c>
      <c r="SVZ59" s="145">
        <v>336175000</v>
      </c>
      <c r="SWA59" s="145">
        <v>336200000</v>
      </c>
      <c r="SWB59" s="145">
        <v>336225000</v>
      </c>
      <c r="SWC59" s="145">
        <v>336250000</v>
      </c>
      <c r="SWD59" s="145">
        <v>336275000</v>
      </c>
      <c r="SWE59" s="145">
        <v>336300000</v>
      </c>
      <c r="SWF59" s="145">
        <v>336325000</v>
      </c>
      <c r="SWG59" s="145">
        <v>336350000</v>
      </c>
      <c r="SWH59" s="145">
        <v>336375000</v>
      </c>
      <c r="SWI59" s="145">
        <v>336400000</v>
      </c>
      <c r="SWJ59" s="145">
        <v>336425000</v>
      </c>
      <c r="SWK59" s="145">
        <v>336450000</v>
      </c>
      <c r="SWL59" s="145">
        <v>336475000</v>
      </c>
      <c r="SWM59" s="145">
        <v>336500000</v>
      </c>
      <c r="SWN59" s="145">
        <v>336525000</v>
      </c>
      <c r="SWO59" s="145">
        <v>336550000</v>
      </c>
      <c r="SWP59" s="145">
        <v>336575000</v>
      </c>
      <c r="SWQ59" s="145">
        <v>336600000</v>
      </c>
      <c r="SWR59" s="145">
        <v>336625000</v>
      </c>
      <c r="SWS59" s="145">
        <v>336650000</v>
      </c>
      <c r="SWT59" s="145">
        <v>336675000</v>
      </c>
      <c r="SWU59" s="145">
        <v>336700000</v>
      </c>
      <c r="SWV59" s="145">
        <v>336725000</v>
      </c>
      <c r="SWW59" s="145">
        <v>336750000</v>
      </c>
      <c r="SWX59" s="145">
        <v>336775000</v>
      </c>
      <c r="SWY59" s="145">
        <v>336800000</v>
      </c>
      <c r="SWZ59" s="145">
        <v>336825000</v>
      </c>
      <c r="SXA59" s="145">
        <v>336850000</v>
      </c>
      <c r="SXB59" s="145">
        <v>336875000</v>
      </c>
      <c r="SXC59" s="145">
        <v>336900000</v>
      </c>
      <c r="SXD59" s="145">
        <v>336925000</v>
      </c>
      <c r="SXE59" s="145">
        <v>336950000</v>
      </c>
      <c r="SXF59" s="145">
        <v>336975000</v>
      </c>
      <c r="SXG59" s="145">
        <v>337000000</v>
      </c>
      <c r="SXH59" s="145">
        <v>337025000</v>
      </c>
      <c r="SXI59" s="145">
        <v>337050000</v>
      </c>
      <c r="SXJ59" s="145">
        <v>337075000</v>
      </c>
      <c r="SXK59" s="145">
        <v>337100000</v>
      </c>
      <c r="SXL59" s="145">
        <v>337125000</v>
      </c>
      <c r="SXM59" s="145">
        <v>337150000</v>
      </c>
      <c r="SXN59" s="145">
        <v>337175000</v>
      </c>
      <c r="SXO59" s="145">
        <v>337200000</v>
      </c>
      <c r="SXP59" s="145">
        <v>337225000</v>
      </c>
      <c r="SXQ59" s="145">
        <v>337250000</v>
      </c>
      <c r="SXR59" s="145">
        <v>337275000</v>
      </c>
      <c r="SXS59" s="145">
        <v>337300000</v>
      </c>
      <c r="SXT59" s="145">
        <v>337325000</v>
      </c>
      <c r="SXU59" s="145">
        <v>337350000</v>
      </c>
      <c r="SXV59" s="145">
        <v>337375000</v>
      </c>
      <c r="SXW59" s="145">
        <v>337400000</v>
      </c>
      <c r="SXX59" s="145">
        <v>337425000</v>
      </c>
      <c r="SXY59" s="145">
        <v>337450000</v>
      </c>
      <c r="SXZ59" s="145">
        <v>337475000</v>
      </c>
      <c r="SYA59" s="145">
        <v>337500000</v>
      </c>
      <c r="SYB59" s="145">
        <v>337525000</v>
      </c>
      <c r="SYC59" s="145">
        <v>337550000</v>
      </c>
      <c r="SYD59" s="145">
        <v>337575000</v>
      </c>
      <c r="SYE59" s="145">
        <v>337600000</v>
      </c>
      <c r="SYF59" s="145">
        <v>337625000</v>
      </c>
      <c r="SYG59" s="145">
        <v>337650000</v>
      </c>
      <c r="SYH59" s="145">
        <v>337675000</v>
      </c>
      <c r="SYI59" s="145">
        <v>337700000</v>
      </c>
      <c r="SYJ59" s="145">
        <v>337725000</v>
      </c>
      <c r="SYK59" s="145">
        <v>337750000</v>
      </c>
      <c r="SYL59" s="145">
        <v>337775000</v>
      </c>
      <c r="SYM59" s="145">
        <v>337800000</v>
      </c>
      <c r="SYN59" s="145">
        <v>337825000</v>
      </c>
      <c r="SYO59" s="145">
        <v>337850000</v>
      </c>
      <c r="SYP59" s="145">
        <v>337875000</v>
      </c>
      <c r="SYQ59" s="145">
        <v>337900000</v>
      </c>
      <c r="SYR59" s="145">
        <v>337925000</v>
      </c>
      <c r="SYS59" s="145">
        <v>337950000</v>
      </c>
      <c r="SYT59" s="145">
        <v>337975000</v>
      </c>
      <c r="SYU59" s="145">
        <v>338000000</v>
      </c>
      <c r="SYV59" s="145">
        <v>338025000</v>
      </c>
      <c r="SYW59" s="145">
        <v>338050000</v>
      </c>
      <c r="SYX59" s="145">
        <v>338075000</v>
      </c>
      <c r="SYY59" s="145">
        <v>338100000</v>
      </c>
      <c r="SYZ59" s="145">
        <v>338125000</v>
      </c>
      <c r="SZA59" s="145">
        <v>338150000</v>
      </c>
      <c r="SZB59" s="145">
        <v>338175000</v>
      </c>
      <c r="SZC59" s="145">
        <v>338200000</v>
      </c>
      <c r="SZD59" s="145">
        <v>338225000</v>
      </c>
      <c r="SZE59" s="145">
        <v>338250000</v>
      </c>
      <c r="SZF59" s="145">
        <v>338275000</v>
      </c>
      <c r="SZG59" s="145">
        <v>338300000</v>
      </c>
      <c r="SZH59" s="145">
        <v>338325000</v>
      </c>
      <c r="SZI59" s="145">
        <v>338350000</v>
      </c>
      <c r="SZJ59" s="145">
        <v>338375000</v>
      </c>
      <c r="SZK59" s="145">
        <v>338400000</v>
      </c>
      <c r="SZL59" s="145">
        <v>338425000</v>
      </c>
      <c r="SZM59" s="145">
        <v>338450000</v>
      </c>
      <c r="SZN59" s="145">
        <v>338475000</v>
      </c>
      <c r="SZO59" s="145">
        <v>338500000</v>
      </c>
      <c r="SZP59" s="145">
        <v>338525000</v>
      </c>
      <c r="SZQ59" s="145">
        <v>338550000</v>
      </c>
      <c r="SZR59" s="145">
        <v>338575000</v>
      </c>
      <c r="SZS59" s="145">
        <v>338600000</v>
      </c>
      <c r="SZT59" s="145">
        <v>338625000</v>
      </c>
      <c r="SZU59" s="145">
        <v>338650000</v>
      </c>
      <c r="SZV59" s="145">
        <v>338675000</v>
      </c>
      <c r="SZW59" s="145">
        <v>338700000</v>
      </c>
      <c r="SZX59" s="145">
        <v>338725000</v>
      </c>
      <c r="SZY59" s="145">
        <v>338750000</v>
      </c>
      <c r="SZZ59" s="145">
        <v>338775000</v>
      </c>
      <c r="TAA59" s="145">
        <v>338800000</v>
      </c>
      <c r="TAB59" s="145">
        <v>338825000</v>
      </c>
      <c r="TAC59" s="145">
        <v>338850000</v>
      </c>
      <c r="TAD59" s="145">
        <v>338875000</v>
      </c>
      <c r="TAE59" s="145">
        <v>338900000</v>
      </c>
      <c r="TAF59" s="145">
        <v>338925000</v>
      </c>
      <c r="TAG59" s="145">
        <v>338950000</v>
      </c>
      <c r="TAH59" s="145">
        <v>338975000</v>
      </c>
      <c r="TAI59" s="145">
        <v>339000000</v>
      </c>
      <c r="TAJ59" s="145">
        <v>339025000</v>
      </c>
      <c r="TAK59" s="145">
        <v>339050000</v>
      </c>
      <c r="TAL59" s="145">
        <v>339075000</v>
      </c>
      <c r="TAM59" s="145">
        <v>339100000</v>
      </c>
      <c r="TAN59" s="145">
        <v>339125000</v>
      </c>
      <c r="TAO59" s="145">
        <v>339150000</v>
      </c>
      <c r="TAP59" s="145">
        <v>339175000</v>
      </c>
      <c r="TAQ59" s="145">
        <v>339200000</v>
      </c>
      <c r="TAR59" s="145">
        <v>339225000</v>
      </c>
      <c r="TAS59" s="145">
        <v>339250000</v>
      </c>
      <c r="TAT59" s="145">
        <v>339275000</v>
      </c>
      <c r="TAU59" s="145">
        <v>339300000</v>
      </c>
      <c r="TAV59" s="145">
        <v>339325000</v>
      </c>
      <c r="TAW59" s="145">
        <v>339350000</v>
      </c>
      <c r="TAX59" s="145">
        <v>339375000</v>
      </c>
      <c r="TAY59" s="145">
        <v>339400000</v>
      </c>
      <c r="TAZ59" s="145">
        <v>339425000</v>
      </c>
      <c r="TBA59" s="145">
        <v>339450000</v>
      </c>
      <c r="TBB59" s="145">
        <v>339475000</v>
      </c>
      <c r="TBC59" s="145">
        <v>339500000</v>
      </c>
      <c r="TBD59" s="145">
        <v>339525000</v>
      </c>
      <c r="TBE59" s="145">
        <v>339550000</v>
      </c>
      <c r="TBF59" s="145">
        <v>339575000</v>
      </c>
      <c r="TBG59" s="145">
        <v>339600000</v>
      </c>
      <c r="TBH59" s="145">
        <v>339625000</v>
      </c>
      <c r="TBI59" s="145">
        <v>339650000</v>
      </c>
      <c r="TBJ59" s="145">
        <v>339675000</v>
      </c>
      <c r="TBK59" s="145">
        <v>339700000</v>
      </c>
      <c r="TBL59" s="145">
        <v>339725000</v>
      </c>
      <c r="TBM59" s="145">
        <v>339750000</v>
      </c>
      <c r="TBN59" s="145">
        <v>339775000</v>
      </c>
      <c r="TBO59" s="145">
        <v>339800000</v>
      </c>
      <c r="TBP59" s="145">
        <v>339825000</v>
      </c>
      <c r="TBQ59" s="145">
        <v>339850000</v>
      </c>
      <c r="TBR59" s="145">
        <v>339875000</v>
      </c>
      <c r="TBS59" s="145">
        <v>339900000</v>
      </c>
      <c r="TBT59" s="145">
        <v>339925000</v>
      </c>
      <c r="TBU59" s="145">
        <v>339950000</v>
      </c>
      <c r="TBV59" s="145">
        <v>339975000</v>
      </c>
      <c r="TBW59" s="145">
        <v>340000000</v>
      </c>
      <c r="TBX59" s="145">
        <v>340025000</v>
      </c>
      <c r="TBY59" s="145">
        <v>340050000</v>
      </c>
      <c r="TBZ59" s="145">
        <v>340075000</v>
      </c>
      <c r="TCA59" s="145">
        <v>340100000</v>
      </c>
      <c r="TCB59" s="145">
        <v>340125000</v>
      </c>
      <c r="TCC59" s="145">
        <v>340150000</v>
      </c>
      <c r="TCD59" s="145">
        <v>340175000</v>
      </c>
      <c r="TCE59" s="145">
        <v>340200000</v>
      </c>
      <c r="TCF59" s="145">
        <v>340225000</v>
      </c>
      <c r="TCG59" s="145">
        <v>340250000</v>
      </c>
      <c r="TCH59" s="145">
        <v>340275000</v>
      </c>
      <c r="TCI59" s="145">
        <v>340300000</v>
      </c>
      <c r="TCJ59" s="145">
        <v>340325000</v>
      </c>
      <c r="TCK59" s="145">
        <v>340350000</v>
      </c>
      <c r="TCL59" s="145">
        <v>340375000</v>
      </c>
      <c r="TCM59" s="145">
        <v>340400000</v>
      </c>
      <c r="TCN59" s="145">
        <v>340425000</v>
      </c>
      <c r="TCO59" s="145">
        <v>340450000</v>
      </c>
      <c r="TCP59" s="145">
        <v>340475000</v>
      </c>
      <c r="TCQ59" s="145">
        <v>340500000</v>
      </c>
      <c r="TCR59" s="145">
        <v>340525000</v>
      </c>
      <c r="TCS59" s="145">
        <v>340550000</v>
      </c>
      <c r="TCT59" s="145">
        <v>340575000</v>
      </c>
      <c r="TCU59" s="145">
        <v>340600000</v>
      </c>
      <c r="TCV59" s="145">
        <v>340625000</v>
      </c>
      <c r="TCW59" s="145">
        <v>340650000</v>
      </c>
      <c r="TCX59" s="145">
        <v>340675000</v>
      </c>
      <c r="TCY59" s="145">
        <v>340700000</v>
      </c>
      <c r="TCZ59" s="145">
        <v>340725000</v>
      </c>
      <c r="TDA59" s="145">
        <v>340750000</v>
      </c>
      <c r="TDB59" s="145">
        <v>340775000</v>
      </c>
      <c r="TDC59" s="145">
        <v>340800000</v>
      </c>
      <c r="TDD59" s="145">
        <v>340825000</v>
      </c>
      <c r="TDE59" s="145">
        <v>340850000</v>
      </c>
      <c r="TDF59" s="145">
        <v>340875000</v>
      </c>
      <c r="TDG59" s="145">
        <v>340900000</v>
      </c>
      <c r="TDH59" s="145">
        <v>340925000</v>
      </c>
      <c r="TDI59" s="145">
        <v>340950000</v>
      </c>
      <c r="TDJ59" s="145">
        <v>340975000</v>
      </c>
      <c r="TDK59" s="145">
        <v>341000000</v>
      </c>
      <c r="TDL59" s="145">
        <v>341025000</v>
      </c>
      <c r="TDM59" s="145">
        <v>341050000</v>
      </c>
      <c r="TDN59" s="145">
        <v>341075000</v>
      </c>
      <c r="TDO59" s="145">
        <v>341100000</v>
      </c>
      <c r="TDP59" s="145">
        <v>341125000</v>
      </c>
      <c r="TDQ59" s="145">
        <v>341150000</v>
      </c>
      <c r="TDR59" s="145">
        <v>341175000</v>
      </c>
      <c r="TDS59" s="145">
        <v>341200000</v>
      </c>
      <c r="TDT59" s="145">
        <v>341225000</v>
      </c>
      <c r="TDU59" s="145">
        <v>341250000</v>
      </c>
      <c r="TDV59" s="145">
        <v>341275000</v>
      </c>
      <c r="TDW59" s="145">
        <v>341300000</v>
      </c>
      <c r="TDX59" s="145">
        <v>341325000</v>
      </c>
      <c r="TDY59" s="145">
        <v>341350000</v>
      </c>
      <c r="TDZ59" s="145">
        <v>341375000</v>
      </c>
      <c r="TEA59" s="145">
        <v>341400000</v>
      </c>
      <c r="TEB59" s="145">
        <v>341425000</v>
      </c>
      <c r="TEC59" s="145">
        <v>341450000</v>
      </c>
      <c r="TED59" s="145">
        <v>341475000</v>
      </c>
      <c r="TEE59" s="145">
        <v>341500000</v>
      </c>
      <c r="TEF59" s="145">
        <v>341525000</v>
      </c>
      <c r="TEG59" s="145">
        <v>341550000</v>
      </c>
      <c r="TEH59" s="145">
        <v>341575000</v>
      </c>
      <c r="TEI59" s="145">
        <v>341600000</v>
      </c>
      <c r="TEJ59" s="145">
        <v>341625000</v>
      </c>
      <c r="TEK59" s="145">
        <v>341650000</v>
      </c>
      <c r="TEL59" s="145">
        <v>341675000</v>
      </c>
      <c r="TEM59" s="145">
        <v>341700000</v>
      </c>
      <c r="TEN59" s="145">
        <v>341725000</v>
      </c>
      <c r="TEO59" s="145">
        <v>341750000</v>
      </c>
      <c r="TEP59" s="145">
        <v>341775000</v>
      </c>
      <c r="TEQ59" s="145">
        <v>341800000</v>
      </c>
      <c r="TER59" s="145">
        <v>341825000</v>
      </c>
      <c r="TES59" s="145">
        <v>341850000</v>
      </c>
      <c r="TET59" s="145">
        <v>341875000</v>
      </c>
      <c r="TEU59" s="145">
        <v>341900000</v>
      </c>
      <c r="TEV59" s="145">
        <v>341925000</v>
      </c>
      <c r="TEW59" s="145">
        <v>341950000</v>
      </c>
      <c r="TEX59" s="145">
        <v>341975000</v>
      </c>
      <c r="TEY59" s="145">
        <v>342000000</v>
      </c>
      <c r="TEZ59" s="145">
        <v>342025000</v>
      </c>
      <c r="TFA59" s="145">
        <v>342050000</v>
      </c>
      <c r="TFB59" s="145">
        <v>342075000</v>
      </c>
      <c r="TFC59" s="145">
        <v>342100000</v>
      </c>
      <c r="TFD59" s="145">
        <v>342125000</v>
      </c>
      <c r="TFE59" s="145">
        <v>342150000</v>
      </c>
      <c r="TFF59" s="145">
        <v>342175000</v>
      </c>
      <c r="TFG59" s="145">
        <v>342200000</v>
      </c>
      <c r="TFH59" s="145">
        <v>342225000</v>
      </c>
      <c r="TFI59" s="145">
        <v>342250000</v>
      </c>
      <c r="TFJ59" s="145">
        <v>342275000</v>
      </c>
      <c r="TFK59" s="145">
        <v>342300000</v>
      </c>
      <c r="TFL59" s="145">
        <v>342325000</v>
      </c>
      <c r="TFM59" s="145">
        <v>342350000</v>
      </c>
      <c r="TFN59" s="145">
        <v>342375000</v>
      </c>
      <c r="TFO59" s="145">
        <v>342400000</v>
      </c>
      <c r="TFP59" s="145">
        <v>342425000</v>
      </c>
      <c r="TFQ59" s="145">
        <v>342450000</v>
      </c>
      <c r="TFR59" s="145">
        <v>342475000</v>
      </c>
      <c r="TFS59" s="145">
        <v>342500000</v>
      </c>
      <c r="TFT59" s="145">
        <v>342525000</v>
      </c>
      <c r="TFU59" s="145">
        <v>342550000</v>
      </c>
      <c r="TFV59" s="145">
        <v>342575000</v>
      </c>
      <c r="TFW59" s="145">
        <v>342600000</v>
      </c>
      <c r="TFX59" s="145">
        <v>342625000</v>
      </c>
      <c r="TFY59" s="145">
        <v>342650000</v>
      </c>
      <c r="TFZ59" s="145">
        <v>342675000</v>
      </c>
      <c r="TGA59" s="145">
        <v>342700000</v>
      </c>
      <c r="TGB59" s="145">
        <v>342725000</v>
      </c>
      <c r="TGC59" s="145">
        <v>342750000</v>
      </c>
      <c r="TGD59" s="145">
        <v>342775000</v>
      </c>
      <c r="TGE59" s="145">
        <v>342800000</v>
      </c>
      <c r="TGF59" s="145">
        <v>342825000</v>
      </c>
      <c r="TGG59" s="145">
        <v>342850000</v>
      </c>
      <c r="TGH59" s="145">
        <v>342875000</v>
      </c>
      <c r="TGI59" s="145">
        <v>342900000</v>
      </c>
      <c r="TGJ59" s="145">
        <v>342925000</v>
      </c>
      <c r="TGK59" s="145">
        <v>342950000</v>
      </c>
      <c r="TGL59" s="145">
        <v>342975000</v>
      </c>
      <c r="TGM59" s="145">
        <v>343000000</v>
      </c>
      <c r="TGN59" s="145">
        <v>343025000</v>
      </c>
      <c r="TGO59" s="145">
        <v>343050000</v>
      </c>
      <c r="TGP59" s="145">
        <v>343075000</v>
      </c>
      <c r="TGQ59" s="145">
        <v>343100000</v>
      </c>
      <c r="TGR59" s="145">
        <v>343125000</v>
      </c>
      <c r="TGS59" s="145">
        <v>343150000</v>
      </c>
      <c r="TGT59" s="145">
        <v>343175000</v>
      </c>
      <c r="TGU59" s="145">
        <v>343200000</v>
      </c>
      <c r="TGV59" s="145">
        <v>343225000</v>
      </c>
      <c r="TGW59" s="145">
        <v>343250000</v>
      </c>
      <c r="TGX59" s="145">
        <v>343275000</v>
      </c>
      <c r="TGY59" s="145">
        <v>343300000</v>
      </c>
      <c r="TGZ59" s="145">
        <v>343325000</v>
      </c>
      <c r="THA59" s="145">
        <v>343350000</v>
      </c>
      <c r="THB59" s="145">
        <v>343375000</v>
      </c>
      <c r="THC59" s="145">
        <v>343400000</v>
      </c>
      <c r="THD59" s="145">
        <v>343425000</v>
      </c>
      <c r="THE59" s="145">
        <v>343450000</v>
      </c>
      <c r="THF59" s="145">
        <v>343475000</v>
      </c>
      <c r="THG59" s="145">
        <v>343500000</v>
      </c>
      <c r="THH59" s="145">
        <v>343525000</v>
      </c>
      <c r="THI59" s="145">
        <v>343550000</v>
      </c>
      <c r="THJ59" s="145">
        <v>343575000</v>
      </c>
      <c r="THK59" s="145">
        <v>343600000</v>
      </c>
      <c r="THL59" s="145">
        <v>343625000</v>
      </c>
      <c r="THM59" s="145">
        <v>343650000</v>
      </c>
      <c r="THN59" s="145">
        <v>343675000</v>
      </c>
      <c r="THO59" s="145">
        <v>343700000</v>
      </c>
      <c r="THP59" s="145">
        <v>343725000</v>
      </c>
      <c r="THQ59" s="145">
        <v>343750000</v>
      </c>
      <c r="THR59" s="145">
        <v>343775000</v>
      </c>
      <c r="THS59" s="145">
        <v>343800000</v>
      </c>
      <c r="THT59" s="145">
        <v>343825000</v>
      </c>
      <c r="THU59" s="145">
        <v>343850000</v>
      </c>
      <c r="THV59" s="145">
        <v>343875000</v>
      </c>
      <c r="THW59" s="145">
        <v>343900000</v>
      </c>
      <c r="THX59" s="145">
        <v>343925000</v>
      </c>
      <c r="THY59" s="145">
        <v>343950000</v>
      </c>
      <c r="THZ59" s="145">
        <v>343975000</v>
      </c>
      <c r="TIA59" s="145">
        <v>344000000</v>
      </c>
      <c r="TIB59" s="145">
        <v>344025000</v>
      </c>
      <c r="TIC59" s="145">
        <v>344050000</v>
      </c>
      <c r="TID59" s="145">
        <v>344075000</v>
      </c>
      <c r="TIE59" s="145">
        <v>344100000</v>
      </c>
      <c r="TIF59" s="145">
        <v>344125000</v>
      </c>
      <c r="TIG59" s="145">
        <v>344150000</v>
      </c>
      <c r="TIH59" s="145">
        <v>344175000</v>
      </c>
      <c r="TII59" s="145">
        <v>344200000</v>
      </c>
      <c r="TIJ59" s="145">
        <v>344225000</v>
      </c>
      <c r="TIK59" s="145">
        <v>344250000</v>
      </c>
      <c r="TIL59" s="145">
        <v>344275000</v>
      </c>
      <c r="TIM59" s="145">
        <v>344300000</v>
      </c>
      <c r="TIN59" s="145">
        <v>344325000</v>
      </c>
      <c r="TIO59" s="145">
        <v>344350000</v>
      </c>
      <c r="TIP59" s="145">
        <v>344375000</v>
      </c>
      <c r="TIQ59" s="145">
        <v>344400000</v>
      </c>
      <c r="TIR59" s="145">
        <v>344425000</v>
      </c>
      <c r="TIS59" s="145">
        <v>344450000</v>
      </c>
      <c r="TIT59" s="145">
        <v>344475000</v>
      </c>
      <c r="TIU59" s="145">
        <v>344500000</v>
      </c>
      <c r="TIV59" s="145">
        <v>344525000</v>
      </c>
      <c r="TIW59" s="145">
        <v>344550000</v>
      </c>
      <c r="TIX59" s="145">
        <v>344575000</v>
      </c>
      <c r="TIY59" s="145">
        <v>344600000</v>
      </c>
      <c r="TIZ59" s="145">
        <v>344625000</v>
      </c>
      <c r="TJA59" s="145">
        <v>344650000</v>
      </c>
      <c r="TJB59" s="145">
        <v>344675000</v>
      </c>
      <c r="TJC59" s="145">
        <v>344700000</v>
      </c>
      <c r="TJD59" s="145">
        <v>344725000</v>
      </c>
      <c r="TJE59" s="145">
        <v>344750000</v>
      </c>
      <c r="TJF59" s="145">
        <v>344775000</v>
      </c>
      <c r="TJG59" s="145">
        <v>344800000</v>
      </c>
      <c r="TJH59" s="145">
        <v>344825000</v>
      </c>
      <c r="TJI59" s="145">
        <v>344850000</v>
      </c>
      <c r="TJJ59" s="145">
        <v>344875000</v>
      </c>
      <c r="TJK59" s="145">
        <v>344900000</v>
      </c>
      <c r="TJL59" s="145">
        <v>344925000</v>
      </c>
      <c r="TJM59" s="145">
        <v>344950000</v>
      </c>
      <c r="TJN59" s="145">
        <v>344975000</v>
      </c>
      <c r="TJO59" s="145">
        <v>345000000</v>
      </c>
      <c r="TJP59" s="145">
        <v>345025000</v>
      </c>
      <c r="TJQ59" s="145">
        <v>345050000</v>
      </c>
      <c r="TJR59" s="145">
        <v>345075000</v>
      </c>
      <c r="TJS59" s="145">
        <v>345100000</v>
      </c>
      <c r="TJT59" s="145">
        <v>345125000</v>
      </c>
      <c r="TJU59" s="145">
        <v>345150000</v>
      </c>
      <c r="TJV59" s="145">
        <v>345175000</v>
      </c>
      <c r="TJW59" s="145">
        <v>345200000</v>
      </c>
      <c r="TJX59" s="145">
        <v>345225000</v>
      </c>
      <c r="TJY59" s="145">
        <v>345250000</v>
      </c>
      <c r="TJZ59" s="145">
        <v>345275000</v>
      </c>
      <c r="TKA59" s="145">
        <v>345300000</v>
      </c>
      <c r="TKB59" s="145">
        <v>345325000</v>
      </c>
      <c r="TKC59" s="145">
        <v>345350000</v>
      </c>
      <c r="TKD59" s="145">
        <v>345375000</v>
      </c>
      <c r="TKE59" s="145">
        <v>345400000</v>
      </c>
      <c r="TKF59" s="145">
        <v>345425000</v>
      </c>
      <c r="TKG59" s="145">
        <v>345450000</v>
      </c>
      <c r="TKH59" s="145">
        <v>345475000</v>
      </c>
      <c r="TKI59" s="145">
        <v>345500000</v>
      </c>
      <c r="TKJ59" s="145">
        <v>345525000</v>
      </c>
      <c r="TKK59" s="145">
        <v>345550000</v>
      </c>
      <c r="TKL59" s="145">
        <v>345575000</v>
      </c>
      <c r="TKM59" s="145">
        <v>345600000</v>
      </c>
      <c r="TKN59" s="145">
        <v>345625000</v>
      </c>
      <c r="TKO59" s="145">
        <v>345650000</v>
      </c>
      <c r="TKP59" s="145">
        <v>345675000</v>
      </c>
      <c r="TKQ59" s="145">
        <v>345700000</v>
      </c>
      <c r="TKR59" s="145">
        <v>345725000</v>
      </c>
      <c r="TKS59" s="145">
        <v>345750000</v>
      </c>
      <c r="TKT59" s="145">
        <v>345775000</v>
      </c>
      <c r="TKU59" s="145">
        <v>345800000</v>
      </c>
      <c r="TKV59" s="145">
        <v>345825000</v>
      </c>
      <c r="TKW59" s="145">
        <v>345850000</v>
      </c>
      <c r="TKX59" s="145">
        <v>345875000</v>
      </c>
      <c r="TKY59" s="145">
        <v>345900000</v>
      </c>
      <c r="TKZ59" s="145">
        <v>345925000</v>
      </c>
      <c r="TLA59" s="145">
        <v>345950000</v>
      </c>
      <c r="TLB59" s="145">
        <v>345975000</v>
      </c>
      <c r="TLC59" s="145">
        <v>346000000</v>
      </c>
      <c r="TLD59" s="145">
        <v>346025000</v>
      </c>
      <c r="TLE59" s="145">
        <v>346050000</v>
      </c>
      <c r="TLF59" s="145">
        <v>346075000</v>
      </c>
      <c r="TLG59" s="145">
        <v>346100000</v>
      </c>
      <c r="TLH59" s="145">
        <v>346125000</v>
      </c>
      <c r="TLI59" s="145">
        <v>346150000</v>
      </c>
      <c r="TLJ59" s="145">
        <v>346175000</v>
      </c>
      <c r="TLK59" s="145">
        <v>346200000</v>
      </c>
      <c r="TLL59" s="145">
        <v>346225000</v>
      </c>
      <c r="TLM59" s="145">
        <v>346250000</v>
      </c>
      <c r="TLN59" s="145">
        <v>346275000</v>
      </c>
      <c r="TLO59" s="145">
        <v>346300000</v>
      </c>
      <c r="TLP59" s="145">
        <v>346325000</v>
      </c>
      <c r="TLQ59" s="145">
        <v>346350000</v>
      </c>
      <c r="TLR59" s="145">
        <v>346375000</v>
      </c>
      <c r="TLS59" s="145">
        <v>346400000</v>
      </c>
      <c r="TLT59" s="145">
        <v>346425000</v>
      </c>
      <c r="TLU59" s="145">
        <v>346450000</v>
      </c>
      <c r="TLV59" s="145">
        <v>346475000</v>
      </c>
      <c r="TLW59" s="145">
        <v>346500000</v>
      </c>
      <c r="TLX59" s="145">
        <v>346525000</v>
      </c>
      <c r="TLY59" s="145">
        <v>346550000</v>
      </c>
      <c r="TLZ59" s="145">
        <v>346575000</v>
      </c>
      <c r="TMA59" s="145">
        <v>346600000</v>
      </c>
      <c r="TMB59" s="145">
        <v>346625000</v>
      </c>
      <c r="TMC59" s="145">
        <v>346650000</v>
      </c>
      <c r="TMD59" s="145">
        <v>346675000</v>
      </c>
      <c r="TME59" s="145">
        <v>346700000</v>
      </c>
      <c r="TMF59" s="145">
        <v>346725000</v>
      </c>
      <c r="TMG59" s="145">
        <v>346750000</v>
      </c>
      <c r="TMH59" s="145">
        <v>346775000</v>
      </c>
      <c r="TMI59" s="145">
        <v>346800000</v>
      </c>
      <c r="TMJ59" s="145">
        <v>346825000</v>
      </c>
      <c r="TMK59" s="145">
        <v>346850000</v>
      </c>
      <c r="TML59" s="145">
        <v>346875000</v>
      </c>
      <c r="TMM59" s="145">
        <v>346900000</v>
      </c>
      <c r="TMN59" s="145">
        <v>346925000</v>
      </c>
      <c r="TMO59" s="145">
        <v>346950000</v>
      </c>
      <c r="TMP59" s="145">
        <v>346975000</v>
      </c>
      <c r="TMQ59" s="145">
        <v>347000000</v>
      </c>
      <c r="TMR59" s="145">
        <v>347025000</v>
      </c>
      <c r="TMS59" s="145">
        <v>347050000</v>
      </c>
      <c r="TMT59" s="145">
        <v>347075000</v>
      </c>
      <c r="TMU59" s="145">
        <v>347100000</v>
      </c>
      <c r="TMV59" s="145">
        <v>347125000</v>
      </c>
      <c r="TMW59" s="145">
        <v>347150000</v>
      </c>
      <c r="TMX59" s="145">
        <v>347175000</v>
      </c>
      <c r="TMY59" s="145">
        <v>347200000</v>
      </c>
      <c r="TMZ59" s="145">
        <v>347225000</v>
      </c>
      <c r="TNA59" s="145">
        <v>347250000</v>
      </c>
      <c r="TNB59" s="145">
        <v>347275000</v>
      </c>
      <c r="TNC59" s="145">
        <v>347300000</v>
      </c>
      <c r="TND59" s="145">
        <v>347325000</v>
      </c>
      <c r="TNE59" s="145">
        <v>347350000</v>
      </c>
      <c r="TNF59" s="145">
        <v>347375000</v>
      </c>
      <c r="TNG59" s="145">
        <v>347400000</v>
      </c>
      <c r="TNH59" s="145">
        <v>347425000</v>
      </c>
      <c r="TNI59" s="145">
        <v>347450000</v>
      </c>
      <c r="TNJ59" s="145">
        <v>347475000</v>
      </c>
      <c r="TNK59" s="145">
        <v>347500000</v>
      </c>
      <c r="TNL59" s="145">
        <v>347525000</v>
      </c>
      <c r="TNM59" s="145">
        <v>347550000</v>
      </c>
      <c r="TNN59" s="145">
        <v>347575000</v>
      </c>
      <c r="TNO59" s="145">
        <v>347600000</v>
      </c>
      <c r="TNP59" s="145">
        <v>347625000</v>
      </c>
      <c r="TNQ59" s="145">
        <v>347650000</v>
      </c>
      <c r="TNR59" s="145">
        <v>347675000</v>
      </c>
      <c r="TNS59" s="145">
        <v>347700000</v>
      </c>
      <c r="TNT59" s="145">
        <v>347725000</v>
      </c>
      <c r="TNU59" s="145">
        <v>347750000</v>
      </c>
      <c r="TNV59" s="145">
        <v>347775000</v>
      </c>
      <c r="TNW59" s="145">
        <v>347800000</v>
      </c>
      <c r="TNX59" s="145">
        <v>347825000</v>
      </c>
      <c r="TNY59" s="145">
        <v>347850000</v>
      </c>
      <c r="TNZ59" s="145">
        <v>347875000</v>
      </c>
      <c r="TOA59" s="145">
        <v>347900000</v>
      </c>
      <c r="TOB59" s="145">
        <v>347925000</v>
      </c>
      <c r="TOC59" s="145">
        <v>347950000</v>
      </c>
      <c r="TOD59" s="145">
        <v>347975000</v>
      </c>
      <c r="TOE59" s="145">
        <v>348000000</v>
      </c>
      <c r="TOF59" s="145">
        <v>348025000</v>
      </c>
      <c r="TOG59" s="145">
        <v>348050000</v>
      </c>
      <c r="TOH59" s="145">
        <v>348075000</v>
      </c>
      <c r="TOI59" s="145">
        <v>348100000</v>
      </c>
      <c r="TOJ59" s="145">
        <v>348125000</v>
      </c>
      <c r="TOK59" s="145">
        <v>348150000</v>
      </c>
      <c r="TOL59" s="145">
        <v>348175000</v>
      </c>
      <c r="TOM59" s="145">
        <v>348200000</v>
      </c>
      <c r="TON59" s="145">
        <v>348225000</v>
      </c>
      <c r="TOO59" s="145">
        <v>348250000</v>
      </c>
      <c r="TOP59" s="145">
        <v>348275000</v>
      </c>
      <c r="TOQ59" s="145">
        <v>348300000</v>
      </c>
      <c r="TOR59" s="145">
        <v>348325000</v>
      </c>
      <c r="TOS59" s="145">
        <v>348350000</v>
      </c>
      <c r="TOT59" s="145">
        <v>348375000</v>
      </c>
      <c r="TOU59" s="145">
        <v>348400000</v>
      </c>
      <c r="TOV59" s="145">
        <v>348425000</v>
      </c>
      <c r="TOW59" s="145">
        <v>348450000</v>
      </c>
      <c r="TOX59" s="145">
        <v>348475000</v>
      </c>
      <c r="TOY59" s="145">
        <v>348500000</v>
      </c>
      <c r="TOZ59" s="145">
        <v>348525000</v>
      </c>
      <c r="TPA59" s="145">
        <v>348550000</v>
      </c>
      <c r="TPB59" s="145">
        <v>348575000</v>
      </c>
      <c r="TPC59" s="145">
        <v>348600000</v>
      </c>
      <c r="TPD59" s="145">
        <v>348625000</v>
      </c>
      <c r="TPE59" s="145">
        <v>348650000</v>
      </c>
      <c r="TPF59" s="145">
        <v>348675000</v>
      </c>
      <c r="TPG59" s="145">
        <v>348700000</v>
      </c>
      <c r="TPH59" s="145">
        <v>348725000</v>
      </c>
      <c r="TPI59" s="145">
        <v>348750000</v>
      </c>
      <c r="TPJ59" s="145">
        <v>348775000</v>
      </c>
      <c r="TPK59" s="145">
        <v>348800000</v>
      </c>
      <c r="TPL59" s="145">
        <v>348825000</v>
      </c>
      <c r="TPM59" s="145">
        <v>348850000</v>
      </c>
      <c r="TPN59" s="145">
        <v>348875000</v>
      </c>
      <c r="TPO59" s="145">
        <v>348900000</v>
      </c>
      <c r="TPP59" s="145">
        <v>348925000</v>
      </c>
      <c r="TPQ59" s="145">
        <v>348950000</v>
      </c>
      <c r="TPR59" s="145">
        <v>348975000</v>
      </c>
      <c r="TPS59" s="145">
        <v>349000000</v>
      </c>
      <c r="TPT59" s="145">
        <v>349025000</v>
      </c>
      <c r="TPU59" s="145">
        <v>349050000</v>
      </c>
      <c r="TPV59" s="145">
        <v>349075000</v>
      </c>
      <c r="TPW59" s="145">
        <v>349100000</v>
      </c>
      <c r="TPX59" s="145">
        <v>349125000</v>
      </c>
      <c r="TPY59" s="145">
        <v>349150000</v>
      </c>
      <c r="TPZ59" s="145">
        <v>349175000</v>
      </c>
      <c r="TQA59" s="145">
        <v>349200000</v>
      </c>
      <c r="TQB59" s="145">
        <v>349225000</v>
      </c>
      <c r="TQC59" s="145">
        <v>349250000</v>
      </c>
      <c r="TQD59" s="145">
        <v>349275000</v>
      </c>
      <c r="TQE59" s="145">
        <v>349300000</v>
      </c>
      <c r="TQF59" s="145">
        <v>349325000</v>
      </c>
      <c r="TQG59" s="145">
        <v>349350000</v>
      </c>
      <c r="TQH59" s="145">
        <v>349375000</v>
      </c>
      <c r="TQI59" s="145">
        <v>349400000</v>
      </c>
      <c r="TQJ59" s="145">
        <v>349425000</v>
      </c>
      <c r="TQK59" s="145">
        <v>349450000</v>
      </c>
      <c r="TQL59" s="145">
        <v>349475000</v>
      </c>
      <c r="TQM59" s="145">
        <v>349500000</v>
      </c>
      <c r="TQN59" s="145">
        <v>349525000</v>
      </c>
      <c r="TQO59" s="145">
        <v>349550000</v>
      </c>
      <c r="TQP59" s="145">
        <v>349575000</v>
      </c>
      <c r="TQQ59" s="145">
        <v>349600000</v>
      </c>
      <c r="TQR59" s="145">
        <v>349625000</v>
      </c>
      <c r="TQS59" s="145">
        <v>349650000</v>
      </c>
      <c r="TQT59" s="145">
        <v>349675000</v>
      </c>
      <c r="TQU59" s="145">
        <v>349700000</v>
      </c>
      <c r="TQV59" s="145">
        <v>349725000</v>
      </c>
      <c r="TQW59" s="145">
        <v>349750000</v>
      </c>
      <c r="TQX59" s="145">
        <v>349775000</v>
      </c>
      <c r="TQY59" s="145">
        <v>349800000</v>
      </c>
      <c r="TQZ59" s="145">
        <v>349825000</v>
      </c>
      <c r="TRA59" s="145">
        <v>349850000</v>
      </c>
      <c r="TRB59" s="145">
        <v>349875000</v>
      </c>
      <c r="TRC59" s="145">
        <v>349900000</v>
      </c>
      <c r="TRD59" s="145">
        <v>349925000</v>
      </c>
      <c r="TRE59" s="145">
        <v>349950000</v>
      </c>
      <c r="TRF59" s="145">
        <v>349975000</v>
      </c>
      <c r="TRG59" s="145">
        <v>350000000</v>
      </c>
      <c r="TRH59" s="145">
        <v>350025000</v>
      </c>
      <c r="TRI59" s="145">
        <v>350050000</v>
      </c>
      <c r="TRJ59" s="145">
        <v>350075000</v>
      </c>
      <c r="TRK59" s="145">
        <v>350100000</v>
      </c>
      <c r="TRL59" s="145">
        <v>350125000</v>
      </c>
      <c r="TRM59" s="145">
        <v>350150000</v>
      </c>
      <c r="TRN59" s="145">
        <v>350175000</v>
      </c>
      <c r="TRO59" s="145">
        <v>350200000</v>
      </c>
      <c r="TRP59" s="145">
        <v>350225000</v>
      </c>
      <c r="TRQ59" s="145">
        <v>350250000</v>
      </c>
      <c r="TRR59" s="145">
        <v>350275000</v>
      </c>
      <c r="TRS59" s="145">
        <v>350300000</v>
      </c>
      <c r="TRT59" s="145">
        <v>350325000</v>
      </c>
      <c r="TRU59" s="145">
        <v>350350000</v>
      </c>
      <c r="TRV59" s="145">
        <v>350375000</v>
      </c>
      <c r="TRW59" s="145">
        <v>350400000</v>
      </c>
      <c r="TRX59" s="145">
        <v>350425000</v>
      </c>
      <c r="TRY59" s="145">
        <v>350450000</v>
      </c>
      <c r="TRZ59" s="145">
        <v>350475000</v>
      </c>
      <c r="TSA59" s="145">
        <v>350500000</v>
      </c>
      <c r="TSB59" s="145">
        <v>350525000</v>
      </c>
      <c r="TSC59" s="145">
        <v>350550000</v>
      </c>
      <c r="TSD59" s="145">
        <v>350575000</v>
      </c>
      <c r="TSE59" s="145">
        <v>350600000</v>
      </c>
      <c r="TSF59" s="145">
        <v>350625000</v>
      </c>
      <c r="TSG59" s="145">
        <v>350650000</v>
      </c>
      <c r="TSH59" s="145">
        <v>350675000</v>
      </c>
      <c r="TSI59" s="145">
        <v>350700000</v>
      </c>
      <c r="TSJ59" s="145">
        <v>350725000</v>
      </c>
      <c r="TSK59" s="145">
        <v>350750000</v>
      </c>
      <c r="TSL59" s="145">
        <v>350775000</v>
      </c>
      <c r="TSM59" s="145">
        <v>350800000</v>
      </c>
      <c r="TSN59" s="145">
        <v>350825000</v>
      </c>
      <c r="TSO59" s="145">
        <v>350850000</v>
      </c>
      <c r="TSP59" s="145">
        <v>350875000</v>
      </c>
      <c r="TSQ59" s="145">
        <v>350900000</v>
      </c>
      <c r="TSR59" s="145">
        <v>350925000</v>
      </c>
      <c r="TSS59" s="145">
        <v>350950000</v>
      </c>
      <c r="TST59" s="145">
        <v>350975000</v>
      </c>
      <c r="TSU59" s="145">
        <v>351000000</v>
      </c>
      <c r="TSV59" s="145">
        <v>351025000</v>
      </c>
      <c r="TSW59" s="145">
        <v>351050000</v>
      </c>
      <c r="TSX59" s="145">
        <v>351075000</v>
      </c>
      <c r="TSY59" s="145">
        <v>351100000</v>
      </c>
      <c r="TSZ59" s="145">
        <v>351125000</v>
      </c>
      <c r="TTA59" s="145">
        <v>351150000</v>
      </c>
      <c r="TTB59" s="145">
        <v>351175000</v>
      </c>
      <c r="TTC59" s="145">
        <v>351200000</v>
      </c>
      <c r="TTD59" s="145">
        <v>351225000</v>
      </c>
      <c r="TTE59" s="145">
        <v>351250000</v>
      </c>
      <c r="TTF59" s="145">
        <v>351275000</v>
      </c>
      <c r="TTG59" s="145">
        <v>351300000</v>
      </c>
      <c r="TTH59" s="145">
        <v>351325000</v>
      </c>
      <c r="TTI59" s="145">
        <v>351350000</v>
      </c>
      <c r="TTJ59" s="145">
        <v>351375000</v>
      </c>
      <c r="TTK59" s="145">
        <v>351400000</v>
      </c>
      <c r="TTL59" s="145">
        <v>351425000</v>
      </c>
      <c r="TTM59" s="145">
        <v>351450000</v>
      </c>
      <c r="TTN59" s="145">
        <v>351475000</v>
      </c>
      <c r="TTO59" s="145">
        <v>351500000</v>
      </c>
      <c r="TTP59" s="145">
        <v>351525000</v>
      </c>
      <c r="TTQ59" s="145">
        <v>351550000</v>
      </c>
      <c r="TTR59" s="145">
        <v>351575000</v>
      </c>
      <c r="TTS59" s="145">
        <v>351600000</v>
      </c>
      <c r="TTT59" s="145">
        <v>351625000</v>
      </c>
      <c r="TTU59" s="145">
        <v>351650000</v>
      </c>
      <c r="TTV59" s="145">
        <v>351675000</v>
      </c>
      <c r="TTW59" s="145">
        <v>351700000</v>
      </c>
      <c r="TTX59" s="145">
        <v>351725000</v>
      </c>
      <c r="TTY59" s="145">
        <v>351750000</v>
      </c>
      <c r="TTZ59" s="145">
        <v>351775000</v>
      </c>
      <c r="TUA59" s="145">
        <v>351800000</v>
      </c>
      <c r="TUB59" s="145">
        <v>351825000</v>
      </c>
      <c r="TUC59" s="145">
        <v>351850000</v>
      </c>
      <c r="TUD59" s="145">
        <v>351875000</v>
      </c>
      <c r="TUE59" s="145">
        <v>351900000</v>
      </c>
      <c r="TUF59" s="145">
        <v>351925000</v>
      </c>
      <c r="TUG59" s="145">
        <v>351950000</v>
      </c>
      <c r="TUH59" s="145">
        <v>351975000</v>
      </c>
      <c r="TUI59" s="145">
        <v>352000000</v>
      </c>
      <c r="TUJ59" s="145">
        <v>352025000</v>
      </c>
      <c r="TUK59" s="145">
        <v>352050000</v>
      </c>
      <c r="TUL59" s="145">
        <v>352075000</v>
      </c>
      <c r="TUM59" s="145">
        <v>352100000</v>
      </c>
      <c r="TUN59" s="145">
        <v>352125000</v>
      </c>
      <c r="TUO59" s="145">
        <v>352150000</v>
      </c>
      <c r="TUP59" s="145">
        <v>352175000</v>
      </c>
      <c r="TUQ59" s="145">
        <v>352200000</v>
      </c>
      <c r="TUR59" s="145">
        <v>352225000</v>
      </c>
      <c r="TUS59" s="145">
        <v>352250000</v>
      </c>
      <c r="TUT59" s="145">
        <v>352275000</v>
      </c>
      <c r="TUU59" s="145">
        <v>352300000</v>
      </c>
      <c r="TUV59" s="145">
        <v>352325000</v>
      </c>
      <c r="TUW59" s="145">
        <v>352350000</v>
      </c>
      <c r="TUX59" s="145">
        <v>352375000</v>
      </c>
      <c r="TUY59" s="145">
        <v>352400000</v>
      </c>
      <c r="TUZ59" s="145">
        <v>352425000</v>
      </c>
      <c r="TVA59" s="145">
        <v>352450000</v>
      </c>
      <c r="TVB59" s="145">
        <v>352475000</v>
      </c>
      <c r="TVC59" s="145">
        <v>352500000</v>
      </c>
      <c r="TVD59" s="145">
        <v>352525000</v>
      </c>
      <c r="TVE59" s="145">
        <v>352550000</v>
      </c>
      <c r="TVF59" s="145">
        <v>352575000</v>
      </c>
      <c r="TVG59" s="145">
        <v>352600000</v>
      </c>
      <c r="TVH59" s="145">
        <v>352625000</v>
      </c>
      <c r="TVI59" s="145">
        <v>352650000</v>
      </c>
      <c r="TVJ59" s="145">
        <v>352675000</v>
      </c>
      <c r="TVK59" s="145">
        <v>352700000</v>
      </c>
      <c r="TVL59" s="145">
        <v>352725000</v>
      </c>
      <c r="TVM59" s="145">
        <v>352750000</v>
      </c>
      <c r="TVN59" s="145">
        <v>352775000</v>
      </c>
      <c r="TVO59" s="145">
        <v>352800000</v>
      </c>
      <c r="TVP59" s="145">
        <v>352825000</v>
      </c>
      <c r="TVQ59" s="145">
        <v>352850000</v>
      </c>
      <c r="TVR59" s="145">
        <v>352875000</v>
      </c>
      <c r="TVS59" s="145">
        <v>352900000</v>
      </c>
      <c r="TVT59" s="145">
        <v>352925000</v>
      </c>
      <c r="TVU59" s="145">
        <v>352950000</v>
      </c>
      <c r="TVV59" s="145">
        <v>352975000</v>
      </c>
      <c r="TVW59" s="145">
        <v>353000000</v>
      </c>
      <c r="TVX59" s="145">
        <v>353025000</v>
      </c>
      <c r="TVY59" s="145">
        <v>353050000</v>
      </c>
      <c r="TVZ59" s="145">
        <v>353075000</v>
      </c>
      <c r="TWA59" s="145">
        <v>353100000</v>
      </c>
      <c r="TWB59" s="145">
        <v>353125000</v>
      </c>
      <c r="TWC59" s="145">
        <v>353150000</v>
      </c>
      <c r="TWD59" s="145">
        <v>353175000</v>
      </c>
      <c r="TWE59" s="145">
        <v>353200000</v>
      </c>
      <c r="TWF59" s="145">
        <v>353225000</v>
      </c>
      <c r="TWG59" s="145">
        <v>353250000</v>
      </c>
      <c r="TWH59" s="145">
        <v>353275000</v>
      </c>
      <c r="TWI59" s="145">
        <v>353300000</v>
      </c>
      <c r="TWJ59" s="145">
        <v>353325000</v>
      </c>
      <c r="TWK59" s="145">
        <v>353350000</v>
      </c>
      <c r="TWL59" s="145">
        <v>353375000</v>
      </c>
      <c r="TWM59" s="145">
        <v>353400000</v>
      </c>
      <c r="TWN59" s="145">
        <v>353425000</v>
      </c>
      <c r="TWO59" s="145">
        <v>353450000</v>
      </c>
      <c r="TWP59" s="145">
        <v>353475000</v>
      </c>
      <c r="TWQ59" s="145">
        <v>353500000</v>
      </c>
      <c r="TWR59" s="145">
        <v>353525000</v>
      </c>
      <c r="TWS59" s="145">
        <v>353550000</v>
      </c>
      <c r="TWT59" s="145">
        <v>353575000</v>
      </c>
      <c r="TWU59" s="145">
        <v>353600000</v>
      </c>
      <c r="TWV59" s="145">
        <v>353625000</v>
      </c>
      <c r="TWW59" s="145">
        <v>353650000</v>
      </c>
      <c r="TWX59" s="145">
        <v>353675000</v>
      </c>
      <c r="TWY59" s="145">
        <v>353700000</v>
      </c>
      <c r="TWZ59" s="145">
        <v>353725000</v>
      </c>
      <c r="TXA59" s="145">
        <v>353750000</v>
      </c>
      <c r="TXB59" s="145">
        <v>353775000</v>
      </c>
      <c r="TXC59" s="145">
        <v>353800000</v>
      </c>
      <c r="TXD59" s="145">
        <v>353825000</v>
      </c>
      <c r="TXE59" s="145">
        <v>353850000</v>
      </c>
      <c r="TXF59" s="145">
        <v>353875000</v>
      </c>
      <c r="TXG59" s="145">
        <v>353900000</v>
      </c>
      <c r="TXH59" s="145">
        <v>353925000</v>
      </c>
      <c r="TXI59" s="145">
        <v>353950000</v>
      </c>
      <c r="TXJ59" s="145">
        <v>353975000</v>
      </c>
      <c r="TXK59" s="145">
        <v>354000000</v>
      </c>
      <c r="TXL59" s="145">
        <v>354025000</v>
      </c>
      <c r="TXM59" s="145">
        <v>354050000</v>
      </c>
      <c r="TXN59" s="145">
        <v>354075000</v>
      </c>
      <c r="TXO59" s="145">
        <v>354100000</v>
      </c>
      <c r="TXP59" s="145">
        <v>354125000</v>
      </c>
      <c r="TXQ59" s="145">
        <v>354150000</v>
      </c>
      <c r="TXR59" s="145">
        <v>354175000</v>
      </c>
      <c r="TXS59" s="145">
        <v>354200000</v>
      </c>
      <c r="TXT59" s="145">
        <v>354225000</v>
      </c>
      <c r="TXU59" s="145">
        <v>354250000</v>
      </c>
      <c r="TXV59" s="145">
        <v>354275000</v>
      </c>
      <c r="TXW59" s="145">
        <v>354300000</v>
      </c>
      <c r="TXX59" s="145">
        <v>354325000</v>
      </c>
      <c r="TXY59" s="145">
        <v>354350000</v>
      </c>
      <c r="TXZ59" s="145">
        <v>354375000</v>
      </c>
      <c r="TYA59" s="145">
        <v>354400000</v>
      </c>
      <c r="TYB59" s="145">
        <v>354425000</v>
      </c>
      <c r="TYC59" s="145">
        <v>354450000</v>
      </c>
      <c r="TYD59" s="145">
        <v>354475000</v>
      </c>
      <c r="TYE59" s="145">
        <v>354500000</v>
      </c>
      <c r="TYF59" s="145">
        <v>354525000</v>
      </c>
      <c r="TYG59" s="145">
        <v>354550000</v>
      </c>
      <c r="TYH59" s="145">
        <v>354575000</v>
      </c>
      <c r="TYI59" s="145">
        <v>354600000</v>
      </c>
      <c r="TYJ59" s="145">
        <v>354625000</v>
      </c>
      <c r="TYK59" s="145">
        <v>354650000</v>
      </c>
      <c r="TYL59" s="145">
        <v>354675000</v>
      </c>
      <c r="TYM59" s="145">
        <v>354700000</v>
      </c>
      <c r="TYN59" s="145">
        <v>354725000</v>
      </c>
      <c r="TYO59" s="145">
        <v>354750000</v>
      </c>
      <c r="TYP59" s="145">
        <v>354775000</v>
      </c>
      <c r="TYQ59" s="145">
        <v>354800000</v>
      </c>
      <c r="TYR59" s="145">
        <v>354825000</v>
      </c>
      <c r="TYS59" s="145">
        <v>354850000</v>
      </c>
      <c r="TYT59" s="145">
        <v>354875000</v>
      </c>
      <c r="TYU59" s="145">
        <v>354900000</v>
      </c>
      <c r="TYV59" s="145">
        <v>354925000</v>
      </c>
      <c r="TYW59" s="145">
        <v>354950000</v>
      </c>
      <c r="TYX59" s="145">
        <v>354975000</v>
      </c>
      <c r="TYY59" s="145">
        <v>355000000</v>
      </c>
      <c r="TYZ59" s="145">
        <v>355025000</v>
      </c>
      <c r="TZA59" s="145">
        <v>355050000</v>
      </c>
      <c r="TZB59" s="145">
        <v>355075000</v>
      </c>
      <c r="TZC59" s="145">
        <v>355100000</v>
      </c>
      <c r="TZD59" s="145">
        <v>355125000</v>
      </c>
      <c r="TZE59" s="145">
        <v>355150000</v>
      </c>
      <c r="TZF59" s="145">
        <v>355175000</v>
      </c>
      <c r="TZG59" s="145">
        <v>355200000</v>
      </c>
      <c r="TZH59" s="145">
        <v>355225000</v>
      </c>
      <c r="TZI59" s="145">
        <v>355250000</v>
      </c>
      <c r="TZJ59" s="145">
        <v>355275000</v>
      </c>
      <c r="TZK59" s="145">
        <v>355300000</v>
      </c>
      <c r="TZL59" s="145">
        <v>355325000</v>
      </c>
      <c r="TZM59" s="145">
        <v>355350000</v>
      </c>
      <c r="TZN59" s="145">
        <v>355375000</v>
      </c>
      <c r="TZO59" s="145">
        <v>355400000</v>
      </c>
      <c r="TZP59" s="145">
        <v>355425000</v>
      </c>
      <c r="TZQ59" s="145">
        <v>355450000</v>
      </c>
      <c r="TZR59" s="145">
        <v>355475000</v>
      </c>
      <c r="TZS59" s="145">
        <v>355500000</v>
      </c>
      <c r="TZT59" s="145">
        <v>355525000</v>
      </c>
      <c r="TZU59" s="145">
        <v>355550000</v>
      </c>
      <c r="TZV59" s="145">
        <v>355575000</v>
      </c>
      <c r="TZW59" s="145">
        <v>355600000</v>
      </c>
      <c r="TZX59" s="145">
        <v>355625000</v>
      </c>
      <c r="TZY59" s="145">
        <v>355650000</v>
      </c>
      <c r="TZZ59" s="145">
        <v>355675000</v>
      </c>
      <c r="UAA59" s="145">
        <v>355700000</v>
      </c>
      <c r="UAB59" s="145">
        <v>355725000</v>
      </c>
      <c r="UAC59" s="145">
        <v>355750000</v>
      </c>
      <c r="UAD59" s="145">
        <v>355775000</v>
      </c>
      <c r="UAE59" s="145">
        <v>355800000</v>
      </c>
      <c r="UAF59" s="145">
        <v>355825000</v>
      </c>
      <c r="UAG59" s="145">
        <v>355850000</v>
      </c>
      <c r="UAH59" s="145">
        <v>355875000</v>
      </c>
      <c r="UAI59" s="145">
        <v>355900000</v>
      </c>
      <c r="UAJ59" s="145">
        <v>355925000</v>
      </c>
      <c r="UAK59" s="145">
        <v>355950000</v>
      </c>
      <c r="UAL59" s="145">
        <v>355975000</v>
      </c>
      <c r="UAM59" s="145">
        <v>356000000</v>
      </c>
      <c r="UAN59" s="145">
        <v>356025000</v>
      </c>
      <c r="UAO59" s="145">
        <v>356050000</v>
      </c>
      <c r="UAP59" s="145">
        <v>356075000</v>
      </c>
      <c r="UAQ59" s="145">
        <v>356100000</v>
      </c>
      <c r="UAR59" s="145">
        <v>356125000</v>
      </c>
      <c r="UAS59" s="145">
        <v>356150000</v>
      </c>
      <c r="UAT59" s="145">
        <v>356175000</v>
      </c>
      <c r="UAU59" s="145">
        <v>356200000</v>
      </c>
      <c r="UAV59" s="145">
        <v>356225000</v>
      </c>
      <c r="UAW59" s="145">
        <v>356250000</v>
      </c>
      <c r="UAX59" s="145">
        <v>356275000</v>
      </c>
      <c r="UAY59" s="145">
        <v>356300000</v>
      </c>
      <c r="UAZ59" s="145">
        <v>356325000</v>
      </c>
      <c r="UBA59" s="145">
        <v>356350000</v>
      </c>
      <c r="UBB59" s="145">
        <v>356375000</v>
      </c>
      <c r="UBC59" s="145">
        <v>356400000</v>
      </c>
      <c r="UBD59" s="145">
        <v>356425000</v>
      </c>
      <c r="UBE59" s="145">
        <v>356450000</v>
      </c>
      <c r="UBF59" s="145">
        <v>356475000</v>
      </c>
      <c r="UBG59" s="145">
        <v>356500000</v>
      </c>
      <c r="UBH59" s="145">
        <v>356525000</v>
      </c>
      <c r="UBI59" s="145">
        <v>356550000</v>
      </c>
      <c r="UBJ59" s="145">
        <v>356575000</v>
      </c>
      <c r="UBK59" s="145">
        <v>356600000</v>
      </c>
      <c r="UBL59" s="145">
        <v>356625000</v>
      </c>
      <c r="UBM59" s="145">
        <v>356650000</v>
      </c>
      <c r="UBN59" s="145">
        <v>356675000</v>
      </c>
      <c r="UBO59" s="145">
        <v>356700000</v>
      </c>
      <c r="UBP59" s="145">
        <v>356725000</v>
      </c>
      <c r="UBQ59" s="145">
        <v>356750000</v>
      </c>
      <c r="UBR59" s="145">
        <v>356775000</v>
      </c>
      <c r="UBS59" s="145">
        <v>356800000</v>
      </c>
      <c r="UBT59" s="145">
        <v>356825000</v>
      </c>
      <c r="UBU59" s="145">
        <v>356850000</v>
      </c>
      <c r="UBV59" s="145">
        <v>356875000</v>
      </c>
      <c r="UBW59" s="145">
        <v>356900000</v>
      </c>
      <c r="UBX59" s="145">
        <v>356925000</v>
      </c>
      <c r="UBY59" s="145">
        <v>356950000</v>
      </c>
      <c r="UBZ59" s="145">
        <v>356975000</v>
      </c>
      <c r="UCA59" s="145">
        <v>357000000</v>
      </c>
      <c r="UCB59" s="145">
        <v>357025000</v>
      </c>
      <c r="UCC59" s="145">
        <v>357050000</v>
      </c>
      <c r="UCD59" s="145">
        <v>357075000</v>
      </c>
      <c r="UCE59" s="145">
        <v>357100000</v>
      </c>
      <c r="UCF59" s="145">
        <v>357125000</v>
      </c>
      <c r="UCG59" s="145">
        <v>357150000</v>
      </c>
      <c r="UCH59" s="145">
        <v>357175000</v>
      </c>
      <c r="UCI59" s="145">
        <v>357200000</v>
      </c>
      <c r="UCJ59" s="145">
        <v>357225000</v>
      </c>
      <c r="UCK59" s="145">
        <v>357250000</v>
      </c>
      <c r="UCL59" s="145">
        <v>357275000</v>
      </c>
      <c r="UCM59" s="145">
        <v>357300000</v>
      </c>
      <c r="UCN59" s="145">
        <v>357325000</v>
      </c>
      <c r="UCO59" s="145">
        <v>357350000</v>
      </c>
      <c r="UCP59" s="145">
        <v>357375000</v>
      </c>
      <c r="UCQ59" s="145">
        <v>357400000</v>
      </c>
      <c r="UCR59" s="145">
        <v>357425000</v>
      </c>
      <c r="UCS59" s="145">
        <v>357450000</v>
      </c>
      <c r="UCT59" s="145">
        <v>357475000</v>
      </c>
      <c r="UCU59" s="145">
        <v>357500000</v>
      </c>
      <c r="UCV59" s="145">
        <v>357525000</v>
      </c>
      <c r="UCW59" s="145">
        <v>357550000</v>
      </c>
      <c r="UCX59" s="145">
        <v>357575000</v>
      </c>
      <c r="UCY59" s="145">
        <v>357600000</v>
      </c>
      <c r="UCZ59" s="145">
        <v>357625000</v>
      </c>
      <c r="UDA59" s="145">
        <v>357650000</v>
      </c>
      <c r="UDB59" s="145">
        <v>357675000</v>
      </c>
      <c r="UDC59" s="145">
        <v>357700000</v>
      </c>
      <c r="UDD59" s="145">
        <v>357725000</v>
      </c>
      <c r="UDE59" s="145">
        <v>357750000</v>
      </c>
      <c r="UDF59" s="145">
        <v>357775000</v>
      </c>
      <c r="UDG59" s="145">
        <v>357800000</v>
      </c>
      <c r="UDH59" s="145">
        <v>357825000</v>
      </c>
      <c r="UDI59" s="145">
        <v>357850000</v>
      </c>
      <c r="UDJ59" s="145">
        <v>357875000</v>
      </c>
      <c r="UDK59" s="145">
        <v>357900000</v>
      </c>
      <c r="UDL59" s="145">
        <v>357925000</v>
      </c>
      <c r="UDM59" s="145">
        <v>357950000</v>
      </c>
      <c r="UDN59" s="145">
        <v>357975000</v>
      </c>
      <c r="UDO59" s="145">
        <v>358000000</v>
      </c>
      <c r="UDP59" s="145">
        <v>358025000</v>
      </c>
      <c r="UDQ59" s="145">
        <v>358050000</v>
      </c>
      <c r="UDR59" s="145">
        <v>358075000</v>
      </c>
      <c r="UDS59" s="145">
        <v>358100000</v>
      </c>
      <c r="UDT59" s="145">
        <v>358125000</v>
      </c>
      <c r="UDU59" s="145">
        <v>358150000</v>
      </c>
      <c r="UDV59" s="145">
        <v>358175000</v>
      </c>
      <c r="UDW59" s="145">
        <v>358200000</v>
      </c>
      <c r="UDX59" s="145">
        <v>358225000</v>
      </c>
      <c r="UDY59" s="145">
        <v>358250000</v>
      </c>
      <c r="UDZ59" s="145">
        <v>358275000</v>
      </c>
      <c r="UEA59" s="145">
        <v>358300000</v>
      </c>
      <c r="UEB59" s="145">
        <v>358325000</v>
      </c>
      <c r="UEC59" s="145">
        <v>358350000</v>
      </c>
      <c r="UED59" s="145">
        <v>358375000</v>
      </c>
      <c r="UEE59" s="145">
        <v>358400000</v>
      </c>
      <c r="UEF59" s="145">
        <v>358425000</v>
      </c>
      <c r="UEG59" s="145">
        <v>358450000</v>
      </c>
      <c r="UEH59" s="145">
        <v>358475000</v>
      </c>
      <c r="UEI59" s="145">
        <v>358500000</v>
      </c>
      <c r="UEJ59" s="145">
        <v>358525000</v>
      </c>
      <c r="UEK59" s="145">
        <v>358550000</v>
      </c>
      <c r="UEL59" s="145">
        <v>358575000</v>
      </c>
      <c r="UEM59" s="145">
        <v>358600000</v>
      </c>
      <c r="UEN59" s="145">
        <v>358625000</v>
      </c>
      <c r="UEO59" s="145">
        <v>358650000</v>
      </c>
      <c r="UEP59" s="145">
        <v>358675000</v>
      </c>
      <c r="UEQ59" s="145">
        <v>358700000</v>
      </c>
      <c r="UER59" s="145">
        <v>358725000</v>
      </c>
      <c r="UES59" s="145">
        <v>358750000</v>
      </c>
      <c r="UET59" s="145">
        <v>358775000</v>
      </c>
      <c r="UEU59" s="145">
        <v>358800000</v>
      </c>
      <c r="UEV59" s="145">
        <v>358825000</v>
      </c>
      <c r="UEW59" s="145">
        <v>358850000</v>
      </c>
      <c r="UEX59" s="145">
        <v>358875000</v>
      </c>
      <c r="UEY59" s="145">
        <v>358900000</v>
      </c>
      <c r="UEZ59" s="145">
        <v>358925000</v>
      </c>
      <c r="UFA59" s="145">
        <v>358950000</v>
      </c>
      <c r="UFB59" s="145">
        <v>358975000</v>
      </c>
      <c r="UFC59" s="145">
        <v>359000000</v>
      </c>
      <c r="UFD59" s="145">
        <v>359025000</v>
      </c>
      <c r="UFE59" s="145">
        <v>359050000</v>
      </c>
      <c r="UFF59" s="145">
        <v>359075000</v>
      </c>
      <c r="UFG59" s="145">
        <v>359100000</v>
      </c>
      <c r="UFH59" s="145">
        <v>359125000</v>
      </c>
      <c r="UFI59" s="145">
        <v>359150000</v>
      </c>
      <c r="UFJ59" s="145">
        <v>359175000</v>
      </c>
      <c r="UFK59" s="145">
        <v>359200000</v>
      </c>
      <c r="UFL59" s="145">
        <v>359225000</v>
      </c>
      <c r="UFM59" s="145">
        <v>359250000</v>
      </c>
      <c r="UFN59" s="145">
        <v>359275000</v>
      </c>
      <c r="UFO59" s="145">
        <v>359300000</v>
      </c>
      <c r="UFP59" s="145">
        <v>359325000</v>
      </c>
      <c r="UFQ59" s="145">
        <v>359350000</v>
      </c>
      <c r="UFR59" s="145">
        <v>359375000</v>
      </c>
      <c r="UFS59" s="145">
        <v>359400000</v>
      </c>
      <c r="UFT59" s="145">
        <v>359425000</v>
      </c>
      <c r="UFU59" s="145">
        <v>359450000</v>
      </c>
      <c r="UFV59" s="145">
        <v>359475000</v>
      </c>
      <c r="UFW59" s="145">
        <v>359500000</v>
      </c>
      <c r="UFX59" s="145">
        <v>359525000</v>
      </c>
      <c r="UFY59" s="145">
        <v>359550000</v>
      </c>
      <c r="UFZ59" s="145">
        <v>359575000</v>
      </c>
      <c r="UGA59" s="145">
        <v>359600000</v>
      </c>
      <c r="UGB59" s="145">
        <v>359625000</v>
      </c>
      <c r="UGC59" s="145">
        <v>359650000</v>
      </c>
      <c r="UGD59" s="145">
        <v>359675000</v>
      </c>
      <c r="UGE59" s="145">
        <v>359700000</v>
      </c>
      <c r="UGF59" s="145">
        <v>359725000</v>
      </c>
      <c r="UGG59" s="145">
        <v>359750000</v>
      </c>
      <c r="UGH59" s="145">
        <v>359775000</v>
      </c>
      <c r="UGI59" s="145">
        <v>359800000</v>
      </c>
      <c r="UGJ59" s="145">
        <v>359825000</v>
      </c>
      <c r="UGK59" s="145">
        <v>359850000</v>
      </c>
      <c r="UGL59" s="145">
        <v>359875000</v>
      </c>
      <c r="UGM59" s="145">
        <v>359900000</v>
      </c>
      <c r="UGN59" s="145">
        <v>359925000</v>
      </c>
      <c r="UGO59" s="145">
        <v>359950000</v>
      </c>
      <c r="UGP59" s="145">
        <v>359975000</v>
      </c>
      <c r="UGQ59" s="145">
        <v>360000000</v>
      </c>
      <c r="UGR59" s="145">
        <v>360025000</v>
      </c>
      <c r="UGS59" s="145">
        <v>360050000</v>
      </c>
      <c r="UGT59" s="145">
        <v>360075000</v>
      </c>
      <c r="UGU59" s="145">
        <v>360100000</v>
      </c>
      <c r="UGV59" s="145">
        <v>360125000</v>
      </c>
      <c r="UGW59" s="145">
        <v>360150000</v>
      </c>
      <c r="UGX59" s="145">
        <v>360175000</v>
      </c>
      <c r="UGY59" s="145">
        <v>360200000</v>
      </c>
      <c r="UGZ59" s="145">
        <v>360225000</v>
      </c>
      <c r="UHA59" s="145">
        <v>360250000</v>
      </c>
      <c r="UHB59" s="145">
        <v>360275000</v>
      </c>
      <c r="UHC59" s="145">
        <v>360300000</v>
      </c>
      <c r="UHD59" s="145">
        <v>360325000</v>
      </c>
      <c r="UHE59" s="145">
        <v>360350000</v>
      </c>
      <c r="UHF59" s="145">
        <v>360375000</v>
      </c>
      <c r="UHG59" s="145">
        <v>360400000</v>
      </c>
      <c r="UHH59" s="145">
        <v>360425000</v>
      </c>
      <c r="UHI59" s="145">
        <v>360450000</v>
      </c>
      <c r="UHJ59" s="145">
        <v>360475000</v>
      </c>
      <c r="UHK59" s="145">
        <v>360500000</v>
      </c>
      <c r="UHL59" s="145">
        <v>360525000</v>
      </c>
      <c r="UHM59" s="145">
        <v>360550000</v>
      </c>
      <c r="UHN59" s="145">
        <v>360575000</v>
      </c>
      <c r="UHO59" s="145">
        <v>360600000</v>
      </c>
      <c r="UHP59" s="145">
        <v>360625000</v>
      </c>
      <c r="UHQ59" s="145">
        <v>360650000</v>
      </c>
      <c r="UHR59" s="145">
        <v>360675000</v>
      </c>
      <c r="UHS59" s="145">
        <v>360700000</v>
      </c>
      <c r="UHT59" s="145">
        <v>360725000</v>
      </c>
      <c r="UHU59" s="145">
        <v>360750000</v>
      </c>
      <c r="UHV59" s="145">
        <v>360775000</v>
      </c>
      <c r="UHW59" s="145">
        <v>360800000</v>
      </c>
      <c r="UHX59" s="145">
        <v>360825000</v>
      </c>
      <c r="UHY59" s="145">
        <v>360850000</v>
      </c>
      <c r="UHZ59" s="145">
        <v>360875000</v>
      </c>
      <c r="UIA59" s="145">
        <v>360900000</v>
      </c>
      <c r="UIB59" s="145">
        <v>360925000</v>
      </c>
      <c r="UIC59" s="145">
        <v>360950000</v>
      </c>
      <c r="UID59" s="145">
        <v>360975000</v>
      </c>
      <c r="UIE59" s="145">
        <v>361000000</v>
      </c>
      <c r="UIF59" s="145">
        <v>361025000</v>
      </c>
      <c r="UIG59" s="145">
        <v>361050000</v>
      </c>
      <c r="UIH59" s="145">
        <v>361075000</v>
      </c>
      <c r="UII59" s="145">
        <v>361100000</v>
      </c>
      <c r="UIJ59" s="145">
        <v>361125000</v>
      </c>
      <c r="UIK59" s="145">
        <v>361150000</v>
      </c>
      <c r="UIL59" s="145">
        <v>361175000</v>
      </c>
      <c r="UIM59" s="145">
        <v>361200000</v>
      </c>
      <c r="UIN59" s="145">
        <v>361225000</v>
      </c>
      <c r="UIO59" s="145">
        <v>361250000</v>
      </c>
      <c r="UIP59" s="145">
        <v>361275000</v>
      </c>
      <c r="UIQ59" s="145">
        <v>361300000</v>
      </c>
      <c r="UIR59" s="145">
        <v>361325000</v>
      </c>
      <c r="UIS59" s="145">
        <v>361350000</v>
      </c>
      <c r="UIT59" s="145">
        <v>361375000</v>
      </c>
      <c r="UIU59" s="145">
        <v>361400000</v>
      </c>
      <c r="UIV59" s="145">
        <v>361425000</v>
      </c>
      <c r="UIW59" s="145">
        <v>361450000</v>
      </c>
      <c r="UIX59" s="145">
        <v>361475000</v>
      </c>
      <c r="UIY59" s="145">
        <v>361500000</v>
      </c>
      <c r="UIZ59" s="145">
        <v>361525000</v>
      </c>
      <c r="UJA59" s="145">
        <v>361550000</v>
      </c>
      <c r="UJB59" s="145">
        <v>361575000</v>
      </c>
      <c r="UJC59" s="145">
        <v>361600000</v>
      </c>
      <c r="UJD59" s="145">
        <v>361625000</v>
      </c>
      <c r="UJE59" s="145">
        <v>361650000</v>
      </c>
      <c r="UJF59" s="145">
        <v>361675000</v>
      </c>
      <c r="UJG59" s="145">
        <v>361700000</v>
      </c>
      <c r="UJH59" s="145">
        <v>361725000</v>
      </c>
      <c r="UJI59" s="145">
        <v>361750000</v>
      </c>
      <c r="UJJ59" s="145">
        <v>361775000</v>
      </c>
      <c r="UJK59" s="145">
        <v>361800000</v>
      </c>
      <c r="UJL59" s="145">
        <v>361825000</v>
      </c>
      <c r="UJM59" s="145">
        <v>361850000</v>
      </c>
      <c r="UJN59" s="145">
        <v>361875000</v>
      </c>
      <c r="UJO59" s="145">
        <v>361900000</v>
      </c>
      <c r="UJP59" s="145">
        <v>361925000</v>
      </c>
      <c r="UJQ59" s="145">
        <v>361950000</v>
      </c>
      <c r="UJR59" s="145">
        <v>361975000</v>
      </c>
      <c r="UJS59" s="145">
        <v>362000000</v>
      </c>
      <c r="UJT59" s="145">
        <v>362025000</v>
      </c>
      <c r="UJU59" s="145">
        <v>362050000</v>
      </c>
      <c r="UJV59" s="145">
        <v>362075000</v>
      </c>
      <c r="UJW59" s="145">
        <v>362100000</v>
      </c>
      <c r="UJX59" s="145">
        <v>362125000</v>
      </c>
      <c r="UJY59" s="145">
        <v>362150000</v>
      </c>
      <c r="UJZ59" s="145">
        <v>362175000</v>
      </c>
      <c r="UKA59" s="145">
        <v>362200000</v>
      </c>
      <c r="UKB59" s="145">
        <v>362225000</v>
      </c>
      <c r="UKC59" s="145">
        <v>362250000</v>
      </c>
      <c r="UKD59" s="145">
        <v>362275000</v>
      </c>
      <c r="UKE59" s="145">
        <v>362300000</v>
      </c>
      <c r="UKF59" s="145">
        <v>362325000</v>
      </c>
      <c r="UKG59" s="145">
        <v>362350000</v>
      </c>
      <c r="UKH59" s="145">
        <v>362375000</v>
      </c>
      <c r="UKI59" s="145">
        <v>362400000</v>
      </c>
      <c r="UKJ59" s="145">
        <v>362425000</v>
      </c>
      <c r="UKK59" s="145">
        <v>362450000</v>
      </c>
      <c r="UKL59" s="145">
        <v>362475000</v>
      </c>
      <c r="UKM59" s="145">
        <v>362500000</v>
      </c>
      <c r="UKN59" s="145">
        <v>362525000</v>
      </c>
      <c r="UKO59" s="145">
        <v>362550000</v>
      </c>
      <c r="UKP59" s="145">
        <v>362575000</v>
      </c>
      <c r="UKQ59" s="145">
        <v>362600000</v>
      </c>
      <c r="UKR59" s="145">
        <v>362625000</v>
      </c>
      <c r="UKS59" s="145">
        <v>362650000</v>
      </c>
      <c r="UKT59" s="145">
        <v>362675000</v>
      </c>
      <c r="UKU59" s="145">
        <v>362700000</v>
      </c>
      <c r="UKV59" s="145">
        <v>362725000</v>
      </c>
      <c r="UKW59" s="145">
        <v>362750000</v>
      </c>
      <c r="UKX59" s="145">
        <v>362775000</v>
      </c>
      <c r="UKY59" s="145">
        <v>362800000</v>
      </c>
      <c r="UKZ59" s="145">
        <v>362825000</v>
      </c>
      <c r="ULA59" s="145">
        <v>362850000</v>
      </c>
      <c r="ULB59" s="145">
        <v>362875000</v>
      </c>
      <c r="ULC59" s="145">
        <v>362900000</v>
      </c>
      <c r="ULD59" s="145">
        <v>362925000</v>
      </c>
      <c r="ULE59" s="145">
        <v>362950000</v>
      </c>
      <c r="ULF59" s="145">
        <v>362975000</v>
      </c>
      <c r="ULG59" s="145">
        <v>363000000</v>
      </c>
      <c r="ULH59" s="145">
        <v>363025000</v>
      </c>
      <c r="ULI59" s="145">
        <v>363050000</v>
      </c>
      <c r="ULJ59" s="145">
        <v>363075000</v>
      </c>
      <c r="ULK59" s="145">
        <v>363100000</v>
      </c>
      <c r="ULL59" s="145">
        <v>363125000</v>
      </c>
      <c r="ULM59" s="145">
        <v>363150000</v>
      </c>
      <c r="ULN59" s="145">
        <v>363175000</v>
      </c>
      <c r="ULO59" s="145">
        <v>363200000</v>
      </c>
      <c r="ULP59" s="145">
        <v>363225000</v>
      </c>
      <c r="ULQ59" s="145">
        <v>363250000</v>
      </c>
      <c r="ULR59" s="145">
        <v>363275000</v>
      </c>
      <c r="ULS59" s="145">
        <v>363300000</v>
      </c>
      <c r="ULT59" s="145">
        <v>363325000</v>
      </c>
      <c r="ULU59" s="145">
        <v>363350000</v>
      </c>
      <c r="ULV59" s="145">
        <v>363375000</v>
      </c>
      <c r="ULW59" s="145">
        <v>363400000</v>
      </c>
      <c r="ULX59" s="145">
        <v>363425000</v>
      </c>
      <c r="ULY59" s="145">
        <v>363450000</v>
      </c>
      <c r="ULZ59" s="145">
        <v>363475000</v>
      </c>
      <c r="UMA59" s="145">
        <v>363500000</v>
      </c>
      <c r="UMB59" s="145">
        <v>363525000</v>
      </c>
      <c r="UMC59" s="145">
        <v>363550000</v>
      </c>
      <c r="UMD59" s="145">
        <v>363575000</v>
      </c>
      <c r="UME59" s="145">
        <v>363600000</v>
      </c>
      <c r="UMF59" s="145">
        <v>363625000</v>
      </c>
      <c r="UMG59" s="145">
        <v>363650000</v>
      </c>
      <c r="UMH59" s="145">
        <v>363675000</v>
      </c>
      <c r="UMI59" s="145">
        <v>363700000</v>
      </c>
      <c r="UMJ59" s="145">
        <v>363725000</v>
      </c>
      <c r="UMK59" s="145">
        <v>363750000</v>
      </c>
      <c r="UML59" s="145">
        <v>363775000</v>
      </c>
      <c r="UMM59" s="145">
        <v>363800000</v>
      </c>
      <c r="UMN59" s="145">
        <v>363825000</v>
      </c>
      <c r="UMO59" s="145">
        <v>363850000</v>
      </c>
      <c r="UMP59" s="145">
        <v>363875000</v>
      </c>
      <c r="UMQ59" s="145">
        <v>363900000</v>
      </c>
      <c r="UMR59" s="145">
        <v>363925000</v>
      </c>
      <c r="UMS59" s="145">
        <v>363950000</v>
      </c>
      <c r="UMT59" s="145">
        <v>363975000</v>
      </c>
      <c r="UMU59" s="145">
        <v>364000000</v>
      </c>
      <c r="UMV59" s="145">
        <v>364025000</v>
      </c>
      <c r="UMW59" s="145">
        <v>364050000</v>
      </c>
      <c r="UMX59" s="145">
        <v>364075000</v>
      </c>
      <c r="UMY59" s="145">
        <v>364100000</v>
      </c>
      <c r="UMZ59" s="145">
        <v>364125000</v>
      </c>
      <c r="UNA59" s="145">
        <v>364150000</v>
      </c>
      <c r="UNB59" s="145">
        <v>364175000</v>
      </c>
      <c r="UNC59" s="145">
        <v>364200000</v>
      </c>
      <c r="UND59" s="145">
        <v>364225000</v>
      </c>
      <c r="UNE59" s="145">
        <v>364250000</v>
      </c>
      <c r="UNF59" s="145">
        <v>364275000</v>
      </c>
      <c r="UNG59" s="145">
        <v>364300000</v>
      </c>
      <c r="UNH59" s="145">
        <v>364325000</v>
      </c>
      <c r="UNI59" s="145">
        <v>364350000</v>
      </c>
      <c r="UNJ59" s="145">
        <v>364375000</v>
      </c>
      <c r="UNK59" s="145">
        <v>364400000</v>
      </c>
      <c r="UNL59" s="145">
        <v>364425000</v>
      </c>
      <c r="UNM59" s="145">
        <v>364450000</v>
      </c>
      <c r="UNN59" s="145">
        <v>364475000</v>
      </c>
      <c r="UNO59" s="145">
        <v>364500000</v>
      </c>
      <c r="UNP59" s="145">
        <v>364525000</v>
      </c>
      <c r="UNQ59" s="145">
        <v>364550000</v>
      </c>
      <c r="UNR59" s="145">
        <v>364575000</v>
      </c>
      <c r="UNS59" s="145">
        <v>364600000</v>
      </c>
      <c r="UNT59" s="145">
        <v>364625000</v>
      </c>
      <c r="UNU59" s="145">
        <v>364650000</v>
      </c>
      <c r="UNV59" s="145">
        <v>364675000</v>
      </c>
      <c r="UNW59" s="145">
        <v>364700000</v>
      </c>
      <c r="UNX59" s="145">
        <v>364725000</v>
      </c>
      <c r="UNY59" s="145">
        <v>364750000</v>
      </c>
      <c r="UNZ59" s="145">
        <v>364775000</v>
      </c>
      <c r="UOA59" s="145">
        <v>364800000</v>
      </c>
      <c r="UOB59" s="145">
        <v>364825000</v>
      </c>
      <c r="UOC59" s="145">
        <v>364850000</v>
      </c>
      <c r="UOD59" s="145">
        <v>364875000</v>
      </c>
      <c r="UOE59" s="145">
        <v>364900000</v>
      </c>
      <c r="UOF59" s="145">
        <v>364925000</v>
      </c>
      <c r="UOG59" s="145">
        <v>364950000</v>
      </c>
      <c r="UOH59" s="145">
        <v>364975000</v>
      </c>
      <c r="UOI59" s="145">
        <v>365000000</v>
      </c>
      <c r="UOJ59" s="145">
        <v>365025000</v>
      </c>
      <c r="UOK59" s="145">
        <v>365050000</v>
      </c>
      <c r="UOL59" s="145">
        <v>365075000</v>
      </c>
      <c r="UOM59" s="145">
        <v>365100000</v>
      </c>
      <c r="UON59" s="145">
        <v>365125000</v>
      </c>
      <c r="UOO59" s="145">
        <v>365150000</v>
      </c>
      <c r="UOP59" s="145">
        <v>365175000</v>
      </c>
      <c r="UOQ59" s="145">
        <v>365200000</v>
      </c>
      <c r="UOR59" s="145">
        <v>365225000</v>
      </c>
      <c r="UOS59" s="145">
        <v>365250000</v>
      </c>
      <c r="UOT59" s="145">
        <v>365275000</v>
      </c>
      <c r="UOU59" s="145">
        <v>365300000</v>
      </c>
      <c r="UOV59" s="145">
        <v>365325000</v>
      </c>
      <c r="UOW59" s="145">
        <v>365350000</v>
      </c>
      <c r="UOX59" s="145">
        <v>365375000</v>
      </c>
      <c r="UOY59" s="145">
        <v>365400000</v>
      </c>
      <c r="UOZ59" s="145">
        <v>365425000</v>
      </c>
      <c r="UPA59" s="145">
        <v>365450000</v>
      </c>
      <c r="UPB59" s="145">
        <v>365475000</v>
      </c>
      <c r="UPC59" s="145">
        <v>365500000</v>
      </c>
      <c r="UPD59" s="145">
        <v>365525000</v>
      </c>
      <c r="UPE59" s="145">
        <v>365550000</v>
      </c>
      <c r="UPF59" s="145">
        <v>365575000</v>
      </c>
      <c r="UPG59" s="145">
        <v>365600000</v>
      </c>
      <c r="UPH59" s="145">
        <v>365625000</v>
      </c>
      <c r="UPI59" s="145">
        <v>365650000</v>
      </c>
      <c r="UPJ59" s="145">
        <v>365675000</v>
      </c>
      <c r="UPK59" s="145">
        <v>365700000</v>
      </c>
      <c r="UPL59" s="145">
        <v>365725000</v>
      </c>
      <c r="UPM59" s="145">
        <v>365750000</v>
      </c>
      <c r="UPN59" s="145">
        <v>365775000</v>
      </c>
      <c r="UPO59" s="145">
        <v>365800000</v>
      </c>
      <c r="UPP59" s="145">
        <v>365825000</v>
      </c>
      <c r="UPQ59" s="145">
        <v>365850000</v>
      </c>
      <c r="UPR59" s="145">
        <v>365875000</v>
      </c>
      <c r="UPS59" s="145">
        <v>365900000</v>
      </c>
      <c r="UPT59" s="145">
        <v>365925000</v>
      </c>
      <c r="UPU59" s="145">
        <v>365950000</v>
      </c>
      <c r="UPV59" s="145">
        <v>365975000</v>
      </c>
      <c r="UPW59" s="145">
        <v>366000000</v>
      </c>
      <c r="UPX59" s="145">
        <v>366025000</v>
      </c>
      <c r="UPY59" s="145">
        <v>366050000</v>
      </c>
      <c r="UPZ59" s="145">
        <v>366075000</v>
      </c>
      <c r="UQA59" s="145">
        <v>366100000</v>
      </c>
      <c r="UQB59" s="145">
        <v>366125000</v>
      </c>
      <c r="UQC59" s="145">
        <v>366150000</v>
      </c>
      <c r="UQD59" s="145">
        <v>366175000</v>
      </c>
      <c r="UQE59" s="145">
        <v>366200000</v>
      </c>
      <c r="UQF59" s="145">
        <v>366225000</v>
      </c>
      <c r="UQG59" s="145">
        <v>366250000</v>
      </c>
      <c r="UQH59" s="145">
        <v>366275000</v>
      </c>
      <c r="UQI59" s="145">
        <v>366300000</v>
      </c>
      <c r="UQJ59" s="145">
        <v>366325000</v>
      </c>
      <c r="UQK59" s="145">
        <v>366350000</v>
      </c>
      <c r="UQL59" s="145">
        <v>366375000</v>
      </c>
      <c r="UQM59" s="145">
        <v>366400000</v>
      </c>
      <c r="UQN59" s="145">
        <v>366425000</v>
      </c>
      <c r="UQO59" s="145">
        <v>366450000</v>
      </c>
      <c r="UQP59" s="145">
        <v>366475000</v>
      </c>
      <c r="UQQ59" s="145">
        <v>366500000</v>
      </c>
      <c r="UQR59" s="145">
        <v>366525000</v>
      </c>
      <c r="UQS59" s="145">
        <v>366550000</v>
      </c>
      <c r="UQT59" s="145">
        <v>366575000</v>
      </c>
      <c r="UQU59" s="145">
        <v>366600000</v>
      </c>
      <c r="UQV59" s="145">
        <v>366625000</v>
      </c>
      <c r="UQW59" s="145">
        <v>366650000</v>
      </c>
      <c r="UQX59" s="145">
        <v>366675000</v>
      </c>
      <c r="UQY59" s="145">
        <v>366700000</v>
      </c>
      <c r="UQZ59" s="145">
        <v>366725000</v>
      </c>
      <c r="URA59" s="145">
        <v>366750000</v>
      </c>
      <c r="URB59" s="145">
        <v>366775000</v>
      </c>
      <c r="URC59" s="145">
        <v>366800000</v>
      </c>
      <c r="URD59" s="145">
        <v>366825000</v>
      </c>
      <c r="URE59" s="145">
        <v>366850000</v>
      </c>
      <c r="URF59" s="145">
        <v>366875000</v>
      </c>
      <c r="URG59" s="145">
        <v>366900000</v>
      </c>
      <c r="URH59" s="145">
        <v>366925000</v>
      </c>
      <c r="URI59" s="145">
        <v>366950000</v>
      </c>
      <c r="URJ59" s="145">
        <v>366975000</v>
      </c>
      <c r="URK59" s="145">
        <v>367000000</v>
      </c>
      <c r="URL59" s="145">
        <v>367025000</v>
      </c>
      <c r="URM59" s="145">
        <v>367050000</v>
      </c>
      <c r="URN59" s="145">
        <v>367075000</v>
      </c>
      <c r="URO59" s="145">
        <v>367100000</v>
      </c>
      <c r="URP59" s="145">
        <v>367125000</v>
      </c>
      <c r="URQ59" s="145">
        <v>367150000</v>
      </c>
      <c r="URR59" s="145">
        <v>367175000</v>
      </c>
      <c r="URS59" s="145">
        <v>367200000</v>
      </c>
      <c r="URT59" s="145">
        <v>367225000</v>
      </c>
      <c r="URU59" s="145">
        <v>367250000</v>
      </c>
      <c r="URV59" s="145">
        <v>367275000</v>
      </c>
      <c r="URW59" s="145">
        <v>367300000</v>
      </c>
      <c r="URX59" s="145">
        <v>367325000</v>
      </c>
      <c r="URY59" s="145">
        <v>367350000</v>
      </c>
      <c r="URZ59" s="145">
        <v>367375000</v>
      </c>
      <c r="USA59" s="145">
        <v>367400000</v>
      </c>
      <c r="USB59" s="145">
        <v>367425000</v>
      </c>
      <c r="USC59" s="145">
        <v>367450000</v>
      </c>
      <c r="USD59" s="145">
        <v>367475000</v>
      </c>
      <c r="USE59" s="145">
        <v>367500000</v>
      </c>
      <c r="USF59" s="145">
        <v>367525000</v>
      </c>
      <c r="USG59" s="145">
        <v>367550000</v>
      </c>
      <c r="USH59" s="145">
        <v>367575000</v>
      </c>
      <c r="USI59" s="145">
        <v>367600000</v>
      </c>
      <c r="USJ59" s="145">
        <v>367625000</v>
      </c>
      <c r="USK59" s="145">
        <v>367650000</v>
      </c>
      <c r="USL59" s="145">
        <v>367675000</v>
      </c>
      <c r="USM59" s="145">
        <v>367700000</v>
      </c>
      <c r="USN59" s="145">
        <v>367725000</v>
      </c>
      <c r="USO59" s="145">
        <v>367750000</v>
      </c>
      <c r="USP59" s="145">
        <v>367775000</v>
      </c>
      <c r="USQ59" s="145">
        <v>367800000</v>
      </c>
      <c r="USR59" s="145">
        <v>367825000</v>
      </c>
      <c r="USS59" s="145">
        <v>367850000</v>
      </c>
      <c r="UST59" s="145">
        <v>367875000</v>
      </c>
      <c r="USU59" s="145">
        <v>367900000</v>
      </c>
      <c r="USV59" s="145">
        <v>367925000</v>
      </c>
      <c r="USW59" s="145">
        <v>367950000</v>
      </c>
      <c r="USX59" s="145">
        <v>367975000</v>
      </c>
      <c r="USY59" s="145">
        <v>368000000</v>
      </c>
      <c r="USZ59" s="145">
        <v>368025000</v>
      </c>
      <c r="UTA59" s="145">
        <v>368050000</v>
      </c>
      <c r="UTB59" s="145">
        <v>368075000</v>
      </c>
      <c r="UTC59" s="145">
        <v>368100000</v>
      </c>
      <c r="UTD59" s="145">
        <v>368125000</v>
      </c>
      <c r="UTE59" s="145">
        <v>368150000</v>
      </c>
      <c r="UTF59" s="145">
        <v>368175000</v>
      </c>
      <c r="UTG59" s="145">
        <v>368200000</v>
      </c>
      <c r="UTH59" s="145">
        <v>368225000</v>
      </c>
      <c r="UTI59" s="145">
        <v>368250000</v>
      </c>
      <c r="UTJ59" s="145">
        <v>368275000</v>
      </c>
      <c r="UTK59" s="145">
        <v>368300000</v>
      </c>
      <c r="UTL59" s="145">
        <v>368325000</v>
      </c>
      <c r="UTM59" s="145">
        <v>368350000</v>
      </c>
      <c r="UTN59" s="145">
        <v>368375000</v>
      </c>
      <c r="UTO59" s="145">
        <v>368400000</v>
      </c>
      <c r="UTP59" s="145">
        <v>368425000</v>
      </c>
      <c r="UTQ59" s="145">
        <v>368450000</v>
      </c>
      <c r="UTR59" s="145">
        <v>368475000</v>
      </c>
      <c r="UTS59" s="145">
        <v>368500000</v>
      </c>
      <c r="UTT59" s="145">
        <v>368525000</v>
      </c>
      <c r="UTU59" s="145">
        <v>368550000</v>
      </c>
      <c r="UTV59" s="145">
        <v>368575000</v>
      </c>
      <c r="UTW59" s="145">
        <v>368600000</v>
      </c>
      <c r="UTX59" s="145">
        <v>368625000</v>
      </c>
      <c r="UTY59" s="145">
        <v>368650000</v>
      </c>
      <c r="UTZ59" s="145">
        <v>368675000</v>
      </c>
      <c r="UUA59" s="145">
        <v>368700000</v>
      </c>
      <c r="UUB59" s="145">
        <v>368725000</v>
      </c>
      <c r="UUC59" s="145">
        <v>368750000</v>
      </c>
      <c r="UUD59" s="145">
        <v>368775000</v>
      </c>
      <c r="UUE59" s="145">
        <v>368800000</v>
      </c>
      <c r="UUF59" s="145">
        <v>368825000</v>
      </c>
      <c r="UUG59" s="145">
        <v>368850000</v>
      </c>
      <c r="UUH59" s="145">
        <v>368875000</v>
      </c>
      <c r="UUI59" s="145">
        <v>368900000</v>
      </c>
      <c r="UUJ59" s="145">
        <v>368925000</v>
      </c>
      <c r="UUK59" s="145">
        <v>368950000</v>
      </c>
      <c r="UUL59" s="145">
        <v>368975000</v>
      </c>
      <c r="UUM59" s="145">
        <v>369000000</v>
      </c>
      <c r="UUN59" s="145">
        <v>369025000</v>
      </c>
      <c r="UUO59" s="145">
        <v>369050000</v>
      </c>
      <c r="UUP59" s="145">
        <v>369075000</v>
      </c>
      <c r="UUQ59" s="145">
        <v>369100000</v>
      </c>
      <c r="UUR59" s="145">
        <v>369125000</v>
      </c>
      <c r="UUS59" s="145">
        <v>369150000</v>
      </c>
      <c r="UUT59" s="145">
        <v>369175000</v>
      </c>
      <c r="UUU59" s="145">
        <v>369200000</v>
      </c>
      <c r="UUV59" s="145">
        <v>369225000</v>
      </c>
      <c r="UUW59" s="145">
        <v>369250000</v>
      </c>
      <c r="UUX59" s="145">
        <v>369275000</v>
      </c>
      <c r="UUY59" s="145">
        <v>369300000</v>
      </c>
      <c r="UUZ59" s="145">
        <v>369325000</v>
      </c>
      <c r="UVA59" s="145">
        <v>369350000</v>
      </c>
      <c r="UVB59" s="145">
        <v>369375000</v>
      </c>
      <c r="UVC59" s="145">
        <v>369400000</v>
      </c>
      <c r="UVD59" s="145">
        <v>369425000</v>
      </c>
      <c r="UVE59" s="145">
        <v>369450000</v>
      </c>
      <c r="UVF59" s="145">
        <v>369475000</v>
      </c>
      <c r="UVG59" s="145">
        <v>369500000</v>
      </c>
      <c r="UVH59" s="145">
        <v>369525000</v>
      </c>
      <c r="UVI59" s="145">
        <v>369550000</v>
      </c>
      <c r="UVJ59" s="145">
        <v>369575000</v>
      </c>
      <c r="UVK59" s="145">
        <v>369600000</v>
      </c>
      <c r="UVL59" s="145">
        <v>369625000</v>
      </c>
      <c r="UVM59" s="145">
        <v>369650000</v>
      </c>
      <c r="UVN59" s="145">
        <v>369675000</v>
      </c>
      <c r="UVO59" s="145">
        <v>369700000</v>
      </c>
      <c r="UVP59" s="145">
        <v>369725000</v>
      </c>
      <c r="UVQ59" s="145">
        <v>369750000</v>
      </c>
      <c r="UVR59" s="145">
        <v>369775000</v>
      </c>
      <c r="UVS59" s="145">
        <v>369800000</v>
      </c>
      <c r="UVT59" s="145">
        <v>369825000</v>
      </c>
      <c r="UVU59" s="145">
        <v>369850000</v>
      </c>
      <c r="UVV59" s="145">
        <v>369875000</v>
      </c>
      <c r="UVW59" s="145">
        <v>369900000</v>
      </c>
      <c r="UVX59" s="145">
        <v>369925000</v>
      </c>
      <c r="UVY59" s="145">
        <v>369950000</v>
      </c>
      <c r="UVZ59" s="145">
        <v>369975000</v>
      </c>
      <c r="UWA59" s="145">
        <v>370000000</v>
      </c>
      <c r="UWB59" s="145">
        <v>370025000</v>
      </c>
      <c r="UWC59" s="145">
        <v>370050000</v>
      </c>
      <c r="UWD59" s="145">
        <v>370075000</v>
      </c>
      <c r="UWE59" s="145">
        <v>370100000</v>
      </c>
      <c r="UWF59" s="145">
        <v>370125000</v>
      </c>
      <c r="UWG59" s="145">
        <v>370150000</v>
      </c>
      <c r="UWH59" s="145">
        <v>370175000</v>
      </c>
      <c r="UWI59" s="145">
        <v>370200000</v>
      </c>
      <c r="UWJ59" s="145">
        <v>370225000</v>
      </c>
      <c r="UWK59" s="145">
        <v>370250000</v>
      </c>
      <c r="UWL59" s="145">
        <v>370275000</v>
      </c>
      <c r="UWM59" s="145">
        <v>370300000</v>
      </c>
      <c r="UWN59" s="145">
        <v>370325000</v>
      </c>
      <c r="UWO59" s="145">
        <v>370350000</v>
      </c>
      <c r="UWP59" s="145">
        <v>370375000</v>
      </c>
      <c r="UWQ59" s="145">
        <v>370400000</v>
      </c>
      <c r="UWR59" s="145">
        <v>370425000</v>
      </c>
      <c r="UWS59" s="145">
        <v>370450000</v>
      </c>
      <c r="UWT59" s="145">
        <v>370475000</v>
      </c>
      <c r="UWU59" s="145">
        <v>370500000</v>
      </c>
      <c r="UWV59" s="145">
        <v>370525000</v>
      </c>
      <c r="UWW59" s="145">
        <v>370550000</v>
      </c>
      <c r="UWX59" s="145">
        <v>370575000</v>
      </c>
      <c r="UWY59" s="145">
        <v>370600000</v>
      </c>
      <c r="UWZ59" s="145">
        <v>370625000</v>
      </c>
      <c r="UXA59" s="145">
        <v>370650000</v>
      </c>
      <c r="UXB59" s="145">
        <v>370675000</v>
      </c>
      <c r="UXC59" s="145">
        <v>370700000</v>
      </c>
      <c r="UXD59" s="145">
        <v>370725000</v>
      </c>
      <c r="UXE59" s="145">
        <v>370750000</v>
      </c>
      <c r="UXF59" s="145">
        <v>370775000</v>
      </c>
      <c r="UXG59" s="145">
        <v>370800000</v>
      </c>
      <c r="UXH59" s="145">
        <v>370825000</v>
      </c>
      <c r="UXI59" s="145">
        <v>370850000</v>
      </c>
      <c r="UXJ59" s="145">
        <v>370875000</v>
      </c>
      <c r="UXK59" s="145">
        <v>370900000</v>
      </c>
      <c r="UXL59" s="145">
        <v>370925000</v>
      </c>
      <c r="UXM59" s="145">
        <v>370950000</v>
      </c>
      <c r="UXN59" s="145">
        <v>370975000</v>
      </c>
      <c r="UXO59" s="145">
        <v>371000000</v>
      </c>
      <c r="UXP59" s="145">
        <v>371025000</v>
      </c>
      <c r="UXQ59" s="145">
        <v>371050000</v>
      </c>
      <c r="UXR59" s="145">
        <v>371075000</v>
      </c>
      <c r="UXS59" s="145">
        <v>371100000</v>
      </c>
      <c r="UXT59" s="145">
        <v>371125000</v>
      </c>
      <c r="UXU59" s="145">
        <v>371150000</v>
      </c>
      <c r="UXV59" s="145">
        <v>371175000</v>
      </c>
      <c r="UXW59" s="145">
        <v>371200000</v>
      </c>
      <c r="UXX59" s="145">
        <v>371225000</v>
      </c>
      <c r="UXY59" s="145">
        <v>371250000</v>
      </c>
      <c r="UXZ59" s="145">
        <v>371275000</v>
      </c>
      <c r="UYA59" s="145">
        <v>371300000</v>
      </c>
      <c r="UYB59" s="145">
        <v>371325000</v>
      </c>
      <c r="UYC59" s="145">
        <v>371350000</v>
      </c>
      <c r="UYD59" s="145">
        <v>371375000</v>
      </c>
      <c r="UYE59" s="145">
        <v>371400000</v>
      </c>
      <c r="UYF59" s="145">
        <v>371425000</v>
      </c>
      <c r="UYG59" s="145">
        <v>371450000</v>
      </c>
      <c r="UYH59" s="145">
        <v>371475000</v>
      </c>
      <c r="UYI59" s="145">
        <v>371500000</v>
      </c>
      <c r="UYJ59" s="145">
        <v>371525000</v>
      </c>
      <c r="UYK59" s="145">
        <v>371550000</v>
      </c>
      <c r="UYL59" s="145">
        <v>371575000</v>
      </c>
      <c r="UYM59" s="145">
        <v>371600000</v>
      </c>
      <c r="UYN59" s="145">
        <v>371625000</v>
      </c>
      <c r="UYO59" s="145">
        <v>371650000</v>
      </c>
      <c r="UYP59" s="145">
        <v>371675000</v>
      </c>
      <c r="UYQ59" s="145">
        <v>371700000</v>
      </c>
      <c r="UYR59" s="145">
        <v>371725000</v>
      </c>
      <c r="UYS59" s="145">
        <v>371750000</v>
      </c>
      <c r="UYT59" s="145">
        <v>371775000</v>
      </c>
      <c r="UYU59" s="145">
        <v>371800000</v>
      </c>
      <c r="UYV59" s="145">
        <v>371825000</v>
      </c>
      <c r="UYW59" s="145">
        <v>371850000</v>
      </c>
      <c r="UYX59" s="145">
        <v>371875000</v>
      </c>
      <c r="UYY59" s="145">
        <v>371900000</v>
      </c>
      <c r="UYZ59" s="145">
        <v>371925000</v>
      </c>
      <c r="UZA59" s="145">
        <v>371950000</v>
      </c>
      <c r="UZB59" s="145">
        <v>371975000</v>
      </c>
      <c r="UZC59" s="145">
        <v>372000000</v>
      </c>
      <c r="UZD59" s="145">
        <v>372025000</v>
      </c>
      <c r="UZE59" s="145">
        <v>372050000</v>
      </c>
      <c r="UZF59" s="145">
        <v>372075000</v>
      </c>
      <c r="UZG59" s="145">
        <v>372100000</v>
      </c>
      <c r="UZH59" s="145">
        <v>372125000</v>
      </c>
      <c r="UZI59" s="145">
        <v>372150000</v>
      </c>
      <c r="UZJ59" s="145">
        <v>372175000</v>
      </c>
      <c r="UZK59" s="145">
        <v>372200000</v>
      </c>
      <c r="UZL59" s="145">
        <v>372225000</v>
      </c>
      <c r="UZM59" s="145">
        <v>372250000</v>
      </c>
      <c r="UZN59" s="145">
        <v>372275000</v>
      </c>
      <c r="UZO59" s="145">
        <v>372300000</v>
      </c>
      <c r="UZP59" s="145">
        <v>372325000</v>
      </c>
      <c r="UZQ59" s="145">
        <v>372350000</v>
      </c>
      <c r="UZR59" s="145">
        <v>372375000</v>
      </c>
      <c r="UZS59" s="145">
        <v>372400000</v>
      </c>
      <c r="UZT59" s="145">
        <v>372425000</v>
      </c>
      <c r="UZU59" s="145">
        <v>372450000</v>
      </c>
      <c r="UZV59" s="145">
        <v>372475000</v>
      </c>
      <c r="UZW59" s="145">
        <v>372500000</v>
      </c>
      <c r="UZX59" s="145">
        <v>372525000</v>
      </c>
      <c r="UZY59" s="145">
        <v>372550000</v>
      </c>
      <c r="UZZ59" s="145">
        <v>372575000</v>
      </c>
      <c r="VAA59" s="145">
        <v>372600000</v>
      </c>
      <c r="VAB59" s="145">
        <v>372625000</v>
      </c>
      <c r="VAC59" s="145">
        <v>372650000</v>
      </c>
      <c r="VAD59" s="145">
        <v>372675000</v>
      </c>
      <c r="VAE59" s="145">
        <v>372700000</v>
      </c>
      <c r="VAF59" s="145">
        <v>372725000</v>
      </c>
      <c r="VAG59" s="145">
        <v>372750000</v>
      </c>
      <c r="VAH59" s="145">
        <v>372775000</v>
      </c>
      <c r="VAI59" s="145">
        <v>372800000</v>
      </c>
      <c r="VAJ59" s="145">
        <v>372825000</v>
      </c>
      <c r="VAK59" s="145">
        <v>372850000</v>
      </c>
      <c r="VAL59" s="145">
        <v>372875000</v>
      </c>
      <c r="VAM59" s="145">
        <v>372900000</v>
      </c>
      <c r="VAN59" s="145">
        <v>372925000</v>
      </c>
      <c r="VAO59" s="145">
        <v>372950000</v>
      </c>
      <c r="VAP59" s="145">
        <v>372975000</v>
      </c>
      <c r="VAQ59" s="145">
        <v>373000000</v>
      </c>
      <c r="VAR59" s="145">
        <v>373025000</v>
      </c>
      <c r="VAS59" s="145">
        <v>373050000</v>
      </c>
      <c r="VAT59" s="145">
        <v>373075000</v>
      </c>
      <c r="VAU59" s="145">
        <v>373100000</v>
      </c>
      <c r="VAV59" s="145">
        <v>373125000</v>
      </c>
      <c r="VAW59" s="145">
        <v>373150000</v>
      </c>
      <c r="VAX59" s="145">
        <v>373175000</v>
      </c>
      <c r="VAY59" s="145">
        <v>373200000</v>
      </c>
      <c r="VAZ59" s="145">
        <v>373225000</v>
      </c>
      <c r="VBA59" s="145">
        <v>373250000</v>
      </c>
      <c r="VBB59" s="145">
        <v>373275000</v>
      </c>
      <c r="VBC59" s="145">
        <v>373300000</v>
      </c>
      <c r="VBD59" s="145">
        <v>373325000</v>
      </c>
      <c r="VBE59" s="145">
        <v>373350000</v>
      </c>
      <c r="VBF59" s="145">
        <v>373375000</v>
      </c>
      <c r="VBG59" s="145">
        <v>373400000</v>
      </c>
      <c r="VBH59" s="145">
        <v>373425000</v>
      </c>
      <c r="VBI59" s="145">
        <v>373450000</v>
      </c>
      <c r="VBJ59" s="145">
        <v>373475000</v>
      </c>
      <c r="VBK59" s="145">
        <v>373500000</v>
      </c>
      <c r="VBL59" s="145">
        <v>373525000</v>
      </c>
      <c r="VBM59" s="145">
        <v>373550000</v>
      </c>
      <c r="VBN59" s="145">
        <v>373575000</v>
      </c>
      <c r="VBO59" s="145">
        <v>373600000</v>
      </c>
      <c r="VBP59" s="145">
        <v>373625000</v>
      </c>
      <c r="VBQ59" s="145">
        <v>373650000</v>
      </c>
      <c r="VBR59" s="145">
        <v>373675000</v>
      </c>
      <c r="VBS59" s="145">
        <v>373700000</v>
      </c>
      <c r="VBT59" s="145">
        <v>373725000</v>
      </c>
      <c r="VBU59" s="145">
        <v>373750000</v>
      </c>
      <c r="VBV59" s="145">
        <v>373775000</v>
      </c>
      <c r="VBW59" s="145">
        <v>373800000</v>
      </c>
      <c r="VBX59" s="145">
        <v>373825000</v>
      </c>
      <c r="VBY59" s="145">
        <v>373850000</v>
      </c>
      <c r="VBZ59" s="145">
        <v>373875000</v>
      </c>
      <c r="VCA59" s="145">
        <v>373900000</v>
      </c>
      <c r="VCB59" s="145">
        <v>373925000</v>
      </c>
      <c r="VCC59" s="145">
        <v>373950000</v>
      </c>
      <c r="VCD59" s="145">
        <v>373975000</v>
      </c>
      <c r="VCE59" s="145">
        <v>374000000</v>
      </c>
      <c r="VCF59" s="145">
        <v>374025000</v>
      </c>
      <c r="VCG59" s="145">
        <v>374050000</v>
      </c>
      <c r="VCH59" s="145">
        <v>374075000</v>
      </c>
      <c r="VCI59" s="145">
        <v>374100000</v>
      </c>
      <c r="VCJ59" s="145">
        <v>374125000</v>
      </c>
      <c r="VCK59" s="145">
        <v>374150000</v>
      </c>
      <c r="VCL59" s="145">
        <v>374175000</v>
      </c>
      <c r="VCM59" s="145">
        <v>374200000</v>
      </c>
      <c r="VCN59" s="145">
        <v>374225000</v>
      </c>
      <c r="VCO59" s="145">
        <v>374250000</v>
      </c>
      <c r="VCP59" s="145">
        <v>374275000</v>
      </c>
      <c r="VCQ59" s="145">
        <v>374300000</v>
      </c>
      <c r="VCR59" s="145">
        <v>374325000</v>
      </c>
      <c r="VCS59" s="145">
        <v>374350000</v>
      </c>
      <c r="VCT59" s="145">
        <v>374375000</v>
      </c>
      <c r="VCU59" s="145">
        <v>374400000</v>
      </c>
      <c r="VCV59" s="145">
        <v>374425000</v>
      </c>
      <c r="VCW59" s="145">
        <v>374450000</v>
      </c>
      <c r="VCX59" s="145">
        <v>374475000</v>
      </c>
      <c r="VCY59" s="145">
        <v>374500000</v>
      </c>
      <c r="VCZ59" s="145">
        <v>374525000</v>
      </c>
      <c r="VDA59" s="145">
        <v>374550000</v>
      </c>
      <c r="VDB59" s="145">
        <v>374575000</v>
      </c>
      <c r="VDC59" s="145">
        <v>374600000</v>
      </c>
      <c r="VDD59" s="145">
        <v>374625000</v>
      </c>
      <c r="VDE59" s="145">
        <v>374650000</v>
      </c>
      <c r="VDF59" s="145">
        <v>374675000</v>
      </c>
      <c r="VDG59" s="145">
        <v>374700000</v>
      </c>
      <c r="VDH59" s="145">
        <v>374725000</v>
      </c>
      <c r="VDI59" s="145">
        <v>374750000</v>
      </c>
      <c r="VDJ59" s="145">
        <v>374775000</v>
      </c>
      <c r="VDK59" s="145">
        <v>374800000</v>
      </c>
      <c r="VDL59" s="145">
        <v>374825000</v>
      </c>
      <c r="VDM59" s="145">
        <v>374850000</v>
      </c>
      <c r="VDN59" s="145">
        <v>374875000</v>
      </c>
      <c r="VDO59" s="145">
        <v>374900000</v>
      </c>
      <c r="VDP59" s="145">
        <v>374925000</v>
      </c>
      <c r="VDQ59" s="145">
        <v>374950000</v>
      </c>
      <c r="VDR59" s="145">
        <v>374975000</v>
      </c>
      <c r="VDS59" s="145">
        <v>375000000</v>
      </c>
      <c r="VDT59" s="145">
        <v>375025000</v>
      </c>
      <c r="VDU59" s="145">
        <v>375050000</v>
      </c>
      <c r="VDV59" s="145">
        <v>375075000</v>
      </c>
      <c r="VDW59" s="145">
        <v>375100000</v>
      </c>
      <c r="VDX59" s="145">
        <v>375125000</v>
      </c>
      <c r="VDY59" s="145">
        <v>375150000</v>
      </c>
      <c r="VDZ59" s="145">
        <v>375175000</v>
      </c>
      <c r="VEA59" s="145">
        <v>375200000</v>
      </c>
      <c r="VEB59" s="145">
        <v>375225000</v>
      </c>
      <c r="VEC59" s="145">
        <v>375250000</v>
      </c>
      <c r="VED59" s="145">
        <v>375275000</v>
      </c>
      <c r="VEE59" s="145">
        <v>375300000</v>
      </c>
      <c r="VEF59" s="145">
        <v>375325000</v>
      </c>
      <c r="VEG59" s="145">
        <v>375350000</v>
      </c>
      <c r="VEH59" s="145">
        <v>375375000</v>
      </c>
      <c r="VEI59" s="145">
        <v>375400000</v>
      </c>
      <c r="VEJ59" s="145">
        <v>375425000</v>
      </c>
      <c r="VEK59" s="145">
        <v>375450000</v>
      </c>
      <c r="VEL59" s="145">
        <v>375475000</v>
      </c>
      <c r="VEM59" s="145">
        <v>375500000</v>
      </c>
      <c r="VEN59" s="145">
        <v>375525000</v>
      </c>
      <c r="VEO59" s="145">
        <v>375550000</v>
      </c>
      <c r="VEP59" s="145">
        <v>375575000</v>
      </c>
      <c r="VEQ59" s="145">
        <v>375600000</v>
      </c>
      <c r="VER59" s="145">
        <v>375625000</v>
      </c>
      <c r="VES59" s="145">
        <v>375650000</v>
      </c>
      <c r="VET59" s="145">
        <v>375675000</v>
      </c>
      <c r="VEU59" s="145">
        <v>375700000</v>
      </c>
      <c r="VEV59" s="145">
        <v>375725000</v>
      </c>
      <c r="VEW59" s="145">
        <v>375750000</v>
      </c>
      <c r="VEX59" s="145">
        <v>375775000</v>
      </c>
      <c r="VEY59" s="145">
        <v>375800000</v>
      </c>
      <c r="VEZ59" s="145">
        <v>375825000</v>
      </c>
      <c r="VFA59" s="145">
        <v>375850000</v>
      </c>
      <c r="VFB59" s="145">
        <v>375875000</v>
      </c>
      <c r="VFC59" s="145">
        <v>375900000</v>
      </c>
      <c r="VFD59" s="145">
        <v>375925000</v>
      </c>
      <c r="VFE59" s="145">
        <v>375950000</v>
      </c>
      <c r="VFF59" s="145">
        <v>375975000</v>
      </c>
      <c r="VFG59" s="145">
        <v>376000000</v>
      </c>
      <c r="VFH59" s="145">
        <v>376025000</v>
      </c>
      <c r="VFI59" s="145">
        <v>376050000</v>
      </c>
      <c r="VFJ59" s="145">
        <v>376075000</v>
      </c>
      <c r="VFK59" s="145">
        <v>376100000</v>
      </c>
      <c r="VFL59" s="145">
        <v>376125000</v>
      </c>
      <c r="VFM59" s="145">
        <v>376150000</v>
      </c>
      <c r="VFN59" s="145">
        <v>376175000</v>
      </c>
      <c r="VFO59" s="145">
        <v>376200000</v>
      </c>
      <c r="VFP59" s="145">
        <v>376225000</v>
      </c>
      <c r="VFQ59" s="145">
        <v>376250000</v>
      </c>
      <c r="VFR59" s="145">
        <v>376275000</v>
      </c>
      <c r="VFS59" s="145">
        <v>376300000</v>
      </c>
      <c r="VFT59" s="145">
        <v>376325000</v>
      </c>
      <c r="VFU59" s="145">
        <v>376350000</v>
      </c>
      <c r="VFV59" s="145">
        <v>376375000</v>
      </c>
      <c r="VFW59" s="145">
        <v>376400000</v>
      </c>
      <c r="VFX59" s="145">
        <v>376425000</v>
      </c>
      <c r="VFY59" s="145">
        <v>376450000</v>
      </c>
      <c r="VFZ59" s="145">
        <v>376475000</v>
      </c>
      <c r="VGA59" s="145">
        <v>376500000</v>
      </c>
      <c r="VGB59" s="145">
        <v>376525000</v>
      </c>
      <c r="VGC59" s="145">
        <v>376550000</v>
      </c>
      <c r="VGD59" s="145">
        <v>376575000</v>
      </c>
      <c r="VGE59" s="145">
        <v>376600000</v>
      </c>
      <c r="VGF59" s="145">
        <v>376625000</v>
      </c>
      <c r="VGG59" s="145">
        <v>376650000</v>
      </c>
      <c r="VGH59" s="145">
        <v>376675000</v>
      </c>
      <c r="VGI59" s="145">
        <v>376700000</v>
      </c>
      <c r="VGJ59" s="145">
        <v>376725000</v>
      </c>
      <c r="VGK59" s="145">
        <v>376750000</v>
      </c>
      <c r="VGL59" s="145">
        <v>376775000</v>
      </c>
      <c r="VGM59" s="145">
        <v>376800000</v>
      </c>
      <c r="VGN59" s="145">
        <v>376825000</v>
      </c>
      <c r="VGO59" s="145">
        <v>376850000</v>
      </c>
      <c r="VGP59" s="145">
        <v>376875000</v>
      </c>
      <c r="VGQ59" s="145">
        <v>376900000</v>
      </c>
      <c r="VGR59" s="145">
        <v>376925000</v>
      </c>
      <c r="VGS59" s="145">
        <v>376950000</v>
      </c>
      <c r="VGT59" s="145">
        <v>376975000</v>
      </c>
      <c r="VGU59" s="145">
        <v>377000000</v>
      </c>
      <c r="VGV59" s="145">
        <v>377025000</v>
      </c>
      <c r="VGW59" s="145">
        <v>377050000</v>
      </c>
      <c r="VGX59" s="145">
        <v>377075000</v>
      </c>
      <c r="VGY59" s="145">
        <v>377100000</v>
      </c>
      <c r="VGZ59" s="145">
        <v>377125000</v>
      </c>
      <c r="VHA59" s="145">
        <v>377150000</v>
      </c>
      <c r="VHB59" s="145">
        <v>377175000</v>
      </c>
      <c r="VHC59" s="145">
        <v>377200000</v>
      </c>
      <c r="VHD59" s="145">
        <v>377225000</v>
      </c>
      <c r="VHE59" s="145">
        <v>377250000</v>
      </c>
      <c r="VHF59" s="145">
        <v>377275000</v>
      </c>
      <c r="VHG59" s="145">
        <v>377300000</v>
      </c>
      <c r="VHH59" s="145">
        <v>377325000</v>
      </c>
      <c r="VHI59" s="145">
        <v>377350000</v>
      </c>
      <c r="VHJ59" s="145">
        <v>377375000</v>
      </c>
      <c r="VHK59" s="145">
        <v>377400000</v>
      </c>
      <c r="VHL59" s="145">
        <v>377425000</v>
      </c>
      <c r="VHM59" s="145">
        <v>377450000</v>
      </c>
      <c r="VHN59" s="145">
        <v>377475000</v>
      </c>
      <c r="VHO59" s="145">
        <v>377500000</v>
      </c>
      <c r="VHP59" s="145">
        <v>377525000</v>
      </c>
      <c r="VHQ59" s="145">
        <v>377550000</v>
      </c>
      <c r="VHR59" s="145">
        <v>377575000</v>
      </c>
      <c r="VHS59" s="145">
        <v>377600000</v>
      </c>
      <c r="VHT59" s="145">
        <v>377625000</v>
      </c>
      <c r="VHU59" s="145">
        <v>377650000</v>
      </c>
      <c r="VHV59" s="145">
        <v>377675000</v>
      </c>
      <c r="VHW59" s="145">
        <v>377700000</v>
      </c>
      <c r="VHX59" s="145">
        <v>377725000</v>
      </c>
      <c r="VHY59" s="145">
        <v>377750000</v>
      </c>
      <c r="VHZ59" s="145">
        <v>377775000</v>
      </c>
      <c r="VIA59" s="145">
        <v>377800000</v>
      </c>
      <c r="VIB59" s="145">
        <v>377825000</v>
      </c>
      <c r="VIC59" s="145">
        <v>377850000</v>
      </c>
      <c r="VID59" s="145">
        <v>377875000</v>
      </c>
      <c r="VIE59" s="145">
        <v>377900000</v>
      </c>
      <c r="VIF59" s="145">
        <v>377925000</v>
      </c>
      <c r="VIG59" s="145">
        <v>377950000</v>
      </c>
      <c r="VIH59" s="145">
        <v>377975000</v>
      </c>
      <c r="VII59" s="145">
        <v>378000000</v>
      </c>
      <c r="VIJ59" s="145">
        <v>378025000</v>
      </c>
      <c r="VIK59" s="145">
        <v>378050000</v>
      </c>
      <c r="VIL59" s="145">
        <v>378075000</v>
      </c>
      <c r="VIM59" s="145">
        <v>378100000</v>
      </c>
      <c r="VIN59" s="145">
        <v>378125000</v>
      </c>
      <c r="VIO59" s="145">
        <v>378150000</v>
      </c>
      <c r="VIP59" s="145">
        <v>378175000</v>
      </c>
      <c r="VIQ59" s="145">
        <v>378200000</v>
      </c>
      <c r="VIR59" s="145">
        <v>378225000</v>
      </c>
      <c r="VIS59" s="145">
        <v>378250000</v>
      </c>
      <c r="VIT59" s="145">
        <v>378275000</v>
      </c>
      <c r="VIU59" s="145">
        <v>378300000</v>
      </c>
      <c r="VIV59" s="145">
        <v>378325000</v>
      </c>
      <c r="VIW59" s="145">
        <v>378350000</v>
      </c>
      <c r="VIX59" s="145">
        <v>378375000</v>
      </c>
      <c r="VIY59" s="145">
        <v>378400000</v>
      </c>
      <c r="VIZ59" s="145">
        <v>378425000</v>
      </c>
      <c r="VJA59" s="145">
        <v>378450000</v>
      </c>
      <c r="VJB59" s="145">
        <v>378475000</v>
      </c>
      <c r="VJC59" s="145">
        <v>378500000</v>
      </c>
      <c r="VJD59" s="145">
        <v>378525000</v>
      </c>
      <c r="VJE59" s="145">
        <v>378550000</v>
      </c>
      <c r="VJF59" s="145">
        <v>378575000</v>
      </c>
      <c r="VJG59" s="145">
        <v>378600000</v>
      </c>
      <c r="VJH59" s="145">
        <v>378625000</v>
      </c>
      <c r="VJI59" s="145">
        <v>378650000</v>
      </c>
      <c r="VJJ59" s="145">
        <v>378675000</v>
      </c>
      <c r="VJK59" s="145">
        <v>378700000</v>
      </c>
      <c r="VJL59" s="145">
        <v>378725000</v>
      </c>
      <c r="VJM59" s="145">
        <v>378750000</v>
      </c>
      <c r="VJN59" s="145">
        <v>378775000</v>
      </c>
      <c r="VJO59" s="145">
        <v>378800000</v>
      </c>
      <c r="VJP59" s="145">
        <v>378825000</v>
      </c>
      <c r="VJQ59" s="145">
        <v>378850000</v>
      </c>
      <c r="VJR59" s="145">
        <v>378875000</v>
      </c>
      <c r="VJS59" s="145">
        <v>378900000</v>
      </c>
      <c r="VJT59" s="145">
        <v>378925000</v>
      </c>
      <c r="VJU59" s="145">
        <v>378950000</v>
      </c>
      <c r="VJV59" s="145">
        <v>378975000</v>
      </c>
      <c r="VJW59" s="145">
        <v>379000000</v>
      </c>
      <c r="VJX59" s="145">
        <v>379025000</v>
      </c>
      <c r="VJY59" s="145">
        <v>379050000</v>
      </c>
      <c r="VJZ59" s="145">
        <v>379075000</v>
      </c>
      <c r="VKA59" s="145">
        <v>379100000</v>
      </c>
      <c r="VKB59" s="145">
        <v>379125000</v>
      </c>
      <c r="VKC59" s="145">
        <v>379150000</v>
      </c>
      <c r="VKD59" s="145">
        <v>379175000</v>
      </c>
      <c r="VKE59" s="145">
        <v>379200000</v>
      </c>
      <c r="VKF59" s="145">
        <v>379225000</v>
      </c>
      <c r="VKG59" s="145">
        <v>379250000</v>
      </c>
      <c r="VKH59" s="145">
        <v>379275000</v>
      </c>
      <c r="VKI59" s="145">
        <v>379300000</v>
      </c>
      <c r="VKJ59" s="145">
        <v>379325000</v>
      </c>
      <c r="VKK59" s="145">
        <v>379350000</v>
      </c>
      <c r="VKL59" s="145">
        <v>379375000</v>
      </c>
      <c r="VKM59" s="145">
        <v>379400000</v>
      </c>
      <c r="VKN59" s="145">
        <v>379425000</v>
      </c>
      <c r="VKO59" s="145">
        <v>379450000</v>
      </c>
      <c r="VKP59" s="145">
        <v>379475000</v>
      </c>
      <c r="VKQ59" s="145">
        <v>379500000</v>
      </c>
      <c r="VKR59" s="145">
        <v>379525000</v>
      </c>
      <c r="VKS59" s="145">
        <v>379550000</v>
      </c>
      <c r="VKT59" s="145">
        <v>379575000</v>
      </c>
      <c r="VKU59" s="145">
        <v>379600000</v>
      </c>
      <c r="VKV59" s="145">
        <v>379625000</v>
      </c>
      <c r="VKW59" s="145">
        <v>379650000</v>
      </c>
      <c r="VKX59" s="145">
        <v>379675000</v>
      </c>
      <c r="VKY59" s="145">
        <v>379700000</v>
      </c>
      <c r="VKZ59" s="145">
        <v>379725000</v>
      </c>
      <c r="VLA59" s="145">
        <v>379750000</v>
      </c>
      <c r="VLB59" s="145">
        <v>379775000</v>
      </c>
      <c r="VLC59" s="145">
        <v>379800000</v>
      </c>
      <c r="VLD59" s="145">
        <v>379825000</v>
      </c>
      <c r="VLE59" s="145">
        <v>379850000</v>
      </c>
      <c r="VLF59" s="145">
        <v>379875000</v>
      </c>
      <c r="VLG59" s="145">
        <v>379900000</v>
      </c>
      <c r="VLH59" s="145">
        <v>379925000</v>
      </c>
      <c r="VLI59" s="145">
        <v>379950000</v>
      </c>
      <c r="VLJ59" s="145">
        <v>379975000</v>
      </c>
      <c r="VLK59" s="145">
        <v>380000000</v>
      </c>
      <c r="VLL59" s="145">
        <v>380025000</v>
      </c>
      <c r="VLM59" s="145">
        <v>380050000</v>
      </c>
      <c r="VLN59" s="145">
        <v>380075000</v>
      </c>
      <c r="VLO59" s="145">
        <v>380100000</v>
      </c>
      <c r="VLP59" s="145">
        <v>380125000</v>
      </c>
      <c r="VLQ59" s="145">
        <v>380150000</v>
      </c>
      <c r="VLR59" s="145">
        <v>380175000</v>
      </c>
      <c r="VLS59" s="145">
        <v>380200000</v>
      </c>
      <c r="VLT59" s="145">
        <v>380225000</v>
      </c>
      <c r="VLU59" s="145">
        <v>380250000</v>
      </c>
      <c r="VLV59" s="145">
        <v>380275000</v>
      </c>
      <c r="VLW59" s="145">
        <v>380300000</v>
      </c>
      <c r="VLX59" s="145">
        <v>380325000</v>
      </c>
      <c r="VLY59" s="145">
        <v>380350000</v>
      </c>
      <c r="VLZ59" s="145">
        <v>380375000</v>
      </c>
      <c r="VMA59" s="145">
        <v>380400000</v>
      </c>
      <c r="VMB59" s="145">
        <v>380425000</v>
      </c>
      <c r="VMC59" s="145">
        <v>380450000</v>
      </c>
      <c r="VMD59" s="145">
        <v>380475000</v>
      </c>
      <c r="VME59" s="145">
        <v>380500000</v>
      </c>
      <c r="VMF59" s="145">
        <v>380525000</v>
      </c>
      <c r="VMG59" s="145">
        <v>380550000</v>
      </c>
      <c r="VMH59" s="145">
        <v>380575000</v>
      </c>
      <c r="VMI59" s="145">
        <v>380600000</v>
      </c>
      <c r="VMJ59" s="145">
        <v>380625000</v>
      </c>
      <c r="VMK59" s="145">
        <v>380650000</v>
      </c>
      <c r="VML59" s="145">
        <v>380675000</v>
      </c>
      <c r="VMM59" s="145">
        <v>380700000</v>
      </c>
      <c r="VMN59" s="145">
        <v>380725000</v>
      </c>
      <c r="VMO59" s="145">
        <v>380750000</v>
      </c>
      <c r="VMP59" s="145">
        <v>380775000</v>
      </c>
      <c r="VMQ59" s="145">
        <v>380800000</v>
      </c>
      <c r="VMR59" s="145">
        <v>380825000</v>
      </c>
      <c r="VMS59" s="145">
        <v>380850000</v>
      </c>
      <c r="VMT59" s="145">
        <v>380875000</v>
      </c>
      <c r="VMU59" s="145">
        <v>380900000</v>
      </c>
      <c r="VMV59" s="145">
        <v>380925000</v>
      </c>
      <c r="VMW59" s="145">
        <v>380950000</v>
      </c>
      <c r="VMX59" s="145">
        <v>380975000</v>
      </c>
      <c r="VMY59" s="145">
        <v>381000000</v>
      </c>
      <c r="VMZ59" s="145">
        <v>381025000</v>
      </c>
      <c r="VNA59" s="145">
        <v>381050000</v>
      </c>
      <c r="VNB59" s="145">
        <v>381075000</v>
      </c>
      <c r="VNC59" s="145">
        <v>381100000</v>
      </c>
      <c r="VND59" s="145">
        <v>381125000</v>
      </c>
      <c r="VNE59" s="145">
        <v>381150000</v>
      </c>
      <c r="VNF59" s="145">
        <v>381175000</v>
      </c>
      <c r="VNG59" s="145">
        <v>381200000</v>
      </c>
      <c r="VNH59" s="145">
        <v>381225000</v>
      </c>
      <c r="VNI59" s="145">
        <v>381250000</v>
      </c>
      <c r="VNJ59" s="145">
        <v>381275000</v>
      </c>
      <c r="VNK59" s="145">
        <v>381300000</v>
      </c>
      <c r="VNL59" s="145">
        <v>381325000</v>
      </c>
      <c r="VNM59" s="145">
        <v>381350000</v>
      </c>
      <c r="VNN59" s="145">
        <v>381375000</v>
      </c>
      <c r="VNO59" s="145">
        <v>381400000</v>
      </c>
      <c r="VNP59" s="145">
        <v>381425000</v>
      </c>
      <c r="VNQ59" s="145">
        <v>381450000</v>
      </c>
      <c r="VNR59" s="145">
        <v>381475000</v>
      </c>
      <c r="VNS59" s="145">
        <v>381500000</v>
      </c>
      <c r="VNT59" s="145">
        <v>381525000</v>
      </c>
      <c r="VNU59" s="145">
        <v>381550000</v>
      </c>
      <c r="VNV59" s="145">
        <v>381575000</v>
      </c>
      <c r="VNW59" s="145">
        <v>381600000</v>
      </c>
      <c r="VNX59" s="145">
        <v>381625000</v>
      </c>
      <c r="VNY59" s="145">
        <v>381650000</v>
      </c>
      <c r="VNZ59" s="145">
        <v>381675000</v>
      </c>
      <c r="VOA59" s="145">
        <v>381700000</v>
      </c>
      <c r="VOB59" s="145">
        <v>381725000</v>
      </c>
      <c r="VOC59" s="145">
        <v>381750000</v>
      </c>
      <c r="VOD59" s="145">
        <v>381775000</v>
      </c>
      <c r="VOE59" s="145">
        <v>381800000</v>
      </c>
      <c r="VOF59" s="145">
        <v>381825000</v>
      </c>
      <c r="VOG59" s="145">
        <v>381850000</v>
      </c>
      <c r="VOH59" s="145">
        <v>381875000</v>
      </c>
      <c r="VOI59" s="145">
        <v>381900000</v>
      </c>
      <c r="VOJ59" s="145">
        <v>381925000</v>
      </c>
      <c r="VOK59" s="145">
        <v>381950000</v>
      </c>
      <c r="VOL59" s="145">
        <v>381975000</v>
      </c>
      <c r="VOM59" s="145">
        <v>382000000</v>
      </c>
      <c r="VON59" s="145">
        <v>382025000</v>
      </c>
      <c r="VOO59" s="145">
        <v>382050000</v>
      </c>
      <c r="VOP59" s="145">
        <v>382075000</v>
      </c>
      <c r="VOQ59" s="145">
        <v>382100000</v>
      </c>
      <c r="VOR59" s="145">
        <v>382125000</v>
      </c>
      <c r="VOS59" s="145">
        <v>382150000</v>
      </c>
      <c r="VOT59" s="145">
        <v>382175000</v>
      </c>
      <c r="VOU59" s="145">
        <v>382200000</v>
      </c>
      <c r="VOV59" s="145">
        <v>382225000</v>
      </c>
      <c r="VOW59" s="145">
        <v>382250000</v>
      </c>
      <c r="VOX59" s="145">
        <v>382275000</v>
      </c>
      <c r="VOY59" s="145">
        <v>382300000</v>
      </c>
      <c r="VOZ59" s="145">
        <v>382325000</v>
      </c>
      <c r="VPA59" s="145">
        <v>382350000</v>
      </c>
      <c r="VPB59" s="145">
        <v>382375000</v>
      </c>
      <c r="VPC59" s="145">
        <v>382400000</v>
      </c>
      <c r="VPD59" s="145">
        <v>382425000</v>
      </c>
      <c r="VPE59" s="145">
        <v>382450000</v>
      </c>
      <c r="VPF59" s="145">
        <v>382475000</v>
      </c>
      <c r="VPG59" s="145">
        <v>382500000</v>
      </c>
      <c r="VPH59" s="145">
        <v>382525000</v>
      </c>
      <c r="VPI59" s="145">
        <v>382550000</v>
      </c>
      <c r="VPJ59" s="145">
        <v>382575000</v>
      </c>
      <c r="VPK59" s="145">
        <v>382600000</v>
      </c>
      <c r="VPL59" s="145">
        <v>382625000</v>
      </c>
      <c r="VPM59" s="145">
        <v>382650000</v>
      </c>
      <c r="VPN59" s="145">
        <v>382675000</v>
      </c>
      <c r="VPO59" s="145">
        <v>382700000</v>
      </c>
      <c r="VPP59" s="145">
        <v>382725000</v>
      </c>
      <c r="VPQ59" s="145">
        <v>382750000</v>
      </c>
      <c r="VPR59" s="145">
        <v>382775000</v>
      </c>
      <c r="VPS59" s="145">
        <v>382800000</v>
      </c>
      <c r="VPT59" s="145">
        <v>382825000</v>
      </c>
      <c r="VPU59" s="145">
        <v>382850000</v>
      </c>
      <c r="VPV59" s="145">
        <v>382875000</v>
      </c>
      <c r="VPW59" s="145">
        <v>382900000</v>
      </c>
      <c r="VPX59" s="145">
        <v>382925000</v>
      </c>
      <c r="VPY59" s="145">
        <v>382950000</v>
      </c>
      <c r="VPZ59" s="145">
        <v>382975000</v>
      </c>
      <c r="VQA59" s="145">
        <v>383000000</v>
      </c>
      <c r="VQB59" s="145">
        <v>383025000</v>
      </c>
      <c r="VQC59" s="145">
        <v>383050000</v>
      </c>
      <c r="VQD59" s="145">
        <v>383075000</v>
      </c>
      <c r="VQE59" s="145">
        <v>383100000</v>
      </c>
      <c r="VQF59" s="145">
        <v>383125000</v>
      </c>
      <c r="VQG59" s="145">
        <v>383150000</v>
      </c>
      <c r="VQH59" s="145">
        <v>383175000</v>
      </c>
      <c r="VQI59" s="145">
        <v>383200000</v>
      </c>
      <c r="VQJ59" s="145">
        <v>383225000</v>
      </c>
      <c r="VQK59" s="145">
        <v>383250000</v>
      </c>
      <c r="VQL59" s="145">
        <v>383275000</v>
      </c>
      <c r="VQM59" s="145">
        <v>383300000</v>
      </c>
      <c r="VQN59" s="145">
        <v>383325000</v>
      </c>
      <c r="VQO59" s="145">
        <v>383350000</v>
      </c>
      <c r="VQP59" s="145">
        <v>383375000</v>
      </c>
      <c r="VQQ59" s="145">
        <v>383400000</v>
      </c>
      <c r="VQR59" s="145">
        <v>383425000</v>
      </c>
      <c r="VQS59" s="145">
        <v>383450000</v>
      </c>
      <c r="VQT59" s="145">
        <v>383475000</v>
      </c>
      <c r="VQU59" s="145">
        <v>383500000</v>
      </c>
      <c r="VQV59" s="145">
        <v>383525000</v>
      </c>
      <c r="VQW59" s="145">
        <v>383550000</v>
      </c>
      <c r="VQX59" s="145">
        <v>383575000</v>
      </c>
      <c r="VQY59" s="145">
        <v>383600000</v>
      </c>
      <c r="VQZ59" s="145">
        <v>383625000</v>
      </c>
      <c r="VRA59" s="145">
        <v>383650000</v>
      </c>
      <c r="VRB59" s="145">
        <v>383675000</v>
      </c>
      <c r="VRC59" s="145">
        <v>383700000</v>
      </c>
      <c r="VRD59" s="145">
        <v>383725000</v>
      </c>
      <c r="VRE59" s="145">
        <v>383750000</v>
      </c>
      <c r="VRF59" s="145">
        <v>383775000</v>
      </c>
      <c r="VRG59" s="145">
        <v>383800000</v>
      </c>
      <c r="VRH59" s="145">
        <v>383825000</v>
      </c>
      <c r="VRI59" s="145">
        <v>383850000</v>
      </c>
      <c r="VRJ59" s="145">
        <v>383875000</v>
      </c>
      <c r="VRK59" s="145">
        <v>383900000</v>
      </c>
      <c r="VRL59" s="145">
        <v>383925000</v>
      </c>
      <c r="VRM59" s="145">
        <v>383950000</v>
      </c>
      <c r="VRN59" s="145">
        <v>383975000</v>
      </c>
      <c r="VRO59" s="145">
        <v>384000000</v>
      </c>
      <c r="VRP59" s="145">
        <v>384025000</v>
      </c>
      <c r="VRQ59" s="145">
        <v>384050000</v>
      </c>
      <c r="VRR59" s="145">
        <v>384075000</v>
      </c>
      <c r="VRS59" s="145">
        <v>384100000</v>
      </c>
      <c r="VRT59" s="145">
        <v>384125000</v>
      </c>
      <c r="VRU59" s="145">
        <v>384150000</v>
      </c>
      <c r="VRV59" s="145">
        <v>384175000</v>
      </c>
      <c r="VRW59" s="145">
        <v>384200000</v>
      </c>
      <c r="VRX59" s="145">
        <v>384225000</v>
      </c>
      <c r="VRY59" s="145">
        <v>384250000</v>
      </c>
      <c r="VRZ59" s="145">
        <v>384275000</v>
      </c>
      <c r="VSA59" s="145">
        <v>384300000</v>
      </c>
      <c r="VSB59" s="145">
        <v>384325000</v>
      </c>
      <c r="VSC59" s="145">
        <v>384350000</v>
      </c>
      <c r="VSD59" s="145">
        <v>384375000</v>
      </c>
      <c r="VSE59" s="145">
        <v>384400000</v>
      </c>
      <c r="VSF59" s="145">
        <v>384425000</v>
      </c>
      <c r="VSG59" s="145">
        <v>384450000</v>
      </c>
      <c r="VSH59" s="145">
        <v>384475000</v>
      </c>
      <c r="VSI59" s="145">
        <v>384500000</v>
      </c>
      <c r="VSJ59" s="145">
        <v>384525000</v>
      </c>
      <c r="VSK59" s="145">
        <v>384550000</v>
      </c>
      <c r="VSL59" s="145">
        <v>384575000</v>
      </c>
      <c r="VSM59" s="145">
        <v>384600000</v>
      </c>
      <c r="VSN59" s="145">
        <v>384625000</v>
      </c>
      <c r="VSO59" s="145">
        <v>384650000</v>
      </c>
      <c r="VSP59" s="145">
        <v>384675000</v>
      </c>
      <c r="VSQ59" s="145">
        <v>384700000</v>
      </c>
      <c r="VSR59" s="145">
        <v>384725000</v>
      </c>
      <c r="VSS59" s="145">
        <v>384750000</v>
      </c>
      <c r="VST59" s="145">
        <v>384775000</v>
      </c>
      <c r="VSU59" s="145">
        <v>384800000</v>
      </c>
      <c r="VSV59" s="145">
        <v>384825000</v>
      </c>
      <c r="VSW59" s="145">
        <v>384850000</v>
      </c>
      <c r="VSX59" s="145">
        <v>384875000</v>
      </c>
      <c r="VSY59" s="145">
        <v>384900000</v>
      </c>
      <c r="VSZ59" s="145">
        <v>384925000</v>
      </c>
      <c r="VTA59" s="145">
        <v>384950000</v>
      </c>
      <c r="VTB59" s="145">
        <v>384975000</v>
      </c>
      <c r="VTC59" s="145">
        <v>385000000</v>
      </c>
      <c r="VTD59" s="145">
        <v>385025000</v>
      </c>
      <c r="VTE59" s="145">
        <v>385050000</v>
      </c>
      <c r="VTF59" s="145">
        <v>385075000</v>
      </c>
      <c r="VTG59" s="145">
        <v>385100000</v>
      </c>
      <c r="VTH59" s="145">
        <v>385125000</v>
      </c>
      <c r="VTI59" s="145">
        <v>385150000</v>
      </c>
      <c r="VTJ59" s="145">
        <v>385175000</v>
      </c>
      <c r="VTK59" s="145">
        <v>385200000</v>
      </c>
      <c r="VTL59" s="145">
        <v>385225000</v>
      </c>
      <c r="VTM59" s="145">
        <v>385250000</v>
      </c>
      <c r="VTN59" s="145">
        <v>385275000</v>
      </c>
      <c r="VTO59" s="145">
        <v>385300000</v>
      </c>
      <c r="VTP59" s="145">
        <v>385325000</v>
      </c>
      <c r="VTQ59" s="145">
        <v>385350000</v>
      </c>
      <c r="VTR59" s="145">
        <v>385375000</v>
      </c>
      <c r="VTS59" s="145">
        <v>385400000</v>
      </c>
      <c r="VTT59" s="145">
        <v>385425000</v>
      </c>
      <c r="VTU59" s="145">
        <v>385450000</v>
      </c>
      <c r="VTV59" s="145">
        <v>385475000</v>
      </c>
      <c r="VTW59" s="145">
        <v>385500000</v>
      </c>
      <c r="VTX59" s="145">
        <v>385525000</v>
      </c>
      <c r="VTY59" s="145">
        <v>385550000</v>
      </c>
      <c r="VTZ59" s="145">
        <v>385575000</v>
      </c>
      <c r="VUA59" s="145">
        <v>385600000</v>
      </c>
      <c r="VUB59" s="145">
        <v>385625000</v>
      </c>
      <c r="VUC59" s="145">
        <v>385650000</v>
      </c>
      <c r="VUD59" s="145">
        <v>385675000</v>
      </c>
      <c r="VUE59" s="145">
        <v>385700000</v>
      </c>
      <c r="VUF59" s="145">
        <v>385725000</v>
      </c>
      <c r="VUG59" s="145">
        <v>385750000</v>
      </c>
      <c r="VUH59" s="145">
        <v>385775000</v>
      </c>
      <c r="VUI59" s="145">
        <v>385800000</v>
      </c>
      <c r="VUJ59" s="145">
        <v>385825000</v>
      </c>
      <c r="VUK59" s="145">
        <v>385850000</v>
      </c>
      <c r="VUL59" s="145">
        <v>385875000</v>
      </c>
      <c r="VUM59" s="145">
        <v>385900000</v>
      </c>
      <c r="VUN59" s="145">
        <v>385925000</v>
      </c>
      <c r="VUO59" s="145">
        <v>385950000</v>
      </c>
      <c r="VUP59" s="145">
        <v>385975000</v>
      </c>
      <c r="VUQ59" s="145">
        <v>386000000</v>
      </c>
      <c r="VUR59" s="145">
        <v>386025000</v>
      </c>
      <c r="VUS59" s="145">
        <v>386050000</v>
      </c>
      <c r="VUT59" s="145">
        <v>386075000</v>
      </c>
      <c r="VUU59" s="145">
        <v>386100000</v>
      </c>
      <c r="VUV59" s="145">
        <v>386125000</v>
      </c>
      <c r="VUW59" s="145">
        <v>386150000</v>
      </c>
      <c r="VUX59" s="145">
        <v>386175000</v>
      </c>
      <c r="VUY59" s="145">
        <v>386200000</v>
      </c>
      <c r="VUZ59" s="145">
        <v>386225000</v>
      </c>
      <c r="VVA59" s="145">
        <v>386250000</v>
      </c>
      <c r="VVB59" s="145">
        <v>386275000</v>
      </c>
      <c r="VVC59" s="145">
        <v>386300000</v>
      </c>
      <c r="VVD59" s="145">
        <v>386325000</v>
      </c>
      <c r="VVE59" s="145">
        <v>386350000</v>
      </c>
      <c r="VVF59" s="145">
        <v>386375000</v>
      </c>
      <c r="VVG59" s="145">
        <v>386400000</v>
      </c>
      <c r="VVH59" s="145">
        <v>386425000</v>
      </c>
      <c r="VVI59" s="145">
        <v>386450000</v>
      </c>
      <c r="VVJ59" s="145">
        <v>386475000</v>
      </c>
      <c r="VVK59" s="145">
        <v>386500000</v>
      </c>
      <c r="VVL59" s="145">
        <v>386525000</v>
      </c>
      <c r="VVM59" s="145">
        <v>386550000</v>
      </c>
      <c r="VVN59" s="145">
        <v>386575000</v>
      </c>
      <c r="VVO59" s="145">
        <v>386600000</v>
      </c>
      <c r="VVP59" s="145">
        <v>386625000</v>
      </c>
      <c r="VVQ59" s="145">
        <v>386650000</v>
      </c>
      <c r="VVR59" s="145">
        <v>386675000</v>
      </c>
      <c r="VVS59" s="145">
        <v>386700000</v>
      </c>
      <c r="VVT59" s="145">
        <v>386725000</v>
      </c>
      <c r="VVU59" s="145">
        <v>386750000</v>
      </c>
      <c r="VVV59" s="145">
        <v>386775000</v>
      </c>
      <c r="VVW59" s="145">
        <v>386800000</v>
      </c>
      <c r="VVX59" s="145">
        <v>386825000</v>
      </c>
      <c r="VVY59" s="145">
        <v>386850000</v>
      </c>
      <c r="VVZ59" s="145">
        <v>386875000</v>
      </c>
      <c r="VWA59" s="145">
        <v>386900000</v>
      </c>
      <c r="VWB59" s="145">
        <v>386925000</v>
      </c>
      <c r="VWC59" s="145">
        <v>386950000</v>
      </c>
      <c r="VWD59" s="145">
        <v>386975000</v>
      </c>
      <c r="VWE59" s="145">
        <v>387000000</v>
      </c>
      <c r="VWF59" s="145">
        <v>387025000</v>
      </c>
      <c r="VWG59" s="145">
        <v>387050000</v>
      </c>
      <c r="VWH59" s="145">
        <v>387075000</v>
      </c>
      <c r="VWI59" s="145">
        <v>387100000</v>
      </c>
      <c r="VWJ59" s="145">
        <v>387125000</v>
      </c>
      <c r="VWK59" s="145">
        <v>387150000</v>
      </c>
      <c r="VWL59" s="145">
        <v>387175000</v>
      </c>
      <c r="VWM59" s="145">
        <v>387200000</v>
      </c>
      <c r="VWN59" s="145">
        <v>387225000</v>
      </c>
      <c r="VWO59" s="145">
        <v>387250000</v>
      </c>
      <c r="VWP59" s="145">
        <v>387275000</v>
      </c>
      <c r="VWQ59" s="145">
        <v>387300000</v>
      </c>
      <c r="VWR59" s="145">
        <v>387325000</v>
      </c>
      <c r="VWS59" s="145">
        <v>387350000</v>
      </c>
      <c r="VWT59" s="145">
        <v>387375000</v>
      </c>
      <c r="VWU59" s="145">
        <v>387400000</v>
      </c>
      <c r="VWV59" s="145">
        <v>387425000</v>
      </c>
      <c r="VWW59" s="145">
        <v>387450000</v>
      </c>
      <c r="VWX59" s="145">
        <v>387475000</v>
      </c>
      <c r="VWY59" s="145">
        <v>387500000</v>
      </c>
      <c r="VWZ59" s="145">
        <v>387525000</v>
      </c>
      <c r="VXA59" s="145">
        <v>387550000</v>
      </c>
      <c r="VXB59" s="145">
        <v>387575000</v>
      </c>
      <c r="VXC59" s="145">
        <v>387600000</v>
      </c>
      <c r="VXD59" s="145">
        <v>387625000</v>
      </c>
      <c r="VXE59" s="145">
        <v>387650000</v>
      </c>
      <c r="VXF59" s="145">
        <v>387675000</v>
      </c>
      <c r="VXG59" s="145">
        <v>387700000</v>
      </c>
      <c r="VXH59" s="145">
        <v>387725000</v>
      </c>
      <c r="VXI59" s="145">
        <v>387750000</v>
      </c>
      <c r="VXJ59" s="145">
        <v>387775000</v>
      </c>
      <c r="VXK59" s="145">
        <v>387800000</v>
      </c>
      <c r="VXL59" s="145">
        <v>387825000</v>
      </c>
      <c r="VXM59" s="145">
        <v>387850000</v>
      </c>
      <c r="VXN59" s="145">
        <v>387875000</v>
      </c>
      <c r="VXO59" s="145">
        <v>387900000</v>
      </c>
      <c r="VXP59" s="145">
        <v>387925000</v>
      </c>
      <c r="VXQ59" s="145">
        <v>387950000</v>
      </c>
      <c r="VXR59" s="145">
        <v>387975000</v>
      </c>
      <c r="VXS59" s="145">
        <v>388000000</v>
      </c>
      <c r="VXT59" s="145">
        <v>388025000</v>
      </c>
      <c r="VXU59" s="145">
        <v>388050000</v>
      </c>
      <c r="VXV59" s="145">
        <v>388075000</v>
      </c>
      <c r="VXW59" s="145">
        <v>388100000</v>
      </c>
      <c r="VXX59" s="145">
        <v>388125000</v>
      </c>
      <c r="VXY59" s="145">
        <v>388150000</v>
      </c>
      <c r="VXZ59" s="145">
        <v>388175000</v>
      </c>
      <c r="VYA59" s="145">
        <v>388200000</v>
      </c>
      <c r="VYB59" s="145">
        <v>388225000</v>
      </c>
      <c r="VYC59" s="145">
        <v>388250000</v>
      </c>
      <c r="VYD59" s="145">
        <v>388275000</v>
      </c>
      <c r="VYE59" s="145">
        <v>388300000</v>
      </c>
      <c r="VYF59" s="145">
        <v>388325000</v>
      </c>
      <c r="VYG59" s="145">
        <v>388350000</v>
      </c>
      <c r="VYH59" s="145">
        <v>388375000</v>
      </c>
      <c r="VYI59" s="145">
        <v>388400000</v>
      </c>
      <c r="VYJ59" s="145">
        <v>388425000</v>
      </c>
      <c r="VYK59" s="145">
        <v>388450000</v>
      </c>
      <c r="VYL59" s="145">
        <v>388475000</v>
      </c>
      <c r="VYM59" s="145">
        <v>388500000</v>
      </c>
      <c r="VYN59" s="145">
        <v>388525000</v>
      </c>
      <c r="VYO59" s="145">
        <v>388550000</v>
      </c>
      <c r="VYP59" s="145">
        <v>388575000</v>
      </c>
      <c r="VYQ59" s="145">
        <v>388600000</v>
      </c>
      <c r="VYR59" s="145">
        <v>388625000</v>
      </c>
      <c r="VYS59" s="145">
        <v>388650000</v>
      </c>
      <c r="VYT59" s="145">
        <v>388675000</v>
      </c>
      <c r="VYU59" s="145">
        <v>388700000</v>
      </c>
      <c r="VYV59" s="145">
        <v>388725000</v>
      </c>
      <c r="VYW59" s="145">
        <v>388750000</v>
      </c>
      <c r="VYX59" s="145">
        <v>388775000</v>
      </c>
      <c r="VYY59" s="145">
        <v>388800000</v>
      </c>
      <c r="VYZ59" s="145">
        <v>388825000</v>
      </c>
      <c r="VZA59" s="145">
        <v>388850000</v>
      </c>
      <c r="VZB59" s="145">
        <v>388875000</v>
      </c>
      <c r="VZC59" s="145">
        <v>388900000</v>
      </c>
      <c r="VZD59" s="145">
        <v>388925000</v>
      </c>
      <c r="VZE59" s="145">
        <v>388950000</v>
      </c>
      <c r="VZF59" s="145">
        <v>388975000</v>
      </c>
      <c r="VZG59" s="145">
        <v>389000000</v>
      </c>
      <c r="VZH59" s="145">
        <v>389025000</v>
      </c>
      <c r="VZI59" s="145">
        <v>389050000</v>
      </c>
      <c r="VZJ59" s="145">
        <v>389075000</v>
      </c>
      <c r="VZK59" s="145">
        <v>389100000</v>
      </c>
      <c r="VZL59" s="145">
        <v>389125000</v>
      </c>
      <c r="VZM59" s="145">
        <v>389150000</v>
      </c>
      <c r="VZN59" s="145">
        <v>389175000</v>
      </c>
      <c r="VZO59" s="145">
        <v>389200000</v>
      </c>
      <c r="VZP59" s="145">
        <v>389225000</v>
      </c>
      <c r="VZQ59" s="145">
        <v>389250000</v>
      </c>
      <c r="VZR59" s="145">
        <v>389275000</v>
      </c>
      <c r="VZS59" s="145">
        <v>389300000</v>
      </c>
      <c r="VZT59" s="145">
        <v>389325000</v>
      </c>
      <c r="VZU59" s="145">
        <v>389350000</v>
      </c>
      <c r="VZV59" s="145">
        <v>389375000</v>
      </c>
      <c r="VZW59" s="145">
        <v>389400000</v>
      </c>
      <c r="VZX59" s="145">
        <v>389425000</v>
      </c>
      <c r="VZY59" s="145">
        <v>389450000</v>
      </c>
      <c r="VZZ59" s="145">
        <v>389475000</v>
      </c>
      <c r="WAA59" s="145">
        <v>389500000</v>
      </c>
      <c r="WAB59" s="145">
        <v>389525000</v>
      </c>
      <c r="WAC59" s="145">
        <v>389550000</v>
      </c>
      <c r="WAD59" s="145">
        <v>389575000</v>
      </c>
      <c r="WAE59" s="145">
        <v>389600000</v>
      </c>
      <c r="WAF59" s="145">
        <v>389625000</v>
      </c>
      <c r="WAG59" s="145">
        <v>389650000</v>
      </c>
      <c r="WAH59" s="145">
        <v>389675000</v>
      </c>
      <c r="WAI59" s="145">
        <v>389700000</v>
      </c>
      <c r="WAJ59" s="145">
        <v>389725000</v>
      </c>
      <c r="WAK59" s="145">
        <v>389750000</v>
      </c>
      <c r="WAL59" s="145">
        <v>389775000</v>
      </c>
      <c r="WAM59" s="145">
        <v>389800000</v>
      </c>
      <c r="WAN59" s="145">
        <v>389825000</v>
      </c>
      <c r="WAO59" s="145">
        <v>389850000</v>
      </c>
      <c r="WAP59" s="145">
        <v>389875000</v>
      </c>
      <c r="WAQ59" s="145">
        <v>389900000</v>
      </c>
      <c r="WAR59" s="145">
        <v>389925000</v>
      </c>
      <c r="WAS59" s="145">
        <v>389950000</v>
      </c>
      <c r="WAT59" s="145">
        <v>389975000</v>
      </c>
      <c r="WAU59" s="145">
        <v>390000000</v>
      </c>
      <c r="WAV59" s="145">
        <v>390025000</v>
      </c>
      <c r="WAW59" s="145">
        <v>390050000</v>
      </c>
      <c r="WAX59" s="145">
        <v>390075000</v>
      </c>
      <c r="WAY59" s="145">
        <v>390100000</v>
      </c>
      <c r="WAZ59" s="145">
        <v>390125000</v>
      </c>
      <c r="WBA59" s="145">
        <v>390150000</v>
      </c>
      <c r="WBB59" s="145">
        <v>390175000</v>
      </c>
      <c r="WBC59" s="145">
        <v>390200000</v>
      </c>
      <c r="WBD59" s="145">
        <v>390225000</v>
      </c>
      <c r="WBE59" s="145">
        <v>390250000</v>
      </c>
      <c r="WBF59" s="145">
        <v>390275000</v>
      </c>
      <c r="WBG59" s="145">
        <v>390300000</v>
      </c>
      <c r="WBH59" s="145">
        <v>390325000</v>
      </c>
      <c r="WBI59" s="145">
        <v>390350000</v>
      </c>
      <c r="WBJ59" s="145">
        <v>390375000</v>
      </c>
      <c r="WBK59" s="145">
        <v>390400000</v>
      </c>
      <c r="WBL59" s="145">
        <v>390425000</v>
      </c>
      <c r="WBM59" s="145">
        <v>390450000</v>
      </c>
      <c r="WBN59" s="145">
        <v>390475000</v>
      </c>
      <c r="WBO59" s="145">
        <v>390500000</v>
      </c>
      <c r="WBP59" s="145">
        <v>390525000</v>
      </c>
      <c r="WBQ59" s="145">
        <v>390550000</v>
      </c>
      <c r="WBR59" s="145">
        <v>390575000</v>
      </c>
      <c r="WBS59" s="145">
        <v>390600000</v>
      </c>
      <c r="WBT59" s="145">
        <v>390625000</v>
      </c>
      <c r="WBU59" s="145">
        <v>390650000</v>
      </c>
      <c r="WBV59" s="145">
        <v>390675000</v>
      </c>
      <c r="WBW59" s="145">
        <v>390700000</v>
      </c>
      <c r="WBX59" s="145">
        <v>390725000</v>
      </c>
      <c r="WBY59" s="145">
        <v>390750000</v>
      </c>
      <c r="WBZ59" s="145">
        <v>390775000</v>
      </c>
      <c r="WCA59" s="145">
        <v>390800000</v>
      </c>
      <c r="WCB59" s="145">
        <v>390825000</v>
      </c>
      <c r="WCC59" s="145">
        <v>390850000</v>
      </c>
      <c r="WCD59" s="145">
        <v>390875000</v>
      </c>
      <c r="WCE59" s="145">
        <v>390900000</v>
      </c>
      <c r="WCF59" s="145">
        <v>390925000</v>
      </c>
      <c r="WCG59" s="145">
        <v>390950000</v>
      </c>
      <c r="WCH59" s="145">
        <v>390975000</v>
      </c>
      <c r="WCI59" s="145">
        <v>391000000</v>
      </c>
      <c r="WCJ59" s="145">
        <v>391025000</v>
      </c>
      <c r="WCK59" s="145">
        <v>391050000</v>
      </c>
      <c r="WCL59" s="145">
        <v>391075000</v>
      </c>
      <c r="WCM59" s="145">
        <v>391100000</v>
      </c>
      <c r="WCN59" s="145">
        <v>391125000</v>
      </c>
      <c r="WCO59" s="145">
        <v>391150000</v>
      </c>
      <c r="WCP59" s="145">
        <v>391175000</v>
      </c>
      <c r="WCQ59" s="145">
        <v>391200000</v>
      </c>
      <c r="WCR59" s="145">
        <v>391225000</v>
      </c>
      <c r="WCS59" s="145">
        <v>391250000</v>
      </c>
      <c r="WCT59" s="145">
        <v>391275000</v>
      </c>
      <c r="WCU59" s="145">
        <v>391300000</v>
      </c>
      <c r="WCV59" s="145">
        <v>391325000</v>
      </c>
      <c r="WCW59" s="145">
        <v>391350000</v>
      </c>
      <c r="WCX59" s="145">
        <v>391375000</v>
      </c>
      <c r="WCY59" s="145">
        <v>391400000</v>
      </c>
      <c r="WCZ59" s="145">
        <v>391425000</v>
      </c>
      <c r="WDA59" s="145">
        <v>391450000</v>
      </c>
      <c r="WDB59" s="145">
        <v>391475000</v>
      </c>
      <c r="WDC59" s="145">
        <v>391500000</v>
      </c>
      <c r="WDD59" s="145">
        <v>391525000</v>
      </c>
      <c r="WDE59" s="145">
        <v>391550000</v>
      </c>
      <c r="WDF59" s="145">
        <v>391575000</v>
      </c>
      <c r="WDG59" s="145">
        <v>391600000</v>
      </c>
      <c r="WDH59" s="145">
        <v>391625000</v>
      </c>
      <c r="WDI59" s="145">
        <v>391650000</v>
      </c>
      <c r="WDJ59" s="145">
        <v>391675000</v>
      </c>
      <c r="WDK59" s="145">
        <v>391700000</v>
      </c>
      <c r="WDL59" s="145">
        <v>391725000</v>
      </c>
      <c r="WDM59" s="145">
        <v>391750000</v>
      </c>
      <c r="WDN59" s="145">
        <v>391775000</v>
      </c>
      <c r="WDO59" s="145">
        <v>391800000</v>
      </c>
      <c r="WDP59" s="145">
        <v>391825000</v>
      </c>
      <c r="WDQ59" s="145">
        <v>391850000</v>
      </c>
      <c r="WDR59" s="145">
        <v>391875000</v>
      </c>
      <c r="WDS59" s="145">
        <v>391900000</v>
      </c>
      <c r="WDT59" s="145">
        <v>391925000</v>
      </c>
      <c r="WDU59" s="145">
        <v>391950000</v>
      </c>
      <c r="WDV59" s="145">
        <v>391975000</v>
      </c>
      <c r="WDW59" s="145">
        <v>392000000</v>
      </c>
      <c r="WDX59" s="145">
        <v>392025000</v>
      </c>
      <c r="WDY59" s="145">
        <v>392050000</v>
      </c>
      <c r="WDZ59" s="145">
        <v>392075000</v>
      </c>
      <c r="WEA59" s="145">
        <v>392100000</v>
      </c>
      <c r="WEB59" s="145">
        <v>392125000</v>
      </c>
      <c r="WEC59" s="145">
        <v>392150000</v>
      </c>
      <c r="WED59" s="145">
        <v>392175000</v>
      </c>
      <c r="WEE59" s="145">
        <v>392200000</v>
      </c>
      <c r="WEF59" s="145">
        <v>392225000</v>
      </c>
      <c r="WEG59" s="145">
        <v>392250000</v>
      </c>
      <c r="WEH59" s="145">
        <v>392275000</v>
      </c>
      <c r="WEI59" s="145">
        <v>392300000</v>
      </c>
      <c r="WEJ59" s="145">
        <v>392325000</v>
      </c>
      <c r="WEK59" s="145">
        <v>392350000</v>
      </c>
      <c r="WEL59" s="145">
        <v>392375000</v>
      </c>
      <c r="WEM59" s="145">
        <v>392400000</v>
      </c>
      <c r="WEN59" s="145">
        <v>392425000</v>
      </c>
      <c r="WEO59" s="145">
        <v>392450000</v>
      </c>
      <c r="WEP59" s="145">
        <v>392475000</v>
      </c>
      <c r="WEQ59" s="145">
        <v>392500000</v>
      </c>
      <c r="WER59" s="145">
        <v>392525000</v>
      </c>
      <c r="WES59" s="145">
        <v>392550000</v>
      </c>
      <c r="WET59" s="145">
        <v>392575000</v>
      </c>
      <c r="WEU59" s="145">
        <v>392600000</v>
      </c>
      <c r="WEV59" s="145">
        <v>392625000</v>
      </c>
      <c r="WEW59" s="145">
        <v>392650000</v>
      </c>
      <c r="WEX59" s="145">
        <v>392675000</v>
      </c>
      <c r="WEY59" s="145">
        <v>392700000</v>
      </c>
      <c r="WEZ59" s="145">
        <v>392725000</v>
      </c>
      <c r="WFA59" s="145">
        <v>392750000</v>
      </c>
      <c r="WFB59" s="145">
        <v>392775000</v>
      </c>
      <c r="WFC59" s="145">
        <v>392800000</v>
      </c>
      <c r="WFD59" s="145">
        <v>392825000</v>
      </c>
      <c r="WFE59" s="145">
        <v>392850000</v>
      </c>
      <c r="WFF59" s="145">
        <v>392875000</v>
      </c>
      <c r="WFG59" s="145">
        <v>392900000</v>
      </c>
      <c r="WFH59" s="145">
        <v>392925000</v>
      </c>
      <c r="WFI59" s="145">
        <v>392950000</v>
      </c>
      <c r="WFJ59" s="145">
        <v>392975000</v>
      </c>
      <c r="WFK59" s="145">
        <v>393000000</v>
      </c>
      <c r="WFL59" s="145">
        <v>393025000</v>
      </c>
      <c r="WFM59" s="145">
        <v>393050000</v>
      </c>
      <c r="WFN59" s="145">
        <v>393075000</v>
      </c>
      <c r="WFO59" s="145">
        <v>393100000</v>
      </c>
      <c r="WFP59" s="145">
        <v>393125000</v>
      </c>
      <c r="WFQ59" s="145">
        <v>393150000</v>
      </c>
      <c r="WFR59" s="145">
        <v>393175000</v>
      </c>
      <c r="WFS59" s="145">
        <v>393200000</v>
      </c>
      <c r="WFT59" s="145">
        <v>393225000</v>
      </c>
      <c r="WFU59" s="145">
        <v>393250000</v>
      </c>
      <c r="WFV59" s="145">
        <v>393275000</v>
      </c>
      <c r="WFW59" s="145">
        <v>393300000</v>
      </c>
      <c r="WFX59" s="145">
        <v>393325000</v>
      </c>
      <c r="WFY59" s="145">
        <v>393350000</v>
      </c>
      <c r="WFZ59" s="145">
        <v>393375000</v>
      </c>
      <c r="WGA59" s="145">
        <v>393400000</v>
      </c>
      <c r="WGB59" s="145">
        <v>393425000</v>
      </c>
      <c r="WGC59" s="145">
        <v>393450000</v>
      </c>
      <c r="WGD59" s="145">
        <v>393475000</v>
      </c>
      <c r="WGE59" s="145">
        <v>393500000</v>
      </c>
      <c r="WGF59" s="145">
        <v>393525000</v>
      </c>
      <c r="WGG59" s="145">
        <v>393550000</v>
      </c>
      <c r="WGH59" s="145">
        <v>393575000</v>
      </c>
      <c r="WGI59" s="145">
        <v>393600000</v>
      </c>
      <c r="WGJ59" s="145">
        <v>393625000</v>
      </c>
      <c r="WGK59" s="145">
        <v>393650000</v>
      </c>
      <c r="WGL59" s="145">
        <v>393675000</v>
      </c>
      <c r="WGM59" s="145">
        <v>393700000</v>
      </c>
      <c r="WGN59" s="145">
        <v>393725000</v>
      </c>
      <c r="WGO59" s="145">
        <v>393750000</v>
      </c>
      <c r="WGP59" s="145">
        <v>393775000</v>
      </c>
      <c r="WGQ59" s="145">
        <v>393800000</v>
      </c>
      <c r="WGR59" s="145">
        <v>393825000</v>
      </c>
      <c r="WGS59" s="145">
        <v>393850000</v>
      </c>
      <c r="WGT59" s="145">
        <v>393875000</v>
      </c>
      <c r="WGU59" s="145">
        <v>393900000</v>
      </c>
      <c r="WGV59" s="145">
        <v>393925000</v>
      </c>
      <c r="WGW59" s="145">
        <v>393950000</v>
      </c>
      <c r="WGX59" s="145">
        <v>393975000</v>
      </c>
      <c r="WGY59" s="145">
        <v>394000000</v>
      </c>
      <c r="WGZ59" s="145">
        <v>394025000</v>
      </c>
      <c r="WHA59" s="145">
        <v>394050000</v>
      </c>
      <c r="WHB59" s="145">
        <v>394075000</v>
      </c>
      <c r="WHC59" s="145">
        <v>394100000</v>
      </c>
      <c r="WHD59" s="145">
        <v>394125000</v>
      </c>
      <c r="WHE59" s="145">
        <v>394150000</v>
      </c>
      <c r="WHF59" s="145">
        <v>394175000</v>
      </c>
      <c r="WHG59" s="145">
        <v>394200000</v>
      </c>
      <c r="WHH59" s="145">
        <v>394225000</v>
      </c>
      <c r="WHI59" s="145">
        <v>394250000</v>
      </c>
      <c r="WHJ59" s="145">
        <v>394275000</v>
      </c>
      <c r="WHK59" s="145">
        <v>394300000</v>
      </c>
      <c r="WHL59" s="145">
        <v>394325000</v>
      </c>
      <c r="WHM59" s="145">
        <v>394350000</v>
      </c>
      <c r="WHN59" s="145">
        <v>394375000</v>
      </c>
      <c r="WHO59" s="145">
        <v>394400000</v>
      </c>
      <c r="WHP59" s="145">
        <v>394425000</v>
      </c>
      <c r="WHQ59" s="145">
        <v>394450000</v>
      </c>
      <c r="WHR59" s="145">
        <v>394475000</v>
      </c>
      <c r="WHS59" s="145">
        <v>394500000</v>
      </c>
      <c r="WHT59" s="145">
        <v>394525000</v>
      </c>
      <c r="WHU59" s="145">
        <v>394550000</v>
      </c>
      <c r="WHV59" s="145">
        <v>394575000</v>
      </c>
      <c r="WHW59" s="145">
        <v>394600000</v>
      </c>
      <c r="WHX59" s="145">
        <v>394625000</v>
      </c>
      <c r="WHY59" s="145">
        <v>394650000</v>
      </c>
      <c r="WHZ59" s="145">
        <v>394675000</v>
      </c>
      <c r="WIA59" s="145">
        <v>394700000</v>
      </c>
      <c r="WIB59" s="145">
        <v>394725000</v>
      </c>
      <c r="WIC59" s="145">
        <v>394750000</v>
      </c>
      <c r="WID59" s="145">
        <v>394775000</v>
      </c>
      <c r="WIE59" s="145">
        <v>394800000</v>
      </c>
      <c r="WIF59" s="145">
        <v>394825000</v>
      </c>
      <c r="WIG59" s="145">
        <v>394850000</v>
      </c>
      <c r="WIH59" s="145">
        <v>394875000</v>
      </c>
      <c r="WII59" s="145">
        <v>394900000</v>
      </c>
      <c r="WIJ59" s="145">
        <v>394925000</v>
      </c>
      <c r="WIK59" s="145">
        <v>394950000</v>
      </c>
      <c r="WIL59" s="145">
        <v>394975000</v>
      </c>
      <c r="WIM59" s="145">
        <v>395000000</v>
      </c>
      <c r="WIN59" s="145">
        <v>395025000</v>
      </c>
      <c r="WIO59" s="145">
        <v>395050000</v>
      </c>
      <c r="WIP59" s="145">
        <v>395075000</v>
      </c>
      <c r="WIQ59" s="145">
        <v>395100000</v>
      </c>
      <c r="WIR59" s="145">
        <v>395125000</v>
      </c>
      <c r="WIS59" s="145">
        <v>395150000</v>
      </c>
      <c r="WIT59" s="145">
        <v>395175000</v>
      </c>
      <c r="WIU59" s="145">
        <v>395200000</v>
      </c>
      <c r="WIV59" s="145">
        <v>395225000</v>
      </c>
      <c r="WIW59" s="145">
        <v>395250000</v>
      </c>
      <c r="WIX59" s="145">
        <v>395275000</v>
      </c>
      <c r="WIY59" s="145">
        <v>395300000</v>
      </c>
      <c r="WIZ59" s="145">
        <v>395325000</v>
      </c>
      <c r="WJA59" s="145">
        <v>395350000</v>
      </c>
      <c r="WJB59" s="145">
        <v>395375000</v>
      </c>
      <c r="WJC59" s="145">
        <v>395400000</v>
      </c>
      <c r="WJD59" s="145">
        <v>395425000</v>
      </c>
      <c r="WJE59" s="145">
        <v>395450000</v>
      </c>
      <c r="WJF59" s="145">
        <v>395475000</v>
      </c>
      <c r="WJG59" s="145">
        <v>395500000</v>
      </c>
      <c r="WJH59" s="145">
        <v>395525000</v>
      </c>
      <c r="WJI59" s="145">
        <v>395550000</v>
      </c>
      <c r="WJJ59" s="145">
        <v>395575000</v>
      </c>
      <c r="WJK59" s="145">
        <v>395600000</v>
      </c>
      <c r="WJL59" s="145">
        <v>395625000</v>
      </c>
      <c r="WJM59" s="145">
        <v>395650000</v>
      </c>
      <c r="WJN59" s="145">
        <v>395675000</v>
      </c>
      <c r="WJO59" s="145">
        <v>395700000</v>
      </c>
      <c r="WJP59" s="145">
        <v>395725000</v>
      </c>
      <c r="WJQ59" s="145">
        <v>395750000</v>
      </c>
      <c r="WJR59" s="145">
        <v>395775000</v>
      </c>
      <c r="WJS59" s="145">
        <v>395800000</v>
      </c>
      <c r="WJT59" s="145">
        <v>395825000</v>
      </c>
      <c r="WJU59" s="145">
        <v>395850000</v>
      </c>
      <c r="WJV59" s="145">
        <v>395875000</v>
      </c>
      <c r="WJW59" s="145">
        <v>395900000</v>
      </c>
      <c r="WJX59" s="145">
        <v>395925000</v>
      </c>
      <c r="WJY59" s="145">
        <v>395950000</v>
      </c>
      <c r="WJZ59" s="145">
        <v>395975000</v>
      </c>
      <c r="WKA59" s="145">
        <v>396000000</v>
      </c>
      <c r="WKB59" s="145">
        <v>396025000</v>
      </c>
      <c r="WKC59" s="145">
        <v>396050000</v>
      </c>
      <c r="WKD59" s="145">
        <v>396075000</v>
      </c>
      <c r="WKE59" s="145">
        <v>396100000</v>
      </c>
      <c r="WKF59" s="145">
        <v>396125000</v>
      </c>
      <c r="WKG59" s="145">
        <v>396150000</v>
      </c>
      <c r="WKH59" s="145">
        <v>396175000</v>
      </c>
      <c r="WKI59" s="145">
        <v>396200000</v>
      </c>
      <c r="WKJ59" s="145">
        <v>396225000</v>
      </c>
      <c r="WKK59" s="145">
        <v>396250000</v>
      </c>
      <c r="WKL59" s="145">
        <v>396275000</v>
      </c>
      <c r="WKM59" s="145">
        <v>396300000</v>
      </c>
      <c r="WKN59" s="145">
        <v>396325000</v>
      </c>
      <c r="WKO59" s="145">
        <v>396350000</v>
      </c>
      <c r="WKP59" s="145">
        <v>396375000</v>
      </c>
      <c r="WKQ59" s="145">
        <v>396400000</v>
      </c>
      <c r="WKR59" s="145">
        <v>396425000</v>
      </c>
      <c r="WKS59" s="145">
        <v>396450000</v>
      </c>
      <c r="WKT59" s="145">
        <v>396475000</v>
      </c>
      <c r="WKU59" s="145">
        <v>396500000</v>
      </c>
      <c r="WKV59" s="145">
        <v>396525000</v>
      </c>
      <c r="WKW59" s="145">
        <v>396550000</v>
      </c>
      <c r="WKX59" s="145">
        <v>396575000</v>
      </c>
      <c r="WKY59" s="145">
        <v>396600000</v>
      </c>
      <c r="WKZ59" s="145">
        <v>396625000</v>
      </c>
      <c r="WLA59" s="145">
        <v>396650000</v>
      </c>
      <c r="WLB59" s="145">
        <v>396675000</v>
      </c>
      <c r="WLC59" s="145">
        <v>396700000</v>
      </c>
      <c r="WLD59" s="145">
        <v>396725000</v>
      </c>
      <c r="WLE59" s="145">
        <v>396750000</v>
      </c>
      <c r="WLF59" s="145">
        <v>396775000</v>
      </c>
      <c r="WLG59" s="145">
        <v>396800000</v>
      </c>
      <c r="WLH59" s="145">
        <v>396825000</v>
      </c>
      <c r="WLI59" s="145">
        <v>396850000</v>
      </c>
      <c r="WLJ59" s="145">
        <v>396875000</v>
      </c>
      <c r="WLK59" s="145">
        <v>396900000</v>
      </c>
      <c r="WLL59" s="145">
        <v>396925000</v>
      </c>
      <c r="WLM59" s="145">
        <v>396950000</v>
      </c>
      <c r="WLN59" s="145">
        <v>396975000</v>
      </c>
      <c r="WLO59" s="145">
        <v>397000000</v>
      </c>
      <c r="WLP59" s="145">
        <v>397025000</v>
      </c>
      <c r="WLQ59" s="145">
        <v>397050000</v>
      </c>
      <c r="WLR59" s="145">
        <v>397075000</v>
      </c>
      <c r="WLS59" s="145">
        <v>397100000</v>
      </c>
      <c r="WLT59" s="145">
        <v>397125000</v>
      </c>
      <c r="WLU59" s="145">
        <v>397150000</v>
      </c>
      <c r="WLV59" s="145">
        <v>397175000</v>
      </c>
      <c r="WLW59" s="145">
        <v>397200000</v>
      </c>
      <c r="WLX59" s="145">
        <v>397225000</v>
      </c>
      <c r="WLY59" s="145">
        <v>397250000</v>
      </c>
      <c r="WLZ59" s="145">
        <v>397275000</v>
      </c>
      <c r="WMA59" s="145">
        <v>397300000</v>
      </c>
      <c r="WMB59" s="145">
        <v>397325000</v>
      </c>
      <c r="WMC59" s="145">
        <v>397350000</v>
      </c>
      <c r="WMD59" s="145">
        <v>397375000</v>
      </c>
      <c r="WME59" s="145">
        <v>397400000</v>
      </c>
      <c r="WMF59" s="145">
        <v>397425000</v>
      </c>
      <c r="WMG59" s="145">
        <v>397450000</v>
      </c>
      <c r="WMH59" s="145">
        <v>397475000</v>
      </c>
      <c r="WMI59" s="145">
        <v>397500000</v>
      </c>
      <c r="WMJ59" s="145">
        <v>397525000</v>
      </c>
      <c r="WMK59" s="145">
        <v>397550000</v>
      </c>
      <c r="WML59" s="145">
        <v>397575000</v>
      </c>
      <c r="WMM59" s="145">
        <v>397600000</v>
      </c>
      <c r="WMN59" s="145">
        <v>397625000</v>
      </c>
      <c r="WMO59" s="145">
        <v>397650000</v>
      </c>
      <c r="WMP59" s="145">
        <v>397675000</v>
      </c>
      <c r="WMQ59" s="145">
        <v>397700000</v>
      </c>
      <c r="WMR59" s="145">
        <v>397725000</v>
      </c>
      <c r="WMS59" s="145">
        <v>397750000</v>
      </c>
      <c r="WMT59" s="145">
        <v>397775000</v>
      </c>
      <c r="WMU59" s="145">
        <v>397800000</v>
      </c>
      <c r="WMV59" s="145">
        <v>397825000</v>
      </c>
      <c r="WMW59" s="145">
        <v>397850000</v>
      </c>
      <c r="WMX59" s="145">
        <v>397875000</v>
      </c>
      <c r="WMY59" s="145">
        <v>397900000</v>
      </c>
      <c r="WMZ59" s="145">
        <v>397925000</v>
      </c>
      <c r="WNA59" s="145">
        <v>397950000</v>
      </c>
      <c r="WNB59" s="145">
        <v>397975000</v>
      </c>
      <c r="WNC59" s="145">
        <v>398000000</v>
      </c>
      <c r="WND59" s="145">
        <v>398025000</v>
      </c>
      <c r="WNE59" s="145">
        <v>398050000</v>
      </c>
      <c r="WNF59" s="145">
        <v>398075000</v>
      </c>
      <c r="WNG59" s="145">
        <v>398100000</v>
      </c>
      <c r="WNH59" s="145">
        <v>398125000</v>
      </c>
      <c r="WNI59" s="145">
        <v>398150000</v>
      </c>
      <c r="WNJ59" s="145">
        <v>398175000</v>
      </c>
      <c r="WNK59" s="145">
        <v>398200000</v>
      </c>
      <c r="WNL59" s="145">
        <v>398225000</v>
      </c>
      <c r="WNM59" s="145">
        <v>398250000</v>
      </c>
      <c r="WNN59" s="145">
        <v>398275000</v>
      </c>
      <c r="WNO59" s="145">
        <v>398300000</v>
      </c>
      <c r="WNP59" s="145">
        <v>398325000</v>
      </c>
      <c r="WNQ59" s="145">
        <v>398350000</v>
      </c>
      <c r="WNR59" s="145">
        <v>398375000</v>
      </c>
      <c r="WNS59" s="145">
        <v>398400000</v>
      </c>
      <c r="WNT59" s="145">
        <v>398425000</v>
      </c>
      <c r="WNU59" s="145">
        <v>398450000</v>
      </c>
      <c r="WNV59" s="145">
        <v>398475000</v>
      </c>
      <c r="WNW59" s="145">
        <v>398500000</v>
      </c>
      <c r="WNX59" s="145">
        <v>398525000</v>
      </c>
      <c r="WNY59" s="145">
        <v>398550000</v>
      </c>
      <c r="WNZ59" s="145">
        <v>398575000</v>
      </c>
      <c r="WOA59" s="145">
        <v>398600000</v>
      </c>
      <c r="WOB59" s="145">
        <v>398625000</v>
      </c>
      <c r="WOC59" s="145">
        <v>398650000</v>
      </c>
      <c r="WOD59" s="145">
        <v>398675000</v>
      </c>
      <c r="WOE59" s="145">
        <v>398700000</v>
      </c>
      <c r="WOF59" s="145">
        <v>398725000</v>
      </c>
      <c r="WOG59" s="145">
        <v>398750000</v>
      </c>
      <c r="WOH59" s="145">
        <v>398775000</v>
      </c>
      <c r="WOI59" s="145">
        <v>398800000</v>
      </c>
      <c r="WOJ59" s="145">
        <v>398825000</v>
      </c>
      <c r="WOK59" s="145">
        <v>398850000</v>
      </c>
      <c r="WOL59" s="145">
        <v>398875000</v>
      </c>
      <c r="WOM59" s="145">
        <v>398900000</v>
      </c>
      <c r="WON59" s="145">
        <v>398925000</v>
      </c>
      <c r="WOO59" s="145">
        <v>398950000</v>
      </c>
      <c r="WOP59" s="145">
        <v>398975000</v>
      </c>
      <c r="WOQ59" s="145">
        <v>399000000</v>
      </c>
      <c r="WOR59" s="145">
        <v>399025000</v>
      </c>
      <c r="WOS59" s="145">
        <v>399050000</v>
      </c>
      <c r="WOT59" s="145">
        <v>399075000</v>
      </c>
      <c r="WOU59" s="145">
        <v>399100000</v>
      </c>
      <c r="WOV59" s="145">
        <v>399125000</v>
      </c>
      <c r="WOW59" s="145">
        <v>399150000</v>
      </c>
      <c r="WOX59" s="145">
        <v>399175000</v>
      </c>
      <c r="WOY59" s="145">
        <v>399200000</v>
      </c>
      <c r="WOZ59" s="145">
        <v>399225000</v>
      </c>
      <c r="WPA59" s="145">
        <v>399250000</v>
      </c>
      <c r="WPB59" s="145">
        <v>399275000</v>
      </c>
      <c r="WPC59" s="145">
        <v>399300000</v>
      </c>
      <c r="WPD59" s="145">
        <v>399325000</v>
      </c>
      <c r="WPE59" s="145">
        <v>399350000</v>
      </c>
      <c r="WPF59" s="145">
        <v>399375000</v>
      </c>
      <c r="WPG59" s="145">
        <v>399400000</v>
      </c>
      <c r="WPH59" s="145">
        <v>399425000</v>
      </c>
      <c r="WPI59" s="145">
        <v>399450000</v>
      </c>
      <c r="WPJ59" s="145">
        <v>399475000</v>
      </c>
      <c r="WPK59" s="145">
        <v>399500000</v>
      </c>
      <c r="WPL59" s="145">
        <v>399525000</v>
      </c>
      <c r="WPM59" s="145">
        <v>399550000</v>
      </c>
      <c r="WPN59" s="145">
        <v>399575000</v>
      </c>
      <c r="WPO59" s="145">
        <v>399600000</v>
      </c>
      <c r="WPP59" s="145">
        <v>399625000</v>
      </c>
      <c r="WPQ59" s="145">
        <v>399650000</v>
      </c>
      <c r="WPR59" s="145">
        <v>399675000</v>
      </c>
      <c r="WPS59" s="145">
        <v>399700000</v>
      </c>
      <c r="WPT59" s="145">
        <v>399725000</v>
      </c>
      <c r="WPU59" s="145">
        <v>399750000</v>
      </c>
      <c r="WPV59" s="145">
        <v>399775000</v>
      </c>
      <c r="WPW59" s="145">
        <v>399800000</v>
      </c>
      <c r="WPX59" s="145">
        <v>399825000</v>
      </c>
      <c r="WPY59" s="145">
        <v>399850000</v>
      </c>
      <c r="WPZ59" s="145">
        <v>399875000</v>
      </c>
      <c r="WQA59" s="145">
        <v>399900000</v>
      </c>
      <c r="WQB59" s="145">
        <v>399925000</v>
      </c>
      <c r="WQC59" s="145">
        <v>399950000</v>
      </c>
      <c r="WQD59" s="145">
        <v>399975000</v>
      </c>
      <c r="WQE59" s="145">
        <v>400000000</v>
      </c>
      <c r="WQF59" s="145">
        <v>400025000</v>
      </c>
      <c r="WQG59" s="145">
        <v>400050000</v>
      </c>
      <c r="WQH59" s="145">
        <v>400075000</v>
      </c>
      <c r="WQI59" s="145">
        <v>400100000</v>
      </c>
      <c r="WQJ59" s="145">
        <v>400125000</v>
      </c>
      <c r="WQK59" s="145">
        <v>400150000</v>
      </c>
      <c r="WQL59" s="145">
        <v>400175000</v>
      </c>
      <c r="WQM59" s="145">
        <v>400200000</v>
      </c>
      <c r="WQN59" s="145">
        <v>400225000</v>
      </c>
      <c r="WQO59" s="145">
        <v>400250000</v>
      </c>
      <c r="WQP59" s="145">
        <v>400275000</v>
      </c>
      <c r="WQQ59" s="145">
        <v>400300000</v>
      </c>
      <c r="WQR59" s="145">
        <v>400325000</v>
      </c>
      <c r="WQS59" s="145">
        <v>400350000</v>
      </c>
      <c r="WQT59" s="145">
        <v>400375000</v>
      </c>
      <c r="WQU59" s="145">
        <v>400400000</v>
      </c>
      <c r="WQV59" s="145">
        <v>400425000</v>
      </c>
      <c r="WQW59" s="145">
        <v>400450000</v>
      </c>
      <c r="WQX59" s="145">
        <v>400475000</v>
      </c>
      <c r="WQY59" s="145">
        <v>400500000</v>
      </c>
      <c r="WQZ59" s="145">
        <v>400525000</v>
      </c>
      <c r="WRA59" s="145">
        <v>400550000</v>
      </c>
      <c r="WRB59" s="145">
        <v>400575000</v>
      </c>
      <c r="WRC59" s="145">
        <v>400600000</v>
      </c>
      <c r="WRD59" s="145">
        <v>400625000</v>
      </c>
      <c r="WRE59" s="145">
        <v>400650000</v>
      </c>
      <c r="WRF59" s="145">
        <v>400675000</v>
      </c>
      <c r="WRG59" s="145">
        <v>400700000</v>
      </c>
      <c r="WRH59" s="145">
        <v>400725000</v>
      </c>
      <c r="WRI59" s="145">
        <v>400750000</v>
      </c>
      <c r="WRJ59" s="145">
        <v>400775000</v>
      </c>
      <c r="WRK59" s="145">
        <v>400800000</v>
      </c>
      <c r="WRL59" s="145">
        <v>400825000</v>
      </c>
      <c r="WRM59" s="145">
        <v>400850000</v>
      </c>
      <c r="WRN59" s="145">
        <v>400875000</v>
      </c>
      <c r="WRO59" s="145">
        <v>400900000</v>
      </c>
      <c r="WRP59" s="145">
        <v>400925000</v>
      </c>
      <c r="WRQ59" s="145">
        <v>400950000</v>
      </c>
      <c r="WRR59" s="145">
        <v>400975000</v>
      </c>
      <c r="WRS59" s="145">
        <v>401000000</v>
      </c>
      <c r="WRT59" s="145">
        <v>401025000</v>
      </c>
      <c r="WRU59" s="145">
        <v>401050000</v>
      </c>
      <c r="WRV59" s="145">
        <v>401075000</v>
      </c>
      <c r="WRW59" s="145">
        <v>401100000</v>
      </c>
      <c r="WRX59" s="145">
        <v>401125000</v>
      </c>
      <c r="WRY59" s="145">
        <v>401150000</v>
      </c>
      <c r="WRZ59" s="145">
        <v>401175000</v>
      </c>
      <c r="WSA59" s="145">
        <v>401200000</v>
      </c>
      <c r="WSB59" s="145">
        <v>401225000</v>
      </c>
      <c r="WSC59" s="145">
        <v>401250000</v>
      </c>
      <c r="WSD59" s="145">
        <v>401275000</v>
      </c>
      <c r="WSE59" s="145">
        <v>401300000</v>
      </c>
      <c r="WSF59" s="145">
        <v>401325000</v>
      </c>
      <c r="WSG59" s="145">
        <v>401350000</v>
      </c>
      <c r="WSH59" s="145">
        <v>401375000</v>
      </c>
      <c r="WSI59" s="145">
        <v>401400000</v>
      </c>
      <c r="WSJ59" s="145">
        <v>401425000</v>
      </c>
      <c r="WSK59" s="145">
        <v>401450000</v>
      </c>
      <c r="WSL59" s="145">
        <v>401475000</v>
      </c>
      <c r="WSM59" s="145">
        <v>401500000</v>
      </c>
      <c r="WSN59" s="145">
        <v>401525000</v>
      </c>
      <c r="WSO59" s="145">
        <v>401550000</v>
      </c>
      <c r="WSP59" s="145">
        <v>401575000</v>
      </c>
      <c r="WSQ59" s="145">
        <v>401600000</v>
      </c>
      <c r="WSR59" s="145">
        <v>401625000</v>
      </c>
      <c r="WSS59" s="145">
        <v>401650000</v>
      </c>
      <c r="WST59" s="145">
        <v>401675000</v>
      </c>
      <c r="WSU59" s="145">
        <v>401700000</v>
      </c>
      <c r="WSV59" s="145">
        <v>401725000</v>
      </c>
      <c r="WSW59" s="145">
        <v>401750000</v>
      </c>
      <c r="WSX59" s="145">
        <v>401775000</v>
      </c>
      <c r="WSY59" s="145">
        <v>401800000</v>
      </c>
      <c r="WSZ59" s="145">
        <v>401825000</v>
      </c>
      <c r="WTA59" s="145">
        <v>401850000</v>
      </c>
      <c r="WTB59" s="145">
        <v>401875000</v>
      </c>
      <c r="WTC59" s="145">
        <v>401900000</v>
      </c>
      <c r="WTD59" s="145">
        <v>401925000</v>
      </c>
      <c r="WTE59" s="145">
        <v>401950000</v>
      </c>
      <c r="WTF59" s="145">
        <v>401975000</v>
      </c>
      <c r="WTG59" s="145">
        <v>402000000</v>
      </c>
      <c r="WTH59" s="145">
        <v>402025000</v>
      </c>
      <c r="WTI59" s="145">
        <v>402050000</v>
      </c>
      <c r="WTJ59" s="145">
        <v>402075000</v>
      </c>
      <c r="WTK59" s="145">
        <v>402100000</v>
      </c>
      <c r="WTL59" s="145">
        <v>402125000</v>
      </c>
      <c r="WTM59" s="145">
        <v>402150000</v>
      </c>
      <c r="WTN59" s="145">
        <v>402175000</v>
      </c>
      <c r="WTO59" s="145">
        <v>402200000</v>
      </c>
      <c r="WTP59" s="145">
        <v>402225000</v>
      </c>
      <c r="WTQ59" s="145">
        <v>402250000</v>
      </c>
      <c r="WTR59" s="145">
        <v>402275000</v>
      </c>
      <c r="WTS59" s="145">
        <v>402300000</v>
      </c>
      <c r="WTT59" s="145">
        <v>402325000</v>
      </c>
      <c r="WTU59" s="145">
        <v>402350000</v>
      </c>
      <c r="WTV59" s="145">
        <v>402375000</v>
      </c>
      <c r="WTW59" s="145">
        <v>402400000</v>
      </c>
      <c r="WTX59" s="145">
        <v>402425000</v>
      </c>
      <c r="WTY59" s="145">
        <v>402450000</v>
      </c>
      <c r="WTZ59" s="145">
        <v>402475000</v>
      </c>
      <c r="WUA59" s="145">
        <v>402500000</v>
      </c>
      <c r="WUB59" s="145">
        <v>402525000</v>
      </c>
      <c r="WUC59" s="145">
        <v>402550000</v>
      </c>
      <c r="WUD59" s="145">
        <v>402575000</v>
      </c>
      <c r="WUE59" s="145">
        <v>402600000</v>
      </c>
      <c r="WUF59" s="145">
        <v>402625000</v>
      </c>
      <c r="WUG59" s="145">
        <v>402650000</v>
      </c>
      <c r="WUH59" s="145">
        <v>402675000</v>
      </c>
      <c r="WUI59" s="145">
        <v>402700000</v>
      </c>
      <c r="WUJ59" s="145">
        <v>402725000</v>
      </c>
      <c r="WUK59" s="145">
        <v>402750000</v>
      </c>
      <c r="WUL59" s="145">
        <v>402775000</v>
      </c>
      <c r="WUM59" s="145">
        <v>402800000</v>
      </c>
      <c r="WUN59" s="145">
        <v>402825000</v>
      </c>
      <c r="WUO59" s="145">
        <v>402850000</v>
      </c>
      <c r="WUP59" s="145">
        <v>402875000</v>
      </c>
      <c r="WUQ59" s="145">
        <v>402900000</v>
      </c>
      <c r="WUR59" s="145">
        <v>402925000</v>
      </c>
      <c r="WUS59" s="145">
        <v>402950000</v>
      </c>
      <c r="WUT59" s="145">
        <v>402975000</v>
      </c>
      <c r="WUU59" s="145">
        <v>403000000</v>
      </c>
      <c r="WUV59" s="145">
        <v>403025000</v>
      </c>
      <c r="WUW59" s="145">
        <v>403050000</v>
      </c>
      <c r="WUX59" s="145">
        <v>403075000</v>
      </c>
      <c r="WUY59" s="145">
        <v>403100000</v>
      </c>
      <c r="WUZ59" s="145">
        <v>403125000</v>
      </c>
      <c r="WVA59" s="145">
        <v>403150000</v>
      </c>
      <c r="WVB59" s="145">
        <v>403175000</v>
      </c>
      <c r="WVC59" s="145">
        <v>403200000</v>
      </c>
      <c r="WVD59" s="145">
        <v>403225000</v>
      </c>
      <c r="WVE59" s="145">
        <v>403250000</v>
      </c>
      <c r="WVF59" s="145">
        <v>403275000</v>
      </c>
      <c r="WVG59" s="145">
        <v>403300000</v>
      </c>
      <c r="WVH59" s="145">
        <v>403325000</v>
      </c>
      <c r="WVI59" s="145">
        <v>403350000</v>
      </c>
      <c r="WVJ59" s="145">
        <v>403375000</v>
      </c>
      <c r="WVK59" s="145">
        <v>403400000</v>
      </c>
      <c r="WVL59" s="145">
        <v>403425000</v>
      </c>
      <c r="WVM59" s="145">
        <v>403450000</v>
      </c>
      <c r="WVN59" s="145">
        <v>403475000</v>
      </c>
      <c r="WVO59" s="145">
        <v>403500000</v>
      </c>
      <c r="WVP59" s="145">
        <v>403525000</v>
      </c>
      <c r="WVQ59" s="145">
        <v>403550000</v>
      </c>
      <c r="WVR59" s="145">
        <v>403575000</v>
      </c>
      <c r="WVS59" s="145">
        <v>403600000</v>
      </c>
      <c r="WVT59" s="145">
        <v>403625000</v>
      </c>
      <c r="WVU59" s="145">
        <v>403650000</v>
      </c>
      <c r="WVV59" s="145">
        <v>403675000</v>
      </c>
      <c r="WVW59" s="145">
        <v>403700000</v>
      </c>
      <c r="WVX59" s="145">
        <v>403725000</v>
      </c>
      <c r="WVY59" s="145">
        <v>403750000</v>
      </c>
      <c r="WVZ59" s="145">
        <v>403775000</v>
      </c>
      <c r="WWA59" s="145">
        <v>403800000</v>
      </c>
      <c r="WWB59" s="145">
        <v>403825000</v>
      </c>
      <c r="WWC59" s="145">
        <v>403850000</v>
      </c>
      <c r="WWD59" s="145">
        <v>403875000</v>
      </c>
      <c r="WWE59" s="145">
        <v>403900000</v>
      </c>
      <c r="WWF59" s="145">
        <v>403925000</v>
      </c>
      <c r="WWG59" s="145">
        <v>403950000</v>
      </c>
      <c r="WWH59" s="145">
        <v>403975000</v>
      </c>
      <c r="WWI59" s="145">
        <v>404000000</v>
      </c>
      <c r="WWJ59" s="145">
        <v>404025000</v>
      </c>
      <c r="WWK59" s="145">
        <v>404050000</v>
      </c>
      <c r="WWL59" s="145">
        <v>404075000</v>
      </c>
      <c r="WWM59" s="145">
        <v>404100000</v>
      </c>
      <c r="WWN59" s="145">
        <v>404125000</v>
      </c>
      <c r="WWO59" s="145">
        <v>404150000</v>
      </c>
      <c r="WWP59" s="145">
        <v>404175000</v>
      </c>
      <c r="WWQ59" s="145">
        <v>404200000</v>
      </c>
      <c r="WWR59" s="145">
        <v>404225000</v>
      </c>
      <c r="WWS59" s="145">
        <v>404250000</v>
      </c>
      <c r="WWT59" s="145">
        <v>404275000</v>
      </c>
      <c r="WWU59" s="145">
        <v>404300000</v>
      </c>
      <c r="WWV59" s="145">
        <v>404325000</v>
      </c>
      <c r="WWW59" s="145">
        <v>404350000</v>
      </c>
      <c r="WWX59" s="145">
        <v>404375000</v>
      </c>
      <c r="WWY59" s="145">
        <v>404400000</v>
      </c>
      <c r="WWZ59" s="145">
        <v>404425000</v>
      </c>
      <c r="WXA59" s="145">
        <v>404450000</v>
      </c>
      <c r="WXB59" s="145">
        <v>404475000</v>
      </c>
      <c r="WXC59" s="145">
        <v>404500000</v>
      </c>
      <c r="WXD59" s="145">
        <v>404525000</v>
      </c>
      <c r="WXE59" s="145">
        <v>404550000</v>
      </c>
      <c r="WXF59" s="145">
        <v>404575000</v>
      </c>
      <c r="WXG59" s="145">
        <v>404600000</v>
      </c>
      <c r="WXH59" s="145">
        <v>404625000</v>
      </c>
      <c r="WXI59" s="145">
        <v>404650000</v>
      </c>
      <c r="WXJ59" s="145">
        <v>404675000</v>
      </c>
      <c r="WXK59" s="145">
        <v>404700000</v>
      </c>
      <c r="WXL59" s="145">
        <v>404725000</v>
      </c>
      <c r="WXM59" s="145">
        <v>404750000</v>
      </c>
      <c r="WXN59" s="145">
        <v>404775000</v>
      </c>
      <c r="WXO59" s="145">
        <v>404800000</v>
      </c>
      <c r="WXP59" s="145">
        <v>404825000</v>
      </c>
      <c r="WXQ59" s="145">
        <v>404850000</v>
      </c>
      <c r="WXR59" s="145">
        <v>404875000</v>
      </c>
      <c r="WXS59" s="145">
        <v>404900000</v>
      </c>
      <c r="WXT59" s="145">
        <v>404925000</v>
      </c>
      <c r="WXU59" s="145">
        <v>404950000</v>
      </c>
      <c r="WXV59" s="145">
        <v>404975000</v>
      </c>
      <c r="WXW59" s="145">
        <v>405000000</v>
      </c>
      <c r="WXX59" s="145">
        <v>405025000</v>
      </c>
      <c r="WXY59" s="145">
        <v>405050000</v>
      </c>
      <c r="WXZ59" s="145">
        <v>405075000</v>
      </c>
      <c r="WYA59" s="145">
        <v>405100000</v>
      </c>
      <c r="WYB59" s="145">
        <v>405125000</v>
      </c>
      <c r="WYC59" s="145">
        <v>405150000</v>
      </c>
      <c r="WYD59" s="145">
        <v>405175000</v>
      </c>
      <c r="WYE59" s="145">
        <v>405200000</v>
      </c>
      <c r="WYF59" s="145">
        <v>405225000</v>
      </c>
      <c r="WYG59" s="145">
        <v>405250000</v>
      </c>
      <c r="WYH59" s="145">
        <v>405275000</v>
      </c>
      <c r="WYI59" s="145">
        <v>405300000</v>
      </c>
      <c r="WYJ59" s="145">
        <v>405325000</v>
      </c>
      <c r="WYK59" s="145">
        <v>405350000</v>
      </c>
      <c r="WYL59" s="145">
        <v>405375000</v>
      </c>
      <c r="WYM59" s="145">
        <v>405400000</v>
      </c>
      <c r="WYN59" s="145">
        <v>405425000</v>
      </c>
      <c r="WYO59" s="145">
        <v>405450000</v>
      </c>
      <c r="WYP59" s="145">
        <v>405475000</v>
      </c>
      <c r="WYQ59" s="145">
        <v>405500000</v>
      </c>
      <c r="WYR59" s="145">
        <v>405525000</v>
      </c>
      <c r="WYS59" s="145">
        <v>405550000</v>
      </c>
      <c r="WYT59" s="145">
        <v>405575000</v>
      </c>
      <c r="WYU59" s="145">
        <v>405600000</v>
      </c>
      <c r="WYV59" s="145">
        <v>405625000</v>
      </c>
      <c r="WYW59" s="145">
        <v>405650000</v>
      </c>
      <c r="WYX59" s="145">
        <v>405675000</v>
      </c>
      <c r="WYY59" s="145">
        <v>405700000</v>
      </c>
      <c r="WYZ59" s="145">
        <v>405725000</v>
      </c>
      <c r="WZA59" s="145">
        <v>405750000</v>
      </c>
      <c r="WZB59" s="145">
        <v>405775000</v>
      </c>
      <c r="WZC59" s="145">
        <v>405800000</v>
      </c>
      <c r="WZD59" s="145">
        <v>405825000</v>
      </c>
      <c r="WZE59" s="145">
        <v>405850000</v>
      </c>
      <c r="WZF59" s="145">
        <v>405875000</v>
      </c>
      <c r="WZG59" s="145">
        <v>405900000</v>
      </c>
      <c r="WZH59" s="145">
        <v>405925000</v>
      </c>
      <c r="WZI59" s="145">
        <v>405950000</v>
      </c>
      <c r="WZJ59" s="145">
        <v>405975000</v>
      </c>
      <c r="WZK59" s="145">
        <v>406000000</v>
      </c>
      <c r="WZL59" s="145">
        <v>406025000</v>
      </c>
      <c r="WZM59" s="145">
        <v>406050000</v>
      </c>
      <c r="WZN59" s="145">
        <v>406075000</v>
      </c>
      <c r="WZO59" s="145">
        <v>406100000</v>
      </c>
      <c r="WZP59" s="145">
        <v>406125000</v>
      </c>
      <c r="WZQ59" s="145">
        <v>406150000</v>
      </c>
      <c r="WZR59" s="145">
        <v>406175000</v>
      </c>
      <c r="WZS59" s="145">
        <v>406200000</v>
      </c>
      <c r="WZT59" s="145">
        <v>406225000</v>
      </c>
      <c r="WZU59" s="145">
        <v>406250000</v>
      </c>
      <c r="WZV59" s="145">
        <v>406275000</v>
      </c>
      <c r="WZW59" s="145">
        <v>406300000</v>
      </c>
      <c r="WZX59" s="145">
        <v>406325000</v>
      </c>
      <c r="WZY59" s="145">
        <v>406350000</v>
      </c>
      <c r="WZZ59" s="145">
        <v>406375000</v>
      </c>
      <c r="XAA59" s="145">
        <v>406400000</v>
      </c>
      <c r="XAB59" s="145">
        <v>406425000</v>
      </c>
      <c r="XAC59" s="145">
        <v>406450000</v>
      </c>
      <c r="XAD59" s="145">
        <v>406475000</v>
      </c>
      <c r="XAE59" s="145">
        <v>406500000</v>
      </c>
      <c r="XAF59" s="145">
        <v>406525000</v>
      </c>
      <c r="XAG59" s="145">
        <v>406550000</v>
      </c>
      <c r="XAH59" s="145">
        <v>406575000</v>
      </c>
      <c r="XAI59" s="145">
        <v>406600000</v>
      </c>
      <c r="XAJ59" s="145">
        <v>406625000</v>
      </c>
      <c r="XAK59" s="145">
        <v>406650000</v>
      </c>
      <c r="XAL59" s="145">
        <v>406675000</v>
      </c>
      <c r="XAM59" s="145">
        <v>406700000</v>
      </c>
      <c r="XAN59" s="145">
        <v>406725000</v>
      </c>
      <c r="XAO59" s="145">
        <v>406750000</v>
      </c>
      <c r="XAP59" s="145">
        <v>406775000</v>
      </c>
      <c r="XAQ59" s="145">
        <v>406800000</v>
      </c>
      <c r="XAR59" s="145">
        <v>406825000</v>
      </c>
      <c r="XAS59" s="145">
        <v>406850000</v>
      </c>
      <c r="XAT59" s="145">
        <v>406875000</v>
      </c>
      <c r="XAU59" s="145">
        <v>406900000</v>
      </c>
      <c r="XAV59" s="145">
        <v>406925000</v>
      </c>
      <c r="XAW59" s="145">
        <v>406950000</v>
      </c>
      <c r="XAX59" s="145">
        <v>406975000</v>
      </c>
      <c r="XAY59" s="145">
        <v>407000000</v>
      </c>
      <c r="XAZ59" s="145">
        <v>407025000</v>
      </c>
      <c r="XBA59" s="145">
        <v>407050000</v>
      </c>
      <c r="XBB59" s="145">
        <v>407075000</v>
      </c>
      <c r="XBC59" s="145">
        <v>407100000</v>
      </c>
      <c r="XBD59" s="145">
        <v>407125000</v>
      </c>
      <c r="XBE59" s="145">
        <v>407150000</v>
      </c>
      <c r="XBF59" s="145">
        <v>407175000</v>
      </c>
      <c r="XBG59" s="145">
        <v>407200000</v>
      </c>
      <c r="XBH59" s="145">
        <v>407225000</v>
      </c>
      <c r="XBI59" s="145">
        <v>407250000</v>
      </c>
      <c r="XBJ59" s="145">
        <v>407275000</v>
      </c>
      <c r="XBK59" s="145">
        <v>407300000</v>
      </c>
      <c r="XBL59" s="145">
        <v>407325000</v>
      </c>
      <c r="XBM59" s="145">
        <v>407350000</v>
      </c>
      <c r="XBN59" s="145">
        <v>407375000</v>
      </c>
      <c r="XBO59" s="145">
        <v>407400000</v>
      </c>
      <c r="XBP59" s="145">
        <v>407425000</v>
      </c>
      <c r="XBQ59" s="145">
        <v>407450000</v>
      </c>
      <c r="XBR59" s="145">
        <v>407475000</v>
      </c>
      <c r="XBS59" s="145">
        <v>407500000</v>
      </c>
      <c r="XBT59" s="145">
        <v>407525000</v>
      </c>
      <c r="XBU59" s="145">
        <v>407550000</v>
      </c>
      <c r="XBV59" s="145">
        <v>407575000</v>
      </c>
      <c r="XBW59" s="145">
        <v>407600000</v>
      </c>
      <c r="XBX59" s="145">
        <v>407625000</v>
      </c>
      <c r="XBY59" s="145">
        <v>407650000</v>
      </c>
      <c r="XBZ59" s="145">
        <v>407675000</v>
      </c>
      <c r="XCA59" s="145">
        <v>407700000</v>
      </c>
      <c r="XCB59" s="145">
        <v>407725000</v>
      </c>
      <c r="XCC59" s="145">
        <v>407750000</v>
      </c>
      <c r="XCD59" s="145">
        <v>407775000</v>
      </c>
      <c r="XCE59" s="145">
        <v>407800000</v>
      </c>
      <c r="XCF59" s="145">
        <v>407825000</v>
      </c>
      <c r="XCG59" s="145">
        <v>407850000</v>
      </c>
      <c r="XCH59" s="145">
        <v>407875000</v>
      </c>
      <c r="XCI59" s="145">
        <v>407900000</v>
      </c>
      <c r="XCJ59" s="145">
        <v>407925000</v>
      </c>
      <c r="XCK59" s="145">
        <v>407950000</v>
      </c>
      <c r="XCL59" s="145">
        <v>407975000</v>
      </c>
      <c r="XCM59" s="145">
        <v>408000000</v>
      </c>
      <c r="XCN59" s="145">
        <v>408025000</v>
      </c>
      <c r="XCO59" s="145">
        <v>408050000</v>
      </c>
      <c r="XCP59" s="145">
        <v>408075000</v>
      </c>
      <c r="XCQ59" s="145">
        <v>408100000</v>
      </c>
      <c r="XCR59" s="145">
        <v>408125000</v>
      </c>
      <c r="XCS59" s="145">
        <v>408150000</v>
      </c>
      <c r="XCT59" s="145">
        <v>408175000</v>
      </c>
      <c r="XCU59" s="145">
        <v>408200000</v>
      </c>
      <c r="XCV59" s="145">
        <v>408225000</v>
      </c>
      <c r="XCW59" s="145">
        <v>408250000</v>
      </c>
      <c r="XCX59" s="145">
        <v>408275000</v>
      </c>
      <c r="XCY59" s="145">
        <v>408300000</v>
      </c>
      <c r="XCZ59" s="145">
        <v>408325000</v>
      </c>
      <c r="XDA59" s="145">
        <v>408350000</v>
      </c>
      <c r="XDB59" s="145">
        <v>408375000</v>
      </c>
      <c r="XDC59" s="145">
        <v>408400000</v>
      </c>
      <c r="XDD59" s="145">
        <v>408425000</v>
      </c>
      <c r="XDE59" s="145">
        <v>408450000</v>
      </c>
      <c r="XDF59" s="145">
        <v>408475000</v>
      </c>
      <c r="XDG59" s="145">
        <v>408500000</v>
      </c>
      <c r="XDH59" s="145">
        <v>408525000</v>
      </c>
      <c r="XDI59" s="145">
        <v>408550000</v>
      </c>
      <c r="XDJ59" s="145">
        <v>408575000</v>
      </c>
      <c r="XDK59" s="145">
        <v>408600000</v>
      </c>
      <c r="XDL59" s="145">
        <v>408625000</v>
      </c>
      <c r="XDM59" s="145">
        <v>408650000</v>
      </c>
      <c r="XDN59" s="145">
        <v>408675000</v>
      </c>
      <c r="XDO59" s="145">
        <v>408700000</v>
      </c>
      <c r="XDP59" s="145">
        <v>408725000</v>
      </c>
      <c r="XDQ59" s="145">
        <v>408750000</v>
      </c>
      <c r="XDR59" s="145">
        <v>408775000</v>
      </c>
      <c r="XDS59" s="145">
        <v>408800000</v>
      </c>
      <c r="XDT59" s="145">
        <v>408825000</v>
      </c>
      <c r="XDU59" s="145">
        <v>408850000</v>
      </c>
      <c r="XDV59" s="145">
        <v>408875000</v>
      </c>
      <c r="XDW59" s="145">
        <v>408900000</v>
      </c>
      <c r="XDX59" s="145">
        <v>408925000</v>
      </c>
      <c r="XDY59" s="145">
        <v>408950000</v>
      </c>
      <c r="XDZ59" s="145">
        <v>408975000</v>
      </c>
      <c r="XEA59" s="145">
        <v>409000000</v>
      </c>
      <c r="XEB59" s="145">
        <v>409025000</v>
      </c>
      <c r="XEC59" s="145">
        <v>409050000</v>
      </c>
      <c r="XED59" s="145">
        <v>409075000</v>
      </c>
      <c r="XEE59" s="145">
        <v>409100000</v>
      </c>
      <c r="XEF59" s="145">
        <v>409125000</v>
      </c>
      <c r="XEG59" s="145">
        <v>409150000</v>
      </c>
      <c r="XEH59" s="145">
        <v>409175000</v>
      </c>
      <c r="XEI59" s="145">
        <v>409200000</v>
      </c>
      <c r="XEJ59" s="145">
        <v>409225000</v>
      </c>
      <c r="XEK59" s="145">
        <v>409250000</v>
      </c>
      <c r="XEL59" s="145">
        <v>409275000</v>
      </c>
      <c r="XEM59" s="145">
        <v>409300000</v>
      </c>
      <c r="XEN59" s="145">
        <v>409325000</v>
      </c>
      <c r="XEO59" s="145">
        <v>409350000</v>
      </c>
      <c r="XEP59" s="145">
        <v>409375000</v>
      </c>
      <c r="XEQ59" s="145">
        <v>409400000</v>
      </c>
      <c r="XER59" s="145">
        <v>409425000</v>
      </c>
      <c r="XES59" s="145">
        <v>409450000</v>
      </c>
      <c r="XET59" s="145">
        <v>409475000</v>
      </c>
      <c r="XEU59" s="145">
        <v>409500000</v>
      </c>
      <c r="XEV59" s="145">
        <v>409525000</v>
      </c>
      <c r="XEW59" s="145">
        <v>409550000</v>
      </c>
      <c r="XEX59" s="145">
        <v>409575000</v>
      </c>
      <c r="XEY59" s="145">
        <v>409600000</v>
      </c>
    </row>
    <row r="60" spans="1:16379" ht="25.9" customHeight="1" x14ac:dyDescent="0.35"/>
    <row r="61" spans="1:16379" ht="25.9" customHeight="1" x14ac:dyDescent="0.35">
      <c r="A61" s="172" t="s">
        <v>64</v>
      </c>
      <c r="G61" s="169"/>
      <c r="H61" s="169"/>
      <c r="I61" s="169"/>
      <c r="J61" s="169"/>
      <c r="K61" s="169"/>
      <c r="L61" s="169"/>
      <c r="M61" s="169"/>
      <c r="N61" s="169"/>
      <c r="O61" s="169"/>
    </row>
    <row r="62" spans="1:16379" ht="25.9" customHeight="1" x14ac:dyDescent="0.35">
      <c r="B62" s="173"/>
      <c r="C62" s="159" t="s">
        <v>86</v>
      </c>
      <c r="D62" s="160">
        <v>2019</v>
      </c>
      <c r="E62" s="160">
        <v>2020</v>
      </c>
      <c r="F62" s="160">
        <v>2021</v>
      </c>
      <c r="G62" s="160">
        <v>2022</v>
      </c>
      <c r="H62" s="160">
        <v>2023</v>
      </c>
      <c r="I62" s="160">
        <v>2024</v>
      </c>
      <c r="J62" s="160">
        <v>2025</v>
      </c>
      <c r="K62" s="160">
        <v>2026</v>
      </c>
      <c r="L62" s="160">
        <v>2027</v>
      </c>
      <c r="M62" s="160">
        <v>2028</v>
      </c>
      <c r="N62" s="160">
        <v>2029</v>
      </c>
      <c r="O62" s="160">
        <v>2030</v>
      </c>
    </row>
    <row r="63" spans="1:16379" ht="25.9" customHeight="1" x14ac:dyDescent="0.35">
      <c r="B63" s="168" t="s">
        <v>65</v>
      </c>
      <c r="C63" s="146">
        <v>0</v>
      </c>
      <c r="D63" s="146">
        <v>0</v>
      </c>
      <c r="E63" s="146">
        <v>0</v>
      </c>
      <c r="F63" s="146">
        <v>0</v>
      </c>
      <c r="G63" s="146">
        <v>0</v>
      </c>
      <c r="H63" s="146">
        <v>0</v>
      </c>
      <c r="I63" s="146">
        <v>0</v>
      </c>
      <c r="J63" s="146">
        <v>0</v>
      </c>
      <c r="K63" s="146">
        <v>0</v>
      </c>
      <c r="L63" s="146">
        <v>0</v>
      </c>
      <c r="M63" s="146">
        <v>0</v>
      </c>
      <c r="N63" s="146">
        <v>0</v>
      </c>
      <c r="O63" s="146">
        <v>0</v>
      </c>
    </row>
    <row r="64" spans="1:16379" ht="25.9" customHeight="1" x14ac:dyDescent="0.35"/>
    <row r="65" spans="4:5" ht="25.9" customHeight="1" x14ac:dyDescent="0.35"/>
    <row r="66" spans="4:5" ht="25.9" customHeight="1" x14ac:dyDescent="0.35"/>
    <row r="67" spans="4:5" ht="25.9" customHeight="1" x14ac:dyDescent="0.35">
      <c r="D67" s="358" t="s">
        <v>69</v>
      </c>
      <c r="E67" s="359"/>
    </row>
    <row r="68" spans="4:5" ht="25.9" customHeight="1" x14ac:dyDescent="0.35"/>
    <row r="69" spans="4:5" ht="25.9" customHeight="1" x14ac:dyDescent="0.35"/>
    <row r="70" spans="4:5" ht="25.9" customHeight="1" x14ac:dyDescent="0.35"/>
    <row r="71" spans="4:5" ht="25.9" customHeight="1" x14ac:dyDescent="0.35"/>
    <row r="72" spans="4:5" ht="25.9" customHeight="1" x14ac:dyDescent="0.35"/>
    <row r="73" spans="4:5" ht="25.9" customHeight="1" x14ac:dyDescent="0.35"/>
    <row r="74" spans="4:5" ht="25.9" customHeight="1" x14ac:dyDescent="0.35"/>
    <row r="75" spans="4:5" ht="25.9" customHeight="1" x14ac:dyDescent="0.35"/>
    <row r="76" spans="4:5" ht="25.9" customHeight="1" x14ac:dyDescent="0.35"/>
    <row r="77" spans="4:5" ht="25.9" customHeight="1" x14ac:dyDescent="0.35"/>
    <row r="78" spans="4:5" ht="25.9" customHeight="1" x14ac:dyDescent="0.35"/>
    <row r="79" spans="4:5" ht="25.9" customHeight="1" x14ac:dyDescent="0.35"/>
    <row r="80" spans="4:5" ht="25.9" customHeight="1" x14ac:dyDescent="0.35"/>
    <row r="81" ht="25.9" customHeight="1" x14ac:dyDescent="0.35"/>
    <row r="82" ht="25.9" customHeight="1" x14ac:dyDescent="0.35"/>
    <row r="83" ht="25.9" customHeight="1" x14ac:dyDescent="0.35"/>
    <row r="84" ht="25.9" customHeight="1" x14ac:dyDescent="0.35"/>
    <row r="85" ht="25.9" customHeight="1" x14ac:dyDescent="0.35"/>
    <row r="86" ht="25.9" customHeight="1" x14ac:dyDescent="0.35"/>
    <row r="87" ht="25.9" customHeight="1" x14ac:dyDescent="0.35"/>
    <row r="88" ht="25.9" customHeight="1" x14ac:dyDescent="0.35"/>
    <row r="89" ht="25.9" customHeight="1" x14ac:dyDescent="0.35"/>
    <row r="90" ht="25.9" customHeight="1" x14ac:dyDescent="0.35"/>
    <row r="91" ht="25.9" customHeight="1" x14ac:dyDescent="0.35"/>
    <row r="92" ht="25.9" customHeight="1" x14ac:dyDescent="0.35"/>
    <row r="93" ht="25.9" customHeight="1" x14ac:dyDescent="0.35"/>
    <row r="94" ht="25.9" customHeight="1" x14ac:dyDescent="0.35"/>
    <row r="95" ht="25.9" customHeight="1" x14ac:dyDescent="0.35"/>
    <row r="96" ht="25.9" customHeight="1" x14ac:dyDescent="0.35"/>
    <row r="97" ht="25.9" customHeight="1" x14ac:dyDescent="0.35"/>
    <row r="98" ht="25.9" customHeight="1" x14ac:dyDescent="0.35"/>
    <row r="99" ht="25.9" customHeight="1" x14ac:dyDescent="0.35"/>
    <row r="100" ht="25.9" customHeight="1" x14ac:dyDescent="0.35"/>
    <row r="101" ht="25.9" customHeight="1" x14ac:dyDescent="0.35"/>
    <row r="102" ht="25.9" customHeight="1" x14ac:dyDescent="0.35"/>
    <row r="103" ht="25.9" customHeight="1" x14ac:dyDescent="0.35"/>
    <row r="104" ht="25.9" customHeight="1" x14ac:dyDescent="0.35"/>
    <row r="105" ht="25.9" customHeight="1" x14ac:dyDescent="0.35"/>
    <row r="106" ht="25.9" customHeight="1" x14ac:dyDescent="0.35"/>
    <row r="107" ht="25.9" customHeight="1" x14ac:dyDescent="0.35"/>
    <row r="108" ht="25.9" customHeight="1" x14ac:dyDescent="0.35"/>
    <row r="109" ht="25.9" customHeight="1" x14ac:dyDescent="0.35"/>
    <row r="110" ht="25.9" customHeight="1" x14ac:dyDescent="0.35"/>
    <row r="111" ht="25.9" customHeight="1" x14ac:dyDescent="0.35"/>
    <row r="112" ht="25.9" customHeight="1" x14ac:dyDescent="0.35"/>
    <row r="113" ht="25.9" customHeight="1" x14ac:dyDescent="0.35"/>
    <row r="114" ht="25.9" customHeight="1" x14ac:dyDescent="0.35"/>
    <row r="115" ht="25.9" customHeight="1" x14ac:dyDescent="0.35"/>
    <row r="116" ht="25.9" customHeight="1" x14ac:dyDescent="0.35"/>
    <row r="117" ht="25.9" customHeight="1" x14ac:dyDescent="0.35"/>
    <row r="118" ht="25.9" customHeight="1" x14ac:dyDescent="0.35"/>
  </sheetData>
  <mergeCells count="16">
    <mergeCell ref="B21:B22"/>
    <mergeCell ref="C21:O21"/>
    <mergeCell ref="D1:E1"/>
    <mergeCell ref="B11:B12"/>
    <mergeCell ref="D19:E19"/>
    <mergeCell ref="C11:O11"/>
    <mergeCell ref="A4:B4"/>
    <mergeCell ref="A5:B5"/>
    <mergeCell ref="A6:B6"/>
    <mergeCell ref="A7:B7"/>
    <mergeCell ref="A8:B8"/>
    <mergeCell ref="D33:E33"/>
    <mergeCell ref="D55:E55"/>
    <mergeCell ref="C35:O35"/>
    <mergeCell ref="D67:E67"/>
    <mergeCell ref="B35:B36"/>
  </mergeCells>
  <hyperlinks>
    <hyperlink ref="C1" location="'Criterios de Proyección'!A74" display="'Criterios de Proyección'!A74" xr:uid="{00000000-0004-0000-0200-000000000000}"/>
    <hyperlink ref="D1" location="Indice!A1" display="Volver Indice" xr:uid="{00000000-0004-0000-0200-000001000000}"/>
    <hyperlink ref="E1" location="Indice!A1" display="Indice!A1" xr:uid="{00000000-0004-0000-0200-000002000000}"/>
    <hyperlink ref="D19" location="Indice!A1" display="Volver Indice" xr:uid="{00000000-0004-0000-0200-000003000000}"/>
    <hyperlink ref="E19" location="Indice!A1" display="Indice!A1" xr:uid="{00000000-0004-0000-0200-000004000000}"/>
    <hyperlink ref="D33" location="Indice!A1" display="Volver Indice" xr:uid="{00000000-0004-0000-0200-000005000000}"/>
    <hyperlink ref="E33" location="Indice!A1" display="Indice!A1" xr:uid="{00000000-0004-0000-0200-000006000000}"/>
    <hyperlink ref="D55" location="Indice!A1" display="Volver Indice" xr:uid="{00000000-0004-0000-0200-000007000000}"/>
    <hyperlink ref="E55" location="Indice!A1" display="Indice!A1" xr:uid="{00000000-0004-0000-0200-000008000000}"/>
    <hyperlink ref="D67" location="Indice!A1" display="Volver Indice" xr:uid="{00000000-0004-0000-0200-000009000000}"/>
    <hyperlink ref="E67" location="Indice!A1" display="Indice!A1" xr:uid="{00000000-0004-0000-0200-00000A000000}"/>
  </hyperlink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2"/>
  <sheetViews>
    <sheetView showGridLines="0" zoomScale="86" zoomScaleNormal="86" workbookViewId="0">
      <pane ySplit="8" topLeftCell="A67" activePane="bottomLeft" state="frozen"/>
      <selection pane="bottomLeft" activeCell="C1" sqref="C1:C1048576"/>
    </sheetView>
  </sheetViews>
  <sheetFormatPr baseColWidth="10" defaultColWidth="10.75" defaultRowHeight="15.5" x14ac:dyDescent="0.35"/>
  <cols>
    <col min="1" max="1" width="44.25" style="2" customWidth="1"/>
    <col min="2" max="2" width="2" style="2" customWidth="1"/>
    <col min="3" max="3" width="13.25" style="2" hidden="1" customWidth="1"/>
    <col min="4" max="11" width="13.25" style="2" customWidth="1"/>
    <col min="12" max="12" width="12.75" style="2" bestFit="1" customWidth="1"/>
    <col min="13" max="13" width="12.33203125" style="2" bestFit="1" customWidth="1"/>
    <col min="14" max="14" width="14" style="2" bestFit="1" customWidth="1"/>
    <col min="15" max="16384" width="10.75" style="2"/>
  </cols>
  <sheetData>
    <row r="1" spans="1:14" s="7" customFormat="1" ht="25.9" customHeight="1" x14ac:dyDescent="0.35"/>
    <row r="2" spans="1:14" s="7" customFormat="1" ht="42" customHeight="1" x14ac:dyDescent="0.35">
      <c r="A2" s="74" t="s">
        <v>58</v>
      </c>
      <c r="B2" s="74"/>
      <c r="F2" s="368" t="s">
        <v>67</v>
      </c>
      <c r="G2" s="369"/>
    </row>
    <row r="3" spans="1:14" s="7" customFormat="1" ht="25.9" customHeight="1" x14ac:dyDescent="0.35"/>
    <row r="4" spans="1:14" s="7" customFormat="1" ht="25.9" customHeight="1" x14ac:dyDescent="0.35">
      <c r="A4" s="366" t="s">
        <v>73</v>
      </c>
      <c r="B4" s="367"/>
      <c r="C4" s="367"/>
      <c r="D4" s="367"/>
      <c r="E4" s="367"/>
      <c r="F4" s="367"/>
      <c r="G4" s="367"/>
      <c r="H4" s="367"/>
      <c r="I4" s="367"/>
      <c r="J4" s="367"/>
      <c r="K4" s="367"/>
    </row>
    <row r="5" spans="1:14" s="7" customFormat="1" ht="25.9" customHeight="1" x14ac:dyDescent="0.35">
      <c r="A5" s="367"/>
      <c r="B5" s="367"/>
      <c r="C5" s="367"/>
      <c r="D5" s="367"/>
      <c r="E5" s="367"/>
      <c r="F5" s="367"/>
      <c r="G5" s="367"/>
      <c r="H5" s="367"/>
      <c r="I5" s="367"/>
      <c r="J5" s="367"/>
      <c r="K5" s="367"/>
    </row>
    <row r="6" spans="1:14" s="7" customFormat="1" ht="25.9" customHeight="1" x14ac:dyDescent="0.35">
      <c r="A6" s="367"/>
      <c r="B6" s="367"/>
      <c r="C6" s="367"/>
      <c r="D6" s="367"/>
      <c r="E6" s="367"/>
      <c r="F6" s="367"/>
      <c r="G6" s="367"/>
      <c r="H6" s="367"/>
      <c r="I6" s="367"/>
      <c r="J6" s="367"/>
      <c r="K6" s="367"/>
    </row>
    <row r="7" spans="1:14" s="7" customFormat="1" ht="25.9" customHeight="1" x14ac:dyDescent="0.35"/>
    <row r="8" spans="1:14" s="7" customFormat="1" ht="25.9" customHeight="1" x14ac:dyDescent="0.35">
      <c r="A8" s="61" t="s">
        <v>50</v>
      </c>
      <c r="B8" s="51"/>
      <c r="C8" s="61">
        <v>2019</v>
      </c>
      <c r="D8" s="61">
        <v>2020</v>
      </c>
      <c r="E8" s="61">
        <v>2021</v>
      </c>
      <c r="F8" s="61">
        <v>2022</v>
      </c>
      <c r="G8" s="61">
        <v>2023</v>
      </c>
      <c r="H8" s="61">
        <v>2024</v>
      </c>
      <c r="I8" s="61">
        <v>2025</v>
      </c>
      <c r="J8" s="61">
        <v>2026</v>
      </c>
      <c r="K8" s="61">
        <v>2027</v>
      </c>
      <c r="L8" s="61">
        <v>2028</v>
      </c>
      <c r="M8" s="61">
        <v>2029</v>
      </c>
      <c r="N8" s="61">
        <v>2030</v>
      </c>
    </row>
    <row r="9" spans="1:14" s="7" customFormat="1" ht="25.9" customHeight="1" x14ac:dyDescent="0.35">
      <c r="A9" s="51"/>
      <c r="B9" s="51"/>
      <c r="C9" s="51"/>
      <c r="D9" s="52"/>
      <c r="E9" s="52"/>
      <c r="F9" s="52"/>
      <c r="G9" s="52"/>
      <c r="H9" s="52"/>
      <c r="I9" s="52"/>
      <c r="J9" s="52"/>
      <c r="K9" s="52"/>
    </row>
    <row r="10" spans="1:14" s="7" customFormat="1" ht="25.9" customHeight="1" x14ac:dyDescent="0.35">
      <c r="C10" s="43"/>
      <c r="D10" s="43"/>
      <c r="E10" s="43"/>
      <c r="F10" s="43"/>
      <c r="G10" s="43"/>
      <c r="H10" s="43"/>
      <c r="I10" s="43"/>
      <c r="J10" s="43"/>
      <c r="K10" s="53"/>
      <c r="N10" s="53" t="s">
        <v>108</v>
      </c>
    </row>
    <row r="11" spans="1:14" s="7" customFormat="1" ht="25.9" customHeight="1" x14ac:dyDescent="0.35">
      <c r="A11" s="47" t="s">
        <v>11</v>
      </c>
      <c r="B11" s="57"/>
      <c r="C11" s="38"/>
      <c r="D11" s="38"/>
      <c r="E11" s="38"/>
      <c r="F11" s="38"/>
      <c r="G11" s="38"/>
      <c r="H11" s="38"/>
      <c r="I11" s="38"/>
      <c r="J11" s="38"/>
      <c r="K11" s="38"/>
      <c r="L11" s="38"/>
      <c r="M11" s="38"/>
      <c r="N11" s="39"/>
    </row>
    <row r="12" spans="1:14" s="7" customFormat="1" ht="25.9" customHeight="1" x14ac:dyDescent="0.35">
      <c r="A12" s="48" t="s">
        <v>12</v>
      </c>
      <c r="B12" s="180"/>
      <c r="C12" s="181">
        <v>0</v>
      </c>
      <c r="D12" s="181">
        <v>0</v>
      </c>
      <c r="E12" s="181">
        <v>0</v>
      </c>
      <c r="F12" s="181">
        <v>0</v>
      </c>
      <c r="G12" s="181">
        <v>0</v>
      </c>
      <c r="H12" s="181">
        <v>0</v>
      </c>
      <c r="I12" s="181">
        <v>0</v>
      </c>
      <c r="J12" s="181">
        <v>0</v>
      </c>
      <c r="K12" s="181">
        <v>0</v>
      </c>
      <c r="L12" s="181">
        <v>0</v>
      </c>
      <c r="M12" s="181">
        <v>0</v>
      </c>
      <c r="N12" s="40">
        <v>0</v>
      </c>
    </row>
    <row r="13" spans="1:14" s="7" customFormat="1" ht="25.9" customHeight="1" x14ac:dyDescent="0.35">
      <c r="A13" s="48" t="s">
        <v>51</v>
      </c>
      <c r="B13" s="180"/>
      <c r="C13" s="181">
        <v>0</v>
      </c>
      <c r="D13" s="181">
        <v>0</v>
      </c>
      <c r="E13" s="181">
        <v>0</v>
      </c>
      <c r="F13" s="181">
        <v>0</v>
      </c>
      <c r="G13" s="181">
        <v>0</v>
      </c>
      <c r="H13" s="181">
        <v>0</v>
      </c>
      <c r="I13" s="181">
        <v>0</v>
      </c>
      <c r="J13" s="181">
        <v>0</v>
      </c>
      <c r="K13" s="181">
        <v>0</v>
      </c>
      <c r="L13" s="181">
        <v>0</v>
      </c>
      <c r="M13" s="181">
        <v>0</v>
      </c>
      <c r="N13" s="40">
        <v>250000000</v>
      </c>
    </row>
    <row r="14" spans="1:14" s="7" customFormat="1" ht="25.9" customHeight="1" x14ac:dyDescent="0.35">
      <c r="A14" s="49" t="s">
        <v>52</v>
      </c>
      <c r="B14" s="58"/>
      <c r="C14" s="41">
        <f>+C12+C13</f>
        <v>0</v>
      </c>
      <c r="D14" s="41">
        <f t="shared" ref="D14:N14" si="0">+D12+D13</f>
        <v>0</v>
      </c>
      <c r="E14" s="41">
        <f t="shared" si="0"/>
        <v>0</v>
      </c>
      <c r="F14" s="41">
        <f t="shared" si="0"/>
        <v>0</v>
      </c>
      <c r="G14" s="41">
        <f t="shared" si="0"/>
        <v>0</v>
      </c>
      <c r="H14" s="41">
        <f t="shared" si="0"/>
        <v>0</v>
      </c>
      <c r="I14" s="41">
        <f t="shared" si="0"/>
        <v>0</v>
      </c>
      <c r="J14" s="41">
        <f t="shared" si="0"/>
        <v>0</v>
      </c>
      <c r="K14" s="41">
        <f t="shared" si="0"/>
        <v>0</v>
      </c>
      <c r="L14" s="41">
        <f t="shared" si="0"/>
        <v>0</v>
      </c>
      <c r="M14" s="41">
        <f t="shared" si="0"/>
        <v>0</v>
      </c>
      <c r="N14" s="42">
        <f t="shared" si="0"/>
        <v>250000000</v>
      </c>
    </row>
    <row r="15" spans="1:14" s="7" customFormat="1" ht="9" customHeight="1" x14ac:dyDescent="0.35"/>
    <row r="16" spans="1:14" s="7" customFormat="1" ht="25.9" customHeight="1" x14ac:dyDescent="0.35">
      <c r="A16" s="47" t="s">
        <v>13</v>
      </c>
      <c r="B16" s="57"/>
      <c r="C16" s="38"/>
      <c r="D16" s="38"/>
      <c r="E16" s="38"/>
      <c r="F16" s="38"/>
      <c r="G16" s="38"/>
      <c r="H16" s="38"/>
      <c r="I16" s="38"/>
      <c r="J16" s="38"/>
      <c r="K16" s="38"/>
      <c r="L16" s="38"/>
      <c r="M16" s="38"/>
      <c r="N16" s="39"/>
    </row>
    <row r="17" spans="1:14" s="7" customFormat="1" ht="25.9" customHeight="1" x14ac:dyDescent="0.35">
      <c r="A17" s="48" t="s">
        <v>12</v>
      </c>
      <c r="B17" s="180"/>
      <c r="C17" s="181">
        <v>0</v>
      </c>
      <c r="D17" s="181">
        <v>0</v>
      </c>
      <c r="E17" s="181">
        <v>0</v>
      </c>
      <c r="F17" s="181">
        <v>0</v>
      </c>
      <c r="G17" s="181">
        <v>0</v>
      </c>
      <c r="H17" s="181">
        <v>0</v>
      </c>
      <c r="I17" s="181">
        <v>0</v>
      </c>
      <c r="J17" s="181">
        <v>0</v>
      </c>
      <c r="K17" s="181">
        <v>0</v>
      </c>
      <c r="L17" s="181">
        <v>0</v>
      </c>
      <c r="M17" s="181">
        <v>0</v>
      </c>
      <c r="N17" s="40">
        <v>0</v>
      </c>
    </row>
    <row r="18" spans="1:14" s="7" customFormat="1" ht="25.9" customHeight="1" x14ac:dyDescent="0.35">
      <c r="A18" s="48" t="s">
        <v>18</v>
      </c>
      <c r="B18" s="180"/>
      <c r="C18" s="181">
        <v>0</v>
      </c>
      <c r="D18" s="181">
        <v>0</v>
      </c>
      <c r="E18" s="181">
        <v>0</v>
      </c>
      <c r="F18" s="181">
        <v>0</v>
      </c>
      <c r="G18" s="181">
        <v>0</v>
      </c>
      <c r="H18" s="181">
        <v>0</v>
      </c>
      <c r="I18" s="181">
        <v>0</v>
      </c>
      <c r="J18" s="181">
        <v>0</v>
      </c>
      <c r="K18" s="181">
        <v>0</v>
      </c>
      <c r="L18" s="181">
        <v>0</v>
      </c>
      <c r="M18" s="181">
        <v>0</v>
      </c>
      <c r="N18" s="40">
        <v>250000000</v>
      </c>
    </row>
    <row r="19" spans="1:14" s="7" customFormat="1" ht="25.9" customHeight="1" x14ac:dyDescent="0.35">
      <c r="A19" s="186" t="s">
        <v>45</v>
      </c>
      <c r="B19" s="180"/>
      <c r="C19" s="182">
        <f>+C17+C18</f>
        <v>0</v>
      </c>
      <c r="D19" s="182">
        <f t="shared" ref="D19:N19" si="1">+D17+D18</f>
        <v>0</v>
      </c>
      <c r="E19" s="182">
        <f t="shared" si="1"/>
        <v>0</v>
      </c>
      <c r="F19" s="182">
        <f t="shared" si="1"/>
        <v>0</v>
      </c>
      <c r="G19" s="182">
        <f t="shared" si="1"/>
        <v>0</v>
      </c>
      <c r="H19" s="182">
        <f t="shared" si="1"/>
        <v>0</v>
      </c>
      <c r="I19" s="182">
        <f t="shared" si="1"/>
        <v>0</v>
      </c>
      <c r="J19" s="182">
        <f t="shared" si="1"/>
        <v>0</v>
      </c>
      <c r="K19" s="182">
        <f t="shared" si="1"/>
        <v>0</v>
      </c>
      <c r="L19" s="182">
        <f t="shared" si="1"/>
        <v>0</v>
      </c>
      <c r="M19" s="182">
        <f t="shared" si="1"/>
        <v>0</v>
      </c>
      <c r="N19" s="184">
        <f t="shared" si="1"/>
        <v>250000000</v>
      </c>
    </row>
    <row r="20" spans="1:14" s="7" customFormat="1" ht="25.9" customHeight="1" x14ac:dyDescent="0.35">
      <c r="A20" s="48" t="s">
        <v>14</v>
      </c>
      <c r="B20" s="180"/>
      <c r="C20" s="182">
        <v>0</v>
      </c>
      <c r="D20" s="182">
        <v>0</v>
      </c>
      <c r="E20" s="182">
        <v>0</v>
      </c>
      <c r="F20" s="182">
        <v>0</v>
      </c>
      <c r="G20" s="182">
        <v>0</v>
      </c>
      <c r="H20" s="182">
        <v>0</v>
      </c>
      <c r="I20" s="182">
        <v>0</v>
      </c>
      <c r="J20" s="182">
        <v>0</v>
      </c>
      <c r="K20" s="182">
        <v>0</v>
      </c>
      <c r="L20" s="182">
        <v>0</v>
      </c>
      <c r="M20" s="182">
        <v>0</v>
      </c>
      <c r="N20" s="184">
        <v>0</v>
      </c>
    </row>
    <row r="21" spans="1:14" s="7" customFormat="1" ht="25.9" customHeight="1" x14ac:dyDescent="0.35">
      <c r="A21" s="48" t="s">
        <v>16</v>
      </c>
      <c r="B21" s="180"/>
      <c r="C21" s="182">
        <v>0</v>
      </c>
      <c r="D21" s="182">
        <v>0</v>
      </c>
      <c r="E21" s="182">
        <v>0</v>
      </c>
      <c r="F21" s="182">
        <v>0</v>
      </c>
      <c r="G21" s="182">
        <v>0</v>
      </c>
      <c r="H21" s="182">
        <v>0</v>
      </c>
      <c r="I21" s="182">
        <v>0</v>
      </c>
      <c r="J21" s="182">
        <v>0</v>
      </c>
      <c r="K21" s="182">
        <v>0</v>
      </c>
      <c r="L21" s="182">
        <v>0</v>
      </c>
      <c r="M21" s="182">
        <v>0</v>
      </c>
      <c r="N21" s="184">
        <v>0</v>
      </c>
    </row>
    <row r="22" spans="1:14" s="7" customFormat="1" ht="25.9" customHeight="1" x14ac:dyDescent="0.35">
      <c r="A22" s="185" t="s">
        <v>15</v>
      </c>
      <c r="B22" s="180"/>
      <c r="C22" s="182">
        <f>+C20+C21</f>
        <v>0</v>
      </c>
      <c r="D22" s="182">
        <f t="shared" ref="D22:N22" si="2">+D20+D21</f>
        <v>0</v>
      </c>
      <c r="E22" s="182">
        <f t="shared" si="2"/>
        <v>0</v>
      </c>
      <c r="F22" s="182">
        <f t="shared" si="2"/>
        <v>0</v>
      </c>
      <c r="G22" s="182">
        <f t="shared" si="2"/>
        <v>0</v>
      </c>
      <c r="H22" s="182">
        <f t="shared" si="2"/>
        <v>0</v>
      </c>
      <c r="I22" s="182">
        <f t="shared" si="2"/>
        <v>0</v>
      </c>
      <c r="J22" s="182">
        <f t="shared" si="2"/>
        <v>0</v>
      </c>
      <c r="K22" s="182">
        <f t="shared" si="2"/>
        <v>0</v>
      </c>
      <c r="L22" s="182">
        <f t="shared" si="2"/>
        <v>0</v>
      </c>
      <c r="M22" s="182">
        <f t="shared" si="2"/>
        <v>0</v>
      </c>
      <c r="N22" s="184">
        <f t="shared" si="2"/>
        <v>0</v>
      </c>
    </row>
    <row r="23" spans="1:14" s="7" customFormat="1" ht="39" customHeight="1" x14ac:dyDescent="0.35">
      <c r="A23" s="54" t="s">
        <v>53</v>
      </c>
      <c r="B23" s="59"/>
      <c r="C23" s="45">
        <f>+C19-C22</f>
        <v>0</v>
      </c>
      <c r="D23" s="45">
        <f t="shared" ref="D23:N23" si="3">+D19-D22</f>
        <v>0</v>
      </c>
      <c r="E23" s="45">
        <f t="shared" si="3"/>
        <v>0</v>
      </c>
      <c r="F23" s="45">
        <f t="shared" si="3"/>
        <v>0</v>
      </c>
      <c r="G23" s="45">
        <f t="shared" si="3"/>
        <v>0</v>
      </c>
      <c r="H23" s="45">
        <f t="shared" si="3"/>
        <v>0</v>
      </c>
      <c r="I23" s="45">
        <f t="shared" si="3"/>
        <v>0</v>
      </c>
      <c r="J23" s="45">
        <f t="shared" si="3"/>
        <v>0</v>
      </c>
      <c r="K23" s="45">
        <f t="shared" si="3"/>
        <v>0</v>
      </c>
      <c r="L23" s="45">
        <f t="shared" si="3"/>
        <v>0</v>
      </c>
      <c r="M23" s="45">
        <f t="shared" si="3"/>
        <v>0</v>
      </c>
      <c r="N23" s="46">
        <f t="shared" si="3"/>
        <v>250000000</v>
      </c>
    </row>
    <row r="24" spans="1:14" s="7" customFormat="1" ht="25.9" customHeight="1" x14ac:dyDescent="0.35">
      <c r="A24" s="55"/>
      <c r="B24" s="55"/>
      <c r="C24" s="56"/>
      <c r="D24" s="56"/>
      <c r="E24" s="56"/>
      <c r="F24" s="56"/>
      <c r="G24" s="56"/>
      <c r="H24" s="56"/>
      <c r="I24" s="56"/>
      <c r="J24" s="56"/>
      <c r="K24" s="56"/>
      <c r="L24" s="56"/>
    </row>
    <row r="25" spans="1:14" s="7" customFormat="1" ht="25.9" customHeight="1" x14ac:dyDescent="0.35">
      <c r="A25" s="47" t="s">
        <v>24</v>
      </c>
      <c r="B25" s="57"/>
      <c r="C25" s="38"/>
      <c r="D25" s="38"/>
      <c r="E25" s="38"/>
      <c r="F25" s="38"/>
      <c r="G25" s="38"/>
      <c r="H25" s="38"/>
      <c r="I25" s="38"/>
      <c r="J25" s="38"/>
      <c r="K25" s="38"/>
      <c r="L25" s="112"/>
      <c r="M25" s="112"/>
      <c r="N25" s="76"/>
    </row>
    <row r="26" spans="1:14" s="7" customFormat="1" ht="25.9" customHeight="1" x14ac:dyDescent="0.35">
      <c r="A26" s="48" t="s">
        <v>12</v>
      </c>
      <c r="B26" s="180"/>
      <c r="C26" s="181">
        <v>0</v>
      </c>
      <c r="D26" s="181">
        <v>0</v>
      </c>
      <c r="E26" s="181">
        <v>0</v>
      </c>
      <c r="F26" s="181">
        <v>0</v>
      </c>
      <c r="G26" s="181">
        <v>0</v>
      </c>
      <c r="H26" s="181">
        <v>0</v>
      </c>
      <c r="I26" s="181">
        <v>0</v>
      </c>
      <c r="J26" s="181">
        <v>0</v>
      </c>
      <c r="K26" s="181">
        <v>0</v>
      </c>
      <c r="L26" s="181">
        <v>0</v>
      </c>
      <c r="M26" s="181">
        <v>0</v>
      </c>
      <c r="N26" s="40">
        <v>0</v>
      </c>
    </row>
    <row r="27" spans="1:14" s="7" customFormat="1" ht="25.9" customHeight="1" x14ac:dyDescent="0.35">
      <c r="A27" s="48" t="s">
        <v>18</v>
      </c>
      <c r="B27" s="180"/>
      <c r="C27" s="181">
        <v>0</v>
      </c>
      <c r="D27" s="181">
        <v>0</v>
      </c>
      <c r="E27" s="181">
        <v>0</v>
      </c>
      <c r="F27" s="181">
        <v>0</v>
      </c>
      <c r="G27" s="181">
        <v>0</v>
      </c>
      <c r="H27" s="181">
        <v>0</v>
      </c>
      <c r="I27" s="181">
        <v>0</v>
      </c>
      <c r="J27" s="181">
        <v>0</v>
      </c>
      <c r="K27" s="181">
        <v>0</v>
      </c>
      <c r="L27" s="181">
        <v>0</v>
      </c>
      <c r="M27" s="181">
        <v>0</v>
      </c>
      <c r="N27" s="40">
        <v>80000000</v>
      </c>
    </row>
    <row r="28" spans="1:14" s="7" customFormat="1" ht="25.9" customHeight="1" x14ac:dyDescent="0.35">
      <c r="A28" s="48" t="s">
        <v>45</v>
      </c>
      <c r="B28" s="180"/>
      <c r="C28" s="182">
        <f>+C26+C27</f>
        <v>0</v>
      </c>
      <c r="D28" s="182">
        <f t="shared" ref="D28" si="4">+D26+D27</f>
        <v>0</v>
      </c>
      <c r="E28" s="182">
        <f t="shared" ref="E28" si="5">+E26+E27</f>
        <v>0</v>
      </c>
      <c r="F28" s="182">
        <f t="shared" ref="F28" si="6">+F26+F27</f>
        <v>0</v>
      </c>
      <c r="G28" s="182">
        <f t="shared" ref="G28" si="7">+G26+G27</f>
        <v>0</v>
      </c>
      <c r="H28" s="182">
        <f t="shared" ref="H28" si="8">+H26+H27</f>
        <v>0</v>
      </c>
      <c r="I28" s="182">
        <f t="shared" ref="I28" si="9">+I26+I27</f>
        <v>0</v>
      </c>
      <c r="J28" s="182">
        <f t="shared" ref="J28" si="10">+J26+J27</f>
        <v>0</v>
      </c>
      <c r="K28" s="182">
        <f t="shared" ref="K28" si="11">+K26+K27</f>
        <v>0</v>
      </c>
      <c r="L28" s="182">
        <f t="shared" ref="L28" si="12">+L26+L27</f>
        <v>0</v>
      </c>
      <c r="M28" s="182">
        <f t="shared" ref="M28" si="13">+M26+M27</f>
        <v>0</v>
      </c>
      <c r="N28" s="184">
        <f t="shared" ref="N28" si="14">+N26+N27</f>
        <v>80000000</v>
      </c>
    </row>
    <row r="29" spans="1:14" s="7" customFormat="1" ht="4.9000000000000004" customHeight="1" x14ac:dyDescent="0.35">
      <c r="A29" s="48"/>
      <c r="B29" s="180"/>
      <c r="C29" s="182">
        <v>0</v>
      </c>
      <c r="D29" s="182">
        <v>0</v>
      </c>
      <c r="E29" s="182">
        <v>0</v>
      </c>
      <c r="F29" s="182">
        <v>0</v>
      </c>
      <c r="G29" s="182">
        <v>0</v>
      </c>
      <c r="H29" s="182">
        <v>0</v>
      </c>
      <c r="I29" s="182">
        <v>0</v>
      </c>
      <c r="J29" s="182">
        <v>0</v>
      </c>
      <c r="K29" s="182">
        <v>0</v>
      </c>
      <c r="L29" s="182">
        <v>0</v>
      </c>
      <c r="M29" s="182">
        <v>0</v>
      </c>
      <c r="N29" s="184">
        <v>0</v>
      </c>
    </row>
    <row r="30" spans="1:14" s="7" customFormat="1" ht="25.9" customHeight="1" x14ac:dyDescent="0.35">
      <c r="A30" s="48" t="s">
        <v>14</v>
      </c>
      <c r="B30" s="180"/>
      <c r="C30" s="182">
        <v>0</v>
      </c>
      <c r="D30" s="182">
        <v>0</v>
      </c>
      <c r="E30" s="182">
        <v>0</v>
      </c>
      <c r="F30" s="182">
        <v>0</v>
      </c>
      <c r="G30" s="182">
        <v>0</v>
      </c>
      <c r="H30" s="182">
        <v>0</v>
      </c>
      <c r="I30" s="182">
        <v>0</v>
      </c>
      <c r="J30" s="182">
        <v>0</v>
      </c>
      <c r="K30" s="182">
        <v>0</v>
      </c>
      <c r="L30" s="182">
        <v>0</v>
      </c>
      <c r="M30" s="182">
        <v>0</v>
      </c>
      <c r="N30" s="184">
        <v>0</v>
      </c>
    </row>
    <row r="31" spans="1:14" s="7" customFormat="1" ht="25.9" customHeight="1" x14ac:dyDescent="0.35">
      <c r="A31" s="48" t="s">
        <v>16</v>
      </c>
      <c r="B31" s="180"/>
      <c r="C31" s="182">
        <f>+C29+C30</f>
        <v>0</v>
      </c>
      <c r="D31" s="182">
        <f t="shared" ref="D31" si="15">+D29+D30</f>
        <v>0</v>
      </c>
      <c r="E31" s="182">
        <f t="shared" ref="E31" si="16">+E29+E30</f>
        <v>0</v>
      </c>
      <c r="F31" s="182">
        <f t="shared" ref="F31" si="17">+F29+F30</f>
        <v>0</v>
      </c>
      <c r="G31" s="182">
        <f t="shared" ref="G31" si="18">+G29+G30</f>
        <v>0</v>
      </c>
      <c r="H31" s="182">
        <f t="shared" ref="H31" si="19">+H29+H30</f>
        <v>0</v>
      </c>
      <c r="I31" s="182">
        <f t="shared" ref="I31" si="20">+I29+I30</f>
        <v>0</v>
      </c>
      <c r="J31" s="182">
        <f t="shared" ref="J31" si="21">+J29+J30</f>
        <v>0</v>
      </c>
      <c r="K31" s="182">
        <f t="shared" ref="K31" si="22">+K29+K30</f>
        <v>0</v>
      </c>
      <c r="L31" s="182">
        <f t="shared" ref="L31" si="23">+L29+L30</f>
        <v>0</v>
      </c>
      <c r="M31" s="182">
        <f t="shared" ref="M31" si="24">+M29+M30</f>
        <v>0</v>
      </c>
      <c r="N31" s="184">
        <f t="shared" ref="N31" si="25">+N29+N30</f>
        <v>0</v>
      </c>
    </row>
    <row r="32" spans="1:14" s="7" customFormat="1" ht="25.9" customHeight="1" x14ac:dyDescent="0.35">
      <c r="A32" s="48" t="s">
        <v>15</v>
      </c>
      <c r="B32" s="180"/>
      <c r="C32" s="181">
        <f>+C30-C31</f>
        <v>0</v>
      </c>
      <c r="D32" s="181">
        <f t="shared" ref="D32:N32" si="26">+D30-D31</f>
        <v>0</v>
      </c>
      <c r="E32" s="181">
        <f t="shared" si="26"/>
        <v>0</v>
      </c>
      <c r="F32" s="181">
        <f t="shared" si="26"/>
        <v>0</v>
      </c>
      <c r="G32" s="181">
        <f t="shared" si="26"/>
        <v>0</v>
      </c>
      <c r="H32" s="181">
        <f t="shared" si="26"/>
        <v>0</v>
      </c>
      <c r="I32" s="181">
        <f t="shared" si="26"/>
        <v>0</v>
      </c>
      <c r="J32" s="181">
        <f t="shared" si="26"/>
        <v>0</v>
      </c>
      <c r="K32" s="181">
        <f t="shared" si="26"/>
        <v>0</v>
      </c>
      <c r="L32" s="181">
        <f t="shared" si="26"/>
        <v>0</v>
      </c>
      <c r="M32" s="181">
        <f t="shared" si="26"/>
        <v>0</v>
      </c>
      <c r="N32" s="40">
        <f t="shared" si="26"/>
        <v>0</v>
      </c>
    </row>
    <row r="33" spans="1:14" s="7" customFormat="1" ht="25.9" customHeight="1" x14ac:dyDescent="0.35">
      <c r="A33" s="50" t="s">
        <v>54</v>
      </c>
      <c r="B33" s="60"/>
      <c r="C33" s="187">
        <f>+C28-C32</f>
        <v>0</v>
      </c>
      <c r="D33" s="187">
        <f t="shared" ref="D33:N33" si="27">+D28-D32</f>
        <v>0</v>
      </c>
      <c r="E33" s="187">
        <f t="shared" si="27"/>
        <v>0</v>
      </c>
      <c r="F33" s="187">
        <f t="shared" si="27"/>
        <v>0</v>
      </c>
      <c r="G33" s="187">
        <f t="shared" si="27"/>
        <v>0</v>
      </c>
      <c r="H33" s="187">
        <f t="shared" si="27"/>
        <v>0</v>
      </c>
      <c r="I33" s="187">
        <f t="shared" si="27"/>
        <v>0</v>
      </c>
      <c r="J33" s="187">
        <f t="shared" si="27"/>
        <v>0</v>
      </c>
      <c r="K33" s="187">
        <f t="shared" si="27"/>
        <v>0</v>
      </c>
      <c r="L33" s="187">
        <f t="shared" si="27"/>
        <v>0</v>
      </c>
      <c r="M33" s="187">
        <f t="shared" si="27"/>
        <v>0</v>
      </c>
      <c r="N33" s="188">
        <f t="shared" si="27"/>
        <v>80000000</v>
      </c>
    </row>
    <row r="34" spans="1:14" s="7" customFormat="1" ht="25.9" customHeight="1" x14ac:dyDescent="0.35">
      <c r="A34" s="61" t="s">
        <v>50</v>
      </c>
      <c r="B34" s="341"/>
      <c r="C34" s="61">
        <v>2019</v>
      </c>
      <c r="D34" s="61">
        <v>2020</v>
      </c>
      <c r="E34" s="61">
        <v>2021</v>
      </c>
      <c r="F34" s="61">
        <v>2022</v>
      </c>
      <c r="G34" s="61">
        <v>2023</v>
      </c>
      <c r="H34" s="61">
        <v>2024</v>
      </c>
      <c r="I34" s="61">
        <v>2025</v>
      </c>
      <c r="J34" s="61">
        <v>2026</v>
      </c>
      <c r="K34" s="61">
        <v>2027</v>
      </c>
      <c r="L34" s="61">
        <v>2028</v>
      </c>
      <c r="M34" s="61">
        <v>2029</v>
      </c>
      <c r="N34" s="61">
        <v>2030</v>
      </c>
    </row>
    <row r="35" spans="1:14" s="7" customFormat="1" ht="25.9" customHeight="1" x14ac:dyDescent="0.35">
      <c r="A35" s="47" t="s">
        <v>25</v>
      </c>
      <c r="B35" s="57"/>
      <c r="C35" s="38"/>
      <c r="D35" s="38"/>
      <c r="E35" s="38"/>
      <c r="F35" s="38"/>
      <c r="G35" s="38"/>
      <c r="H35" s="38"/>
      <c r="I35" s="38"/>
      <c r="J35" s="38"/>
      <c r="K35" s="38"/>
      <c r="L35" s="112"/>
      <c r="M35" s="112"/>
      <c r="N35" s="76"/>
    </row>
    <row r="36" spans="1:14" s="7" customFormat="1" ht="25.9" customHeight="1" x14ac:dyDescent="0.35">
      <c r="A36" s="48" t="s">
        <v>12</v>
      </c>
      <c r="C36" s="181">
        <v>0</v>
      </c>
      <c r="D36" s="181">
        <v>0</v>
      </c>
      <c r="E36" s="181">
        <v>0</v>
      </c>
      <c r="F36" s="181">
        <v>0</v>
      </c>
      <c r="G36" s="181">
        <v>0</v>
      </c>
      <c r="H36" s="181">
        <v>0</v>
      </c>
      <c r="I36" s="181">
        <v>0</v>
      </c>
      <c r="J36" s="181">
        <v>0</v>
      </c>
      <c r="K36" s="181">
        <v>0</v>
      </c>
      <c r="L36" s="181">
        <v>0</v>
      </c>
      <c r="M36" s="181">
        <v>0</v>
      </c>
      <c r="N36" s="40">
        <v>0</v>
      </c>
    </row>
    <row r="37" spans="1:14" s="7" customFormat="1" ht="25.9" customHeight="1" x14ac:dyDescent="0.35">
      <c r="A37" s="48" t="s">
        <v>18</v>
      </c>
      <c r="C37" s="181"/>
      <c r="D37" s="181">
        <v>10000000</v>
      </c>
      <c r="E37" s="181">
        <v>0</v>
      </c>
      <c r="F37" s="181">
        <v>0</v>
      </c>
      <c r="G37" s="181">
        <v>0</v>
      </c>
      <c r="H37" s="181">
        <v>0</v>
      </c>
      <c r="I37" s="181">
        <v>12000000</v>
      </c>
      <c r="J37" s="181">
        <v>0</v>
      </c>
      <c r="K37" s="181">
        <v>0</v>
      </c>
      <c r="L37" s="181">
        <v>0</v>
      </c>
      <c r="M37" s="181">
        <v>0</v>
      </c>
      <c r="N37" s="40">
        <v>0</v>
      </c>
    </row>
    <row r="38" spans="1:14" s="7" customFormat="1" ht="25.9" customHeight="1" x14ac:dyDescent="0.35">
      <c r="A38" s="48" t="s">
        <v>45</v>
      </c>
      <c r="C38" s="182"/>
      <c r="D38" s="182">
        <f t="shared" ref="D38" si="28">+D36+D37</f>
        <v>10000000</v>
      </c>
      <c r="E38" s="182">
        <f t="shared" ref="E38" si="29">+E36+E37</f>
        <v>0</v>
      </c>
      <c r="F38" s="182">
        <f t="shared" ref="F38" si="30">+F36+F37</f>
        <v>0</v>
      </c>
      <c r="G38" s="182">
        <f t="shared" ref="G38" si="31">+G36+G37</f>
        <v>0</v>
      </c>
      <c r="H38" s="182">
        <f t="shared" ref="H38" si="32">+H36+H37</f>
        <v>0</v>
      </c>
      <c r="I38" s="182">
        <f t="shared" ref="I38" si="33">+I36+I37</f>
        <v>12000000</v>
      </c>
      <c r="J38" s="182">
        <f t="shared" ref="J38" si="34">+J36+J37</f>
        <v>0</v>
      </c>
      <c r="K38" s="182">
        <f t="shared" ref="K38" si="35">+K36+K37</f>
        <v>0</v>
      </c>
      <c r="L38" s="182">
        <f t="shared" ref="L38" si="36">+L36+L37</f>
        <v>0</v>
      </c>
      <c r="M38" s="182">
        <f t="shared" ref="M38" si="37">+M36+M37</f>
        <v>0</v>
      </c>
      <c r="N38" s="184">
        <f t="shared" ref="N38" si="38">+N36+N37</f>
        <v>0</v>
      </c>
    </row>
    <row r="39" spans="1:14" s="7" customFormat="1" ht="25.9" customHeight="1" x14ac:dyDescent="0.35">
      <c r="A39" s="48" t="s">
        <v>14</v>
      </c>
      <c r="C39" s="182">
        <v>0</v>
      </c>
      <c r="D39" s="182">
        <f>+C41</f>
        <v>0</v>
      </c>
      <c r="E39" s="182">
        <f t="shared" ref="E39:H39" si="39">+D41</f>
        <v>2000000</v>
      </c>
      <c r="F39" s="182">
        <f t="shared" si="39"/>
        <v>4000000</v>
      </c>
      <c r="G39" s="182">
        <f t="shared" si="39"/>
        <v>6000000</v>
      </c>
      <c r="H39" s="182">
        <f t="shared" si="39"/>
        <v>8000000</v>
      </c>
      <c r="I39" s="182">
        <f>+H41</f>
        <v>10000000</v>
      </c>
      <c r="J39" s="182">
        <f t="shared" ref="J39:M39" si="40">+I41</f>
        <v>12400000</v>
      </c>
      <c r="K39" s="182">
        <f t="shared" si="40"/>
        <v>14800000</v>
      </c>
      <c r="L39" s="182">
        <f t="shared" si="40"/>
        <v>17200000</v>
      </c>
      <c r="M39" s="182">
        <f t="shared" si="40"/>
        <v>19600000</v>
      </c>
      <c r="N39" s="184">
        <v>0</v>
      </c>
    </row>
    <row r="40" spans="1:14" s="7" customFormat="1" ht="25.9" customHeight="1" x14ac:dyDescent="0.35">
      <c r="A40" s="48" t="s">
        <v>16</v>
      </c>
      <c r="C40" s="182">
        <v>0</v>
      </c>
      <c r="D40" s="182">
        <f>+$D$38/5</f>
        <v>2000000</v>
      </c>
      <c r="E40" s="182">
        <f>+$D$38/5</f>
        <v>2000000</v>
      </c>
      <c r="F40" s="182">
        <f t="shared" ref="F40:H40" si="41">+$D$38/5</f>
        <v>2000000</v>
      </c>
      <c r="G40" s="182">
        <f t="shared" si="41"/>
        <v>2000000</v>
      </c>
      <c r="H40" s="182">
        <f t="shared" si="41"/>
        <v>2000000</v>
      </c>
      <c r="I40" s="182">
        <f>+$I$37/5</f>
        <v>2400000</v>
      </c>
      <c r="J40" s="182">
        <f t="shared" ref="J40:M40" si="42">+$I$37/5</f>
        <v>2400000</v>
      </c>
      <c r="K40" s="182">
        <f t="shared" si="42"/>
        <v>2400000</v>
      </c>
      <c r="L40" s="182">
        <f t="shared" si="42"/>
        <v>2400000</v>
      </c>
      <c r="M40" s="182">
        <f t="shared" si="42"/>
        <v>2400000</v>
      </c>
      <c r="N40" s="184">
        <v>0</v>
      </c>
    </row>
    <row r="41" spans="1:14" s="7" customFormat="1" ht="25.9" customHeight="1" x14ac:dyDescent="0.35">
      <c r="A41" s="48" t="s">
        <v>15</v>
      </c>
      <c r="C41" s="181">
        <f>+C39-C40</f>
        <v>0</v>
      </c>
      <c r="D41" s="181">
        <f>+D39+D40</f>
        <v>2000000</v>
      </c>
      <c r="E41" s="181">
        <f>+E39+E40</f>
        <v>4000000</v>
      </c>
      <c r="F41" s="181">
        <f t="shared" ref="F41:H41" si="43">+F39+F40</f>
        <v>6000000</v>
      </c>
      <c r="G41" s="181">
        <f t="shared" si="43"/>
        <v>8000000</v>
      </c>
      <c r="H41" s="181">
        <f t="shared" si="43"/>
        <v>10000000</v>
      </c>
      <c r="I41" s="181">
        <f>+I39+I40</f>
        <v>12400000</v>
      </c>
      <c r="J41" s="181">
        <f>+J39+J40</f>
        <v>14800000</v>
      </c>
      <c r="K41" s="181">
        <f t="shared" ref="K41" si="44">+K39+K40</f>
        <v>17200000</v>
      </c>
      <c r="L41" s="181">
        <f t="shared" ref="L41" si="45">+L39+L40</f>
        <v>19600000</v>
      </c>
      <c r="M41" s="181">
        <f t="shared" ref="M41" si="46">+M39+M40</f>
        <v>22000000</v>
      </c>
      <c r="N41" s="40">
        <v>0</v>
      </c>
    </row>
    <row r="42" spans="1:14" s="7" customFormat="1" ht="25.9" customHeight="1" x14ac:dyDescent="0.35">
      <c r="A42" s="54" t="s">
        <v>59</v>
      </c>
      <c r="B42" s="59"/>
      <c r="C42" s="187">
        <f>+C38-C41</f>
        <v>0</v>
      </c>
      <c r="D42" s="187">
        <v>0</v>
      </c>
      <c r="E42" s="187">
        <v>0</v>
      </c>
      <c r="F42" s="187">
        <v>0</v>
      </c>
      <c r="G42" s="187">
        <v>0</v>
      </c>
      <c r="H42" s="187">
        <v>0</v>
      </c>
      <c r="I42" s="187">
        <f>+I38-I41</f>
        <v>-400000</v>
      </c>
      <c r="J42" s="187">
        <v>0</v>
      </c>
      <c r="K42" s="187">
        <v>0</v>
      </c>
      <c r="L42" s="187">
        <v>0</v>
      </c>
      <c r="M42" s="187">
        <v>0</v>
      </c>
      <c r="N42" s="188">
        <f>+N38-N41</f>
        <v>0</v>
      </c>
    </row>
    <row r="43" spans="1:14" s="7" customFormat="1" ht="25.9" customHeight="1" x14ac:dyDescent="0.35">
      <c r="A43" s="55"/>
      <c r="B43" s="55"/>
      <c r="C43" s="56"/>
      <c r="D43" s="56"/>
      <c r="E43" s="56"/>
      <c r="F43" s="56"/>
      <c r="G43" s="56"/>
      <c r="H43" s="56"/>
      <c r="I43" s="56"/>
      <c r="J43" s="56"/>
      <c r="K43" s="56"/>
      <c r="L43" s="56"/>
    </row>
    <row r="44" spans="1:14" s="7" customFormat="1" ht="25.9" customHeight="1" x14ac:dyDescent="0.35">
      <c r="A44" s="47" t="s">
        <v>17</v>
      </c>
      <c r="B44" s="57"/>
      <c r="C44" s="38"/>
      <c r="D44" s="38"/>
      <c r="E44" s="38"/>
      <c r="F44" s="38"/>
      <c r="G44" s="38"/>
      <c r="H44" s="38"/>
      <c r="I44" s="38"/>
      <c r="J44" s="38"/>
      <c r="K44" s="38"/>
      <c r="L44" s="112"/>
      <c r="M44" s="112"/>
      <c r="N44" s="76"/>
    </row>
    <row r="45" spans="1:14" s="7" customFormat="1" ht="25.9" customHeight="1" x14ac:dyDescent="0.35">
      <c r="A45" s="48" t="s">
        <v>12</v>
      </c>
      <c r="B45" s="180"/>
      <c r="C45" s="181">
        <v>0</v>
      </c>
      <c r="D45" s="181">
        <v>0</v>
      </c>
      <c r="E45" s="181">
        <v>0</v>
      </c>
      <c r="F45" s="181">
        <v>0</v>
      </c>
      <c r="G45" s="181">
        <v>0</v>
      </c>
      <c r="H45" s="181">
        <v>0</v>
      </c>
      <c r="I45" s="181">
        <v>0</v>
      </c>
      <c r="J45" s="181">
        <v>0</v>
      </c>
      <c r="K45" s="181">
        <v>0</v>
      </c>
      <c r="L45" s="181">
        <v>0</v>
      </c>
      <c r="M45" s="181">
        <v>0</v>
      </c>
      <c r="N45" s="40">
        <v>0</v>
      </c>
    </row>
    <row r="46" spans="1:14" s="7" customFormat="1" ht="25.9" customHeight="1" x14ac:dyDescent="0.35">
      <c r="A46" s="48" t="s">
        <v>18</v>
      </c>
      <c r="B46" s="180"/>
      <c r="C46" s="181">
        <v>0</v>
      </c>
      <c r="D46" s="181">
        <v>0</v>
      </c>
      <c r="E46" s="181">
        <v>0</v>
      </c>
      <c r="F46" s="181">
        <v>0</v>
      </c>
      <c r="G46" s="181">
        <v>0</v>
      </c>
      <c r="H46" s="181">
        <v>0</v>
      </c>
      <c r="I46" s="181">
        <v>0</v>
      </c>
      <c r="J46" s="181">
        <v>0</v>
      </c>
      <c r="K46" s="181">
        <v>0</v>
      </c>
      <c r="L46" s="181">
        <v>0</v>
      </c>
      <c r="M46" s="181">
        <v>0</v>
      </c>
      <c r="N46" s="40">
        <v>0</v>
      </c>
    </row>
    <row r="47" spans="1:14" s="7" customFormat="1" ht="25.9" customHeight="1" x14ac:dyDescent="0.35">
      <c r="A47" s="48" t="s">
        <v>45</v>
      </c>
      <c r="B47" s="180"/>
      <c r="C47" s="182">
        <f>+C45+C46</f>
        <v>0</v>
      </c>
      <c r="D47" s="182">
        <f t="shared" ref="D47" si="47">+D45+D46</f>
        <v>0</v>
      </c>
      <c r="E47" s="182">
        <f t="shared" ref="E47" si="48">+E45+E46</f>
        <v>0</v>
      </c>
      <c r="F47" s="182">
        <f t="shared" ref="F47" si="49">+F45+F46</f>
        <v>0</v>
      </c>
      <c r="G47" s="182">
        <f t="shared" ref="G47" si="50">+G45+G46</f>
        <v>0</v>
      </c>
      <c r="H47" s="182">
        <f t="shared" ref="H47" si="51">+H45+H46</f>
        <v>0</v>
      </c>
      <c r="I47" s="182">
        <f t="shared" ref="I47" si="52">+I45+I46</f>
        <v>0</v>
      </c>
      <c r="J47" s="182">
        <f t="shared" ref="J47" si="53">+J45+J46</f>
        <v>0</v>
      </c>
      <c r="K47" s="182">
        <f t="shared" ref="K47" si="54">+K45+K46</f>
        <v>0</v>
      </c>
      <c r="L47" s="182">
        <f t="shared" ref="L47" si="55">+L45+L46</f>
        <v>0</v>
      </c>
      <c r="M47" s="182">
        <f t="shared" ref="M47" si="56">+M45+M46</f>
        <v>0</v>
      </c>
      <c r="N47" s="184">
        <f t="shared" ref="N47" si="57">+N45+N46</f>
        <v>0</v>
      </c>
    </row>
    <row r="48" spans="1:14" s="7" customFormat="1" ht="25.9" customHeight="1" x14ac:dyDescent="0.35">
      <c r="A48" s="48" t="s">
        <v>14</v>
      </c>
      <c r="B48" s="180"/>
      <c r="C48" s="182">
        <v>0</v>
      </c>
      <c r="D48" s="182">
        <f>+C50</f>
        <v>0</v>
      </c>
      <c r="E48" s="182">
        <f t="shared" ref="E48:N48" si="58">+D50</f>
        <v>0</v>
      </c>
      <c r="F48" s="182">
        <f t="shared" si="58"/>
        <v>0</v>
      </c>
      <c r="G48" s="182">
        <f t="shared" si="58"/>
        <v>0</v>
      </c>
      <c r="H48" s="182">
        <f t="shared" si="58"/>
        <v>0</v>
      </c>
      <c r="I48" s="182">
        <f t="shared" si="58"/>
        <v>0</v>
      </c>
      <c r="J48" s="182">
        <f t="shared" si="58"/>
        <v>0</v>
      </c>
      <c r="K48" s="182">
        <f t="shared" si="58"/>
        <v>0</v>
      </c>
      <c r="L48" s="182">
        <f t="shared" si="58"/>
        <v>0</v>
      </c>
      <c r="M48" s="182">
        <f t="shared" si="58"/>
        <v>0</v>
      </c>
      <c r="N48" s="184">
        <f t="shared" si="58"/>
        <v>0</v>
      </c>
    </row>
    <row r="49" spans="1:14" s="7" customFormat="1" ht="25.9" customHeight="1" x14ac:dyDescent="0.35">
      <c r="A49" s="48" t="s">
        <v>16</v>
      </c>
      <c r="B49" s="180"/>
      <c r="C49" s="182">
        <v>0</v>
      </c>
      <c r="D49" s="182">
        <f t="shared" ref="D49:M49" si="59">+$C$47/10</f>
        <v>0</v>
      </c>
      <c r="E49" s="182">
        <f t="shared" si="59"/>
        <v>0</v>
      </c>
      <c r="F49" s="182">
        <f t="shared" si="59"/>
        <v>0</v>
      </c>
      <c r="G49" s="182">
        <f t="shared" si="59"/>
        <v>0</v>
      </c>
      <c r="H49" s="182">
        <f t="shared" si="59"/>
        <v>0</v>
      </c>
      <c r="I49" s="182">
        <f t="shared" si="59"/>
        <v>0</v>
      </c>
      <c r="J49" s="182">
        <f t="shared" si="59"/>
        <v>0</v>
      </c>
      <c r="K49" s="182">
        <f t="shared" si="59"/>
        <v>0</v>
      </c>
      <c r="L49" s="182">
        <f t="shared" si="59"/>
        <v>0</v>
      </c>
      <c r="M49" s="182">
        <f t="shared" si="59"/>
        <v>0</v>
      </c>
      <c r="N49" s="184">
        <v>0</v>
      </c>
    </row>
    <row r="50" spans="1:14" s="7" customFormat="1" ht="25.9" customHeight="1" x14ac:dyDescent="0.35">
      <c r="A50" s="48" t="s">
        <v>15</v>
      </c>
      <c r="B50" s="180"/>
      <c r="C50" s="181">
        <f>+C48-C49</f>
        <v>0</v>
      </c>
      <c r="D50" s="181">
        <f>+D48+D49</f>
        <v>0</v>
      </c>
      <c r="E50" s="181">
        <f t="shared" ref="E50:N50" si="60">+E48+E49</f>
        <v>0</v>
      </c>
      <c r="F50" s="181">
        <f t="shared" si="60"/>
        <v>0</v>
      </c>
      <c r="G50" s="181">
        <f t="shared" si="60"/>
        <v>0</v>
      </c>
      <c r="H50" s="181">
        <f t="shared" si="60"/>
        <v>0</v>
      </c>
      <c r="I50" s="181">
        <f t="shared" si="60"/>
        <v>0</v>
      </c>
      <c r="J50" s="181">
        <f t="shared" si="60"/>
        <v>0</v>
      </c>
      <c r="K50" s="181">
        <f t="shared" si="60"/>
        <v>0</v>
      </c>
      <c r="L50" s="181">
        <f t="shared" si="60"/>
        <v>0</v>
      </c>
      <c r="M50" s="181">
        <f t="shared" si="60"/>
        <v>0</v>
      </c>
      <c r="N50" s="40">
        <f t="shared" si="60"/>
        <v>0</v>
      </c>
    </row>
    <row r="51" spans="1:14" s="7" customFormat="1" ht="25.9" customHeight="1" x14ac:dyDescent="0.35">
      <c r="A51" s="50" t="s">
        <v>55</v>
      </c>
      <c r="B51" s="60"/>
      <c r="C51" s="187">
        <f>+C47-C50</f>
        <v>0</v>
      </c>
      <c r="D51" s="187">
        <f>+$C$47-D50</f>
        <v>0</v>
      </c>
      <c r="E51" s="187">
        <f t="shared" ref="E51:J51" si="61">+$C$47-E50</f>
        <v>0</v>
      </c>
      <c r="F51" s="187">
        <f t="shared" si="61"/>
        <v>0</v>
      </c>
      <c r="G51" s="187">
        <f t="shared" si="61"/>
        <v>0</v>
      </c>
      <c r="H51" s="187">
        <f t="shared" si="61"/>
        <v>0</v>
      </c>
      <c r="I51" s="187">
        <f t="shared" si="61"/>
        <v>0</v>
      </c>
      <c r="J51" s="187">
        <f t="shared" si="61"/>
        <v>0</v>
      </c>
      <c r="K51" s="187">
        <f>+$C$47-K50</f>
        <v>0</v>
      </c>
      <c r="L51" s="187">
        <f t="shared" ref="L51" si="62">+$C$47-L50</f>
        <v>0</v>
      </c>
      <c r="M51" s="187">
        <f t="shared" ref="M51" si="63">+$C$47-M50</f>
        <v>0</v>
      </c>
      <c r="N51" s="188">
        <v>0</v>
      </c>
    </row>
    <row r="52" spans="1:14" s="7" customFormat="1" ht="25.9" customHeight="1" x14ac:dyDescent="0.35">
      <c r="A52" s="55"/>
      <c r="B52" s="55"/>
      <c r="C52" s="56"/>
      <c r="D52" s="56"/>
      <c r="E52" s="56"/>
      <c r="F52" s="56"/>
      <c r="G52" s="56"/>
      <c r="H52" s="56"/>
      <c r="I52" s="56"/>
      <c r="J52" s="56"/>
      <c r="K52" s="56"/>
      <c r="L52" s="56"/>
    </row>
    <row r="53" spans="1:14" s="7" customFormat="1" ht="25.9" customHeight="1" x14ac:dyDescent="0.35">
      <c r="A53" s="47" t="s">
        <v>56</v>
      </c>
      <c r="B53" s="57"/>
      <c r="C53" s="38"/>
      <c r="D53" s="38"/>
      <c r="E53" s="38"/>
      <c r="F53" s="38"/>
      <c r="G53" s="38"/>
      <c r="H53" s="38"/>
      <c r="I53" s="38"/>
      <c r="J53" s="38"/>
      <c r="K53" s="38"/>
      <c r="L53" s="112"/>
      <c r="M53" s="112"/>
      <c r="N53" s="76"/>
    </row>
    <row r="54" spans="1:14" s="7" customFormat="1" ht="25.9" customHeight="1" x14ac:dyDescent="0.35">
      <c r="A54" s="48" t="s">
        <v>12</v>
      </c>
      <c r="B54" s="180"/>
      <c r="C54" s="183">
        <f t="shared" ref="C54:N54" si="64">+C12+C17+C26+C36+C45</f>
        <v>0</v>
      </c>
      <c r="D54" s="183">
        <f t="shared" si="64"/>
        <v>0</v>
      </c>
      <c r="E54" s="183">
        <f t="shared" si="64"/>
        <v>0</v>
      </c>
      <c r="F54" s="183">
        <f t="shared" si="64"/>
        <v>0</v>
      </c>
      <c r="G54" s="183">
        <f t="shared" si="64"/>
        <v>0</v>
      </c>
      <c r="H54" s="183">
        <f t="shared" si="64"/>
        <v>0</v>
      </c>
      <c r="I54" s="183">
        <f t="shared" si="64"/>
        <v>0</v>
      </c>
      <c r="J54" s="183">
        <f t="shared" si="64"/>
        <v>0</v>
      </c>
      <c r="K54" s="183">
        <f t="shared" si="64"/>
        <v>0</v>
      </c>
      <c r="L54" s="183">
        <f t="shared" si="64"/>
        <v>0</v>
      </c>
      <c r="M54" s="183">
        <f t="shared" si="64"/>
        <v>0</v>
      </c>
      <c r="N54" s="44">
        <f t="shared" si="64"/>
        <v>0</v>
      </c>
    </row>
    <row r="55" spans="1:14" s="7" customFormat="1" ht="25.9" customHeight="1" x14ac:dyDescent="0.35">
      <c r="A55" s="48" t="s">
        <v>18</v>
      </c>
      <c r="B55" s="180"/>
      <c r="C55" s="183">
        <f t="shared" ref="C55:N55" si="65">+C13+C18+C27+C37+C46</f>
        <v>0</v>
      </c>
      <c r="D55" s="183">
        <f t="shared" si="65"/>
        <v>10000000</v>
      </c>
      <c r="E55" s="183">
        <f t="shared" si="65"/>
        <v>0</v>
      </c>
      <c r="F55" s="183">
        <f t="shared" si="65"/>
        <v>0</v>
      </c>
      <c r="G55" s="183">
        <f t="shared" si="65"/>
        <v>0</v>
      </c>
      <c r="H55" s="183">
        <f t="shared" si="65"/>
        <v>0</v>
      </c>
      <c r="I55" s="183">
        <f t="shared" si="65"/>
        <v>12000000</v>
      </c>
      <c r="J55" s="183">
        <f t="shared" si="65"/>
        <v>0</v>
      </c>
      <c r="K55" s="183">
        <f t="shared" si="65"/>
        <v>0</v>
      </c>
      <c r="L55" s="183">
        <f t="shared" si="65"/>
        <v>0</v>
      </c>
      <c r="M55" s="183">
        <f t="shared" si="65"/>
        <v>0</v>
      </c>
      <c r="N55" s="44">
        <f t="shared" si="65"/>
        <v>580000000</v>
      </c>
    </row>
    <row r="56" spans="1:14" s="7" customFormat="1" ht="25.9" customHeight="1" x14ac:dyDescent="0.35">
      <c r="A56" s="48" t="s">
        <v>45</v>
      </c>
      <c r="B56" s="180"/>
      <c r="C56" s="183">
        <f t="shared" ref="C56:N56" si="66">+C19+C28+C38+C47</f>
        <v>0</v>
      </c>
      <c r="D56" s="183">
        <f t="shared" si="66"/>
        <v>10000000</v>
      </c>
      <c r="E56" s="183">
        <f t="shared" si="66"/>
        <v>0</v>
      </c>
      <c r="F56" s="183">
        <f t="shared" si="66"/>
        <v>0</v>
      </c>
      <c r="G56" s="183">
        <f t="shared" si="66"/>
        <v>0</v>
      </c>
      <c r="H56" s="183">
        <f t="shared" si="66"/>
        <v>0</v>
      </c>
      <c r="I56" s="183">
        <f t="shared" si="66"/>
        <v>12000000</v>
      </c>
      <c r="J56" s="183">
        <f t="shared" si="66"/>
        <v>0</v>
      </c>
      <c r="K56" s="183">
        <f t="shared" si="66"/>
        <v>0</v>
      </c>
      <c r="L56" s="183">
        <f t="shared" si="66"/>
        <v>0</v>
      </c>
      <c r="M56" s="183">
        <f t="shared" si="66"/>
        <v>0</v>
      </c>
      <c r="N56" s="44">
        <f t="shared" si="66"/>
        <v>330000000</v>
      </c>
    </row>
    <row r="57" spans="1:14" s="7" customFormat="1" ht="25.9" customHeight="1" x14ac:dyDescent="0.35">
      <c r="A57" s="48" t="s">
        <v>14</v>
      </c>
      <c r="B57" s="180"/>
      <c r="C57" s="183">
        <f t="shared" ref="C57:N57" si="67">+C20+C30+C39+C48</f>
        <v>0</v>
      </c>
      <c r="D57" s="183">
        <f t="shared" si="67"/>
        <v>0</v>
      </c>
      <c r="E57" s="183">
        <f t="shared" si="67"/>
        <v>2000000</v>
      </c>
      <c r="F57" s="183">
        <f t="shared" si="67"/>
        <v>4000000</v>
      </c>
      <c r="G57" s="183">
        <f t="shared" si="67"/>
        <v>6000000</v>
      </c>
      <c r="H57" s="183">
        <f t="shared" si="67"/>
        <v>8000000</v>
      </c>
      <c r="I57" s="183">
        <f t="shared" si="67"/>
        <v>10000000</v>
      </c>
      <c r="J57" s="183">
        <f t="shared" si="67"/>
        <v>12400000</v>
      </c>
      <c r="K57" s="183">
        <f t="shared" si="67"/>
        <v>14800000</v>
      </c>
      <c r="L57" s="183">
        <f t="shared" si="67"/>
        <v>17200000</v>
      </c>
      <c r="M57" s="183">
        <f t="shared" si="67"/>
        <v>19600000</v>
      </c>
      <c r="N57" s="44">
        <f t="shared" si="67"/>
        <v>0</v>
      </c>
    </row>
    <row r="58" spans="1:14" s="7" customFormat="1" ht="25.9" customHeight="1" x14ac:dyDescent="0.35">
      <c r="A58" s="48" t="s">
        <v>16</v>
      </c>
      <c r="B58" s="180"/>
      <c r="C58" s="183">
        <f t="shared" ref="C58:N58" si="68">+C21+C31+C40+C49</f>
        <v>0</v>
      </c>
      <c r="D58" s="183">
        <f t="shared" si="68"/>
        <v>2000000</v>
      </c>
      <c r="E58" s="183">
        <f t="shared" si="68"/>
        <v>2000000</v>
      </c>
      <c r="F58" s="183">
        <f t="shared" si="68"/>
        <v>2000000</v>
      </c>
      <c r="G58" s="183">
        <f t="shared" si="68"/>
        <v>2000000</v>
      </c>
      <c r="H58" s="183">
        <f t="shared" si="68"/>
        <v>2000000</v>
      </c>
      <c r="I58" s="183">
        <f t="shared" si="68"/>
        <v>2400000</v>
      </c>
      <c r="J58" s="183">
        <f t="shared" si="68"/>
        <v>2400000</v>
      </c>
      <c r="K58" s="183">
        <f t="shared" si="68"/>
        <v>2400000</v>
      </c>
      <c r="L58" s="183">
        <f t="shared" si="68"/>
        <v>2400000</v>
      </c>
      <c r="M58" s="183">
        <f t="shared" si="68"/>
        <v>2400000</v>
      </c>
      <c r="N58" s="44">
        <f t="shared" si="68"/>
        <v>0</v>
      </c>
    </row>
    <row r="59" spans="1:14" s="7" customFormat="1" ht="25.9" customHeight="1" x14ac:dyDescent="0.35">
      <c r="A59" s="48" t="s">
        <v>15</v>
      </c>
      <c r="B59" s="180"/>
      <c r="C59" s="183">
        <f t="shared" ref="C59:N59" si="69">+C22+C32+C41+C50</f>
        <v>0</v>
      </c>
      <c r="D59" s="183">
        <f t="shared" si="69"/>
        <v>2000000</v>
      </c>
      <c r="E59" s="183">
        <f t="shared" si="69"/>
        <v>4000000</v>
      </c>
      <c r="F59" s="183">
        <f t="shared" si="69"/>
        <v>6000000</v>
      </c>
      <c r="G59" s="183">
        <f t="shared" si="69"/>
        <v>8000000</v>
      </c>
      <c r="H59" s="183">
        <f t="shared" si="69"/>
        <v>10000000</v>
      </c>
      <c r="I59" s="183">
        <f t="shared" si="69"/>
        <v>12400000</v>
      </c>
      <c r="J59" s="183">
        <f t="shared" si="69"/>
        <v>14800000</v>
      </c>
      <c r="K59" s="183">
        <f t="shared" si="69"/>
        <v>17200000</v>
      </c>
      <c r="L59" s="183">
        <f t="shared" si="69"/>
        <v>19600000</v>
      </c>
      <c r="M59" s="183">
        <f t="shared" si="69"/>
        <v>22000000</v>
      </c>
      <c r="N59" s="44">
        <f t="shared" si="69"/>
        <v>0</v>
      </c>
    </row>
    <row r="60" spans="1:14" s="7" customFormat="1" ht="25.9" customHeight="1" x14ac:dyDescent="0.35">
      <c r="A60" s="50" t="s">
        <v>57</v>
      </c>
      <c r="B60" s="60"/>
      <c r="C60" s="45">
        <f t="shared" ref="C60:N60" si="70">+C14+C23+C33+C42+C51</f>
        <v>0</v>
      </c>
      <c r="D60" s="45">
        <f t="shared" si="70"/>
        <v>0</v>
      </c>
      <c r="E60" s="45">
        <f t="shared" si="70"/>
        <v>0</v>
      </c>
      <c r="F60" s="45">
        <f t="shared" si="70"/>
        <v>0</v>
      </c>
      <c r="G60" s="45">
        <f t="shared" si="70"/>
        <v>0</v>
      </c>
      <c r="H60" s="45">
        <f t="shared" si="70"/>
        <v>0</v>
      </c>
      <c r="I60" s="45">
        <f t="shared" si="70"/>
        <v>-400000</v>
      </c>
      <c r="J60" s="45">
        <f t="shared" si="70"/>
        <v>0</v>
      </c>
      <c r="K60" s="45">
        <f t="shared" si="70"/>
        <v>0</v>
      </c>
      <c r="L60" s="45">
        <f t="shared" si="70"/>
        <v>0</v>
      </c>
      <c r="M60" s="45">
        <f t="shared" si="70"/>
        <v>0</v>
      </c>
      <c r="N60" s="46">
        <f t="shared" si="70"/>
        <v>580000000</v>
      </c>
    </row>
    <row r="61" spans="1:14" s="7" customFormat="1" ht="25.9" customHeight="1" x14ac:dyDescent="0.35">
      <c r="A61" s="55" t="s">
        <v>8</v>
      </c>
      <c r="C61" s="87"/>
      <c r="D61" s="87"/>
      <c r="E61" s="87"/>
      <c r="F61" s="87"/>
      <c r="G61" s="87"/>
      <c r="H61" s="87"/>
      <c r="I61" s="87"/>
      <c r="J61" s="87"/>
      <c r="K61" s="87"/>
      <c r="L61" s="87"/>
    </row>
    <row r="62" spans="1:14" s="7" customFormat="1" ht="25.9" customHeight="1" x14ac:dyDescent="0.35"/>
    <row r="63" spans="1:14" s="7" customFormat="1" ht="25.9" customHeight="1" x14ac:dyDescent="0.35"/>
    <row r="64" spans="1:14" s="7" customFormat="1" ht="25.9" customHeight="1" x14ac:dyDescent="0.35"/>
    <row r="65" s="7" customFormat="1" ht="25.9" customHeight="1" x14ac:dyDescent="0.35"/>
    <row r="66" s="7" customFormat="1" ht="25.9" customHeight="1" x14ac:dyDescent="0.35"/>
    <row r="67" s="7" customFormat="1" ht="25.9" customHeight="1" x14ac:dyDescent="0.35"/>
    <row r="68" s="7" customFormat="1" ht="25.9" customHeight="1" x14ac:dyDescent="0.35"/>
    <row r="69" s="7" customFormat="1" ht="25.9" customHeight="1" x14ac:dyDescent="0.35"/>
    <row r="70" s="7" customFormat="1" ht="25.9" customHeight="1" x14ac:dyDescent="0.35"/>
    <row r="71" s="7" customFormat="1" ht="25.9" customHeight="1" x14ac:dyDescent="0.35"/>
    <row r="72" s="7" customFormat="1" ht="25.9" customHeight="1" x14ac:dyDescent="0.35"/>
  </sheetData>
  <mergeCells count="2">
    <mergeCell ref="A4:K6"/>
    <mergeCell ref="F2:G2"/>
  </mergeCells>
  <hyperlinks>
    <hyperlink ref="F2" location="Indice!A1" display="Volver Indice" xr:uid="{00000000-0004-0000-0300-000000000000}"/>
    <hyperlink ref="G2" location="Indice!A1" display="Indice!A1" xr:uid="{00000000-0004-0000-0300-000001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B1:U82"/>
  <sheetViews>
    <sheetView showGridLines="0" zoomScale="90" zoomScaleNormal="90" zoomScalePageLayoutView="90" workbookViewId="0">
      <selection activeCell="B2" sqref="B2:U66"/>
    </sheetView>
  </sheetViews>
  <sheetFormatPr baseColWidth="10" defaultColWidth="8" defaultRowHeight="14" x14ac:dyDescent="0.3"/>
  <cols>
    <col min="1" max="1" width="3.5" style="251" customWidth="1"/>
    <col min="2" max="2" width="6" style="251" customWidth="1"/>
    <col min="3" max="3" width="13.33203125" style="251" customWidth="1"/>
    <col min="4" max="4" width="8.58203125" style="251" customWidth="1"/>
    <col min="5" max="5" width="9.58203125" style="251" customWidth="1"/>
    <col min="6" max="6" width="16.83203125" style="251" customWidth="1"/>
    <col min="7" max="7" width="5.25" style="252" customWidth="1"/>
    <col min="8" max="8" width="5.33203125" style="277" customWidth="1"/>
    <col min="9" max="9" width="13.5" style="251" hidden="1" customWidth="1"/>
    <col min="10" max="10" width="1.58203125" style="277" customWidth="1"/>
    <col min="11" max="11" width="14.75" style="251" customWidth="1"/>
    <col min="12" max="12" width="13.6640625" style="251" customWidth="1"/>
    <col min="13" max="13" width="13.33203125" style="251" customWidth="1"/>
    <col min="14" max="14" width="13.08203125" style="251" customWidth="1"/>
    <col min="15" max="15" width="14.25" style="251" customWidth="1"/>
    <col min="16" max="16" width="15.33203125" style="251" customWidth="1"/>
    <col min="17" max="20" width="11.08203125" style="251" hidden="1" customWidth="1"/>
    <col min="21" max="21" width="12.08203125" style="251" bestFit="1" customWidth="1"/>
    <col min="22" max="241" width="8" style="251"/>
    <col min="242" max="242" width="2.75" style="251" customWidth="1"/>
    <col min="243" max="243" width="13.33203125" style="251" customWidth="1"/>
    <col min="244" max="245" width="4.58203125" style="251" customWidth="1"/>
    <col min="246" max="246" width="42.58203125" style="251" customWidth="1"/>
    <col min="247" max="247" width="5.33203125" style="251" customWidth="1"/>
    <col min="248" max="248" width="8" style="251"/>
    <col min="249" max="249" width="2.33203125" style="251" customWidth="1"/>
    <col min="250" max="250" width="8" style="251"/>
    <col min="251" max="251" width="2.33203125" style="251" customWidth="1"/>
    <col min="252" max="252" width="8.5" style="251" bestFit="1" customWidth="1"/>
    <col min="253" max="497" width="8" style="251"/>
    <col min="498" max="498" width="2.75" style="251" customWidth="1"/>
    <col min="499" max="499" width="13.33203125" style="251" customWidth="1"/>
    <col min="500" max="501" width="4.58203125" style="251" customWidth="1"/>
    <col min="502" max="502" width="42.58203125" style="251" customWidth="1"/>
    <col min="503" max="503" width="5.33203125" style="251" customWidth="1"/>
    <col min="504" max="504" width="8" style="251"/>
    <col min="505" max="505" width="2.33203125" style="251" customWidth="1"/>
    <col min="506" max="506" width="8" style="251"/>
    <col min="507" max="507" width="2.33203125" style="251" customWidth="1"/>
    <col min="508" max="508" width="8.5" style="251" bestFit="1" customWidth="1"/>
    <col min="509" max="753" width="8" style="251"/>
    <col min="754" max="754" width="2.75" style="251" customWidth="1"/>
    <col min="755" max="755" width="13.33203125" style="251" customWidth="1"/>
    <col min="756" max="757" width="4.58203125" style="251" customWidth="1"/>
    <col min="758" max="758" width="42.58203125" style="251" customWidth="1"/>
    <col min="759" max="759" width="5.33203125" style="251" customWidth="1"/>
    <col min="760" max="760" width="8" style="251"/>
    <col min="761" max="761" width="2.33203125" style="251" customWidth="1"/>
    <col min="762" max="762" width="8" style="251"/>
    <col min="763" max="763" width="2.33203125" style="251" customWidth="1"/>
    <col min="764" max="764" width="8.5" style="251" bestFit="1" customWidth="1"/>
    <col min="765" max="1009" width="8" style="251"/>
    <col min="1010" max="1010" width="2.75" style="251" customWidth="1"/>
    <col min="1011" max="1011" width="13.33203125" style="251" customWidth="1"/>
    <col min="1012" max="1013" width="4.58203125" style="251" customWidth="1"/>
    <col min="1014" max="1014" width="42.58203125" style="251" customWidth="1"/>
    <col min="1015" max="1015" width="5.33203125" style="251" customWidth="1"/>
    <col min="1016" max="1016" width="8" style="251"/>
    <col min="1017" max="1017" width="2.33203125" style="251" customWidth="1"/>
    <col min="1018" max="1018" width="8" style="251"/>
    <col min="1019" max="1019" width="2.33203125" style="251" customWidth="1"/>
    <col min="1020" max="1020" width="8.5" style="251" bestFit="1" customWidth="1"/>
    <col min="1021" max="1265" width="8" style="251"/>
    <col min="1266" max="1266" width="2.75" style="251" customWidth="1"/>
    <col min="1267" max="1267" width="13.33203125" style="251" customWidth="1"/>
    <col min="1268" max="1269" width="4.58203125" style="251" customWidth="1"/>
    <col min="1270" max="1270" width="42.58203125" style="251" customWidth="1"/>
    <col min="1271" max="1271" width="5.33203125" style="251" customWidth="1"/>
    <col min="1272" max="1272" width="8" style="251"/>
    <col min="1273" max="1273" width="2.33203125" style="251" customWidth="1"/>
    <col min="1274" max="1274" width="8" style="251"/>
    <col min="1275" max="1275" width="2.33203125" style="251" customWidth="1"/>
    <col min="1276" max="1276" width="8.5" style="251" bestFit="1" customWidth="1"/>
    <col min="1277" max="1521" width="8" style="251"/>
    <col min="1522" max="1522" width="2.75" style="251" customWidth="1"/>
    <col min="1523" max="1523" width="13.33203125" style="251" customWidth="1"/>
    <col min="1524" max="1525" width="4.58203125" style="251" customWidth="1"/>
    <col min="1526" max="1526" width="42.58203125" style="251" customWidth="1"/>
    <col min="1527" max="1527" width="5.33203125" style="251" customWidth="1"/>
    <col min="1528" max="1528" width="8" style="251"/>
    <col min="1529" max="1529" width="2.33203125" style="251" customWidth="1"/>
    <col min="1530" max="1530" width="8" style="251"/>
    <col min="1531" max="1531" width="2.33203125" style="251" customWidth="1"/>
    <col min="1532" max="1532" width="8.5" style="251" bestFit="1" customWidth="1"/>
    <col min="1533" max="1777" width="8" style="251"/>
    <col min="1778" max="1778" width="2.75" style="251" customWidth="1"/>
    <col min="1779" max="1779" width="13.33203125" style="251" customWidth="1"/>
    <col min="1780" max="1781" width="4.58203125" style="251" customWidth="1"/>
    <col min="1782" max="1782" width="42.58203125" style="251" customWidth="1"/>
    <col min="1783" max="1783" width="5.33203125" style="251" customWidth="1"/>
    <col min="1784" max="1784" width="8" style="251"/>
    <col min="1785" max="1785" width="2.33203125" style="251" customWidth="1"/>
    <col min="1786" max="1786" width="8" style="251"/>
    <col min="1787" max="1787" width="2.33203125" style="251" customWidth="1"/>
    <col min="1788" max="1788" width="8.5" style="251" bestFit="1" customWidth="1"/>
    <col min="1789" max="2033" width="8" style="251"/>
    <col min="2034" max="2034" width="2.75" style="251" customWidth="1"/>
    <col min="2035" max="2035" width="13.33203125" style="251" customWidth="1"/>
    <col min="2036" max="2037" width="4.58203125" style="251" customWidth="1"/>
    <col min="2038" max="2038" width="42.58203125" style="251" customWidth="1"/>
    <col min="2039" max="2039" width="5.33203125" style="251" customWidth="1"/>
    <col min="2040" max="2040" width="8" style="251"/>
    <col min="2041" max="2041" width="2.33203125" style="251" customWidth="1"/>
    <col min="2042" max="2042" width="8" style="251"/>
    <col min="2043" max="2043" width="2.33203125" style="251" customWidth="1"/>
    <col min="2044" max="2044" width="8.5" style="251" bestFit="1" customWidth="1"/>
    <col min="2045" max="2289" width="8" style="251"/>
    <col min="2290" max="2290" width="2.75" style="251" customWidth="1"/>
    <col min="2291" max="2291" width="13.33203125" style="251" customWidth="1"/>
    <col min="2292" max="2293" width="4.58203125" style="251" customWidth="1"/>
    <col min="2294" max="2294" width="42.58203125" style="251" customWidth="1"/>
    <col min="2295" max="2295" width="5.33203125" style="251" customWidth="1"/>
    <col min="2296" max="2296" width="8" style="251"/>
    <col min="2297" max="2297" width="2.33203125" style="251" customWidth="1"/>
    <col min="2298" max="2298" width="8" style="251"/>
    <col min="2299" max="2299" width="2.33203125" style="251" customWidth="1"/>
    <col min="2300" max="2300" width="8.5" style="251" bestFit="1" customWidth="1"/>
    <col min="2301" max="2545" width="8" style="251"/>
    <col min="2546" max="2546" width="2.75" style="251" customWidth="1"/>
    <col min="2547" max="2547" width="13.33203125" style="251" customWidth="1"/>
    <col min="2548" max="2549" width="4.58203125" style="251" customWidth="1"/>
    <col min="2550" max="2550" width="42.58203125" style="251" customWidth="1"/>
    <col min="2551" max="2551" width="5.33203125" style="251" customWidth="1"/>
    <col min="2552" max="2552" width="8" style="251"/>
    <col min="2553" max="2553" width="2.33203125" style="251" customWidth="1"/>
    <col min="2554" max="2554" width="8" style="251"/>
    <col min="2555" max="2555" width="2.33203125" style="251" customWidth="1"/>
    <col min="2556" max="2556" width="8.5" style="251" bestFit="1" customWidth="1"/>
    <col min="2557" max="2801" width="8" style="251"/>
    <col min="2802" max="2802" width="2.75" style="251" customWidth="1"/>
    <col min="2803" max="2803" width="13.33203125" style="251" customWidth="1"/>
    <col min="2804" max="2805" width="4.58203125" style="251" customWidth="1"/>
    <col min="2806" max="2806" width="42.58203125" style="251" customWidth="1"/>
    <col min="2807" max="2807" width="5.33203125" style="251" customWidth="1"/>
    <col min="2808" max="2808" width="8" style="251"/>
    <col min="2809" max="2809" width="2.33203125" style="251" customWidth="1"/>
    <col min="2810" max="2810" width="8" style="251"/>
    <col min="2811" max="2811" width="2.33203125" style="251" customWidth="1"/>
    <col min="2812" max="2812" width="8.5" style="251" bestFit="1" customWidth="1"/>
    <col min="2813" max="3057" width="8" style="251"/>
    <col min="3058" max="3058" width="2.75" style="251" customWidth="1"/>
    <col min="3059" max="3059" width="13.33203125" style="251" customWidth="1"/>
    <col min="3060" max="3061" width="4.58203125" style="251" customWidth="1"/>
    <col min="3062" max="3062" width="42.58203125" style="251" customWidth="1"/>
    <col min="3063" max="3063" width="5.33203125" style="251" customWidth="1"/>
    <col min="3064" max="3064" width="8" style="251"/>
    <col min="3065" max="3065" width="2.33203125" style="251" customWidth="1"/>
    <col min="3066" max="3066" width="8" style="251"/>
    <col min="3067" max="3067" width="2.33203125" style="251" customWidth="1"/>
    <col min="3068" max="3068" width="8.5" style="251" bestFit="1" customWidth="1"/>
    <col min="3069" max="3313" width="8" style="251"/>
    <col min="3314" max="3314" width="2.75" style="251" customWidth="1"/>
    <col min="3315" max="3315" width="13.33203125" style="251" customWidth="1"/>
    <col min="3316" max="3317" width="4.58203125" style="251" customWidth="1"/>
    <col min="3318" max="3318" width="42.58203125" style="251" customWidth="1"/>
    <col min="3319" max="3319" width="5.33203125" style="251" customWidth="1"/>
    <col min="3320" max="3320" width="8" style="251"/>
    <col min="3321" max="3321" width="2.33203125" style="251" customWidth="1"/>
    <col min="3322" max="3322" width="8" style="251"/>
    <col min="3323" max="3323" width="2.33203125" style="251" customWidth="1"/>
    <col min="3324" max="3324" width="8.5" style="251" bestFit="1" customWidth="1"/>
    <col min="3325" max="3569" width="8" style="251"/>
    <col min="3570" max="3570" width="2.75" style="251" customWidth="1"/>
    <col min="3571" max="3571" width="13.33203125" style="251" customWidth="1"/>
    <col min="3572" max="3573" width="4.58203125" style="251" customWidth="1"/>
    <col min="3574" max="3574" width="42.58203125" style="251" customWidth="1"/>
    <col min="3575" max="3575" width="5.33203125" style="251" customWidth="1"/>
    <col min="3576" max="3576" width="8" style="251"/>
    <col min="3577" max="3577" width="2.33203125" style="251" customWidth="1"/>
    <col min="3578" max="3578" width="8" style="251"/>
    <col min="3579" max="3579" width="2.33203125" style="251" customWidth="1"/>
    <col min="3580" max="3580" width="8.5" style="251" bestFit="1" customWidth="1"/>
    <col min="3581" max="3825" width="8" style="251"/>
    <col min="3826" max="3826" width="2.75" style="251" customWidth="1"/>
    <col min="3827" max="3827" width="13.33203125" style="251" customWidth="1"/>
    <col min="3828" max="3829" width="4.58203125" style="251" customWidth="1"/>
    <col min="3830" max="3830" width="42.58203125" style="251" customWidth="1"/>
    <col min="3831" max="3831" width="5.33203125" style="251" customWidth="1"/>
    <col min="3832" max="3832" width="8" style="251"/>
    <col min="3833" max="3833" width="2.33203125" style="251" customWidth="1"/>
    <col min="3834" max="3834" width="8" style="251"/>
    <col min="3835" max="3835" width="2.33203125" style="251" customWidth="1"/>
    <col min="3836" max="3836" width="8.5" style="251" bestFit="1" customWidth="1"/>
    <col min="3837" max="4081" width="8" style="251"/>
    <col min="4082" max="4082" width="2.75" style="251" customWidth="1"/>
    <col min="4083" max="4083" width="13.33203125" style="251" customWidth="1"/>
    <col min="4084" max="4085" width="4.58203125" style="251" customWidth="1"/>
    <col min="4086" max="4086" width="42.58203125" style="251" customWidth="1"/>
    <col min="4087" max="4087" width="5.33203125" style="251" customWidth="1"/>
    <col min="4088" max="4088" width="8" style="251"/>
    <col min="4089" max="4089" width="2.33203125" style="251" customWidth="1"/>
    <col min="4090" max="4090" width="8" style="251"/>
    <col min="4091" max="4091" width="2.33203125" style="251" customWidth="1"/>
    <col min="4092" max="4092" width="8.5" style="251" bestFit="1" customWidth="1"/>
    <col min="4093" max="4337" width="8" style="251"/>
    <col min="4338" max="4338" width="2.75" style="251" customWidth="1"/>
    <col min="4339" max="4339" width="13.33203125" style="251" customWidth="1"/>
    <col min="4340" max="4341" width="4.58203125" style="251" customWidth="1"/>
    <col min="4342" max="4342" width="42.58203125" style="251" customWidth="1"/>
    <col min="4343" max="4343" width="5.33203125" style="251" customWidth="1"/>
    <col min="4344" max="4344" width="8" style="251"/>
    <col min="4345" max="4345" width="2.33203125" style="251" customWidth="1"/>
    <col min="4346" max="4346" width="8" style="251"/>
    <col min="4347" max="4347" width="2.33203125" style="251" customWidth="1"/>
    <col min="4348" max="4348" width="8.5" style="251" bestFit="1" customWidth="1"/>
    <col min="4349" max="4593" width="8" style="251"/>
    <col min="4594" max="4594" width="2.75" style="251" customWidth="1"/>
    <col min="4595" max="4595" width="13.33203125" style="251" customWidth="1"/>
    <col min="4596" max="4597" width="4.58203125" style="251" customWidth="1"/>
    <col min="4598" max="4598" width="42.58203125" style="251" customWidth="1"/>
    <col min="4599" max="4599" width="5.33203125" style="251" customWidth="1"/>
    <col min="4600" max="4600" width="8" style="251"/>
    <col min="4601" max="4601" width="2.33203125" style="251" customWidth="1"/>
    <col min="4602" max="4602" width="8" style="251"/>
    <col min="4603" max="4603" width="2.33203125" style="251" customWidth="1"/>
    <col min="4604" max="4604" width="8.5" style="251" bestFit="1" customWidth="1"/>
    <col min="4605" max="4849" width="8" style="251"/>
    <col min="4850" max="4850" width="2.75" style="251" customWidth="1"/>
    <col min="4851" max="4851" width="13.33203125" style="251" customWidth="1"/>
    <col min="4852" max="4853" width="4.58203125" style="251" customWidth="1"/>
    <col min="4854" max="4854" width="42.58203125" style="251" customWidth="1"/>
    <col min="4855" max="4855" width="5.33203125" style="251" customWidth="1"/>
    <col min="4856" max="4856" width="8" style="251"/>
    <col min="4857" max="4857" width="2.33203125" style="251" customWidth="1"/>
    <col min="4858" max="4858" width="8" style="251"/>
    <col min="4859" max="4859" width="2.33203125" style="251" customWidth="1"/>
    <col min="4860" max="4860" width="8.5" style="251" bestFit="1" customWidth="1"/>
    <col min="4861" max="5105" width="8" style="251"/>
    <col min="5106" max="5106" width="2.75" style="251" customWidth="1"/>
    <col min="5107" max="5107" width="13.33203125" style="251" customWidth="1"/>
    <col min="5108" max="5109" width="4.58203125" style="251" customWidth="1"/>
    <col min="5110" max="5110" width="42.58203125" style="251" customWidth="1"/>
    <col min="5111" max="5111" width="5.33203125" style="251" customWidth="1"/>
    <col min="5112" max="5112" width="8" style="251"/>
    <col min="5113" max="5113" width="2.33203125" style="251" customWidth="1"/>
    <col min="5114" max="5114" width="8" style="251"/>
    <col min="5115" max="5115" width="2.33203125" style="251" customWidth="1"/>
    <col min="5116" max="5116" width="8.5" style="251" bestFit="1" customWidth="1"/>
    <col min="5117" max="5361" width="8" style="251"/>
    <col min="5362" max="5362" width="2.75" style="251" customWidth="1"/>
    <col min="5363" max="5363" width="13.33203125" style="251" customWidth="1"/>
    <col min="5364" max="5365" width="4.58203125" style="251" customWidth="1"/>
    <col min="5366" max="5366" width="42.58203125" style="251" customWidth="1"/>
    <col min="5367" max="5367" width="5.33203125" style="251" customWidth="1"/>
    <col min="5368" max="5368" width="8" style="251"/>
    <col min="5369" max="5369" width="2.33203125" style="251" customWidth="1"/>
    <col min="5370" max="5370" width="8" style="251"/>
    <col min="5371" max="5371" width="2.33203125" style="251" customWidth="1"/>
    <col min="5372" max="5372" width="8.5" style="251" bestFit="1" customWidth="1"/>
    <col min="5373" max="5617" width="8" style="251"/>
    <col min="5618" max="5618" width="2.75" style="251" customWidth="1"/>
    <col min="5619" max="5619" width="13.33203125" style="251" customWidth="1"/>
    <col min="5620" max="5621" width="4.58203125" style="251" customWidth="1"/>
    <col min="5622" max="5622" width="42.58203125" style="251" customWidth="1"/>
    <col min="5623" max="5623" width="5.33203125" style="251" customWidth="1"/>
    <col min="5624" max="5624" width="8" style="251"/>
    <col min="5625" max="5625" width="2.33203125" style="251" customWidth="1"/>
    <col min="5626" max="5626" width="8" style="251"/>
    <col min="5627" max="5627" width="2.33203125" style="251" customWidth="1"/>
    <col min="5628" max="5628" width="8.5" style="251" bestFit="1" customWidth="1"/>
    <col min="5629" max="5873" width="8" style="251"/>
    <col min="5874" max="5874" width="2.75" style="251" customWidth="1"/>
    <col min="5875" max="5875" width="13.33203125" style="251" customWidth="1"/>
    <col min="5876" max="5877" width="4.58203125" style="251" customWidth="1"/>
    <col min="5878" max="5878" width="42.58203125" style="251" customWidth="1"/>
    <col min="5879" max="5879" width="5.33203125" style="251" customWidth="1"/>
    <col min="5880" max="5880" width="8" style="251"/>
    <col min="5881" max="5881" width="2.33203125" style="251" customWidth="1"/>
    <col min="5882" max="5882" width="8" style="251"/>
    <col min="5883" max="5883" width="2.33203125" style="251" customWidth="1"/>
    <col min="5884" max="5884" width="8.5" style="251" bestFit="1" customWidth="1"/>
    <col min="5885" max="6129" width="8" style="251"/>
    <col min="6130" max="6130" width="2.75" style="251" customWidth="1"/>
    <col min="6131" max="6131" width="13.33203125" style="251" customWidth="1"/>
    <col min="6132" max="6133" width="4.58203125" style="251" customWidth="1"/>
    <col min="6134" max="6134" width="42.58203125" style="251" customWidth="1"/>
    <col min="6135" max="6135" width="5.33203125" style="251" customWidth="1"/>
    <col min="6136" max="6136" width="8" style="251"/>
    <col min="6137" max="6137" width="2.33203125" style="251" customWidth="1"/>
    <col min="6138" max="6138" width="8" style="251"/>
    <col min="6139" max="6139" width="2.33203125" style="251" customWidth="1"/>
    <col min="6140" max="6140" width="8.5" style="251" bestFit="1" customWidth="1"/>
    <col min="6141" max="6385" width="8" style="251"/>
    <col min="6386" max="6386" width="2.75" style="251" customWidth="1"/>
    <col min="6387" max="6387" width="13.33203125" style="251" customWidth="1"/>
    <col min="6388" max="6389" width="4.58203125" style="251" customWidth="1"/>
    <col min="6390" max="6390" width="42.58203125" style="251" customWidth="1"/>
    <col min="6391" max="6391" width="5.33203125" style="251" customWidth="1"/>
    <col min="6392" max="6392" width="8" style="251"/>
    <col min="6393" max="6393" width="2.33203125" style="251" customWidth="1"/>
    <col min="6394" max="6394" width="8" style="251"/>
    <col min="6395" max="6395" width="2.33203125" style="251" customWidth="1"/>
    <col min="6396" max="6396" width="8.5" style="251" bestFit="1" customWidth="1"/>
    <col min="6397" max="6641" width="8" style="251"/>
    <col min="6642" max="6642" width="2.75" style="251" customWidth="1"/>
    <col min="6643" max="6643" width="13.33203125" style="251" customWidth="1"/>
    <col min="6644" max="6645" width="4.58203125" style="251" customWidth="1"/>
    <col min="6646" max="6646" width="42.58203125" style="251" customWidth="1"/>
    <col min="6647" max="6647" width="5.33203125" style="251" customWidth="1"/>
    <col min="6648" max="6648" width="8" style="251"/>
    <col min="6649" max="6649" width="2.33203125" style="251" customWidth="1"/>
    <col min="6650" max="6650" width="8" style="251"/>
    <col min="6651" max="6651" width="2.33203125" style="251" customWidth="1"/>
    <col min="6652" max="6652" width="8.5" style="251" bestFit="1" customWidth="1"/>
    <col min="6653" max="6897" width="8" style="251"/>
    <col min="6898" max="6898" width="2.75" style="251" customWidth="1"/>
    <col min="6899" max="6899" width="13.33203125" style="251" customWidth="1"/>
    <col min="6900" max="6901" width="4.58203125" style="251" customWidth="1"/>
    <col min="6902" max="6902" width="42.58203125" style="251" customWidth="1"/>
    <col min="6903" max="6903" width="5.33203125" style="251" customWidth="1"/>
    <col min="6904" max="6904" width="8" style="251"/>
    <col min="6905" max="6905" width="2.33203125" style="251" customWidth="1"/>
    <col min="6906" max="6906" width="8" style="251"/>
    <col min="6907" max="6907" width="2.33203125" style="251" customWidth="1"/>
    <col min="6908" max="6908" width="8.5" style="251" bestFit="1" customWidth="1"/>
    <col min="6909" max="7153" width="8" style="251"/>
    <col min="7154" max="7154" width="2.75" style="251" customWidth="1"/>
    <col min="7155" max="7155" width="13.33203125" style="251" customWidth="1"/>
    <col min="7156" max="7157" width="4.58203125" style="251" customWidth="1"/>
    <col min="7158" max="7158" width="42.58203125" style="251" customWidth="1"/>
    <col min="7159" max="7159" width="5.33203125" style="251" customWidth="1"/>
    <col min="7160" max="7160" width="8" style="251"/>
    <col min="7161" max="7161" width="2.33203125" style="251" customWidth="1"/>
    <col min="7162" max="7162" width="8" style="251"/>
    <col min="7163" max="7163" width="2.33203125" style="251" customWidth="1"/>
    <col min="7164" max="7164" width="8.5" style="251" bestFit="1" customWidth="1"/>
    <col min="7165" max="7409" width="8" style="251"/>
    <col min="7410" max="7410" width="2.75" style="251" customWidth="1"/>
    <col min="7411" max="7411" width="13.33203125" style="251" customWidth="1"/>
    <col min="7412" max="7413" width="4.58203125" style="251" customWidth="1"/>
    <col min="7414" max="7414" width="42.58203125" style="251" customWidth="1"/>
    <col min="7415" max="7415" width="5.33203125" style="251" customWidth="1"/>
    <col min="7416" max="7416" width="8" style="251"/>
    <col min="7417" max="7417" width="2.33203125" style="251" customWidth="1"/>
    <col min="7418" max="7418" width="8" style="251"/>
    <col min="7419" max="7419" width="2.33203125" style="251" customWidth="1"/>
    <col min="7420" max="7420" width="8.5" style="251" bestFit="1" customWidth="1"/>
    <col min="7421" max="7665" width="8" style="251"/>
    <col min="7666" max="7666" width="2.75" style="251" customWidth="1"/>
    <col min="7667" max="7667" width="13.33203125" style="251" customWidth="1"/>
    <col min="7668" max="7669" width="4.58203125" style="251" customWidth="1"/>
    <col min="7670" max="7670" width="42.58203125" style="251" customWidth="1"/>
    <col min="7671" max="7671" width="5.33203125" style="251" customWidth="1"/>
    <col min="7672" max="7672" width="8" style="251"/>
    <col min="7673" max="7673" width="2.33203125" style="251" customWidth="1"/>
    <col min="7674" max="7674" width="8" style="251"/>
    <col min="7675" max="7675" width="2.33203125" style="251" customWidth="1"/>
    <col min="7676" max="7676" width="8.5" style="251" bestFit="1" customWidth="1"/>
    <col min="7677" max="7921" width="8" style="251"/>
    <col min="7922" max="7922" width="2.75" style="251" customWidth="1"/>
    <col min="7923" max="7923" width="13.33203125" style="251" customWidth="1"/>
    <col min="7924" max="7925" width="4.58203125" style="251" customWidth="1"/>
    <col min="7926" max="7926" width="42.58203125" style="251" customWidth="1"/>
    <col min="7927" max="7927" width="5.33203125" style="251" customWidth="1"/>
    <col min="7928" max="7928" width="8" style="251"/>
    <col min="7929" max="7929" width="2.33203125" style="251" customWidth="1"/>
    <col min="7930" max="7930" width="8" style="251"/>
    <col min="7931" max="7931" width="2.33203125" style="251" customWidth="1"/>
    <col min="7932" max="7932" width="8.5" style="251" bestFit="1" customWidth="1"/>
    <col min="7933" max="8177" width="8" style="251"/>
    <col min="8178" max="8178" width="2.75" style="251" customWidth="1"/>
    <col min="8179" max="8179" width="13.33203125" style="251" customWidth="1"/>
    <col min="8180" max="8181" width="4.58203125" style="251" customWidth="1"/>
    <col min="8182" max="8182" width="42.58203125" style="251" customWidth="1"/>
    <col min="8183" max="8183" width="5.33203125" style="251" customWidth="1"/>
    <col min="8184" max="8184" width="8" style="251"/>
    <col min="8185" max="8185" width="2.33203125" style="251" customWidth="1"/>
    <col min="8186" max="8186" width="8" style="251"/>
    <col min="8187" max="8187" width="2.33203125" style="251" customWidth="1"/>
    <col min="8188" max="8188" width="8.5" style="251" bestFit="1" customWidth="1"/>
    <col min="8189" max="8433" width="8" style="251"/>
    <col min="8434" max="8434" width="2.75" style="251" customWidth="1"/>
    <col min="8435" max="8435" width="13.33203125" style="251" customWidth="1"/>
    <col min="8436" max="8437" width="4.58203125" style="251" customWidth="1"/>
    <col min="8438" max="8438" width="42.58203125" style="251" customWidth="1"/>
    <col min="8439" max="8439" width="5.33203125" style="251" customWidth="1"/>
    <col min="8440" max="8440" width="8" style="251"/>
    <col min="8441" max="8441" width="2.33203125" style="251" customWidth="1"/>
    <col min="8442" max="8442" width="8" style="251"/>
    <col min="8443" max="8443" width="2.33203125" style="251" customWidth="1"/>
    <col min="8444" max="8444" width="8.5" style="251" bestFit="1" customWidth="1"/>
    <col min="8445" max="8689" width="8" style="251"/>
    <col min="8690" max="8690" width="2.75" style="251" customWidth="1"/>
    <col min="8691" max="8691" width="13.33203125" style="251" customWidth="1"/>
    <col min="8692" max="8693" width="4.58203125" style="251" customWidth="1"/>
    <col min="8694" max="8694" width="42.58203125" style="251" customWidth="1"/>
    <col min="8695" max="8695" width="5.33203125" style="251" customWidth="1"/>
    <col min="8696" max="8696" width="8" style="251"/>
    <col min="8697" max="8697" width="2.33203125" style="251" customWidth="1"/>
    <col min="8698" max="8698" width="8" style="251"/>
    <col min="8699" max="8699" width="2.33203125" style="251" customWidth="1"/>
    <col min="8700" max="8700" width="8.5" style="251" bestFit="1" customWidth="1"/>
    <col min="8701" max="8945" width="8" style="251"/>
    <col min="8946" max="8946" width="2.75" style="251" customWidth="1"/>
    <col min="8947" max="8947" width="13.33203125" style="251" customWidth="1"/>
    <col min="8948" max="8949" width="4.58203125" style="251" customWidth="1"/>
    <col min="8950" max="8950" width="42.58203125" style="251" customWidth="1"/>
    <col min="8951" max="8951" width="5.33203125" style="251" customWidth="1"/>
    <col min="8952" max="8952" width="8" style="251"/>
    <col min="8953" max="8953" width="2.33203125" style="251" customWidth="1"/>
    <col min="8954" max="8954" width="8" style="251"/>
    <col min="8955" max="8955" width="2.33203125" style="251" customWidth="1"/>
    <col min="8956" max="8956" width="8.5" style="251" bestFit="1" customWidth="1"/>
    <col min="8957" max="9201" width="8" style="251"/>
    <col min="9202" max="9202" width="2.75" style="251" customWidth="1"/>
    <col min="9203" max="9203" width="13.33203125" style="251" customWidth="1"/>
    <col min="9204" max="9205" width="4.58203125" style="251" customWidth="1"/>
    <col min="9206" max="9206" width="42.58203125" style="251" customWidth="1"/>
    <col min="9207" max="9207" width="5.33203125" style="251" customWidth="1"/>
    <col min="9208" max="9208" width="8" style="251"/>
    <col min="9209" max="9209" width="2.33203125" style="251" customWidth="1"/>
    <col min="9210" max="9210" width="8" style="251"/>
    <col min="9211" max="9211" width="2.33203125" style="251" customWidth="1"/>
    <col min="9212" max="9212" width="8.5" style="251" bestFit="1" customWidth="1"/>
    <col min="9213" max="9457" width="8" style="251"/>
    <col min="9458" max="9458" width="2.75" style="251" customWidth="1"/>
    <col min="9459" max="9459" width="13.33203125" style="251" customWidth="1"/>
    <col min="9460" max="9461" width="4.58203125" style="251" customWidth="1"/>
    <col min="9462" max="9462" width="42.58203125" style="251" customWidth="1"/>
    <col min="9463" max="9463" width="5.33203125" style="251" customWidth="1"/>
    <col min="9464" max="9464" width="8" style="251"/>
    <col min="9465" max="9465" width="2.33203125" style="251" customWidth="1"/>
    <col min="9466" max="9466" width="8" style="251"/>
    <col min="9467" max="9467" width="2.33203125" style="251" customWidth="1"/>
    <col min="9468" max="9468" width="8.5" style="251" bestFit="1" customWidth="1"/>
    <col min="9469" max="9713" width="8" style="251"/>
    <col min="9714" max="9714" width="2.75" style="251" customWidth="1"/>
    <col min="9715" max="9715" width="13.33203125" style="251" customWidth="1"/>
    <col min="9716" max="9717" width="4.58203125" style="251" customWidth="1"/>
    <col min="9718" max="9718" width="42.58203125" style="251" customWidth="1"/>
    <col min="9719" max="9719" width="5.33203125" style="251" customWidth="1"/>
    <col min="9720" max="9720" width="8" style="251"/>
    <col min="9721" max="9721" width="2.33203125" style="251" customWidth="1"/>
    <col min="9722" max="9722" width="8" style="251"/>
    <col min="9723" max="9723" width="2.33203125" style="251" customWidth="1"/>
    <col min="9724" max="9724" width="8.5" style="251" bestFit="1" customWidth="1"/>
    <col min="9725" max="9969" width="8" style="251"/>
    <col min="9970" max="9970" width="2.75" style="251" customWidth="1"/>
    <col min="9971" max="9971" width="13.33203125" style="251" customWidth="1"/>
    <col min="9972" max="9973" width="4.58203125" style="251" customWidth="1"/>
    <col min="9974" max="9974" width="42.58203125" style="251" customWidth="1"/>
    <col min="9975" max="9975" width="5.33203125" style="251" customWidth="1"/>
    <col min="9976" max="9976" width="8" style="251"/>
    <col min="9977" max="9977" width="2.33203125" style="251" customWidth="1"/>
    <col min="9978" max="9978" width="8" style="251"/>
    <col min="9979" max="9979" width="2.33203125" style="251" customWidth="1"/>
    <col min="9980" max="9980" width="8.5" style="251" bestFit="1" customWidth="1"/>
    <col min="9981" max="10225" width="8" style="251"/>
    <col min="10226" max="10226" width="2.75" style="251" customWidth="1"/>
    <col min="10227" max="10227" width="13.33203125" style="251" customWidth="1"/>
    <col min="10228" max="10229" width="4.58203125" style="251" customWidth="1"/>
    <col min="10230" max="10230" width="42.58203125" style="251" customWidth="1"/>
    <col min="10231" max="10231" width="5.33203125" style="251" customWidth="1"/>
    <col min="10232" max="10232" width="8" style="251"/>
    <col min="10233" max="10233" width="2.33203125" style="251" customWidth="1"/>
    <col min="10234" max="10234" width="8" style="251"/>
    <col min="10235" max="10235" width="2.33203125" style="251" customWidth="1"/>
    <col min="10236" max="10236" width="8.5" style="251" bestFit="1" customWidth="1"/>
    <col min="10237" max="10481" width="8" style="251"/>
    <col min="10482" max="10482" width="2.75" style="251" customWidth="1"/>
    <col min="10483" max="10483" width="13.33203125" style="251" customWidth="1"/>
    <col min="10484" max="10485" width="4.58203125" style="251" customWidth="1"/>
    <col min="10486" max="10486" width="42.58203125" style="251" customWidth="1"/>
    <col min="10487" max="10487" width="5.33203125" style="251" customWidth="1"/>
    <col min="10488" max="10488" width="8" style="251"/>
    <col min="10489" max="10489" width="2.33203125" style="251" customWidth="1"/>
    <col min="10490" max="10490" width="8" style="251"/>
    <col min="10491" max="10491" width="2.33203125" style="251" customWidth="1"/>
    <col min="10492" max="10492" width="8.5" style="251" bestFit="1" customWidth="1"/>
    <col min="10493" max="10737" width="8" style="251"/>
    <col min="10738" max="10738" width="2.75" style="251" customWidth="1"/>
    <col min="10739" max="10739" width="13.33203125" style="251" customWidth="1"/>
    <col min="10740" max="10741" width="4.58203125" style="251" customWidth="1"/>
    <col min="10742" max="10742" width="42.58203125" style="251" customWidth="1"/>
    <col min="10743" max="10743" width="5.33203125" style="251" customWidth="1"/>
    <col min="10744" max="10744" width="8" style="251"/>
    <col min="10745" max="10745" width="2.33203125" style="251" customWidth="1"/>
    <col min="10746" max="10746" width="8" style="251"/>
    <col min="10747" max="10747" width="2.33203125" style="251" customWidth="1"/>
    <col min="10748" max="10748" width="8.5" style="251" bestFit="1" customWidth="1"/>
    <col min="10749" max="10993" width="8" style="251"/>
    <col min="10994" max="10994" width="2.75" style="251" customWidth="1"/>
    <col min="10995" max="10995" width="13.33203125" style="251" customWidth="1"/>
    <col min="10996" max="10997" width="4.58203125" style="251" customWidth="1"/>
    <col min="10998" max="10998" width="42.58203125" style="251" customWidth="1"/>
    <col min="10999" max="10999" width="5.33203125" style="251" customWidth="1"/>
    <col min="11000" max="11000" width="8" style="251"/>
    <col min="11001" max="11001" width="2.33203125" style="251" customWidth="1"/>
    <col min="11002" max="11002" width="8" style="251"/>
    <col min="11003" max="11003" width="2.33203125" style="251" customWidth="1"/>
    <col min="11004" max="11004" width="8.5" style="251" bestFit="1" customWidth="1"/>
    <col min="11005" max="11249" width="8" style="251"/>
    <col min="11250" max="11250" width="2.75" style="251" customWidth="1"/>
    <col min="11251" max="11251" width="13.33203125" style="251" customWidth="1"/>
    <col min="11252" max="11253" width="4.58203125" style="251" customWidth="1"/>
    <col min="11254" max="11254" width="42.58203125" style="251" customWidth="1"/>
    <col min="11255" max="11255" width="5.33203125" style="251" customWidth="1"/>
    <col min="11256" max="11256" width="8" style="251"/>
    <col min="11257" max="11257" width="2.33203125" style="251" customWidth="1"/>
    <col min="11258" max="11258" width="8" style="251"/>
    <col min="11259" max="11259" width="2.33203125" style="251" customWidth="1"/>
    <col min="11260" max="11260" width="8.5" style="251" bestFit="1" customWidth="1"/>
    <col min="11261" max="11505" width="8" style="251"/>
    <col min="11506" max="11506" width="2.75" style="251" customWidth="1"/>
    <col min="11507" max="11507" width="13.33203125" style="251" customWidth="1"/>
    <col min="11508" max="11509" width="4.58203125" style="251" customWidth="1"/>
    <col min="11510" max="11510" width="42.58203125" style="251" customWidth="1"/>
    <col min="11511" max="11511" width="5.33203125" style="251" customWidth="1"/>
    <col min="11512" max="11512" width="8" style="251"/>
    <col min="11513" max="11513" width="2.33203125" style="251" customWidth="1"/>
    <col min="11514" max="11514" width="8" style="251"/>
    <col min="11515" max="11515" width="2.33203125" style="251" customWidth="1"/>
    <col min="11516" max="11516" width="8.5" style="251" bestFit="1" customWidth="1"/>
    <col min="11517" max="11761" width="8" style="251"/>
    <col min="11762" max="11762" width="2.75" style="251" customWidth="1"/>
    <col min="11763" max="11763" width="13.33203125" style="251" customWidth="1"/>
    <col min="11764" max="11765" width="4.58203125" style="251" customWidth="1"/>
    <col min="11766" max="11766" width="42.58203125" style="251" customWidth="1"/>
    <col min="11767" max="11767" width="5.33203125" style="251" customWidth="1"/>
    <col min="11768" max="11768" width="8" style="251"/>
    <col min="11769" max="11769" width="2.33203125" style="251" customWidth="1"/>
    <col min="11770" max="11770" width="8" style="251"/>
    <col min="11771" max="11771" width="2.33203125" style="251" customWidth="1"/>
    <col min="11772" max="11772" width="8.5" style="251" bestFit="1" customWidth="1"/>
    <col min="11773" max="12017" width="8" style="251"/>
    <col min="12018" max="12018" width="2.75" style="251" customWidth="1"/>
    <col min="12019" max="12019" width="13.33203125" style="251" customWidth="1"/>
    <col min="12020" max="12021" width="4.58203125" style="251" customWidth="1"/>
    <col min="12022" max="12022" width="42.58203125" style="251" customWidth="1"/>
    <col min="12023" max="12023" width="5.33203125" style="251" customWidth="1"/>
    <col min="12024" max="12024" width="8" style="251"/>
    <col min="12025" max="12025" width="2.33203125" style="251" customWidth="1"/>
    <col min="12026" max="12026" width="8" style="251"/>
    <col min="12027" max="12027" width="2.33203125" style="251" customWidth="1"/>
    <col min="12028" max="12028" width="8.5" style="251" bestFit="1" customWidth="1"/>
    <col min="12029" max="12273" width="8" style="251"/>
    <col min="12274" max="12274" width="2.75" style="251" customWidth="1"/>
    <col min="12275" max="12275" width="13.33203125" style="251" customWidth="1"/>
    <col min="12276" max="12277" width="4.58203125" style="251" customWidth="1"/>
    <col min="12278" max="12278" width="42.58203125" style="251" customWidth="1"/>
    <col min="12279" max="12279" width="5.33203125" style="251" customWidth="1"/>
    <col min="12280" max="12280" width="8" style="251"/>
    <col min="12281" max="12281" width="2.33203125" style="251" customWidth="1"/>
    <col min="12282" max="12282" width="8" style="251"/>
    <col min="12283" max="12283" width="2.33203125" style="251" customWidth="1"/>
    <col min="12284" max="12284" width="8.5" style="251" bestFit="1" customWidth="1"/>
    <col min="12285" max="12529" width="8" style="251"/>
    <col min="12530" max="12530" width="2.75" style="251" customWidth="1"/>
    <col min="12531" max="12531" width="13.33203125" style="251" customWidth="1"/>
    <col min="12532" max="12533" width="4.58203125" style="251" customWidth="1"/>
    <col min="12534" max="12534" width="42.58203125" style="251" customWidth="1"/>
    <col min="12535" max="12535" width="5.33203125" style="251" customWidth="1"/>
    <col min="12536" max="12536" width="8" style="251"/>
    <col min="12537" max="12537" width="2.33203125" style="251" customWidth="1"/>
    <col min="12538" max="12538" width="8" style="251"/>
    <col min="12539" max="12539" width="2.33203125" style="251" customWidth="1"/>
    <col min="12540" max="12540" width="8.5" style="251" bestFit="1" customWidth="1"/>
    <col min="12541" max="12785" width="8" style="251"/>
    <col min="12786" max="12786" width="2.75" style="251" customWidth="1"/>
    <col min="12787" max="12787" width="13.33203125" style="251" customWidth="1"/>
    <col min="12788" max="12789" width="4.58203125" style="251" customWidth="1"/>
    <col min="12790" max="12790" width="42.58203125" style="251" customWidth="1"/>
    <col min="12791" max="12791" width="5.33203125" style="251" customWidth="1"/>
    <col min="12792" max="12792" width="8" style="251"/>
    <col min="12793" max="12793" width="2.33203125" style="251" customWidth="1"/>
    <col min="12794" max="12794" width="8" style="251"/>
    <col min="12795" max="12795" width="2.33203125" style="251" customWidth="1"/>
    <col min="12796" max="12796" width="8.5" style="251" bestFit="1" customWidth="1"/>
    <col min="12797" max="13041" width="8" style="251"/>
    <col min="13042" max="13042" width="2.75" style="251" customWidth="1"/>
    <col min="13043" max="13043" width="13.33203125" style="251" customWidth="1"/>
    <col min="13044" max="13045" width="4.58203125" style="251" customWidth="1"/>
    <col min="13046" max="13046" width="42.58203125" style="251" customWidth="1"/>
    <col min="13047" max="13047" width="5.33203125" style="251" customWidth="1"/>
    <col min="13048" max="13048" width="8" style="251"/>
    <col min="13049" max="13049" width="2.33203125" style="251" customWidth="1"/>
    <col min="13050" max="13050" width="8" style="251"/>
    <col min="13051" max="13051" width="2.33203125" style="251" customWidth="1"/>
    <col min="13052" max="13052" width="8.5" style="251" bestFit="1" customWidth="1"/>
    <col min="13053" max="13297" width="8" style="251"/>
    <col min="13298" max="13298" width="2.75" style="251" customWidth="1"/>
    <col min="13299" max="13299" width="13.33203125" style="251" customWidth="1"/>
    <col min="13300" max="13301" width="4.58203125" style="251" customWidth="1"/>
    <col min="13302" max="13302" width="42.58203125" style="251" customWidth="1"/>
    <col min="13303" max="13303" width="5.33203125" style="251" customWidth="1"/>
    <col min="13304" max="13304" width="8" style="251"/>
    <col min="13305" max="13305" width="2.33203125" style="251" customWidth="1"/>
    <col min="13306" max="13306" width="8" style="251"/>
    <col min="13307" max="13307" width="2.33203125" style="251" customWidth="1"/>
    <col min="13308" max="13308" width="8.5" style="251" bestFit="1" customWidth="1"/>
    <col min="13309" max="13553" width="8" style="251"/>
    <col min="13554" max="13554" width="2.75" style="251" customWidth="1"/>
    <col min="13555" max="13555" width="13.33203125" style="251" customWidth="1"/>
    <col min="13556" max="13557" width="4.58203125" style="251" customWidth="1"/>
    <col min="13558" max="13558" width="42.58203125" style="251" customWidth="1"/>
    <col min="13559" max="13559" width="5.33203125" style="251" customWidth="1"/>
    <col min="13560" max="13560" width="8" style="251"/>
    <col min="13561" max="13561" width="2.33203125" style="251" customWidth="1"/>
    <col min="13562" max="13562" width="8" style="251"/>
    <col min="13563" max="13563" width="2.33203125" style="251" customWidth="1"/>
    <col min="13564" max="13564" width="8.5" style="251" bestFit="1" customWidth="1"/>
    <col min="13565" max="13809" width="8" style="251"/>
    <col min="13810" max="13810" width="2.75" style="251" customWidth="1"/>
    <col min="13811" max="13811" width="13.33203125" style="251" customWidth="1"/>
    <col min="13812" max="13813" width="4.58203125" style="251" customWidth="1"/>
    <col min="13814" max="13814" width="42.58203125" style="251" customWidth="1"/>
    <col min="13815" max="13815" width="5.33203125" style="251" customWidth="1"/>
    <col min="13816" max="13816" width="8" style="251"/>
    <col min="13817" max="13817" width="2.33203125" style="251" customWidth="1"/>
    <col min="13818" max="13818" width="8" style="251"/>
    <col min="13819" max="13819" width="2.33203125" style="251" customWidth="1"/>
    <col min="13820" max="13820" width="8.5" style="251" bestFit="1" customWidth="1"/>
    <col min="13821" max="14065" width="8" style="251"/>
    <col min="14066" max="14066" width="2.75" style="251" customWidth="1"/>
    <col min="14067" max="14067" width="13.33203125" style="251" customWidth="1"/>
    <col min="14068" max="14069" width="4.58203125" style="251" customWidth="1"/>
    <col min="14070" max="14070" width="42.58203125" style="251" customWidth="1"/>
    <col min="14071" max="14071" width="5.33203125" style="251" customWidth="1"/>
    <col min="14072" max="14072" width="8" style="251"/>
    <col min="14073" max="14073" width="2.33203125" style="251" customWidth="1"/>
    <col min="14074" max="14074" width="8" style="251"/>
    <col min="14075" max="14075" width="2.33203125" style="251" customWidth="1"/>
    <col min="14076" max="14076" width="8.5" style="251" bestFit="1" customWidth="1"/>
    <col min="14077" max="14321" width="8" style="251"/>
    <col min="14322" max="14322" width="2.75" style="251" customWidth="1"/>
    <col min="14323" max="14323" width="13.33203125" style="251" customWidth="1"/>
    <col min="14324" max="14325" width="4.58203125" style="251" customWidth="1"/>
    <col min="14326" max="14326" width="42.58203125" style="251" customWidth="1"/>
    <col min="14327" max="14327" width="5.33203125" style="251" customWidth="1"/>
    <col min="14328" max="14328" width="8" style="251"/>
    <col min="14329" max="14329" width="2.33203125" style="251" customWidth="1"/>
    <col min="14330" max="14330" width="8" style="251"/>
    <col min="14331" max="14331" width="2.33203125" style="251" customWidth="1"/>
    <col min="14332" max="14332" width="8.5" style="251" bestFit="1" customWidth="1"/>
    <col min="14333" max="14577" width="8" style="251"/>
    <col min="14578" max="14578" width="2.75" style="251" customWidth="1"/>
    <col min="14579" max="14579" width="13.33203125" style="251" customWidth="1"/>
    <col min="14580" max="14581" width="4.58203125" style="251" customWidth="1"/>
    <col min="14582" max="14582" width="42.58203125" style="251" customWidth="1"/>
    <col min="14583" max="14583" width="5.33203125" style="251" customWidth="1"/>
    <col min="14584" max="14584" width="8" style="251"/>
    <col min="14585" max="14585" width="2.33203125" style="251" customWidth="1"/>
    <col min="14586" max="14586" width="8" style="251"/>
    <col min="14587" max="14587" width="2.33203125" style="251" customWidth="1"/>
    <col min="14588" max="14588" width="8.5" style="251" bestFit="1" customWidth="1"/>
    <col min="14589" max="14833" width="8" style="251"/>
    <col min="14834" max="14834" width="2.75" style="251" customWidth="1"/>
    <col min="14835" max="14835" width="13.33203125" style="251" customWidth="1"/>
    <col min="14836" max="14837" width="4.58203125" style="251" customWidth="1"/>
    <col min="14838" max="14838" width="42.58203125" style="251" customWidth="1"/>
    <col min="14839" max="14839" width="5.33203125" style="251" customWidth="1"/>
    <col min="14840" max="14840" width="8" style="251"/>
    <col min="14841" max="14841" width="2.33203125" style="251" customWidth="1"/>
    <col min="14842" max="14842" width="8" style="251"/>
    <col min="14843" max="14843" width="2.33203125" style="251" customWidth="1"/>
    <col min="14844" max="14844" width="8.5" style="251" bestFit="1" customWidth="1"/>
    <col min="14845" max="15089" width="8" style="251"/>
    <col min="15090" max="15090" width="2.75" style="251" customWidth="1"/>
    <col min="15091" max="15091" width="13.33203125" style="251" customWidth="1"/>
    <col min="15092" max="15093" width="4.58203125" style="251" customWidth="1"/>
    <col min="15094" max="15094" width="42.58203125" style="251" customWidth="1"/>
    <col min="15095" max="15095" width="5.33203125" style="251" customWidth="1"/>
    <col min="15096" max="15096" width="8" style="251"/>
    <col min="15097" max="15097" width="2.33203125" style="251" customWidth="1"/>
    <col min="15098" max="15098" width="8" style="251"/>
    <col min="15099" max="15099" width="2.33203125" style="251" customWidth="1"/>
    <col min="15100" max="15100" width="8.5" style="251" bestFit="1" customWidth="1"/>
    <col min="15101" max="15345" width="8" style="251"/>
    <col min="15346" max="15346" width="2.75" style="251" customWidth="1"/>
    <col min="15347" max="15347" width="13.33203125" style="251" customWidth="1"/>
    <col min="15348" max="15349" width="4.58203125" style="251" customWidth="1"/>
    <col min="15350" max="15350" width="42.58203125" style="251" customWidth="1"/>
    <col min="15351" max="15351" width="5.33203125" style="251" customWidth="1"/>
    <col min="15352" max="15352" width="8" style="251"/>
    <col min="15353" max="15353" width="2.33203125" style="251" customWidth="1"/>
    <col min="15354" max="15354" width="8" style="251"/>
    <col min="15355" max="15355" width="2.33203125" style="251" customWidth="1"/>
    <col min="15356" max="15356" width="8.5" style="251" bestFit="1" customWidth="1"/>
    <col min="15357" max="15601" width="8" style="251"/>
    <col min="15602" max="15602" width="2.75" style="251" customWidth="1"/>
    <col min="15603" max="15603" width="13.33203125" style="251" customWidth="1"/>
    <col min="15604" max="15605" width="4.58203125" style="251" customWidth="1"/>
    <col min="15606" max="15606" width="42.58203125" style="251" customWidth="1"/>
    <col min="15607" max="15607" width="5.33203125" style="251" customWidth="1"/>
    <col min="15608" max="15608" width="8" style="251"/>
    <col min="15609" max="15609" width="2.33203125" style="251" customWidth="1"/>
    <col min="15610" max="15610" width="8" style="251"/>
    <col min="15611" max="15611" width="2.33203125" style="251" customWidth="1"/>
    <col min="15612" max="15612" width="8.5" style="251" bestFit="1" customWidth="1"/>
    <col min="15613" max="15857" width="8" style="251"/>
    <col min="15858" max="15858" width="2.75" style="251" customWidth="1"/>
    <col min="15859" max="15859" width="13.33203125" style="251" customWidth="1"/>
    <col min="15860" max="15861" width="4.58203125" style="251" customWidth="1"/>
    <col min="15862" max="15862" width="42.58203125" style="251" customWidth="1"/>
    <col min="15863" max="15863" width="5.33203125" style="251" customWidth="1"/>
    <col min="15864" max="15864" width="8" style="251"/>
    <col min="15865" max="15865" width="2.33203125" style="251" customWidth="1"/>
    <col min="15866" max="15866" width="8" style="251"/>
    <col min="15867" max="15867" width="2.33203125" style="251" customWidth="1"/>
    <col min="15868" max="15868" width="8.5" style="251" bestFit="1" customWidth="1"/>
    <col min="15869" max="16113" width="8" style="251"/>
    <col min="16114" max="16114" width="2.75" style="251" customWidth="1"/>
    <col min="16115" max="16115" width="13.33203125" style="251" customWidth="1"/>
    <col min="16116" max="16117" width="4.58203125" style="251" customWidth="1"/>
    <col min="16118" max="16118" width="42.58203125" style="251" customWidth="1"/>
    <col min="16119" max="16119" width="5.33203125" style="251" customWidth="1"/>
    <col min="16120" max="16120" width="8" style="251"/>
    <col min="16121" max="16121" width="2.33203125" style="251" customWidth="1"/>
    <col min="16122" max="16122" width="8" style="251"/>
    <col min="16123" max="16123" width="2.33203125" style="251" customWidth="1"/>
    <col min="16124" max="16124" width="8.5" style="251" bestFit="1" customWidth="1"/>
    <col min="16125" max="16384" width="8" style="251"/>
  </cols>
  <sheetData>
    <row r="1" spans="2:21" ht="24.75" customHeight="1" x14ac:dyDescent="0.3"/>
    <row r="2" spans="2:21" x14ac:dyDescent="0.3">
      <c r="C2" s="371" t="s">
        <v>681</v>
      </c>
      <c r="D2" s="371"/>
      <c r="E2" s="371"/>
      <c r="F2" s="371"/>
      <c r="G2" s="371"/>
      <c r="H2" s="371"/>
      <c r="I2" s="371"/>
      <c r="J2" s="371"/>
      <c r="K2" s="371"/>
      <c r="L2" s="371"/>
      <c r="M2" s="371"/>
      <c r="N2" s="371"/>
      <c r="O2" s="371"/>
      <c r="P2" s="371"/>
      <c r="Q2" s="371"/>
      <c r="R2" s="371"/>
      <c r="S2" s="371"/>
      <c r="T2" s="371"/>
      <c r="U2" s="371"/>
    </row>
    <row r="3" spans="2:21" x14ac:dyDescent="0.3">
      <c r="C3" s="372" t="s">
        <v>689</v>
      </c>
      <c r="D3" s="372"/>
      <c r="E3" s="372"/>
      <c r="F3" s="372"/>
      <c r="G3" s="372"/>
      <c r="H3" s="372"/>
      <c r="I3" s="372"/>
      <c r="J3" s="372"/>
      <c r="K3" s="372"/>
      <c r="L3" s="372"/>
      <c r="M3" s="372"/>
      <c r="N3" s="372"/>
      <c r="O3" s="372"/>
      <c r="P3" s="372"/>
      <c r="Q3" s="372"/>
      <c r="R3" s="372"/>
      <c r="S3" s="372"/>
      <c r="T3" s="372"/>
      <c r="U3" s="372"/>
    </row>
    <row r="4" spans="2:21" x14ac:dyDescent="0.3">
      <c r="C4" s="373" t="s">
        <v>736</v>
      </c>
      <c r="D4" s="373"/>
      <c r="E4" s="373"/>
      <c r="F4" s="373"/>
      <c r="G4" s="373"/>
      <c r="H4" s="373"/>
      <c r="I4" s="373"/>
      <c r="J4" s="373"/>
      <c r="K4" s="373"/>
      <c r="L4" s="373"/>
      <c r="M4" s="373"/>
      <c r="N4" s="373"/>
      <c r="O4" s="373"/>
      <c r="P4" s="373"/>
      <c r="Q4" s="373"/>
      <c r="R4" s="373"/>
      <c r="S4" s="373"/>
      <c r="T4" s="373"/>
      <c r="U4" s="373"/>
    </row>
    <row r="5" spans="2:21" x14ac:dyDescent="0.3">
      <c r="C5" s="372" t="s">
        <v>635</v>
      </c>
      <c r="D5" s="372"/>
      <c r="E5" s="372"/>
      <c r="F5" s="372"/>
      <c r="G5" s="372"/>
      <c r="H5" s="372"/>
      <c r="I5" s="372"/>
      <c r="J5" s="372"/>
      <c r="K5" s="372"/>
      <c r="L5" s="372"/>
      <c r="M5" s="372"/>
      <c r="N5" s="372"/>
      <c r="O5" s="372"/>
      <c r="P5" s="372"/>
      <c r="Q5" s="372"/>
      <c r="R5" s="372"/>
      <c r="S5" s="372"/>
      <c r="T5" s="372"/>
      <c r="U5" s="372"/>
    </row>
    <row r="6" spans="2:21" x14ac:dyDescent="0.3">
      <c r="C6" s="374"/>
      <c r="D6" s="374"/>
      <c r="E6" s="374"/>
      <c r="F6" s="374"/>
      <c r="G6" s="374"/>
      <c r="H6" s="374"/>
      <c r="I6" s="374"/>
      <c r="J6" s="374"/>
      <c r="K6" s="374"/>
    </row>
    <row r="7" spans="2:21" ht="14.5" x14ac:dyDescent="0.3">
      <c r="C7" s="370"/>
      <c r="D7" s="264"/>
      <c r="E7" s="264"/>
      <c r="F7" s="264"/>
      <c r="G7" s="311"/>
      <c r="H7" s="294"/>
      <c r="I7" s="336">
        <v>2019</v>
      </c>
      <c r="J7" s="312"/>
      <c r="K7" s="336">
        <v>2020</v>
      </c>
      <c r="L7" s="336">
        <v>2021</v>
      </c>
      <c r="M7" s="336">
        <v>2022</v>
      </c>
      <c r="N7" s="336">
        <v>2023</v>
      </c>
      <c r="O7" s="336">
        <v>2024</v>
      </c>
      <c r="P7" s="336">
        <v>2025</v>
      </c>
      <c r="Q7" s="336">
        <v>2026</v>
      </c>
      <c r="R7" s="336">
        <v>2027</v>
      </c>
      <c r="S7" s="336">
        <v>2028</v>
      </c>
      <c r="T7" s="336">
        <v>2029</v>
      </c>
      <c r="U7" s="336">
        <v>2030</v>
      </c>
    </row>
    <row r="8" spans="2:21" ht="14.5" x14ac:dyDescent="0.3">
      <c r="C8" s="370"/>
      <c r="D8" s="264"/>
      <c r="E8" s="264"/>
      <c r="F8" s="264"/>
      <c r="G8" s="311"/>
      <c r="H8" s="312"/>
      <c r="I8" s="313"/>
      <c r="J8" s="312"/>
      <c r="K8" s="313"/>
      <c r="L8" s="313"/>
      <c r="M8" s="313"/>
      <c r="N8" s="313"/>
      <c r="O8" s="313"/>
      <c r="P8" s="313"/>
      <c r="Q8" s="313"/>
      <c r="R8" s="313"/>
      <c r="S8" s="313"/>
      <c r="T8" s="313"/>
      <c r="U8" s="313"/>
    </row>
    <row r="9" spans="2:21" x14ac:dyDescent="0.3">
      <c r="E9" s="314" t="s">
        <v>690</v>
      </c>
      <c r="F9" s="315"/>
      <c r="G9" s="315"/>
      <c r="H9" s="267"/>
      <c r="I9" s="263"/>
      <c r="J9" s="267"/>
      <c r="K9" s="263"/>
      <c r="L9" s="263"/>
      <c r="M9" s="263"/>
      <c r="N9" s="263"/>
      <c r="O9" s="263"/>
      <c r="P9" s="263"/>
      <c r="Q9" s="263"/>
      <c r="R9" s="263"/>
      <c r="S9" s="263"/>
      <c r="T9" s="263"/>
      <c r="U9" s="263"/>
    </row>
    <row r="10" spans="2:21" x14ac:dyDescent="0.3">
      <c r="C10" s="263"/>
      <c r="D10" s="263"/>
      <c r="E10" s="263"/>
      <c r="F10" s="263"/>
      <c r="G10" s="272"/>
      <c r="H10" s="267"/>
      <c r="I10" s="263"/>
      <c r="J10" s="267"/>
      <c r="K10" s="263"/>
      <c r="L10" s="263"/>
      <c r="M10" s="263"/>
      <c r="N10" s="263"/>
      <c r="O10" s="263"/>
      <c r="P10" s="263"/>
      <c r="Q10" s="263"/>
      <c r="R10" s="263"/>
      <c r="S10" s="263"/>
      <c r="T10" s="263"/>
      <c r="U10" s="263"/>
    </row>
    <row r="11" spans="2:21" ht="12.75" customHeight="1" x14ac:dyDescent="0.3">
      <c r="B11" s="316" t="s">
        <v>691</v>
      </c>
      <c r="F11" s="316"/>
      <c r="G11" s="272"/>
      <c r="H11" s="267"/>
      <c r="I11" s="263"/>
      <c r="J11" s="267"/>
      <c r="K11" s="263"/>
      <c r="L11" s="263"/>
      <c r="M11" s="263"/>
      <c r="N11" s="263"/>
      <c r="O11" s="263"/>
      <c r="P11" s="263"/>
      <c r="Q11" s="263"/>
      <c r="R11" s="263"/>
      <c r="S11" s="263"/>
      <c r="T11" s="263"/>
      <c r="U11" s="263"/>
    </row>
    <row r="12" spans="2:21" ht="12.75" customHeight="1" x14ac:dyDescent="0.3">
      <c r="C12" s="269" t="s">
        <v>692</v>
      </c>
      <c r="D12" s="263"/>
      <c r="E12" s="263"/>
      <c r="F12" s="263"/>
      <c r="G12" s="272"/>
      <c r="H12" s="267" t="s">
        <v>612</v>
      </c>
      <c r="I12" s="317">
        <v>0</v>
      </c>
      <c r="J12" s="267"/>
      <c r="K12" s="317">
        <f>+'5. Resultados integrales'!I40</f>
        <v>27864065.467519999</v>
      </c>
      <c r="L12" s="317">
        <f>+'5. Resultados integrales'!J40</f>
        <v>49151705.092967995</v>
      </c>
      <c r="M12" s="317">
        <f>+'5. Resultados integrales'!K40</f>
        <v>65475144.677291997</v>
      </c>
      <c r="N12" s="317">
        <f>+'5. Resultados integrales'!L40</f>
        <v>83294640.391156584</v>
      </c>
      <c r="O12" s="317">
        <f>+'5. Resultados integrales'!M40</f>
        <v>103985662.83471441</v>
      </c>
      <c r="P12" s="317">
        <f>+'5. Resultados integrales'!N40</f>
        <v>128130307.52765015</v>
      </c>
      <c r="Q12" s="317">
        <f>+'5. Resultados integrales'!O40</f>
        <v>157129330.52059272</v>
      </c>
      <c r="R12" s="317">
        <f>+'5. Resultados integrales'!P40</f>
        <v>192439748.14815027</v>
      </c>
      <c r="S12" s="317">
        <f>+'5. Resultados integrales'!Q40</f>
        <v>235955716.78754422</v>
      </c>
      <c r="T12" s="317">
        <f>+'5. Resultados integrales'!R40</f>
        <v>290139676.62850374</v>
      </c>
      <c r="U12" s="317">
        <f>+'5. Resultados integrales'!S40</f>
        <v>375272838.66198599</v>
      </c>
    </row>
    <row r="13" spans="2:21" ht="12.75" customHeight="1" x14ac:dyDescent="0.3">
      <c r="C13" s="269" t="s">
        <v>661</v>
      </c>
      <c r="D13" s="263"/>
      <c r="E13" s="263"/>
      <c r="F13" s="263"/>
      <c r="G13" s="272"/>
      <c r="H13" s="267"/>
      <c r="I13" s="317"/>
      <c r="J13" s="267"/>
      <c r="K13" s="317">
        <v>0</v>
      </c>
      <c r="L13" s="317">
        <v>0</v>
      </c>
      <c r="M13" s="317">
        <v>0</v>
      </c>
      <c r="N13" s="317">
        <v>0</v>
      </c>
      <c r="O13" s="317">
        <v>0</v>
      </c>
      <c r="P13" s="317">
        <v>0</v>
      </c>
      <c r="Q13" s="317">
        <v>0</v>
      </c>
      <c r="R13" s="317">
        <v>0</v>
      </c>
      <c r="S13" s="317">
        <v>0</v>
      </c>
      <c r="T13" s="317">
        <v>0</v>
      </c>
      <c r="U13" s="317">
        <v>0</v>
      </c>
    </row>
    <row r="14" spans="2:21" ht="12.75" customHeight="1" x14ac:dyDescent="0.3">
      <c r="C14" s="269" t="s">
        <v>693</v>
      </c>
      <c r="D14" s="263"/>
      <c r="E14" s="263"/>
      <c r="F14" s="263"/>
      <c r="G14" s="272"/>
      <c r="H14" s="267"/>
      <c r="I14" s="317"/>
      <c r="J14" s="267"/>
      <c r="K14" s="317">
        <v>0</v>
      </c>
      <c r="L14" s="317">
        <v>0</v>
      </c>
      <c r="M14" s="317">
        <v>0</v>
      </c>
      <c r="N14" s="317">
        <v>0</v>
      </c>
      <c r="O14" s="317">
        <v>0</v>
      </c>
      <c r="P14" s="317">
        <v>0</v>
      </c>
      <c r="Q14" s="317">
        <v>0</v>
      </c>
      <c r="R14" s="317">
        <v>0</v>
      </c>
      <c r="S14" s="317">
        <v>0</v>
      </c>
      <c r="T14" s="317">
        <v>0</v>
      </c>
      <c r="U14" s="317">
        <v>0</v>
      </c>
    </row>
    <row r="15" spans="2:21" ht="12.75" customHeight="1" x14ac:dyDescent="0.3">
      <c r="C15" s="269" t="s">
        <v>662</v>
      </c>
      <c r="D15" s="263"/>
      <c r="E15" s="263"/>
      <c r="F15" s="263"/>
      <c r="G15" s="272"/>
      <c r="H15" s="267"/>
      <c r="I15" s="317"/>
      <c r="J15" s="267"/>
      <c r="K15" s="317">
        <v>0</v>
      </c>
      <c r="L15" s="317">
        <v>0</v>
      </c>
      <c r="M15" s="317">
        <v>0</v>
      </c>
      <c r="N15" s="317">
        <v>0</v>
      </c>
      <c r="O15" s="317">
        <v>0</v>
      </c>
      <c r="P15" s="317">
        <v>0</v>
      </c>
      <c r="Q15" s="317">
        <v>0</v>
      </c>
      <c r="R15" s="317">
        <v>0</v>
      </c>
      <c r="S15" s="317">
        <v>0</v>
      </c>
      <c r="T15" s="317">
        <v>0</v>
      </c>
      <c r="U15" s="317">
        <v>0</v>
      </c>
    </row>
    <row r="16" spans="2:21" ht="12.75" customHeight="1" x14ac:dyDescent="0.3">
      <c r="C16" s="269" t="s">
        <v>663</v>
      </c>
      <c r="D16" s="263"/>
      <c r="E16" s="263"/>
      <c r="F16" s="263"/>
      <c r="G16" s="272"/>
      <c r="H16" s="267"/>
      <c r="I16" s="317"/>
      <c r="J16" s="267"/>
      <c r="K16" s="317">
        <v>0</v>
      </c>
      <c r="L16" s="317">
        <v>0</v>
      </c>
      <c r="M16" s="317">
        <v>0</v>
      </c>
      <c r="N16" s="317">
        <v>0</v>
      </c>
      <c r="O16" s="317">
        <v>0</v>
      </c>
      <c r="P16" s="317">
        <v>0</v>
      </c>
      <c r="Q16" s="317">
        <v>0</v>
      </c>
      <c r="R16" s="317">
        <v>0</v>
      </c>
      <c r="S16" s="317">
        <v>0</v>
      </c>
      <c r="T16" s="317">
        <v>0</v>
      </c>
      <c r="U16" s="317">
        <v>0</v>
      </c>
    </row>
    <row r="17" spans="2:21" ht="12.75" customHeight="1" x14ac:dyDescent="0.3">
      <c r="C17" s="269" t="s">
        <v>694</v>
      </c>
      <c r="D17" s="263"/>
      <c r="E17" s="263"/>
      <c r="F17" s="263"/>
      <c r="G17" s="272"/>
      <c r="H17" s="267"/>
      <c r="I17" s="317"/>
      <c r="J17" s="267"/>
      <c r="K17" s="317">
        <v>0</v>
      </c>
      <c r="L17" s="317">
        <v>0</v>
      </c>
      <c r="M17" s="317">
        <v>0</v>
      </c>
      <c r="N17" s="317">
        <v>0</v>
      </c>
      <c r="O17" s="317">
        <v>0</v>
      </c>
      <c r="P17" s="317">
        <v>0</v>
      </c>
      <c r="Q17" s="317">
        <v>0</v>
      </c>
      <c r="R17" s="317">
        <v>0</v>
      </c>
      <c r="S17" s="317">
        <v>0</v>
      </c>
      <c r="T17" s="317">
        <v>0</v>
      </c>
      <c r="U17" s="317">
        <v>0</v>
      </c>
    </row>
    <row r="18" spans="2:21" ht="12.75" customHeight="1" x14ac:dyDescent="0.3">
      <c r="C18" s="269" t="s">
        <v>664</v>
      </c>
      <c r="D18" s="263"/>
      <c r="E18" s="263"/>
      <c r="F18" s="263"/>
      <c r="G18" s="272"/>
      <c r="H18" s="267"/>
      <c r="I18" s="317"/>
      <c r="J18" s="267"/>
      <c r="K18" s="317">
        <v>0</v>
      </c>
      <c r="L18" s="317">
        <v>0</v>
      </c>
      <c r="M18" s="317">
        <v>0</v>
      </c>
      <c r="N18" s="317">
        <v>0</v>
      </c>
      <c r="O18" s="317">
        <v>0</v>
      </c>
      <c r="P18" s="317">
        <v>0</v>
      </c>
      <c r="Q18" s="317">
        <v>0</v>
      </c>
      <c r="R18" s="317">
        <v>0</v>
      </c>
      <c r="S18" s="317">
        <v>0</v>
      </c>
      <c r="T18" s="317">
        <v>0</v>
      </c>
      <c r="U18" s="317">
        <v>0</v>
      </c>
    </row>
    <row r="19" spans="2:21" ht="12.75" customHeight="1" x14ac:dyDescent="0.3">
      <c r="C19" s="268" t="s">
        <v>695</v>
      </c>
      <c r="D19" s="276"/>
      <c r="E19" s="276"/>
      <c r="F19" s="263"/>
      <c r="G19" s="272"/>
      <c r="H19" s="267"/>
      <c r="I19" s="318">
        <f>SUM(I12:I18)</f>
        <v>0</v>
      </c>
      <c r="J19" s="267"/>
      <c r="K19" s="318">
        <f>SUM(K12:K18)</f>
        <v>27864065.467519999</v>
      </c>
      <c r="L19" s="318">
        <f t="shared" ref="L19:U19" si="0">SUM(L12:L18)</f>
        <v>49151705.092967995</v>
      </c>
      <c r="M19" s="318">
        <f t="shared" si="0"/>
        <v>65475144.677291997</v>
      </c>
      <c r="N19" s="318">
        <f t="shared" si="0"/>
        <v>83294640.391156584</v>
      </c>
      <c r="O19" s="318">
        <f t="shared" si="0"/>
        <v>103985662.83471441</v>
      </c>
      <c r="P19" s="318">
        <f t="shared" si="0"/>
        <v>128130307.52765015</v>
      </c>
      <c r="Q19" s="318">
        <f t="shared" si="0"/>
        <v>157129330.52059272</v>
      </c>
      <c r="R19" s="318">
        <f t="shared" si="0"/>
        <v>192439748.14815027</v>
      </c>
      <c r="S19" s="318">
        <f t="shared" si="0"/>
        <v>235955716.78754422</v>
      </c>
      <c r="T19" s="318">
        <f t="shared" si="0"/>
        <v>290139676.62850374</v>
      </c>
      <c r="U19" s="318">
        <f t="shared" si="0"/>
        <v>375272838.66198599</v>
      </c>
    </row>
    <row r="20" spans="2:21" ht="12.75" customHeight="1" x14ac:dyDescent="0.3">
      <c r="B20" s="251" t="s">
        <v>696</v>
      </c>
      <c r="C20" s="269"/>
      <c r="D20" s="263"/>
      <c r="E20" s="263"/>
      <c r="F20" s="263"/>
      <c r="G20" s="272"/>
      <c r="H20" s="267"/>
      <c r="I20" s="317"/>
      <c r="J20" s="267"/>
      <c r="K20" s="317"/>
      <c r="L20" s="317"/>
      <c r="M20" s="317"/>
      <c r="N20" s="317"/>
      <c r="O20" s="317"/>
      <c r="P20" s="317"/>
      <c r="Q20" s="317"/>
      <c r="R20" s="317"/>
      <c r="S20" s="317"/>
      <c r="T20" s="317"/>
      <c r="U20" s="317"/>
    </row>
    <row r="21" spans="2:21" ht="12.75" customHeight="1" x14ac:dyDescent="0.3">
      <c r="C21" s="269" t="s">
        <v>697</v>
      </c>
      <c r="D21" s="263"/>
      <c r="E21" s="263"/>
      <c r="F21" s="263"/>
      <c r="G21" s="272"/>
      <c r="H21" s="267"/>
      <c r="I21" s="317">
        <f>+'3. INVERSIONES (CAPEX)'!C60</f>
        <v>0</v>
      </c>
      <c r="J21" s="267"/>
      <c r="K21" s="317">
        <f>+'3. INVERSIONES (CAPEX)'!D60</f>
        <v>0</v>
      </c>
      <c r="L21" s="317">
        <f>+'3. INVERSIONES (CAPEX)'!E60</f>
        <v>0</v>
      </c>
      <c r="M21" s="317">
        <f>+'3. INVERSIONES (CAPEX)'!F60</f>
        <v>0</v>
      </c>
      <c r="N21" s="317">
        <f>+'3. INVERSIONES (CAPEX)'!G60</f>
        <v>0</v>
      </c>
      <c r="O21" s="317">
        <f>+'3. INVERSIONES (CAPEX)'!H60</f>
        <v>0</v>
      </c>
      <c r="P21" s="317">
        <f>+'3. INVERSIONES (CAPEX)'!I60</f>
        <v>-400000</v>
      </c>
      <c r="Q21" s="317">
        <f>+'3. INVERSIONES (CAPEX)'!J60</f>
        <v>0</v>
      </c>
      <c r="R21" s="317">
        <f>+'3. INVERSIONES (CAPEX)'!K60</f>
        <v>0</v>
      </c>
      <c r="S21" s="317">
        <f>+'3. INVERSIONES (CAPEX)'!L60</f>
        <v>0</v>
      </c>
      <c r="T21" s="317">
        <f>+'3. INVERSIONES (CAPEX)'!M60</f>
        <v>0</v>
      </c>
      <c r="U21" s="317">
        <f>+'3. INVERSIONES (CAPEX)'!N60</f>
        <v>580000000</v>
      </c>
    </row>
    <row r="22" spans="2:21" ht="12.75" customHeight="1" x14ac:dyDescent="0.3">
      <c r="C22" s="269" t="s">
        <v>698</v>
      </c>
      <c r="D22" s="263"/>
      <c r="E22" s="263"/>
      <c r="F22" s="263"/>
      <c r="G22" s="272"/>
      <c r="H22" s="267"/>
      <c r="I22" s="317">
        <v>0</v>
      </c>
      <c r="J22" s="267"/>
      <c r="K22" s="317">
        <v>0</v>
      </c>
      <c r="L22" s="317">
        <v>0</v>
      </c>
      <c r="M22" s="317">
        <v>0</v>
      </c>
      <c r="N22" s="317">
        <v>0</v>
      </c>
      <c r="O22" s="317">
        <v>0</v>
      </c>
      <c r="P22" s="317">
        <v>0</v>
      </c>
      <c r="Q22" s="317">
        <v>0</v>
      </c>
      <c r="R22" s="317">
        <v>0</v>
      </c>
      <c r="S22" s="317">
        <v>0</v>
      </c>
      <c r="T22" s="317">
        <v>0</v>
      </c>
      <c r="U22" s="317">
        <v>0</v>
      </c>
    </row>
    <row r="23" spans="2:21" ht="12.75" customHeight="1" x14ac:dyDescent="0.3">
      <c r="C23" s="269" t="s">
        <v>699</v>
      </c>
      <c r="D23" s="263"/>
      <c r="E23" s="263"/>
      <c r="F23" s="263"/>
      <c r="G23" s="272"/>
      <c r="H23" s="267"/>
      <c r="I23" s="317">
        <v>0</v>
      </c>
      <c r="J23" s="267"/>
      <c r="K23" s="317">
        <v>0</v>
      </c>
      <c r="L23" s="317">
        <v>0</v>
      </c>
      <c r="M23" s="317">
        <v>0</v>
      </c>
      <c r="N23" s="317">
        <v>0</v>
      </c>
      <c r="O23" s="317">
        <v>0</v>
      </c>
      <c r="P23" s="317">
        <v>0</v>
      </c>
      <c r="Q23" s="317">
        <v>0</v>
      </c>
      <c r="R23" s="317">
        <v>0</v>
      </c>
      <c r="S23" s="317">
        <v>0</v>
      </c>
      <c r="T23" s="317">
        <v>0</v>
      </c>
      <c r="U23" s="317">
        <v>0</v>
      </c>
    </row>
    <row r="24" spans="2:21" ht="12.75" customHeight="1" x14ac:dyDescent="0.3">
      <c r="C24" s="269" t="s">
        <v>661</v>
      </c>
      <c r="D24" s="263"/>
      <c r="E24" s="263"/>
      <c r="F24" s="263"/>
      <c r="G24" s="272"/>
      <c r="H24" s="267"/>
      <c r="I24" s="317">
        <v>0</v>
      </c>
      <c r="J24" s="267"/>
      <c r="K24" s="317">
        <v>0</v>
      </c>
      <c r="L24" s="317">
        <v>0</v>
      </c>
      <c r="M24" s="317">
        <v>0</v>
      </c>
      <c r="N24" s="317">
        <v>0</v>
      </c>
      <c r="O24" s="317">
        <v>0</v>
      </c>
      <c r="P24" s="317">
        <v>0</v>
      </c>
      <c r="Q24" s="317">
        <v>0</v>
      </c>
      <c r="R24" s="317">
        <v>0</v>
      </c>
      <c r="S24" s="317">
        <v>0</v>
      </c>
      <c r="T24" s="317">
        <v>0</v>
      </c>
      <c r="U24" s="317">
        <v>0</v>
      </c>
    </row>
    <row r="25" spans="2:21" ht="12.75" customHeight="1" x14ac:dyDescent="0.3">
      <c r="C25" s="269" t="s">
        <v>700</v>
      </c>
      <c r="D25" s="263"/>
      <c r="E25" s="263"/>
      <c r="F25" s="263"/>
      <c r="G25" s="272"/>
      <c r="H25" s="267"/>
      <c r="I25" s="317">
        <v>0</v>
      </c>
      <c r="J25" s="267"/>
      <c r="K25" s="317">
        <v>0</v>
      </c>
      <c r="L25" s="317">
        <v>0</v>
      </c>
      <c r="M25" s="317">
        <v>0</v>
      </c>
      <c r="N25" s="317">
        <v>0</v>
      </c>
      <c r="O25" s="317">
        <v>0</v>
      </c>
      <c r="P25" s="317">
        <v>0</v>
      </c>
      <c r="Q25" s="317">
        <v>0</v>
      </c>
      <c r="R25" s="317">
        <v>0</v>
      </c>
      <c r="S25" s="317">
        <v>0</v>
      </c>
      <c r="T25" s="317">
        <v>0</v>
      </c>
      <c r="U25" s="317">
        <v>0</v>
      </c>
    </row>
    <row r="26" spans="2:21" ht="12.75" customHeight="1" x14ac:dyDescent="0.3">
      <c r="C26" s="269" t="s">
        <v>694</v>
      </c>
      <c r="D26" s="263"/>
      <c r="E26" s="263"/>
      <c r="F26" s="263"/>
      <c r="G26" s="272"/>
      <c r="H26" s="267"/>
      <c r="I26" s="317">
        <v>0</v>
      </c>
      <c r="J26" s="267"/>
      <c r="K26" s="317">
        <v>0</v>
      </c>
      <c r="L26" s="317">
        <v>0</v>
      </c>
      <c r="M26" s="317">
        <v>0</v>
      </c>
      <c r="N26" s="317">
        <v>0</v>
      </c>
      <c r="O26" s="317">
        <v>0</v>
      </c>
      <c r="P26" s="317">
        <v>0</v>
      </c>
      <c r="Q26" s="317">
        <v>0</v>
      </c>
      <c r="R26" s="317">
        <v>0</v>
      </c>
      <c r="S26" s="317">
        <v>0</v>
      </c>
      <c r="T26" s="317">
        <v>0</v>
      </c>
      <c r="U26" s="317">
        <v>0</v>
      </c>
    </row>
    <row r="27" spans="2:21" ht="12.75" customHeight="1" x14ac:dyDescent="0.3">
      <c r="C27" s="269" t="s">
        <v>701</v>
      </c>
      <c r="D27" s="269"/>
      <c r="E27" s="269"/>
      <c r="F27" s="263"/>
      <c r="G27" s="272"/>
      <c r="H27" s="267"/>
      <c r="I27" s="317">
        <v>0</v>
      </c>
      <c r="J27" s="267"/>
      <c r="K27" s="317">
        <v>0</v>
      </c>
      <c r="L27" s="317">
        <v>0</v>
      </c>
      <c r="M27" s="317">
        <v>0</v>
      </c>
      <c r="N27" s="317">
        <v>0</v>
      </c>
      <c r="O27" s="317">
        <v>0</v>
      </c>
      <c r="P27" s="317">
        <v>0</v>
      </c>
      <c r="Q27" s="317">
        <v>0</v>
      </c>
      <c r="R27" s="317">
        <v>0</v>
      </c>
      <c r="S27" s="317">
        <v>0</v>
      </c>
      <c r="T27" s="317">
        <v>0</v>
      </c>
      <c r="U27" s="317">
        <v>0</v>
      </c>
    </row>
    <row r="28" spans="2:21" ht="12.75" customHeight="1" x14ac:dyDescent="0.3">
      <c r="C28" s="269" t="s">
        <v>702</v>
      </c>
      <c r="D28" s="269"/>
      <c r="E28" s="269"/>
      <c r="F28" s="263"/>
      <c r="G28" s="272"/>
      <c r="H28" s="267"/>
      <c r="I28" s="317">
        <v>0</v>
      </c>
      <c r="J28" s="267"/>
      <c r="K28" s="317">
        <v>0</v>
      </c>
      <c r="L28" s="317">
        <v>0</v>
      </c>
      <c r="M28" s="317">
        <v>0</v>
      </c>
      <c r="N28" s="317">
        <v>0</v>
      </c>
      <c r="O28" s="317">
        <v>0</v>
      </c>
      <c r="P28" s="317">
        <v>0</v>
      </c>
      <c r="Q28" s="317">
        <v>0</v>
      </c>
      <c r="R28" s="317">
        <v>0</v>
      </c>
      <c r="S28" s="317">
        <v>0</v>
      </c>
      <c r="T28" s="317">
        <v>0</v>
      </c>
      <c r="U28" s="317">
        <v>0</v>
      </c>
    </row>
    <row r="29" spans="2:21" ht="12.75" customHeight="1" x14ac:dyDescent="0.3">
      <c r="C29" s="269" t="s">
        <v>693</v>
      </c>
      <c r="D29" s="269"/>
      <c r="E29" s="269"/>
      <c r="F29" s="263"/>
      <c r="G29" s="272"/>
      <c r="H29" s="267"/>
      <c r="I29" s="317">
        <v>0</v>
      </c>
      <c r="J29" s="267"/>
      <c r="K29" s="317">
        <v>0</v>
      </c>
      <c r="L29" s="317">
        <v>0</v>
      </c>
      <c r="M29" s="317">
        <v>0</v>
      </c>
      <c r="N29" s="317">
        <v>0</v>
      </c>
      <c r="O29" s="317">
        <v>0</v>
      </c>
      <c r="P29" s="317">
        <v>0</v>
      </c>
      <c r="Q29" s="317">
        <v>0</v>
      </c>
      <c r="R29" s="317">
        <v>0</v>
      </c>
      <c r="S29" s="317">
        <v>0</v>
      </c>
      <c r="T29" s="317">
        <v>0</v>
      </c>
      <c r="U29" s="317">
        <v>0</v>
      </c>
    </row>
    <row r="30" spans="2:21" ht="12.75" customHeight="1" x14ac:dyDescent="0.3">
      <c r="C30" s="269" t="s">
        <v>662</v>
      </c>
      <c r="D30" s="263"/>
      <c r="E30" s="263"/>
      <c r="F30" s="263"/>
      <c r="G30" s="272"/>
      <c r="H30" s="267"/>
      <c r="I30" s="317">
        <v>0</v>
      </c>
      <c r="J30" s="267"/>
      <c r="K30" s="317">
        <v>0</v>
      </c>
      <c r="L30" s="317">
        <v>0</v>
      </c>
      <c r="M30" s="317">
        <v>0</v>
      </c>
      <c r="N30" s="317">
        <v>0</v>
      </c>
      <c r="O30" s="317">
        <v>0</v>
      </c>
      <c r="P30" s="317">
        <v>0</v>
      </c>
      <c r="Q30" s="317">
        <v>0</v>
      </c>
      <c r="R30" s="317">
        <v>0</v>
      </c>
      <c r="S30" s="317">
        <v>0</v>
      </c>
      <c r="T30" s="317">
        <v>0</v>
      </c>
      <c r="U30" s="317">
        <v>0</v>
      </c>
    </row>
    <row r="31" spans="2:21" ht="12.75" customHeight="1" x14ac:dyDescent="0.3">
      <c r="C31" s="269" t="s">
        <v>664</v>
      </c>
      <c r="D31" s="263"/>
      <c r="E31" s="263"/>
      <c r="F31" s="263"/>
      <c r="G31" s="272"/>
      <c r="H31" s="267"/>
      <c r="I31" s="317">
        <v>0</v>
      </c>
      <c r="J31" s="267"/>
      <c r="K31" s="317">
        <v>0</v>
      </c>
      <c r="L31" s="317">
        <v>0</v>
      </c>
      <c r="M31" s="317">
        <v>0</v>
      </c>
      <c r="N31" s="317">
        <v>0</v>
      </c>
      <c r="O31" s="317">
        <v>0</v>
      </c>
      <c r="P31" s="317">
        <v>0</v>
      </c>
      <c r="Q31" s="317">
        <v>0</v>
      </c>
      <c r="R31" s="317">
        <v>0</v>
      </c>
      <c r="S31" s="317">
        <v>0</v>
      </c>
      <c r="T31" s="317">
        <v>0</v>
      </c>
      <c r="U31" s="317">
        <v>0</v>
      </c>
    </row>
    <row r="32" spans="2:21" ht="12.75" customHeight="1" x14ac:dyDescent="0.3">
      <c r="C32" s="269" t="s">
        <v>703</v>
      </c>
      <c r="D32" s="263"/>
      <c r="E32" s="263"/>
      <c r="F32" s="263"/>
      <c r="G32" s="272"/>
      <c r="H32" s="267"/>
      <c r="I32" s="317">
        <v>0</v>
      </c>
      <c r="J32" s="267"/>
      <c r="K32" s="317">
        <v>0</v>
      </c>
      <c r="L32" s="317">
        <v>0</v>
      </c>
      <c r="M32" s="317">
        <v>0</v>
      </c>
      <c r="N32" s="317">
        <v>0</v>
      </c>
      <c r="O32" s="317">
        <v>0</v>
      </c>
      <c r="P32" s="317">
        <v>0</v>
      </c>
      <c r="Q32" s="317">
        <v>0</v>
      </c>
      <c r="R32" s="317">
        <v>0</v>
      </c>
      <c r="S32" s="317">
        <v>0</v>
      </c>
      <c r="T32" s="317">
        <v>0</v>
      </c>
      <c r="U32" s="317">
        <v>0</v>
      </c>
    </row>
    <row r="33" spans="2:21" ht="12.75" customHeight="1" x14ac:dyDescent="0.3">
      <c r="C33" s="268" t="s">
        <v>704</v>
      </c>
      <c r="D33" s="276"/>
      <c r="E33" s="276"/>
      <c r="F33" s="276"/>
      <c r="G33" s="310"/>
      <c r="H33" s="267"/>
      <c r="I33" s="318">
        <f>SUM(I21:I32)</f>
        <v>0</v>
      </c>
      <c r="J33" s="267"/>
      <c r="K33" s="318">
        <f t="shared" ref="K33:U33" si="1">SUM(K21:K32)</f>
        <v>0</v>
      </c>
      <c r="L33" s="318">
        <f t="shared" si="1"/>
        <v>0</v>
      </c>
      <c r="M33" s="318">
        <f t="shared" si="1"/>
        <v>0</v>
      </c>
      <c r="N33" s="318">
        <f t="shared" si="1"/>
        <v>0</v>
      </c>
      <c r="O33" s="318">
        <f t="shared" si="1"/>
        <v>0</v>
      </c>
      <c r="P33" s="318">
        <f t="shared" si="1"/>
        <v>-400000</v>
      </c>
      <c r="Q33" s="318">
        <f t="shared" si="1"/>
        <v>0</v>
      </c>
      <c r="R33" s="318">
        <f t="shared" si="1"/>
        <v>0</v>
      </c>
      <c r="S33" s="318">
        <f t="shared" si="1"/>
        <v>0</v>
      </c>
      <c r="T33" s="318">
        <f t="shared" si="1"/>
        <v>0</v>
      </c>
      <c r="U33" s="318">
        <f t="shared" si="1"/>
        <v>580000000</v>
      </c>
    </row>
    <row r="34" spans="2:21" ht="12.75" customHeight="1" thickBot="1" x14ac:dyDescent="0.35">
      <c r="C34" s="268" t="s">
        <v>705</v>
      </c>
      <c r="D34" s="276"/>
      <c r="E34" s="276"/>
      <c r="F34" s="276"/>
      <c r="G34" s="310"/>
      <c r="H34" s="267" t="s">
        <v>612</v>
      </c>
      <c r="I34" s="266">
        <f>+I19+I33</f>
        <v>0</v>
      </c>
      <c r="J34" s="267"/>
      <c r="K34" s="266">
        <f t="shared" ref="K34:U34" si="2">+K19+K33</f>
        <v>27864065.467519999</v>
      </c>
      <c r="L34" s="266">
        <f t="shared" si="2"/>
        <v>49151705.092967995</v>
      </c>
      <c r="M34" s="266">
        <f t="shared" si="2"/>
        <v>65475144.677291997</v>
      </c>
      <c r="N34" s="266">
        <f t="shared" si="2"/>
        <v>83294640.391156584</v>
      </c>
      <c r="O34" s="266">
        <f t="shared" si="2"/>
        <v>103985662.83471441</v>
      </c>
      <c r="P34" s="266">
        <f t="shared" si="2"/>
        <v>127730307.52765015</v>
      </c>
      <c r="Q34" s="266">
        <f t="shared" si="2"/>
        <v>157129330.52059272</v>
      </c>
      <c r="R34" s="266">
        <f t="shared" si="2"/>
        <v>192439748.14815027</v>
      </c>
      <c r="S34" s="266">
        <f t="shared" si="2"/>
        <v>235955716.78754422</v>
      </c>
      <c r="T34" s="266">
        <f t="shared" si="2"/>
        <v>290139676.62850374</v>
      </c>
      <c r="U34" s="266">
        <f t="shared" si="2"/>
        <v>955272838.66198599</v>
      </c>
    </row>
    <row r="35" spans="2:21" ht="12.75" customHeight="1" thickTop="1" x14ac:dyDescent="0.3">
      <c r="C35" s="333"/>
      <c r="D35" s="333"/>
      <c r="E35" s="333"/>
      <c r="F35" s="333"/>
      <c r="G35" s="333"/>
      <c r="H35" s="333"/>
      <c r="I35" s="333"/>
      <c r="J35" s="333"/>
      <c r="K35" s="333"/>
    </row>
    <row r="36" spans="2:21" ht="12.75" customHeight="1" x14ac:dyDescent="0.3">
      <c r="C36" s="370"/>
      <c r="D36" s="370"/>
      <c r="E36" s="370"/>
      <c r="F36" s="370"/>
      <c r="G36" s="370"/>
      <c r="H36" s="370"/>
      <c r="I36" s="370"/>
      <c r="J36" s="370"/>
      <c r="K36" s="370"/>
    </row>
    <row r="37" spans="2:21" ht="12.75" customHeight="1" x14ac:dyDescent="0.3">
      <c r="E37" s="314" t="s">
        <v>706</v>
      </c>
      <c r="F37" s="315"/>
      <c r="G37" s="315"/>
      <c r="H37" s="319"/>
      <c r="I37" s="315"/>
      <c r="J37" s="319"/>
      <c r="K37" s="315"/>
    </row>
    <row r="38" spans="2:21" ht="12.75" customHeight="1" x14ac:dyDescent="0.3">
      <c r="C38" s="370"/>
      <c r="D38" s="370"/>
      <c r="E38" s="370"/>
      <c r="F38" s="370"/>
      <c r="G38" s="370"/>
      <c r="H38" s="370"/>
      <c r="I38" s="370"/>
      <c r="J38" s="370"/>
      <c r="K38" s="370"/>
    </row>
    <row r="39" spans="2:21" ht="12.75" customHeight="1" x14ac:dyDescent="0.3">
      <c r="B39" s="269" t="s">
        <v>707</v>
      </c>
      <c r="F39" s="263"/>
      <c r="G39" s="272"/>
      <c r="H39" s="267"/>
      <c r="I39" s="263"/>
      <c r="J39" s="267"/>
      <c r="K39" s="263"/>
    </row>
    <row r="40" spans="2:21" ht="12.75" customHeight="1" x14ac:dyDescent="0.3">
      <c r="C40" s="269" t="s">
        <v>708</v>
      </c>
      <c r="D40" s="263"/>
      <c r="E40" s="263"/>
      <c r="F40" s="263"/>
      <c r="G40" s="272"/>
      <c r="H40" s="267"/>
      <c r="I40" s="317">
        <v>0</v>
      </c>
      <c r="J40" s="267"/>
      <c r="K40" s="317">
        <v>0</v>
      </c>
      <c r="L40" s="317">
        <v>0</v>
      </c>
      <c r="M40" s="317">
        <v>0</v>
      </c>
      <c r="N40" s="317">
        <v>0</v>
      </c>
      <c r="O40" s="317">
        <v>0</v>
      </c>
      <c r="P40" s="317">
        <v>0</v>
      </c>
      <c r="Q40" s="317">
        <v>0</v>
      </c>
      <c r="R40" s="317">
        <v>0</v>
      </c>
      <c r="S40" s="317">
        <v>0</v>
      </c>
      <c r="T40" s="317">
        <v>0</v>
      </c>
      <c r="U40" s="317">
        <v>0</v>
      </c>
    </row>
    <row r="41" spans="2:21" ht="12.75" customHeight="1" x14ac:dyDescent="0.3">
      <c r="C41" s="269" t="s">
        <v>665</v>
      </c>
      <c r="D41" s="263"/>
      <c r="E41" s="263"/>
      <c r="F41" s="263"/>
      <c r="G41" s="272"/>
      <c r="H41" s="267"/>
      <c r="I41" s="317">
        <v>0</v>
      </c>
      <c r="J41" s="267"/>
      <c r="K41" s="317">
        <v>0</v>
      </c>
      <c r="L41" s="317">
        <v>0</v>
      </c>
      <c r="M41" s="317">
        <v>0</v>
      </c>
      <c r="N41" s="317">
        <v>0</v>
      </c>
      <c r="O41" s="317">
        <v>0</v>
      </c>
      <c r="P41" s="317">
        <v>0</v>
      </c>
      <c r="Q41" s="317">
        <v>0</v>
      </c>
      <c r="R41" s="317">
        <v>0</v>
      </c>
      <c r="S41" s="317">
        <v>0</v>
      </c>
      <c r="T41" s="317">
        <v>0</v>
      </c>
      <c r="U41" s="317">
        <v>0</v>
      </c>
    </row>
    <row r="42" spans="2:21" ht="12.75" customHeight="1" x14ac:dyDescent="0.3">
      <c r="C42" s="269" t="s">
        <v>666</v>
      </c>
      <c r="D42" s="263"/>
      <c r="E42" s="263"/>
      <c r="F42" s="263"/>
      <c r="G42" s="272"/>
      <c r="H42" s="267"/>
      <c r="I42" s="317">
        <v>0</v>
      </c>
      <c r="J42" s="267"/>
      <c r="K42" s="317">
        <v>0</v>
      </c>
      <c r="L42" s="317">
        <v>0</v>
      </c>
      <c r="M42" s="317">
        <v>0</v>
      </c>
      <c r="N42" s="317">
        <v>0</v>
      </c>
      <c r="O42" s="317">
        <v>0</v>
      </c>
      <c r="P42" s="317">
        <v>0</v>
      </c>
      <c r="Q42" s="317">
        <v>0</v>
      </c>
      <c r="R42" s="317">
        <v>0</v>
      </c>
      <c r="S42" s="317">
        <v>0</v>
      </c>
      <c r="T42" s="317">
        <v>0</v>
      </c>
      <c r="U42" s="317">
        <v>0</v>
      </c>
    </row>
    <row r="43" spans="2:21" ht="12.75" customHeight="1" x14ac:dyDescent="0.3">
      <c r="C43" s="269" t="s">
        <v>667</v>
      </c>
      <c r="D43" s="263"/>
      <c r="E43" s="263"/>
      <c r="F43" s="263"/>
      <c r="G43" s="272"/>
      <c r="H43" s="267"/>
      <c r="I43" s="317">
        <v>0</v>
      </c>
      <c r="J43" s="267"/>
      <c r="K43" s="317">
        <v>0</v>
      </c>
      <c r="L43" s="317">
        <v>0</v>
      </c>
      <c r="M43" s="317">
        <v>0</v>
      </c>
      <c r="N43" s="317">
        <v>0</v>
      </c>
      <c r="O43" s="317">
        <v>0</v>
      </c>
      <c r="P43" s="317">
        <v>0</v>
      </c>
      <c r="Q43" s="317">
        <v>0</v>
      </c>
      <c r="R43" s="317">
        <v>0</v>
      </c>
      <c r="S43" s="317">
        <v>0</v>
      </c>
      <c r="T43" s="317">
        <v>0</v>
      </c>
      <c r="U43" s="317">
        <v>0</v>
      </c>
    </row>
    <row r="44" spans="2:21" ht="12.75" customHeight="1" x14ac:dyDescent="0.3">
      <c r="C44" s="269" t="s">
        <v>3</v>
      </c>
      <c r="D44" s="263"/>
      <c r="E44" s="263"/>
      <c r="F44" s="263"/>
      <c r="G44" s="272"/>
      <c r="H44" s="267"/>
      <c r="I44" s="317">
        <v>0</v>
      </c>
      <c r="J44" s="267"/>
      <c r="K44" s="317">
        <v>0</v>
      </c>
      <c r="L44" s="317">
        <v>0</v>
      </c>
      <c r="M44" s="317">
        <v>0</v>
      </c>
      <c r="N44" s="317">
        <v>0</v>
      </c>
      <c r="O44" s="317">
        <v>0</v>
      </c>
      <c r="P44" s="317">
        <v>0</v>
      </c>
      <c r="Q44" s="317">
        <v>0</v>
      </c>
      <c r="R44" s="317">
        <v>0</v>
      </c>
      <c r="S44" s="317">
        <v>0</v>
      </c>
      <c r="T44" s="317">
        <v>0</v>
      </c>
      <c r="U44" s="317">
        <v>0</v>
      </c>
    </row>
    <row r="45" spans="2:21" ht="12.75" customHeight="1" x14ac:dyDescent="0.3">
      <c r="C45" s="268" t="s">
        <v>709</v>
      </c>
      <c r="D45" s="276"/>
      <c r="E45" s="276"/>
      <c r="F45" s="276"/>
      <c r="G45" s="310"/>
      <c r="H45" s="267"/>
      <c r="I45" s="318">
        <f>SUM(I40:I44)</f>
        <v>0</v>
      </c>
      <c r="J45" s="267"/>
      <c r="K45" s="318">
        <f>SUM(K40:K44)</f>
        <v>0</v>
      </c>
      <c r="L45" s="318">
        <f t="shared" ref="L45:U45" si="3">SUM(L40:L44)</f>
        <v>0</v>
      </c>
      <c r="M45" s="318">
        <f t="shared" si="3"/>
        <v>0</v>
      </c>
      <c r="N45" s="318">
        <f t="shared" si="3"/>
        <v>0</v>
      </c>
      <c r="O45" s="318">
        <f t="shared" si="3"/>
        <v>0</v>
      </c>
      <c r="P45" s="318">
        <f t="shared" si="3"/>
        <v>0</v>
      </c>
      <c r="Q45" s="318">
        <f t="shared" si="3"/>
        <v>0</v>
      </c>
      <c r="R45" s="318">
        <f t="shared" si="3"/>
        <v>0</v>
      </c>
      <c r="S45" s="318">
        <f t="shared" si="3"/>
        <v>0</v>
      </c>
      <c r="T45" s="318">
        <f t="shared" si="3"/>
        <v>0</v>
      </c>
      <c r="U45" s="318">
        <f t="shared" si="3"/>
        <v>0</v>
      </c>
    </row>
    <row r="46" spans="2:21" ht="12.75" customHeight="1" x14ac:dyDescent="0.3">
      <c r="B46" s="251" t="s">
        <v>710</v>
      </c>
      <c r="C46" s="268"/>
      <c r="D46" s="276"/>
      <c r="E46" s="276"/>
      <c r="F46" s="276"/>
      <c r="G46" s="310"/>
      <c r="H46" s="267"/>
      <c r="I46" s="317"/>
      <c r="J46" s="267"/>
      <c r="K46" s="317"/>
      <c r="L46" s="317"/>
      <c r="M46" s="317"/>
      <c r="N46" s="317"/>
      <c r="O46" s="317"/>
      <c r="P46" s="317"/>
      <c r="Q46" s="317"/>
      <c r="R46" s="317"/>
      <c r="S46" s="317"/>
      <c r="T46" s="317"/>
      <c r="U46" s="317"/>
    </row>
    <row r="47" spans="2:21" ht="12.75" customHeight="1" x14ac:dyDescent="0.3">
      <c r="C47" s="269" t="s">
        <v>708</v>
      </c>
      <c r="D47" s="263"/>
      <c r="E47" s="263"/>
      <c r="F47" s="263"/>
      <c r="G47" s="272"/>
      <c r="H47" s="267"/>
      <c r="I47" s="317">
        <v>0</v>
      </c>
      <c r="J47" s="267"/>
      <c r="K47" s="317">
        <v>0</v>
      </c>
      <c r="L47" s="317">
        <v>0</v>
      </c>
      <c r="M47" s="317">
        <v>0</v>
      </c>
      <c r="N47" s="317">
        <v>0</v>
      </c>
      <c r="O47" s="317">
        <v>0</v>
      </c>
      <c r="P47" s="317">
        <v>0</v>
      </c>
      <c r="Q47" s="317">
        <v>0</v>
      </c>
      <c r="R47" s="317">
        <v>0</v>
      </c>
      <c r="S47" s="317">
        <v>0</v>
      </c>
      <c r="T47" s="317">
        <v>0</v>
      </c>
      <c r="U47" s="317">
        <v>0</v>
      </c>
    </row>
    <row r="48" spans="2:21" ht="12.75" customHeight="1" x14ac:dyDescent="0.3">
      <c r="C48" s="269" t="s">
        <v>667</v>
      </c>
      <c r="D48" s="263"/>
      <c r="E48" s="263"/>
      <c r="F48" s="263"/>
      <c r="G48" s="272"/>
      <c r="H48" s="267"/>
      <c r="I48" s="317">
        <v>0</v>
      </c>
      <c r="J48" s="267"/>
      <c r="K48" s="317">
        <v>0</v>
      </c>
      <c r="L48" s="317">
        <v>0</v>
      </c>
      <c r="M48" s="317">
        <v>0</v>
      </c>
      <c r="N48" s="317">
        <v>0</v>
      </c>
      <c r="O48" s="317">
        <v>0</v>
      </c>
      <c r="P48" s="317">
        <v>0</v>
      </c>
      <c r="Q48" s="317">
        <v>0</v>
      </c>
      <c r="R48" s="317">
        <v>0</v>
      </c>
      <c r="S48" s="317">
        <v>0</v>
      </c>
      <c r="T48" s="317">
        <v>0</v>
      </c>
      <c r="U48" s="317">
        <v>0</v>
      </c>
    </row>
    <row r="49" spans="2:21" ht="12.75" customHeight="1" x14ac:dyDescent="0.3">
      <c r="C49" s="269" t="s">
        <v>665</v>
      </c>
      <c r="D49" s="263"/>
      <c r="E49" s="263"/>
      <c r="F49" s="263"/>
      <c r="G49" s="272"/>
      <c r="H49" s="267"/>
      <c r="I49" s="317">
        <v>0</v>
      </c>
      <c r="J49" s="267"/>
      <c r="K49" s="317">
        <v>0</v>
      </c>
      <c r="L49" s="317">
        <v>0</v>
      </c>
      <c r="M49" s="317">
        <v>0</v>
      </c>
      <c r="N49" s="317">
        <v>0</v>
      </c>
      <c r="O49" s="317">
        <v>0</v>
      </c>
      <c r="P49" s="317">
        <v>0</v>
      </c>
      <c r="Q49" s="317">
        <v>0</v>
      </c>
      <c r="R49" s="317">
        <v>0</v>
      </c>
      <c r="S49" s="317">
        <v>0</v>
      </c>
      <c r="T49" s="317">
        <v>0</v>
      </c>
      <c r="U49" s="317">
        <v>0</v>
      </c>
    </row>
    <row r="50" spans="2:21" ht="12.75" customHeight="1" x14ac:dyDescent="0.3">
      <c r="C50" s="269" t="s">
        <v>3</v>
      </c>
      <c r="D50" s="263"/>
      <c r="E50" s="263"/>
      <c r="F50" s="263"/>
      <c r="G50" s="272"/>
      <c r="H50" s="267"/>
      <c r="I50" s="317">
        <v>0</v>
      </c>
      <c r="J50" s="267"/>
      <c r="K50" s="317">
        <v>0</v>
      </c>
      <c r="L50" s="317">
        <v>0</v>
      </c>
      <c r="M50" s="317">
        <v>0</v>
      </c>
      <c r="N50" s="317">
        <v>0</v>
      </c>
      <c r="O50" s="317">
        <v>0</v>
      </c>
      <c r="P50" s="317">
        <v>0</v>
      </c>
      <c r="Q50" s="317">
        <v>0</v>
      </c>
      <c r="R50" s="317">
        <v>0</v>
      </c>
      <c r="S50" s="317">
        <v>0</v>
      </c>
      <c r="T50" s="317">
        <v>0</v>
      </c>
      <c r="U50" s="317">
        <v>0</v>
      </c>
    </row>
    <row r="51" spans="2:21" ht="12.75" customHeight="1" x14ac:dyDescent="0.3">
      <c r="C51" s="269" t="s">
        <v>666</v>
      </c>
      <c r="D51" s="263"/>
      <c r="E51" s="263"/>
      <c r="F51" s="263"/>
      <c r="G51" s="272"/>
      <c r="H51" s="267"/>
      <c r="I51" s="317">
        <v>0</v>
      </c>
      <c r="J51" s="267"/>
      <c r="K51" s="317">
        <v>0</v>
      </c>
      <c r="L51" s="317">
        <v>0</v>
      </c>
      <c r="M51" s="317">
        <v>0</v>
      </c>
      <c r="N51" s="317">
        <v>0</v>
      </c>
      <c r="O51" s="317">
        <v>0</v>
      </c>
      <c r="P51" s="317">
        <v>0</v>
      </c>
      <c r="Q51" s="317">
        <v>0</v>
      </c>
      <c r="R51" s="317">
        <v>0</v>
      </c>
      <c r="S51" s="317">
        <v>0</v>
      </c>
      <c r="T51" s="317">
        <v>0</v>
      </c>
      <c r="U51" s="317">
        <v>0</v>
      </c>
    </row>
    <row r="52" spans="2:21" ht="12.75" customHeight="1" x14ac:dyDescent="0.3">
      <c r="C52" s="269" t="s">
        <v>711</v>
      </c>
      <c r="D52" s="263"/>
      <c r="E52" s="263"/>
      <c r="F52" s="263"/>
      <c r="G52" s="272"/>
      <c r="H52" s="267"/>
      <c r="I52" s="317">
        <v>0</v>
      </c>
      <c r="J52" s="267"/>
      <c r="K52" s="317">
        <v>0</v>
      </c>
      <c r="L52" s="317">
        <v>0</v>
      </c>
      <c r="M52" s="317">
        <v>0</v>
      </c>
      <c r="N52" s="317">
        <v>0</v>
      </c>
      <c r="O52" s="317">
        <v>0</v>
      </c>
      <c r="P52" s="317">
        <v>0</v>
      </c>
      <c r="Q52" s="317">
        <v>0</v>
      </c>
      <c r="R52" s="317">
        <v>0</v>
      </c>
      <c r="S52" s="317">
        <v>0</v>
      </c>
      <c r="T52" s="317">
        <v>0</v>
      </c>
      <c r="U52" s="317">
        <v>0</v>
      </c>
    </row>
    <row r="53" spans="2:21" ht="12.75" customHeight="1" x14ac:dyDescent="0.3">
      <c r="C53" s="268" t="s">
        <v>712</v>
      </c>
      <c r="D53" s="276"/>
      <c r="E53" s="276"/>
      <c r="F53" s="276"/>
      <c r="G53" s="310"/>
      <c r="H53" s="267"/>
      <c r="I53" s="318">
        <f>SUM(I47:I52)</f>
        <v>0</v>
      </c>
      <c r="J53" s="267"/>
      <c r="K53" s="318">
        <f>SUM(K47:K52)</f>
        <v>0</v>
      </c>
      <c r="L53" s="318">
        <f t="shared" ref="L53:U53" si="4">SUM(L47:L52)</f>
        <v>0</v>
      </c>
      <c r="M53" s="318">
        <f t="shared" si="4"/>
        <v>0</v>
      </c>
      <c r="N53" s="318">
        <f t="shared" si="4"/>
        <v>0</v>
      </c>
      <c r="O53" s="318">
        <f t="shared" si="4"/>
        <v>0</v>
      </c>
      <c r="P53" s="318">
        <f t="shared" si="4"/>
        <v>0</v>
      </c>
      <c r="Q53" s="318">
        <f t="shared" si="4"/>
        <v>0</v>
      </c>
      <c r="R53" s="318">
        <f t="shared" si="4"/>
        <v>0</v>
      </c>
      <c r="S53" s="318">
        <f t="shared" si="4"/>
        <v>0</v>
      </c>
      <c r="T53" s="318">
        <f t="shared" si="4"/>
        <v>0</v>
      </c>
      <c r="U53" s="318">
        <f t="shared" si="4"/>
        <v>0</v>
      </c>
    </row>
    <row r="54" spans="2:21" ht="12.75" customHeight="1" x14ac:dyDescent="0.3">
      <c r="C54" s="268" t="s">
        <v>713</v>
      </c>
      <c r="D54" s="276"/>
      <c r="E54" s="276"/>
      <c r="F54" s="276"/>
      <c r="G54" s="310"/>
      <c r="H54" s="267"/>
      <c r="I54" s="318">
        <f>+I45+I53</f>
        <v>0</v>
      </c>
      <c r="J54" s="267"/>
      <c r="K54" s="318">
        <f>+K45+K53</f>
        <v>0</v>
      </c>
      <c r="L54" s="318">
        <f t="shared" ref="L54:U54" si="5">+L45+L53</f>
        <v>0</v>
      </c>
      <c r="M54" s="318">
        <f t="shared" si="5"/>
        <v>0</v>
      </c>
      <c r="N54" s="318">
        <f t="shared" si="5"/>
        <v>0</v>
      </c>
      <c r="O54" s="318">
        <f t="shared" si="5"/>
        <v>0</v>
      </c>
      <c r="P54" s="318">
        <f t="shared" si="5"/>
        <v>0</v>
      </c>
      <c r="Q54" s="318">
        <f t="shared" si="5"/>
        <v>0</v>
      </c>
      <c r="R54" s="318">
        <f t="shared" si="5"/>
        <v>0</v>
      </c>
      <c r="S54" s="318">
        <f t="shared" si="5"/>
        <v>0</v>
      </c>
      <c r="T54" s="318">
        <f t="shared" si="5"/>
        <v>0</v>
      </c>
      <c r="U54" s="318">
        <f t="shared" si="5"/>
        <v>0</v>
      </c>
    </row>
    <row r="55" spans="2:21" ht="12.75" customHeight="1" x14ac:dyDescent="0.3">
      <c r="B55" s="268" t="s">
        <v>714</v>
      </c>
      <c r="D55" s="276"/>
      <c r="E55" s="276"/>
      <c r="F55" s="276"/>
      <c r="G55" s="310"/>
      <c r="H55" s="267"/>
      <c r="I55" s="320"/>
      <c r="J55" s="267"/>
      <c r="K55" s="320"/>
      <c r="L55" s="320"/>
      <c r="M55" s="320"/>
      <c r="N55" s="320"/>
      <c r="O55" s="320"/>
      <c r="P55" s="320"/>
      <c r="Q55" s="320"/>
      <c r="R55" s="320"/>
      <c r="S55" s="320"/>
      <c r="T55" s="320"/>
      <c r="U55" s="320"/>
    </row>
    <row r="56" spans="2:21" ht="12.75" customHeight="1" x14ac:dyDescent="0.3">
      <c r="B56" s="268"/>
      <c r="C56" s="251" t="s">
        <v>639</v>
      </c>
      <c r="D56" s="276"/>
      <c r="E56" s="276"/>
      <c r="F56" s="276"/>
      <c r="G56" s="272"/>
      <c r="H56" s="267"/>
      <c r="I56" s="317">
        <f>+I21</f>
        <v>0</v>
      </c>
      <c r="J56" s="267"/>
      <c r="K56" s="317">
        <f t="shared" ref="K56:U56" si="6">+K21</f>
        <v>0</v>
      </c>
      <c r="L56" s="317">
        <f t="shared" si="6"/>
        <v>0</v>
      </c>
      <c r="M56" s="317">
        <f t="shared" si="6"/>
        <v>0</v>
      </c>
      <c r="N56" s="317">
        <f t="shared" si="6"/>
        <v>0</v>
      </c>
      <c r="O56" s="317">
        <f t="shared" si="6"/>
        <v>0</v>
      </c>
      <c r="P56" s="317">
        <f t="shared" si="6"/>
        <v>-400000</v>
      </c>
      <c r="Q56" s="317">
        <f t="shared" si="6"/>
        <v>0</v>
      </c>
      <c r="R56" s="317">
        <f t="shared" si="6"/>
        <v>0</v>
      </c>
      <c r="S56" s="317">
        <f t="shared" si="6"/>
        <v>0</v>
      </c>
      <c r="T56" s="317">
        <f t="shared" si="6"/>
        <v>0</v>
      </c>
      <c r="U56" s="317">
        <f t="shared" si="6"/>
        <v>580000000</v>
      </c>
    </row>
    <row r="57" spans="2:21" ht="12.75" customHeight="1" x14ac:dyDescent="0.3">
      <c r="B57" s="268"/>
      <c r="C57" s="251" t="s">
        <v>641</v>
      </c>
      <c r="D57" s="276"/>
      <c r="E57" s="276"/>
      <c r="F57" s="276"/>
      <c r="G57" s="310"/>
      <c r="H57" s="267"/>
      <c r="I57" s="317">
        <v>0</v>
      </c>
      <c r="J57" s="267"/>
      <c r="K57" s="317">
        <f>+'5. Resultados integrales'!I40</f>
        <v>27864065.467519999</v>
      </c>
      <c r="L57" s="317">
        <f>+'5. Resultados integrales'!J40</f>
        <v>49151705.092967995</v>
      </c>
      <c r="M57" s="317">
        <f>+'5. Resultados integrales'!K40</f>
        <v>65475144.677291997</v>
      </c>
      <c r="N57" s="317">
        <f>+'5. Resultados integrales'!L40</f>
        <v>83294640.391156584</v>
      </c>
      <c r="O57" s="317">
        <f>+'5. Resultados integrales'!M40</f>
        <v>103985662.83471441</v>
      </c>
      <c r="P57" s="317">
        <f>+'5. Resultados integrales'!N40</f>
        <v>128130307.52765015</v>
      </c>
      <c r="Q57" s="317">
        <f>+'5. Resultados integrales'!O40</f>
        <v>157129330.52059272</v>
      </c>
      <c r="R57" s="317">
        <f>+'5. Resultados integrales'!P40</f>
        <v>192439748.14815027</v>
      </c>
      <c r="S57" s="317">
        <f>+'5. Resultados integrales'!Q40</f>
        <v>235955716.78754422</v>
      </c>
      <c r="T57" s="317">
        <f>+'5. Resultados integrales'!R40</f>
        <v>290139676.62850374</v>
      </c>
      <c r="U57" s="317">
        <f>+'5. Resultados integrales'!S40</f>
        <v>375272838.66198599</v>
      </c>
    </row>
    <row r="58" spans="2:21" ht="12.75" customHeight="1" x14ac:dyDescent="0.3">
      <c r="B58" s="268"/>
      <c r="C58" s="251" t="s">
        <v>715</v>
      </c>
      <c r="D58" s="276"/>
      <c r="E58" s="276"/>
      <c r="F58" s="276"/>
      <c r="G58" s="272"/>
      <c r="H58" s="267"/>
      <c r="I58" s="321">
        <v>0</v>
      </c>
      <c r="J58" s="322"/>
      <c r="K58" s="321">
        <v>0</v>
      </c>
      <c r="L58" s="321">
        <v>0</v>
      </c>
      <c r="M58" s="321">
        <v>0</v>
      </c>
      <c r="N58" s="321">
        <v>0</v>
      </c>
      <c r="O58" s="321">
        <v>0</v>
      </c>
      <c r="P58" s="321">
        <v>0</v>
      </c>
      <c r="Q58" s="321">
        <v>0</v>
      </c>
      <c r="R58" s="321">
        <v>0</v>
      </c>
      <c r="S58" s="321">
        <v>0</v>
      </c>
      <c r="T58" s="321">
        <v>0</v>
      </c>
      <c r="U58" s="321">
        <v>0</v>
      </c>
    </row>
    <row r="59" spans="2:21" ht="12.75" customHeight="1" x14ac:dyDescent="0.3">
      <c r="B59" s="268"/>
      <c r="C59" s="251" t="s">
        <v>716</v>
      </c>
      <c r="D59" s="276"/>
      <c r="E59" s="276"/>
      <c r="F59" s="276"/>
      <c r="G59" s="310"/>
      <c r="H59" s="267"/>
      <c r="I59" s="317">
        <v>0</v>
      </c>
      <c r="J59" s="267"/>
      <c r="K59" s="317">
        <v>0</v>
      </c>
      <c r="L59" s="317">
        <v>0</v>
      </c>
      <c r="M59" s="317">
        <v>0</v>
      </c>
      <c r="N59" s="317">
        <v>0</v>
      </c>
      <c r="O59" s="317">
        <v>0</v>
      </c>
      <c r="P59" s="317">
        <v>0</v>
      </c>
      <c r="Q59" s="317">
        <v>0</v>
      </c>
      <c r="R59" s="317">
        <v>0</v>
      </c>
      <c r="S59" s="317">
        <v>0</v>
      </c>
      <c r="T59" s="317">
        <v>0</v>
      </c>
      <c r="U59" s="317">
        <v>0</v>
      </c>
    </row>
    <row r="60" spans="2:21" ht="12.75" customHeight="1" x14ac:dyDescent="0.3">
      <c r="B60" s="268"/>
      <c r="C60" s="251" t="s">
        <v>717</v>
      </c>
      <c r="D60" s="276"/>
      <c r="E60" s="276"/>
      <c r="F60" s="276"/>
      <c r="G60" s="310"/>
      <c r="H60" s="267"/>
      <c r="I60" s="317">
        <v>0</v>
      </c>
      <c r="J60" s="267"/>
      <c r="K60" s="317">
        <v>0</v>
      </c>
      <c r="L60" s="317">
        <v>0</v>
      </c>
      <c r="M60" s="317">
        <v>0</v>
      </c>
      <c r="N60" s="317">
        <v>0</v>
      </c>
      <c r="O60" s="317">
        <v>0</v>
      </c>
      <c r="P60" s="317">
        <v>0</v>
      </c>
      <c r="Q60" s="317">
        <v>0</v>
      </c>
      <c r="R60" s="317">
        <v>0</v>
      </c>
      <c r="S60" s="317">
        <v>0</v>
      </c>
      <c r="T60" s="317">
        <v>0</v>
      </c>
      <c r="U60" s="317">
        <v>0</v>
      </c>
    </row>
    <row r="61" spans="2:21" ht="12.75" customHeight="1" x14ac:dyDescent="0.3">
      <c r="B61" s="268"/>
      <c r="C61" s="251" t="s">
        <v>718</v>
      </c>
      <c r="D61" s="276"/>
      <c r="E61" s="276"/>
      <c r="F61" s="276"/>
      <c r="G61" s="272"/>
      <c r="H61" s="267"/>
      <c r="I61" s="317">
        <v>0</v>
      </c>
      <c r="J61" s="267"/>
      <c r="K61" s="317">
        <v>0</v>
      </c>
      <c r="L61" s="317">
        <v>0</v>
      </c>
      <c r="M61" s="317">
        <v>0</v>
      </c>
      <c r="N61" s="317">
        <v>0</v>
      </c>
      <c r="O61" s="317">
        <v>0</v>
      </c>
      <c r="P61" s="317">
        <v>0</v>
      </c>
      <c r="Q61" s="317">
        <v>0</v>
      </c>
      <c r="R61" s="317">
        <v>0</v>
      </c>
      <c r="S61" s="317">
        <v>0</v>
      </c>
      <c r="T61" s="317">
        <v>0</v>
      </c>
      <c r="U61" s="317">
        <v>0</v>
      </c>
    </row>
    <row r="62" spans="2:21" ht="12.75" customHeight="1" x14ac:dyDescent="0.3">
      <c r="B62" s="268"/>
      <c r="C62" s="251" t="s">
        <v>719</v>
      </c>
      <c r="D62" s="276"/>
      <c r="E62" s="276"/>
      <c r="F62" s="276"/>
      <c r="G62" s="310"/>
      <c r="H62" s="267"/>
      <c r="I62" s="317">
        <v>0</v>
      </c>
      <c r="J62" s="267"/>
      <c r="K62" s="317">
        <v>0</v>
      </c>
      <c r="L62" s="317">
        <v>0</v>
      </c>
      <c r="M62" s="317">
        <v>0</v>
      </c>
      <c r="N62" s="317">
        <v>0</v>
      </c>
      <c r="O62" s="317">
        <v>0</v>
      </c>
      <c r="P62" s="317">
        <v>0</v>
      </c>
      <c r="Q62" s="317">
        <v>0</v>
      </c>
      <c r="R62" s="317">
        <v>0</v>
      </c>
      <c r="S62" s="317">
        <v>0</v>
      </c>
      <c r="T62" s="317">
        <v>0</v>
      </c>
      <c r="U62" s="317">
        <v>0</v>
      </c>
    </row>
    <row r="63" spans="2:21" ht="12.75" customHeight="1" x14ac:dyDescent="0.3">
      <c r="B63" s="268"/>
      <c r="C63" s="255" t="s">
        <v>720</v>
      </c>
      <c r="D63" s="276"/>
      <c r="E63" s="276"/>
      <c r="F63" s="276"/>
      <c r="G63" s="310"/>
      <c r="H63" s="267"/>
      <c r="I63" s="318">
        <f>SUM(I56:I62)</f>
        <v>0</v>
      </c>
      <c r="J63" s="267"/>
      <c r="K63" s="318">
        <f>SUM(K56:K62)</f>
        <v>27864065.467519999</v>
      </c>
      <c r="L63" s="318">
        <f t="shared" ref="L63:U63" si="7">SUM(L56:L62)</f>
        <v>49151705.092967995</v>
      </c>
      <c r="M63" s="318">
        <f t="shared" si="7"/>
        <v>65475144.677291997</v>
      </c>
      <c r="N63" s="318">
        <f t="shared" si="7"/>
        <v>83294640.391156584</v>
      </c>
      <c r="O63" s="318">
        <f t="shared" si="7"/>
        <v>103985662.83471441</v>
      </c>
      <c r="P63" s="318">
        <f t="shared" si="7"/>
        <v>127730307.52765015</v>
      </c>
      <c r="Q63" s="318">
        <f t="shared" si="7"/>
        <v>157129330.52059272</v>
      </c>
      <c r="R63" s="318">
        <f t="shared" si="7"/>
        <v>192439748.14815027</v>
      </c>
      <c r="S63" s="318">
        <f t="shared" si="7"/>
        <v>235955716.78754422</v>
      </c>
      <c r="T63" s="318">
        <f t="shared" si="7"/>
        <v>290139676.62850374</v>
      </c>
      <c r="U63" s="318">
        <f t="shared" si="7"/>
        <v>955272838.66198599</v>
      </c>
    </row>
    <row r="64" spans="2:21" ht="12.75" customHeight="1" x14ac:dyDescent="0.3">
      <c r="B64" s="268"/>
      <c r="C64" s="251" t="s">
        <v>721</v>
      </c>
      <c r="D64" s="276"/>
      <c r="E64" s="276"/>
      <c r="F64" s="276"/>
      <c r="G64" s="310"/>
      <c r="H64" s="267"/>
      <c r="I64" s="317">
        <v>0</v>
      </c>
      <c r="J64" s="267"/>
      <c r="K64" s="317">
        <v>0</v>
      </c>
      <c r="L64" s="317">
        <v>0</v>
      </c>
      <c r="M64" s="317">
        <v>0</v>
      </c>
      <c r="N64" s="317">
        <v>0</v>
      </c>
      <c r="O64" s="317">
        <v>0</v>
      </c>
      <c r="P64" s="317">
        <v>0</v>
      </c>
      <c r="Q64" s="317">
        <v>0</v>
      </c>
      <c r="R64" s="317">
        <v>0</v>
      </c>
      <c r="S64" s="317">
        <v>0</v>
      </c>
      <c r="T64" s="317">
        <v>0</v>
      </c>
      <c r="U64" s="317">
        <v>0</v>
      </c>
    </row>
    <row r="65" spans="2:21" ht="12.75" customHeight="1" x14ac:dyDescent="0.3">
      <c r="B65" s="268"/>
      <c r="C65" s="268" t="s">
        <v>645</v>
      </c>
      <c r="D65" s="276"/>
      <c r="E65" s="276"/>
      <c r="F65" s="276"/>
      <c r="G65" s="310"/>
      <c r="H65" s="267"/>
      <c r="I65" s="318">
        <f>+I63+I64</f>
        <v>0</v>
      </c>
      <c r="J65" s="267"/>
      <c r="K65" s="318">
        <f>+K63+K64</f>
        <v>27864065.467519999</v>
      </c>
      <c r="L65" s="318">
        <f t="shared" ref="L65:U65" si="8">+L63+L64</f>
        <v>49151705.092967995</v>
      </c>
      <c r="M65" s="318">
        <f t="shared" si="8"/>
        <v>65475144.677291997</v>
      </c>
      <c r="N65" s="318">
        <f t="shared" si="8"/>
        <v>83294640.391156584</v>
      </c>
      <c r="O65" s="318">
        <f t="shared" si="8"/>
        <v>103985662.83471441</v>
      </c>
      <c r="P65" s="318">
        <f t="shared" si="8"/>
        <v>127730307.52765015</v>
      </c>
      <c r="Q65" s="318">
        <f t="shared" si="8"/>
        <v>157129330.52059272</v>
      </c>
      <c r="R65" s="318">
        <f t="shared" si="8"/>
        <v>192439748.14815027</v>
      </c>
      <c r="S65" s="318">
        <f t="shared" si="8"/>
        <v>235955716.78754422</v>
      </c>
      <c r="T65" s="318">
        <f t="shared" si="8"/>
        <v>290139676.62850374</v>
      </c>
      <c r="U65" s="318">
        <f t="shared" si="8"/>
        <v>955272838.66198599</v>
      </c>
    </row>
    <row r="66" spans="2:21" ht="12.75" customHeight="1" thickBot="1" x14ac:dyDescent="0.35">
      <c r="C66" s="268" t="s">
        <v>722</v>
      </c>
      <c r="D66" s="276"/>
      <c r="E66" s="276"/>
      <c r="F66" s="276"/>
      <c r="G66" s="310"/>
      <c r="H66" s="267" t="s">
        <v>612</v>
      </c>
      <c r="I66" s="266">
        <f>+I54+I65</f>
        <v>0</v>
      </c>
      <c r="J66" s="267"/>
      <c r="K66" s="266">
        <f>+K54+K65</f>
        <v>27864065.467519999</v>
      </c>
      <c r="L66" s="266">
        <f t="shared" ref="L66:U66" si="9">+L54+L65</f>
        <v>49151705.092967995</v>
      </c>
      <c r="M66" s="266">
        <f t="shared" si="9"/>
        <v>65475144.677291997</v>
      </c>
      <c r="N66" s="266">
        <f t="shared" si="9"/>
        <v>83294640.391156584</v>
      </c>
      <c r="O66" s="266">
        <f t="shared" si="9"/>
        <v>103985662.83471441</v>
      </c>
      <c r="P66" s="266">
        <f t="shared" si="9"/>
        <v>127730307.52765015</v>
      </c>
      <c r="Q66" s="266">
        <f t="shared" si="9"/>
        <v>157129330.52059272</v>
      </c>
      <c r="R66" s="266">
        <f t="shared" si="9"/>
        <v>192439748.14815027</v>
      </c>
      <c r="S66" s="266">
        <f t="shared" si="9"/>
        <v>235955716.78754422</v>
      </c>
      <c r="T66" s="266">
        <f t="shared" si="9"/>
        <v>290139676.62850374</v>
      </c>
      <c r="U66" s="266">
        <f t="shared" si="9"/>
        <v>955272838.66198599</v>
      </c>
    </row>
    <row r="67" spans="2:21" ht="12.75" customHeight="1" thickTop="1" x14ac:dyDescent="0.3">
      <c r="C67" s="263"/>
      <c r="D67" s="263"/>
      <c r="E67" s="263"/>
      <c r="F67" s="263"/>
      <c r="G67" s="272"/>
      <c r="H67" s="267"/>
      <c r="I67" s="323"/>
      <c r="J67" s="267"/>
      <c r="K67" s="263"/>
    </row>
    <row r="68" spans="2:21" ht="12.75" customHeight="1" x14ac:dyDescent="0.3">
      <c r="C68" s="268" t="s">
        <v>724</v>
      </c>
      <c r="D68" s="268"/>
      <c r="E68" s="268"/>
      <c r="F68" s="268"/>
      <c r="G68" s="268"/>
      <c r="H68" s="268"/>
      <c r="I68" s="334">
        <f>+I66-I34</f>
        <v>0</v>
      </c>
      <c r="J68" s="334">
        <f t="shared" ref="J68:U68" si="10">+J66-J34</f>
        <v>0</v>
      </c>
      <c r="K68" s="334">
        <f t="shared" si="10"/>
        <v>0</v>
      </c>
      <c r="L68" s="334">
        <f t="shared" si="10"/>
        <v>0</v>
      </c>
      <c r="M68" s="334">
        <f t="shared" si="10"/>
        <v>0</v>
      </c>
      <c r="N68" s="334">
        <f t="shared" si="10"/>
        <v>0</v>
      </c>
      <c r="O68" s="334">
        <f t="shared" si="10"/>
        <v>0</v>
      </c>
      <c r="P68" s="334">
        <f t="shared" si="10"/>
        <v>0</v>
      </c>
      <c r="Q68" s="334">
        <f t="shared" si="10"/>
        <v>0</v>
      </c>
      <c r="R68" s="334">
        <f t="shared" si="10"/>
        <v>0</v>
      </c>
      <c r="S68" s="334">
        <f t="shared" si="10"/>
        <v>0</v>
      </c>
      <c r="T68" s="334">
        <f t="shared" si="10"/>
        <v>0</v>
      </c>
      <c r="U68" s="334">
        <f t="shared" si="10"/>
        <v>0</v>
      </c>
    </row>
    <row r="69" spans="2:21" x14ac:dyDescent="0.3">
      <c r="C69" s="260"/>
      <c r="D69" s="260"/>
      <c r="E69" s="260"/>
      <c r="F69" s="260"/>
      <c r="G69" s="290"/>
      <c r="H69" s="294"/>
      <c r="I69" s="299"/>
      <c r="J69" s="294"/>
      <c r="K69" s="260"/>
    </row>
    <row r="70" spans="2:21" x14ac:dyDescent="0.3">
      <c r="C70" s="260"/>
      <c r="D70" s="260"/>
      <c r="E70" s="260"/>
      <c r="F70" s="260"/>
      <c r="G70" s="290"/>
      <c r="H70" s="294"/>
      <c r="I70" s="260"/>
      <c r="J70" s="294"/>
      <c r="K70" s="260"/>
    </row>
    <row r="71" spans="2:21" x14ac:dyDescent="0.3">
      <c r="C71" s="260"/>
      <c r="D71" s="260"/>
      <c r="E71" s="260"/>
      <c r="F71" s="260"/>
      <c r="G71" s="290"/>
      <c r="H71" s="294"/>
      <c r="I71" s="260"/>
      <c r="J71" s="294"/>
      <c r="K71" s="299"/>
    </row>
    <row r="72" spans="2:21" x14ac:dyDescent="0.3">
      <c r="C72" s="260"/>
      <c r="D72" s="260"/>
      <c r="E72" s="260"/>
      <c r="F72" s="260"/>
      <c r="G72" s="290"/>
      <c r="H72" s="294"/>
      <c r="I72" s="299"/>
      <c r="J72" s="294"/>
      <c r="K72" s="299"/>
    </row>
    <row r="73" spans="2:21" x14ac:dyDescent="0.3">
      <c r="C73" s="260"/>
      <c r="D73" s="260"/>
      <c r="E73" s="260"/>
      <c r="F73" s="260"/>
      <c r="G73" s="290"/>
      <c r="H73" s="294"/>
      <c r="I73" s="299"/>
      <c r="J73" s="294"/>
      <c r="K73" s="260"/>
    </row>
    <row r="74" spans="2:21" x14ac:dyDescent="0.3">
      <c r="C74" s="260"/>
      <c r="D74" s="260"/>
      <c r="E74" s="260"/>
      <c r="F74" s="260"/>
      <c r="G74" s="290"/>
      <c r="H74" s="294"/>
      <c r="I74" s="260"/>
      <c r="J74" s="294"/>
      <c r="K74" s="260"/>
    </row>
    <row r="75" spans="2:21" x14ac:dyDescent="0.3">
      <c r="C75" s="260"/>
      <c r="D75" s="260"/>
      <c r="E75" s="260"/>
      <c r="F75" s="260"/>
      <c r="G75" s="290"/>
      <c r="H75" s="294"/>
      <c r="I75" s="260"/>
      <c r="J75" s="294"/>
      <c r="K75" s="260"/>
    </row>
    <row r="77" spans="2:21" s="255" customFormat="1" x14ac:dyDescent="0.3">
      <c r="C77" s="324"/>
      <c r="E77" s="324"/>
      <c r="F77" s="325"/>
      <c r="G77" s="326"/>
      <c r="H77" s="326"/>
      <c r="I77" s="325"/>
      <c r="J77" s="327"/>
    </row>
    <row r="78" spans="2:21" x14ac:dyDescent="0.3">
      <c r="C78" s="328" t="s">
        <v>610</v>
      </c>
      <c r="E78" s="328"/>
      <c r="F78" s="329" t="s">
        <v>609</v>
      </c>
      <c r="G78" s="330"/>
      <c r="H78" s="331"/>
      <c r="I78" s="329"/>
      <c r="J78" s="329"/>
    </row>
    <row r="79" spans="2:21" x14ac:dyDescent="0.3">
      <c r="D79" s="331"/>
      <c r="E79" s="331"/>
      <c r="F79" s="329" t="s">
        <v>723</v>
      </c>
      <c r="G79" s="330"/>
      <c r="H79" s="331"/>
      <c r="I79" s="329"/>
      <c r="J79" s="329"/>
    </row>
    <row r="80" spans="2:21" x14ac:dyDescent="0.3">
      <c r="D80" s="331"/>
      <c r="E80" s="331"/>
      <c r="F80" s="331"/>
      <c r="G80" s="329"/>
      <c r="H80" s="330"/>
      <c r="I80" s="331"/>
      <c r="J80" s="329"/>
    </row>
    <row r="81" spans="4:11" x14ac:dyDescent="0.3">
      <c r="D81" s="331"/>
      <c r="E81" s="331"/>
      <c r="F81" s="331"/>
      <c r="G81" s="329"/>
      <c r="H81" s="332"/>
      <c r="I81" s="331"/>
      <c r="J81" s="329"/>
      <c r="K81" s="329"/>
    </row>
    <row r="82" spans="4:11" x14ac:dyDescent="0.3">
      <c r="J82" s="329"/>
    </row>
  </sheetData>
  <mergeCells count="8">
    <mergeCell ref="C7:C8"/>
    <mergeCell ref="C36:K36"/>
    <mergeCell ref="C38:K38"/>
    <mergeCell ref="C2:U2"/>
    <mergeCell ref="C3:U3"/>
    <mergeCell ref="C4:U4"/>
    <mergeCell ref="C5:U5"/>
    <mergeCell ref="C6:K6"/>
  </mergeCells>
  <pageMargins left="0.70866141732283472" right="0.70866141732283472" top="0.74803149606299213" bottom="0.74803149606299213" header="0.31496062992125984" footer="0.31496062992125984"/>
  <pageSetup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57"/>
  <sheetViews>
    <sheetView showGridLines="0" tabSelected="1" zoomScale="80" zoomScaleNormal="80" zoomScalePageLayoutView="90" workbookViewId="0">
      <selection activeCell="V6" sqref="V6"/>
    </sheetView>
  </sheetViews>
  <sheetFormatPr baseColWidth="10" defaultColWidth="8" defaultRowHeight="14" x14ac:dyDescent="0.3"/>
  <cols>
    <col min="1" max="1" width="1.08203125" style="251" customWidth="1"/>
    <col min="2" max="2" width="2.75" style="251" customWidth="1"/>
    <col min="3" max="3" width="34.08203125" style="251" customWidth="1"/>
    <col min="4" max="4" width="5.25" style="251" customWidth="1"/>
    <col min="5" max="5" width="13" style="251" customWidth="1"/>
    <col min="6" max="6" width="6" style="251" customWidth="1"/>
    <col min="7" max="7" width="6.75" style="251" customWidth="1"/>
    <col min="8" max="8" width="11.25" style="251" hidden="1" customWidth="1"/>
    <col min="9" max="9" width="13.83203125" style="251" bestFit="1" customWidth="1"/>
    <col min="10" max="10" width="12" style="251" bestFit="1" customWidth="1"/>
    <col min="11" max="12" width="12.33203125" style="251" bestFit="1" customWidth="1"/>
    <col min="13" max="14" width="13.08203125" style="251" bestFit="1" customWidth="1"/>
    <col min="15" max="18" width="12.33203125" style="251" hidden="1" customWidth="1"/>
    <col min="19" max="19" width="13.83203125" style="251" bestFit="1" customWidth="1"/>
    <col min="20" max="242" width="8" style="251"/>
    <col min="243" max="243" width="2.75" style="251" customWidth="1"/>
    <col min="244" max="244" width="30.33203125" style="251" customWidth="1"/>
    <col min="245" max="245" width="5.83203125" style="251" customWidth="1"/>
    <col min="246" max="246" width="17.25" style="251" customWidth="1"/>
    <col min="247" max="247" width="6" style="251" customWidth="1"/>
    <col min="248" max="248" width="5.08203125" style="251" customWidth="1"/>
    <col min="249" max="249" width="8" style="251"/>
    <col min="250" max="250" width="2.33203125" style="251" customWidth="1"/>
    <col min="251" max="251" width="8" style="251"/>
    <col min="252" max="252" width="2.33203125" style="251" customWidth="1"/>
    <col min="253" max="253" width="8.5" style="251" bestFit="1" customWidth="1"/>
    <col min="254" max="498" width="8" style="251"/>
    <col min="499" max="499" width="2.75" style="251" customWidth="1"/>
    <col min="500" max="500" width="30.33203125" style="251" customWidth="1"/>
    <col min="501" max="501" width="5.83203125" style="251" customWidth="1"/>
    <col min="502" max="502" width="17.25" style="251" customWidth="1"/>
    <col min="503" max="503" width="6" style="251" customWidth="1"/>
    <col min="504" max="504" width="5.08203125" style="251" customWidth="1"/>
    <col min="505" max="505" width="8" style="251"/>
    <col min="506" max="506" width="2.33203125" style="251" customWidth="1"/>
    <col min="507" max="507" width="8" style="251"/>
    <col min="508" max="508" width="2.33203125" style="251" customWidth="1"/>
    <col min="509" max="509" width="8.5" style="251" bestFit="1" customWidth="1"/>
    <col min="510" max="754" width="8" style="251"/>
    <col min="755" max="755" width="2.75" style="251" customWidth="1"/>
    <col min="756" max="756" width="30.33203125" style="251" customWidth="1"/>
    <col min="757" max="757" width="5.83203125" style="251" customWidth="1"/>
    <col min="758" max="758" width="17.25" style="251" customWidth="1"/>
    <col min="759" max="759" width="6" style="251" customWidth="1"/>
    <col min="760" max="760" width="5.08203125" style="251" customWidth="1"/>
    <col min="761" max="761" width="8" style="251"/>
    <col min="762" max="762" width="2.33203125" style="251" customWidth="1"/>
    <col min="763" max="763" width="8" style="251"/>
    <col min="764" max="764" width="2.33203125" style="251" customWidth="1"/>
    <col min="765" max="765" width="8.5" style="251" bestFit="1" customWidth="1"/>
    <col min="766" max="1010" width="8" style="251"/>
    <col min="1011" max="1011" width="2.75" style="251" customWidth="1"/>
    <col min="1012" max="1012" width="30.33203125" style="251" customWidth="1"/>
    <col min="1013" max="1013" width="5.83203125" style="251" customWidth="1"/>
    <col min="1014" max="1014" width="17.25" style="251" customWidth="1"/>
    <col min="1015" max="1015" width="6" style="251" customWidth="1"/>
    <col min="1016" max="1016" width="5.08203125" style="251" customWidth="1"/>
    <col min="1017" max="1017" width="8" style="251"/>
    <col min="1018" max="1018" width="2.33203125" style="251" customWidth="1"/>
    <col min="1019" max="1019" width="8" style="251"/>
    <col min="1020" max="1020" width="2.33203125" style="251" customWidth="1"/>
    <col min="1021" max="1021" width="8.5" style="251" bestFit="1" customWidth="1"/>
    <col min="1022" max="1266" width="8" style="251"/>
    <col min="1267" max="1267" width="2.75" style="251" customWidth="1"/>
    <col min="1268" max="1268" width="30.33203125" style="251" customWidth="1"/>
    <col min="1269" max="1269" width="5.83203125" style="251" customWidth="1"/>
    <col min="1270" max="1270" width="17.25" style="251" customWidth="1"/>
    <col min="1271" max="1271" width="6" style="251" customWidth="1"/>
    <col min="1272" max="1272" width="5.08203125" style="251" customWidth="1"/>
    <col min="1273" max="1273" width="8" style="251"/>
    <col min="1274" max="1274" width="2.33203125" style="251" customWidth="1"/>
    <col min="1275" max="1275" width="8" style="251"/>
    <col min="1276" max="1276" width="2.33203125" style="251" customWidth="1"/>
    <col min="1277" max="1277" width="8.5" style="251" bestFit="1" customWidth="1"/>
    <col min="1278" max="1522" width="8" style="251"/>
    <col min="1523" max="1523" width="2.75" style="251" customWidth="1"/>
    <col min="1524" max="1524" width="30.33203125" style="251" customWidth="1"/>
    <col min="1525" max="1525" width="5.83203125" style="251" customWidth="1"/>
    <col min="1526" max="1526" width="17.25" style="251" customWidth="1"/>
    <col min="1527" max="1527" width="6" style="251" customWidth="1"/>
    <col min="1528" max="1528" width="5.08203125" style="251" customWidth="1"/>
    <col min="1529" max="1529" width="8" style="251"/>
    <col min="1530" max="1530" width="2.33203125" style="251" customWidth="1"/>
    <col min="1531" max="1531" width="8" style="251"/>
    <col min="1532" max="1532" width="2.33203125" style="251" customWidth="1"/>
    <col min="1533" max="1533" width="8.5" style="251" bestFit="1" customWidth="1"/>
    <col min="1534" max="1778" width="8" style="251"/>
    <col min="1779" max="1779" width="2.75" style="251" customWidth="1"/>
    <col min="1780" max="1780" width="30.33203125" style="251" customWidth="1"/>
    <col min="1781" max="1781" width="5.83203125" style="251" customWidth="1"/>
    <col min="1782" max="1782" width="17.25" style="251" customWidth="1"/>
    <col min="1783" max="1783" width="6" style="251" customWidth="1"/>
    <col min="1784" max="1784" width="5.08203125" style="251" customWidth="1"/>
    <col min="1785" max="1785" width="8" style="251"/>
    <col min="1786" max="1786" width="2.33203125" style="251" customWidth="1"/>
    <col min="1787" max="1787" width="8" style="251"/>
    <col min="1788" max="1788" width="2.33203125" style="251" customWidth="1"/>
    <col min="1789" max="1789" width="8.5" style="251" bestFit="1" customWidth="1"/>
    <col min="1790" max="2034" width="8" style="251"/>
    <col min="2035" max="2035" width="2.75" style="251" customWidth="1"/>
    <col min="2036" max="2036" width="30.33203125" style="251" customWidth="1"/>
    <col min="2037" max="2037" width="5.83203125" style="251" customWidth="1"/>
    <col min="2038" max="2038" width="17.25" style="251" customWidth="1"/>
    <col min="2039" max="2039" width="6" style="251" customWidth="1"/>
    <col min="2040" max="2040" width="5.08203125" style="251" customWidth="1"/>
    <col min="2041" max="2041" width="8" style="251"/>
    <col min="2042" max="2042" width="2.33203125" style="251" customWidth="1"/>
    <col min="2043" max="2043" width="8" style="251"/>
    <col min="2044" max="2044" width="2.33203125" style="251" customWidth="1"/>
    <col min="2045" max="2045" width="8.5" style="251" bestFit="1" customWidth="1"/>
    <col min="2046" max="2290" width="8" style="251"/>
    <col min="2291" max="2291" width="2.75" style="251" customWidth="1"/>
    <col min="2292" max="2292" width="30.33203125" style="251" customWidth="1"/>
    <col min="2293" max="2293" width="5.83203125" style="251" customWidth="1"/>
    <col min="2294" max="2294" width="17.25" style="251" customWidth="1"/>
    <col min="2295" max="2295" width="6" style="251" customWidth="1"/>
    <col min="2296" max="2296" width="5.08203125" style="251" customWidth="1"/>
    <col min="2297" max="2297" width="8" style="251"/>
    <col min="2298" max="2298" width="2.33203125" style="251" customWidth="1"/>
    <col min="2299" max="2299" width="8" style="251"/>
    <col min="2300" max="2300" width="2.33203125" style="251" customWidth="1"/>
    <col min="2301" max="2301" width="8.5" style="251" bestFit="1" customWidth="1"/>
    <col min="2302" max="2546" width="8" style="251"/>
    <col min="2547" max="2547" width="2.75" style="251" customWidth="1"/>
    <col min="2548" max="2548" width="30.33203125" style="251" customWidth="1"/>
    <col min="2549" max="2549" width="5.83203125" style="251" customWidth="1"/>
    <col min="2550" max="2550" width="17.25" style="251" customWidth="1"/>
    <col min="2551" max="2551" width="6" style="251" customWidth="1"/>
    <col min="2552" max="2552" width="5.08203125" style="251" customWidth="1"/>
    <col min="2553" max="2553" width="8" style="251"/>
    <col min="2554" max="2554" width="2.33203125" style="251" customWidth="1"/>
    <col min="2555" max="2555" width="8" style="251"/>
    <col min="2556" max="2556" width="2.33203125" style="251" customWidth="1"/>
    <col min="2557" max="2557" width="8.5" style="251" bestFit="1" customWidth="1"/>
    <col min="2558" max="2802" width="8" style="251"/>
    <col min="2803" max="2803" width="2.75" style="251" customWidth="1"/>
    <col min="2804" max="2804" width="30.33203125" style="251" customWidth="1"/>
    <col min="2805" max="2805" width="5.83203125" style="251" customWidth="1"/>
    <col min="2806" max="2806" width="17.25" style="251" customWidth="1"/>
    <col min="2807" max="2807" width="6" style="251" customWidth="1"/>
    <col min="2808" max="2808" width="5.08203125" style="251" customWidth="1"/>
    <col min="2809" max="2809" width="8" style="251"/>
    <col min="2810" max="2810" width="2.33203125" style="251" customWidth="1"/>
    <col min="2811" max="2811" width="8" style="251"/>
    <col min="2812" max="2812" width="2.33203125" style="251" customWidth="1"/>
    <col min="2813" max="2813" width="8.5" style="251" bestFit="1" customWidth="1"/>
    <col min="2814" max="3058" width="8" style="251"/>
    <col min="3059" max="3059" width="2.75" style="251" customWidth="1"/>
    <col min="3060" max="3060" width="30.33203125" style="251" customWidth="1"/>
    <col min="3061" max="3061" width="5.83203125" style="251" customWidth="1"/>
    <col min="3062" max="3062" width="17.25" style="251" customWidth="1"/>
    <col min="3063" max="3063" width="6" style="251" customWidth="1"/>
    <col min="3064" max="3064" width="5.08203125" style="251" customWidth="1"/>
    <col min="3065" max="3065" width="8" style="251"/>
    <col min="3066" max="3066" width="2.33203125" style="251" customWidth="1"/>
    <col min="3067" max="3067" width="8" style="251"/>
    <col min="3068" max="3068" width="2.33203125" style="251" customWidth="1"/>
    <col min="3069" max="3069" width="8.5" style="251" bestFit="1" customWidth="1"/>
    <col min="3070" max="3314" width="8" style="251"/>
    <col min="3315" max="3315" width="2.75" style="251" customWidth="1"/>
    <col min="3316" max="3316" width="30.33203125" style="251" customWidth="1"/>
    <col min="3317" max="3317" width="5.83203125" style="251" customWidth="1"/>
    <col min="3318" max="3318" width="17.25" style="251" customWidth="1"/>
    <col min="3319" max="3319" width="6" style="251" customWidth="1"/>
    <col min="3320" max="3320" width="5.08203125" style="251" customWidth="1"/>
    <col min="3321" max="3321" width="8" style="251"/>
    <col min="3322" max="3322" width="2.33203125" style="251" customWidth="1"/>
    <col min="3323" max="3323" width="8" style="251"/>
    <col min="3324" max="3324" width="2.33203125" style="251" customWidth="1"/>
    <col min="3325" max="3325" width="8.5" style="251" bestFit="1" customWidth="1"/>
    <col min="3326" max="3570" width="8" style="251"/>
    <col min="3571" max="3571" width="2.75" style="251" customWidth="1"/>
    <col min="3572" max="3572" width="30.33203125" style="251" customWidth="1"/>
    <col min="3573" max="3573" width="5.83203125" style="251" customWidth="1"/>
    <col min="3574" max="3574" width="17.25" style="251" customWidth="1"/>
    <col min="3575" max="3575" width="6" style="251" customWidth="1"/>
    <col min="3576" max="3576" width="5.08203125" style="251" customWidth="1"/>
    <col min="3577" max="3577" width="8" style="251"/>
    <col min="3578" max="3578" width="2.33203125" style="251" customWidth="1"/>
    <col min="3579" max="3579" width="8" style="251"/>
    <col min="3580" max="3580" width="2.33203125" style="251" customWidth="1"/>
    <col min="3581" max="3581" width="8.5" style="251" bestFit="1" customWidth="1"/>
    <col min="3582" max="3826" width="8" style="251"/>
    <col min="3827" max="3827" width="2.75" style="251" customWidth="1"/>
    <col min="3828" max="3828" width="30.33203125" style="251" customWidth="1"/>
    <col min="3829" max="3829" width="5.83203125" style="251" customWidth="1"/>
    <col min="3830" max="3830" width="17.25" style="251" customWidth="1"/>
    <col min="3831" max="3831" width="6" style="251" customWidth="1"/>
    <col min="3832" max="3832" width="5.08203125" style="251" customWidth="1"/>
    <col min="3833" max="3833" width="8" style="251"/>
    <col min="3834" max="3834" width="2.33203125" style="251" customWidth="1"/>
    <col min="3835" max="3835" width="8" style="251"/>
    <col min="3836" max="3836" width="2.33203125" style="251" customWidth="1"/>
    <col min="3837" max="3837" width="8.5" style="251" bestFit="1" customWidth="1"/>
    <col min="3838" max="4082" width="8" style="251"/>
    <col min="4083" max="4083" width="2.75" style="251" customWidth="1"/>
    <col min="4084" max="4084" width="30.33203125" style="251" customWidth="1"/>
    <col min="4085" max="4085" width="5.83203125" style="251" customWidth="1"/>
    <col min="4086" max="4086" width="17.25" style="251" customWidth="1"/>
    <col min="4087" max="4087" width="6" style="251" customWidth="1"/>
    <col min="4088" max="4088" width="5.08203125" style="251" customWidth="1"/>
    <col min="4089" max="4089" width="8" style="251"/>
    <col min="4090" max="4090" width="2.33203125" style="251" customWidth="1"/>
    <col min="4091" max="4091" width="8" style="251"/>
    <col min="4092" max="4092" width="2.33203125" style="251" customWidth="1"/>
    <col min="4093" max="4093" width="8.5" style="251" bestFit="1" customWidth="1"/>
    <col min="4094" max="4338" width="8" style="251"/>
    <col min="4339" max="4339" width="2.75" style="251" customWidth="1"/>
    <col min="4340" max="4340" width="30.33203125" style="251" customWidth="1"/>
    <col min="4341" max="4341" width="5.83203125" style="251" customWidth="1"/>
    <col min="4342" max="4342" width="17.25" style="251" customWidth="1"/>
    <col min="4343" max="4343" width="6" style="251" customWidth="1"/>
    <col min="4344" max="4344" width="5.08203125" style="251" customWidth="1"/>
    <col min="4345" max="4345" width="8" style="251"/>
    <col min="4346" max="4346" width="2.33203125" style="251" customWidth="1"/>
    <col min="4347" max="4347" width="8" style="251"/>
    <col min="4348" max="4348" width="2.33203125" style="251" customWidth="1"/>
    <col min="4349" max="4349" width="8.5" style="251" bestFit="1" customWidth="1"/>
    <col min="4350" max="4594" width="8" style="251"/>
    <col min="4595" max="4595" width="2.75" style="251" customWidth="1"/>
    <col min="4596" max="4596" width="30.33203125" style="251" customWidth="1"/>
    <col min="4597" max="4597" width="5.83203125" style="251" customWidth="1"/>
    <col min="4598" max="4598" width="17.25" style="251" customWidth="1"/>
    <col min="4599" max="4599" width="6" style="251" customWidth="1"/>
    <col min="4600" max="4600" width="5.08203125" style="251" customWidth="1"/>
    <col min="4601" max="4601" width="8" style="251"/>
    <col min="4602" max="4602" width="2.33203125" style="251" customWidth="1"/>
    <col min="4603" max="4603" width="8" style="251"/>
    <col min="4604" max="4604" width="2.33203125" style="251" customWidth="1"/>
    <col min="4605" max="4605" width="8.5" style="251" bestFit="1" customWidth="1"/>
    <col min="4606" max="4850" width="8" style="251"/>
    <col min="4851" max="4851" width="2.75" style="251" customWidth="1"/>
    <col min="4852" max="4852" width="30.33203125" style="251" customWidth="1"/>
    <col min="4853" max="4853" width="5.83203125" style="251" customWidth="1"/>
    <col min="4854" max="4854" width="17.25" style="251" customWidth="1"/>
    <col min="4855" max="4855" width="6" style="251" customWidth="1"/>
    <col min="4856" max="4856" width="5.08203125" style="251" customWidth="1"/>
    <col min="4857" max="4857" width="8" style="251"/>
    <col min="4858" max="4858" width="2.33203125" style="251" customWidth="1"/>
    <col min="4859" max="4859" width="8" style="251"/>
    <col min="4860" max="4860" width="2.33203125" style="251" customWidth="1"/>
    <col min="4861" max="4861" width="8.5" style="251" bestFit="1" customWidth="1"/>
    <col min="4862" max="5106" width="8" style="251"/>
    <col min="5107" max="5107" width="2.75" style="251" customWidth="1"/>
    <col min="5108" max="5108" width="30.33203125" style="251" customWidth="1"/>
    <col min="5109" max="5109" width="5.83203125" style="251" customWidth="1"/>
    <col min="5110" max="5110" width="17.25" style="251" customWidth="1"/>
    <col min="5111" max="5111" width="6" style="251" customWidth="1"/>
    <col min="5112" max="5112" width="5.08203125" style="251" customWidth="1"/>
    <col min="5113" max="5113" width="8" style="251"/>
    <col min="5114" max="5114" width="2.33203125" style="251" customWidth="1"/>
    <col min="5115" max="5115" width="8" style="251"/>
    <col min="5116" max="5116" width="2.33203125" style="251" customWidth="1"/>
    <col min="5117" max="5117" width="8.5" style="251" bestFit="1" customWidth="1"/>
    <col min="5118" max="5362" width="8" style="251"/>
    <col min="5363" max="5363" width="2.75" style="251" customWidth="1"/>
    <col min="5364" max="5364" width="30.33203125" style="251" customWidth="1"/>
    <col min="5365" max="5365" width="5.83203125" style="251" customWidth="1"/>
    <col min="5366" max="5366" width="17.25" style="251" customWidth="1"/>
    <col min="5367" max="5367" width="6" style="251" customWidth="1"/>
    <col min="5368" max="5368" width="5.08203125" style="251" customWidth="1"/>
    <col min="5369" max="5369" width="8" style="251"/>
    <col min="5370" max="5370" width="2.33203125" style="251" customWidth="1"/>
    <col min="5371" max="5371" width="8" style="251"/>
    <col min="5372" max="5372" width="2.33203125" style="251" customWidth="1"/>
    <col min="5373" max="5373" width="8.5" style="251" bestFit="1" customWidth="1"/>
    <col min="5374" max="5618" width="8" style="251"/>
    <col min="5619" max="5619" width="2.75" style="251" customWidth="1"/>
    <col min="5620" max="5620" width="30.33203125" style="251" customWidth="1"/>
    <col min="5621" max="5621" width="5.83203125" style="251" customWidth="1"/>
    <col min="5622" max="5622" width="17.25" style="251" customWidth="1"/>
    <col min="5623" max="5623" width="6" style="251" customWidth="1"/>
    <col min="5624" max="5624" width="5.08203125" style="251" customWidth="1"/>
    <col min="5625" max="5625" width="8" style="251"/>
    <col min="5626" max="5626" width="2.33203125" style="251" customWidth="1"/>
    <col min="5627" max="5627" width="8" style="251"/>
    <col min="5628" max="5628" width="2.33203125" style="251" customWidth="1"/>
    <col min="5629" max="5629" width="8.5" style="251" bestFit="1" customWidth="1"/>
    <col min="5630" max="5874" width="8" style="251"/>
    <col min="5875" max="5875" width="2.75" style="251" customWidth="1"/>
    <col min="5876" max="5876" width="30.33203125" style="251" customWidth="1"/>
    <col min="5877" max="5877" width="5.83203125" style="251" customWidth="1"/>
    <col min="5878" max="5878" width="17.25" style="251" customWidth="1"/>
    <col min="5879" max="5879" width="6" style="251" customWidth="1"/>
    <col min="5880" max="5880" width="5.08203125" style="251" customWidth="1"/>
    <col min="5881" max="5881" width="8" style="251"/>
    <col min="5882" max="5882" width="2.33203125" style="251" customWidth="1"/>
    <col min="5883" max="5883" width="8" style="251"/>
    <col min="5884" max="5884" width="2.33203125" style="251" customWidth="1"/>
    <col min="5885" max="5885" width="8.5" style="251" bestFit="1" customWidth="1"/>
    <col min="5886" max="6130" width="8" style="251"/>
    <col min="6131" max="6131" width="2.75" style="251" customWidth="1"/>
    <col min="6132" max="6132" width="30.33203125" style="251" customWidth="1"/>
    <col min="6133" max="6133" width="5.83203125" style="251" customWidth="1"/>
    <col min="6134" max="6134" width="17.25" style="251" customWidth="1"/>
    <col min="6135" max="6135" width="6" style="251" customWidth="1"/>
    <col min="6136" max="6136" width="5.08203125" style="251" customWidth="1"/>
    <col min="6137" max="6137" width="8" style="251"/>
    <col min="6138" max="6138" width="2.33203125" style="251" customWidth="1"/>
    <col min="6139" max="6139" width="8" style="251"/>
    <col min="6140" max="6140" width="2.33203125" style="251" customWidth="1"/>
    <col min="6141" max="6141" width="8.5" style="251" bestFit="1" customWidth="1"/>
    <col min="6142" max="6386" width="8" style="251"/>
    <col min="6387" max="6387" width="2.75" style="251" customWidth="1"/>
    <col min="6388" max="6388" width="30.33203125" style="251" customWidth="1"/>
    <col min="6389" max="6389" width="5.83203125" style="251" customWidth="1"/>
    <col min="6390" max="6390" width="17.25" style="251" customWidth="1"/>
    <col min="6391" max="6391" width="6" style="251" customWidth="1"/>
    <col min="6392" max="6392" width="5.08203125" style="251" customWidth="1"/>
    <col min="6393" max="6393" width="8" style="251"/>
    <col min="6394" max="6394" width="2.33203125" style="251" customWidth="1"/>
    <col min="6395" max="6395" width="8" style="251"/>
    <col min="6396" max="6396" width="2.33203125" style="251" customWidth="1"/>
    <col min="6397" max="6397" width="8.5" style="251" bestFit="1" customWidth="1"/>
    <col min="6398" max="6642" width="8" style="251"/>
    <col min="6643" max="6643" width="2.75" style="251" customWidth="1"/>
    <col min="6644" max="6644" width="30.33203125" style="251" customWidth="1"/>
    <col min="6645" max="6645" width="5.83203125" style="251" customWidth="1"/>
    <col min="6646" max="6646" width="17.25" style="251" customWidth="1"/>
    <col min="6647" max="6647" width="6" style="251" customWidth="1"/>
    <col min="6648" max="6648" width="5.08203125" style="251" customWidth="1"/>
    <col min="6649" max="6649" width="8" style="251"/>
    <col min="6650" max="6650" width="2.33203125" style="251" customWidth="1"/>
    <col min="6651" max="6651" width="8" style="251"/>
    <col min="6652" max="6652" width="2.33203125" style="251" customWidth="1"/>
    <col min="6653" max="6653" width="8.5" style="251" bestFit="1" customWidth="1"/>
    <col min="6654" max="6898" width="8" style="251"/>
    <col min="6899" max="6899" width="2.75" style="251" customWidth="1"/>
    <col min="6900" max="6900" width="30.33203125" style="251" customWidth="1"/>
    <col min="6901" max="6901" width="5.83203125" style="251" customWidth="1"/>
    <col min="6902" max="6902" width="17.25" style="251" customWidth="1"/>
    <col min="6903" max="6903" width="6" style="251" customWidth="1"/>
    <col min="6904" max="6904" width="5.08203125" style="251" customWidth="1"/>
    <col min="6905" max="6905" width="8" style="251"/>
    <col min="6906" max="6906" width="2.33203125" style="251" customWidth="1"/>
    <col min="6907" max="6907" width="8" style="251"/>
    <col min="6908" max="6908" width="2.33203125" style="251" customWidth="1"/>
    <col min="6909" max="6909" width="8.5" style="251" bestFit="1" customWidth="1"/>
    <col min="6910" max="7154" width="8" style="251"/>
    <col min="7155" max="7155" width="2.75" style="251" customWidth="1"/>
    <col min="7156" max="7156" width="30.33203125" style="251" customWidth="1"/>
    <col min="7157" max="7157" width="5.83203125" style="251" customWidth="1"/>
    <col min="7158" max="7158" width="17.25" style="251" customWidth="1"/>
    <col min="7159" max="7159" width="6" style="251" customWidth="1"/>
    <col min="7160" max="7160" width="5.08203125" style="251" customWidth="1"/>
    <col min="7161" max="7161" width="8" style="251"/>
    <col min="7162" max="7162" width="2.33203125" style="251" customWidth="1"/>
    <col min="7163" max="7163" width="8" style="251"/>
    <col min="7164" max="7164" width="2.33203125" style="251" customWidth="1"/>
    <col min="7165" max="7165" width="8.5" style="251" bestFit="1" customWidth="1"/>
    <col min="7166" max="7410" width="8" style="251"/>
    <col min="7411" max="7411" width="2.75" style="251" customWidth="1"/>
    <col min="7412" max="7412" width="30.33203125" style="251" customWidth="1"/>
    <col min="7413" max="7413" width="5.83203125" style="251" customWidth="1"/>
    <col min="7414" max="7414" width="17.25" style="251" customWidth="1"/>
    <col min="7415" max="7415" width="6" style="251" customWidth="1"/>
    <col min="7416" max="7416" width="5.08203125" style="251" customWidth="1"/>
    <col min="7417" max="7417" width="8" style="251"/>
    <col min="7418" max="7418" width="2.33203125" style="251" customWidth="1"/>
    <col min="7419" max="7419" width="8" style="251"/>
    <col min="7420" max="7420" width="2.33203125" style="251" customWidth="1"/>
    <col min="7421" max="7421" width="8.5" style="251" bestFit="1" customWidth="1"/>
    <col min="7422" max="7666" width="8" style="251"/>
    <col min="7667" max="7667" width="2.75" style="251" customWidth="1"/>
    <col min="7668" max="7668" width="30.33203125" style="251" customWidth="1"/>
    <col min="7669" max="7669" width="5.83203125" style="251" customWidth="1"/>
    <col min="7670" max="7670" width="17.25" style="251" customWidth="1"/>
    <col min="7671" max="7671" width="6" style="251" customWidth="1"/>
    <col min="7672" max="7672" width="5.08203125" style="251" customWidth="1"/>
    <col min="7673" max="7673" width="8" style="251"/>
    <col min="7674" max="7674" width="2.33203125" style="251" customWidth="1"/>
    <col min="7675" max="7675" width="8" style="251"/>
    <col min="7676" max="7676" width="2.33203125" style="251" customWidth="1"/>
    <col min="7677" max="7677" width="8.5" style="251" bestFit="1" customWidth="1"/>
    <col min="7678" max="7922" width="8" style="251"/>
    <col min="7923" max="7923" width="2.75" style="251" customWidth="1"/>
    <col min="7924" max="7924" width="30.33203125" style="251" customWidth="1"/>
    <col min="7925" max="7925" width="5.83203125" style="251" customWidth="1"/>
    <col min="7926" max="7926" width="17.25" style="251" customWidth="1"/>
    <col min="7927" max="7927" width="6" style="251" customWidth="1"/>
    <col min="7928" max="7928" width="5.08203125" style="251" customWidth="1"/>
    <col min="7929" max="7929" width="8" style="251"/>
    <col min="7930" max="7930" width="2.33203125" style="251" customWidth="1"/>
    <col min="7931" max="7931" width="8" style="251"/>
    <col min="7932" max="7932" width="2.33203125" style="251" customWidth="1"/>
    <col min="7933" max="7933" width="8.5" style="251" bestFit="1" customWidth="1"/>
    <col min="7934" max="8178" width="8" style="251"/>
    <col min="8179" max="8179" width="2.75" style="251" customWidth="1"/>
    <col min="8180" max="8180" width="30.33203125" style="251" customWidth="1"/>
    <col min="8181" max="8181" width="5.83203125" style="251" customWidth="1"/>
    <col min="8182" max="8182" width="17.25" style="251" customWidth="1"/>
    <col min="8183" max="8183" width="6" style="251" customWidth="1"/>
    <col min="8184" max="8184" width="5.08203125" style="251" customWidth="1"/>
    <col min="8185" max="8185" width="8" style="251"/>
    <col min="8186" max="8186" width="2.33203125" style="251" customWidth="1"/>
    <col min="8187" max="8187" width="8" style="251"/>
    <col min="8188" max="8188" width="2.33203125" style="251" customWidth="1"/>
    <col min="8189" max="8189" width="8.5" style="251" bestFit="1" customWidth="1"/>
    <col min="8190" max="8434" width="8" style="251"/>
    <col min="8435" max="8435" width="2.75" style="251" customWidth="1"/>
    <col min="8436" max="8436" width="30.33203125" style="251" customWidth="1"/>
    <col min="8437" max="8437" width="5.83203125" style="251" customWidth="1"/>
    <col min="8438" max="8438" width="17.25" style="251" customWidth="1"/>
    <col min="8439" max="8439" width="6" style="251" customWidth="1"/>
    <col min="8440" max="8440" width="5.08203125" style="251" customWidth="1"/>
    <col min="8441" max="8441" width="8" style="251"/>
    <col min="8442" max="8442" width="2.33203125" style="251" customWidth="1"/>
    <col min="8443" max="8443" width="8" style="251"/>
    <col min="8444" max="8444" width="2.33203125" style="251" customWidth="1"/>
    <col min="8445" max="8445" width="8.5" style="251" bestFit="1" customWidth="1"/>
    <col min="8446" max="8690" width="8" style="251"/>
    <col min="8691" max="8691" width="2.75" style="251" customWidth="1"/>
    <col min="8692" max="8692" width="30.33203125" style="251" customWidth="1"/>
    <col min="8693" max="8693" width="5.83203125" style="251" customWidth="1"/>
    <col min="8694" max="8694" width="17.25" style="251" customWidth="1"/>
    <col min="8695" max="8695" width="6" style="251" customWidth="1"/>
    <col min="8696" max="8696" width="5.08203125" style="251" customWidth="1"/>
    <col min="8697" max="8697" width="8" style="251"/>
    <col min="8698" max="8698" width="2.33203125" style="251" customWidth="1"/>
    <col min="8699" max="8699" width="8" style="251"/>
    <col min="8700" max="8700" width="2.33203125" style="251" customWidth="1"/>
    <col min="8701" max="8701" width="8.5" style="251" bestFit="1" customWidth="1"/>
    <col min="8702" max="8946" width="8" style="251"/>
    <col min="8947" max="8947" width="2.75" style="251" customWidth="1"/>
    <col min="8948" max="8948" width="30.33203125" style="251" customWidth="1"/>
    <col min="8949" max="8949" width="5.83203125" style="251" customWidth="1"/>
    <col min="8950" max="8950" width="17.25" style="251" customWidth="1"/>
    <col min="8951" max="8951" width="6" style="251" customWidth="1"/>
    <col min="8952" max="8952" width="5.08203125" style="251" customWidth="1"/>
    <col min="8953" max="8953" width="8" style="251"/>
    <col min="8954" max="8954" width="2.33203125" style="251" customWidth="1"/>
    <col min="8955" max="8955" width="8" style="251"/>
    <col min="8956" max="8956" width="2.33203125" style="251" customWidth="1"/>
    <col min="8957" max="8957" width="8.5" style="251" bestFit="1" customWidth="1"/>
    <col min="8958" max="9202" width="8" style="251"/>
    <col min="9203" max="9203" width="2.75" style="251" customWidth="1"/>
    <col min="9204" max="9204" width="30.33203125" style="251" customWidth="1"/>
    <col min="9205" max="9205" width="5.83203125" style="251" customWidth="1"/>
    <col min="9206" max="9206" width="17.25" style="251" customWidth="1"/>
    <col min="9207" max="9207" width="6" style="251" customWidth="1"/>
    <col min="9208" max="9208" width="5.08203125" style="251" customWidth="1"/>
    <col min="9209" max="9209" width="8" style="251"/>
    <col min="9210" max="9210" width="2.33203125" style="251" customWidth="1"/>
    <col min="9211" max="9211" width="8" style="251"/>
    <col min="9212" max="9212" width="2.33203125" style="251" customWidth="1"/>
    <col min="9213" max="9213" width="8.5" style="251" bestFit="1" customWidth="1"/>
    <col min="9214" max="9458" width="8" style="251"/>
    <col min="9459" max="9459" width="2.75" style="251" customWidth="1"/>
    <col min="9460" max="9460" width="30.33203125" style="251" customWidth="1"/>
    <col min="9461" max="9461" width="5.83203125" style="251" customWidth="1"/>
    <col min="9462" max="9462" width="17.25" style="251" customWidth="1"/>
    <col min="9463" max="9463" width="6" style="251" customWidth="1"/>
    <col min="9464" max="9464" width="5.08203125" style="251" customWidth="1"/>
    <col min="9465" max="9465" width="8" style="251"/>
    <col min="9466" max="9466" width="2.33203125" style="251" customWidth="1"/>
    <col min="9467" max="9467" width="8" style="251"/>
    <col min="9468" max="9468" width="2.33203125" style="251" customWidth="1"/>
    <col min="9469" max="9469" width="8.5" style="251" bestFit="1" customWidth="1"/>
    <col min="9470" max="9714" width="8" style="251"/>
    <col min="9715" max="9715" width="2.75" style="251" customWidth="1"/>
    <col min="9716" max="9716" width="30.33203125" style="251" customWidth="1"/>
    <col min="9717" max="9717" width="5.83203125" style="251" customWidth="1"/>
    <col min="9718" max="9718" width="17.25" style="251" customWidth="1"/>
    <col min="9719" max="9719" width="6" style="251" customWidth="1"/>
    <col min="9720" max="9720" width="5.08203125" style="251" customWidth="1"/>
    <col min="9721" max="9721" width="8" style="251"/>
    <col min="9722" max="9722" width="2.33203125" style="251" customWidth="1"/>
    <col min="9723" max="9723" width="8" style="251"/>
    <col min="9724" max="9724" width="2.33203125" style="251" customWidth="1"/>
    <col min="9725" max="9725" width="8.5" style="251" bestFit="1" customWidth="1"/>
    <col min="9726" max="9970" width="8" style="251"/>
    <col min="9971" max="9971" width="2.75" style="251" customWidth="1"/>
    <col min="9972" max="9972" width="30.33203125" style="251" customWidth="1"/>
    <col min="9973" max="9973" width="5.83203125" style="251" customWidth="1"/>
    <col min="9974" max="9974" width="17.25" style="251" customWidth="1"/>
    <col min="9975" max="9975" width="6" style="251" customWidth="1"/>
    <col min="9976" max="9976" width="5.08203125" style="251" customWidth="1"/>
    <col min="9977" max="9977" width="8" style="251"/>
    <col min="9978" max="9978" width="2.33203125" style="251" customWidth="1"/>
    <col min="9979" max="9979" width="8" style="251"/>
    <col min="9980" max="9980" width="2.33203125" style="251" customWidth="1"/>
    <col min="9981" max="9981" width="8.5" style="251" bestFit="1" customWidth="1"/>
    <col min="9982" max="10226" width="8" style="251"/>
    <col min="10227" max="10227" width="2.75" style="251" customWidth="1"/>
    <col min="10228" max="10228" width="30.33203125" style="251" customWidth="1"/>
    <col min="10229" max="10229" width="5.83203125" style="251" customWidth="1"/>
    <col min="10230" max="10230" width="17.25" style="251" customWidth="1"/>
    <col min="10231" max="10231" width="6" style="251" customWidth="1"/>
    <col min="10232" max="10232" width="5.08203125" style="251" customWidth="1"/>
    <col min="10233" max="10233" width="8" style="251"/>
    <col min="10234" max="10234" width="2.33203125" style="251" customWidth="1"/>
    <col min="10235" max="10235" width="8" style="251"/>
    <col min="10236" max="10236" width="2.33203125" style="251" customWidth="1"/>
    <col min="10237" max="10237" width="8.5" style="251" bestFit="1" customWidth="1"/>
    <col min="10238" max="10482" width="8" style="251"/>
    <col min="10483" max="10483" width="2.75" style="251" customWidth="1"/>
    <col min="10484" max="10484" width="30.33203125" style="251" customWidth="1"/>
    <col min="10485" max="10485" width="5.83203125" style="251" customWidth="1"/>
    <col min="10486" max="10486" width="17.25" style="251" customWidth="1"/>
    <col min="10487" max="10487" width="6" style="251" customWidth="1"/>
    <col min="10488" max="10488" width="5.08203125" style="251" customWidth="1"/>
    <col min="10489" max="10489" width="8" style="251"/>
    <col min="10490" max="10490" width="2.33203125" style="251" customWidth="1"/>
    <col min="10491" max="10491" width="8" style="251"/>
    <col min="10492" max="10492" width="2.33203125" style="251" customWidth="1"/>
    <col min="10493" max="10493" width="8.5" style="251" bestFit="1" customWidth="1"/>
    <col min="10494" max="10738" width="8" style="251"/>
    <col min="10739" max="10739" width="2.75" style="251" customWidth="1"/>
    <col min="10740" max="10740" width="30.33203125" style="251" customWidth="1"/>
    <col min="10741" max="10741" width="5.83203125" style="251" customWidth="1"/>
    <col min="10742" max="10742" width="17.25" style="251" customWidth="1"/>
    <col min="10743" max="10743" width="6" style="251" customWidth="1"/>
    <col min="10744" max="10744" width="5.08203125" style="251" customWidth="1"/>
    <col min="10745" max="10745" width="8" style="251"/>
    <col min="10746" max="10746" width="2.33203125" style="251" customWidth="1"/>
    <col min="10747" max="10747" width="8" style="251"/>
    <col min="10748" max="10748" width="2.33203125" style="251" customWidth="1"/>
    <col min="10749" max="10749" width="8.5" style="251" bestFit="1" customWidth="1"/>
    <col min="10750" max="10994" width="8" style="251"/>
    <col min="10995" max="10995" width="2.75" style="251" customWidth="1"/>
    <col min="10996" max="10996" width="30.33203125" style="251" customWidth="1"/>
    <col min="10997" max="10997" width="5.83203125" style="251" customWidth="1"/>
    <col min="10998" max="10998" width="17.25" style="251" customWidth="1"/>
    <col min="10999" max="10999" width="6" style="251" customWidth="1"/>
    <col min="11000" max="11000" width="5.08203125" style="251" customWidth="1"/>
    <col min="11001" max="11001" width="8" style="251"/>
    <col min="11002" max="11002" width="2.33203125" style="251" customWidth="1"/>
    <col min="11003" max="11003" width="8" style="251"/>
    <col min="11004" max="11004" width="2.33203125" style="251" customWidth="1"/>
    <col min="11005" max="11005" width="8.5" style="251" bestFit="1" customWidth="1"/>
    <col min="11006" max="11250" width="8" style="251"/>
    <col min="11251" max="11251" width="2.75" style="251" customWidth="1"/>
    <col min="11252" max="11252" width="30.33203125" style="251" customWidth="1"/>
    <col min="11253" max="11253" width="5.83203125" style="251" customWidth="1"/>
    <col min="11254" max="11254" width="17.25" style="251" customWidth="1"/>
    <col min="11255" max="11255" width="6" style="251" customWidth="1"/>
    <col min="11256" max="11256" width="5.08203125" style="251" customWidth="1"/>
    <col min="11257" max="11257" width="8" style="251"/>
    <col min="11258" max="11258" width="2.33203125" style="251" customWidth="1"/>
    <col min="11259" max="11259" width="8" style="251"/>
    <col min="11260" max="11260" width="2.33203125" style="251" customWidth="1"/>
    <col min="11261" max="11261" width="8.5" style="251" bestFit="1" customWidth="1"/>
    <col min="11262" max="11506" width="8" style="251"/>
    <col min="11507" max="11507" width="2.75" style="251" customWidth="1"/>
    <col min="11508" max="11508" width="30.33203125" style="251" customWidth="1"/>
    <col min="11509" max="11509" width="5.83203125" style="251" customWidth="1"/>
    <col min="11510" max="11510" width="17.25" style="251" customWidth="1"/>
    <col min="11511" max="11511" width="6" style="251" customWidth="1"/>
    <col min="11512" max="11512" width="5.08203125" style="251" customWidth="1"/>
    <col min="11513" max="11513" width="8" style="251"/>
    <col min="11514" max="11514" width="2.33203125" style="251" customWidth="1"/>
    <col min="11515" max="11515" width="8" style="251"/>
    <col min="11516" max="11516" width="2.33203125" style="251" customWidth="1"/>
    <col min="11517" max="11517" width="8.5" style="251" bestFit="1" customWidth="1"/>
    <col min="11518" max="11762" width="8" style="251"/>
    <col min="11763" max="11763" width="2.75" style="251" customWidth="1"/>
    <col min="11764" max="11764" width="30.33203125" style="251" customWidth="1"/>
    <col min="11765" max="11765" width="5.83203125" style="251" customWidth="1"/>
    <col min="11766" max="11766" width="17.25" style="251" customWidth="1"/>
    <col min="11767" max="11767" width="6" style="251" customWidth="1"/>
    <col min="11768" max="11768" width="5.08203125" style="251" customWidth="1"/>
    <col min="11769" max="11769" width="8" style="251"/>
    <col min="11770" max="11770" width="2.33203125" style="251" customWidth="1"/>
    <col min="11771" max="11771" width="8" style="251"/>
    <col min="11772" max="11772" width="2.33203125" style="251" customWidth="1"/>
    <col min="11773" max="11773" width="8.5" style="251" bestFit="1" customWidth="1"/>
    <col min="11774" max="12018" width="8" style="251"/>
    <col min="12019" max="12019" width="2.75" style="251" customWidth="1"/>
    <col min="12020" max="12020" width="30.33203125" style="251" customWidth="1"/>
    <col min="12021" max="12021" width="5.83203125" style="251" customWidth="1"/>
    <col min="12022" max="12022" width="17.25" style="251" customWidth="1"/>
    <col min="12023" max="12023" width="6" style="251" customWidth="1"/>
    <col min="12024" max="12024" width="5.08203125" style="251" customWidth="1"/>
    <col min="12025" max="12025" width="8" style="251"/>
    <col min="12026" max="12026" width="2.33203125" style="251" customWidth="1"/>
    <col min="12027" max="12027" width="8" style="251"/>
    <col min="12028" max="12028" width="2.33203125" style="251" customWidth="1"/>
    <col min="12029" max="12029" width="8.5" style="251" bestFit="1" customWidth="1"/>
    <col min="12030" max="12274" width="8" style="251"/>
    <col min="12275" max="12275" width="2.75" style="251" customWidth="1"/>
    <col min="12276" max="12276" width="30.33203125" style="251" customWidth="1"/>
    <col min="12277" max="12277" width="5.83203125" style="251" customWidth="1"/>
    <col min="12278" max="12278" width="17.25" style="251" customWidth="1"/>
    <col min="12279" max="12279" width="6" style="251" customWidth="1"/>
    <col min="12280" max="12280" width="5.08203125" style="251" customWidth="1"/>
    <col min="12281" max="12281" width="8" style="251"/>
    <col min="12282" max="12282" width="2.33203125" style="251" customWidth="1"/>
    <col min="12283" max="12283" width="8" style="251"/>
    <col min="12284" max="12284" width="2.33203125" style="251" customWidth="1"/>
    <col min="12285" max="12285" width="8.5" style="251" bestFit="1" customWidth="1"/>
    <col min="12286" max="12530" width="8" style="251"/>
    <col min="12531" max="12531" width="2.75" style="251" customWidth="1"/>
    <col min="12532" max="12532" width="30.33203125" style="251" customWidth="1"/>
    <col min="12533" max="12533" width="5.83203125" style="251" customWidth="1"/>
    <col min="12534" max="12534" width="17.25" style="251" customWidth="1"/>
    <col min="12535" max="12535" width="6" style="251" customWidth="1"/>
    <col min="12536" max="12536" width="5.08203125" style="251" customWidth="1"/>
    <col min="12537" max="12537" width="8" style="251"/>
    <col min="12538" max="12538" width="2.33203125" style="251" customWidth="1"/>
    <col min="12539" max="12539" width="8" style="251"/>
    <col min="12540" max="12540" width="2.33203125" style="251" customWidth="1"/>
    <col min="12541" max="12541" width="8.5" style="251" bestFit="1" customWidth="1"/>
    <col min="12542" max="12786" width="8" style="251"/>
    <col min="12787" max="12787" width="2.75" style="251" customWidth="1"/>
    <col min="12788" max="12788" width="30.33203125" style="251" customWidth="1"/>
    <col min="12789" max="12789" width="5.83203125" style="251" customWidth="1"/>
    <col min="12790" max="12790" width="17.25" style="251" customWidth="1"/>
    <col min="12791" max="12791" width="6" style="251" customWidth="1"/>
    <col min="12792" max="12792" width="5.08203125" style="251" customWidth="1"/>
    <col min="12793" max="12793" width="8" style="251"/>
    <col min="12794" max="12794" width="2.33203125" style="251" customWidth="1"/>
    <col min="12795" max="12795" width="8" style="251"/>
    <col min="12796" max="12796" width="2.33203125" style="251" customWidth="1"/>
    <col min="12797" max="12797" width="8.5" style="251" bestFit="1" customWidth="1"/>
    <col min="12798" max="13042" width="8" style="251"/>
    <col min="13043" max="13043" width="2.75" style="251" customWidth="1"/>
    <col min="13044" max="13044" width="30.33203125" style="251" customWidth="1"/>
    <col min="13045" max="13045" width="5.83203125" style="251" customWidth="1"/>
    <col min="13046" max="13046" width="17.25" style="251" customWidth="1"/>
    <col min="13047" max="13047" width="6" style="251" customWidth="1"/>
    <col min="13048" max="13048" width="5.08203125" style="251" customWidth="1"/>
    <col min="13049" max="13049" width="8" style="251"/>
    <col min="13050" max="13050" width="2.33203125" style="251" customWidth="1"/>
    <col min="13051" max="13051" width="8" style="251"/>
    <col min="13052" max="13052" width="2.33203125" style="251" customWidth="1"/>
    <col min="13053" max="13053" width="8.5" style="251" bestFit="1" customWidth="1"/>
    <col min="13054" max="13298" width="8" style="251"/>
    <col min="13299" max="13299" width="2.75" style="251" customWidth="1"/>
    <col min="13300" max="13300" width="30.33203125" style="251" customWidth="1"/>
    <col min="13301" max="13301" width="5.83203125" style="251" customWidth="1"/>
    <col min="13302" max="13302" width="17.25" style="251" customWidth="1"/>
    <col min="13303" max="13303" width="6" style="251" customWidth="1"/>
    <col min="13304" max="13304" width="5.08203125" style="251" customWidth="1"/>
    <col min="13305" max="13305" width="8" style="251"/>
    <col min="13306" max="13306" width="2.33203125" style="251" customWidth="1"/>
    <col min="13307" max="13307" width="8" style="251"/>
    <col min="13308" max="13308" width="2.33203125" style="251" customWidth="1"/>
    <col min="13309" max="13309" width="8.5" style="251" bestFit="1" customWidth="1"/>
    <col min="13310" max="13554" width="8" style="251"/>
    <col min="13555" max="13555" width="2.75" style="251" customWidth="1"/>
    <col min="13556" max="13556" width="30.33203125" style="251" customWidth="1"/>
    <col min="13557" max="13557" width="5.83203125" style="251" customWidth="1"/>
    <col min="13558" max="13558" width="17.25" style="251" customWidth="1"/>
    <col min="13559" max="13559" width="6" style="251" customWidth="1"/>
    <col min="13560" max="13560" width="5.08203125" style="251" customWidth="1"/>
    <col min="13561" max="13561" width="8" style="251"/>
    <col min="13562" max="13562" width="2.33203125" style="251" customWidth="1"/>
    <col min="13563" max="13563" width="8" style="251"/>
    <col min="13564" max="13564" width="2.33203125" style="251" customWidth="1"/>
    <col min="13565" max="13565" width="8.5" style="251" bestFit="1" customWidth="1"/>
    <col min="13566" max="13810" width="8" style="251"/>
    <col min="13811" max="13811" width="2.75" style="251" customWidth="1"/>
    <col min="13812" max="13812" width="30.33203125" style="251" customWidth="1"/>
    <col min="13813" max="13813" width="5.83203125" style="251" customWidth="1"/>
    <col min="13814" max="13814" width="17.25" style="251" customWidth="1"/>
    <col min="13815" max="13815" width="6" style="251" customWidth="1"/>
    <col min="13816" max="13816" width="5.08203125" style="251" customWidth="1"/>
    <col min="13817" max="13817" width="8" style="251"/>
    <col min="13818" max="13818" width="2.33203125" style="251" customWidth="1"/>
    <col min="13819" max="13819" width="8" style="251"/>
    <col min="13820" max="13820" width="2.33203125" style="251" customWidth="1"/>
    <col min="13821" max="13821" width="8.5" style="251" bestFit="1" customWidth="1"/>
    <col min="13822" max="14066" width="8" style="251"/>
    <col min="14067" max="14067" width="2.75" style="251" customWidth="1"/>
    <col min="14068" max="14068" width="30.33203125" style="251" customWidth="1"/>
    <col min="14069" max="14069" width="5.83203125" style="251" customWidth="1"/>
    <col min="14070" max="14070" width="17.25" style="251" customWidth="1"/>
    <col min="14071" max="14071" width="6" style="251" customWidth="1"/>
    <col min="14072" max="14072" width="5.08203125" style="251" customWidth="1"/>
    <col min="14073" max="14073" width="8" style="251"/>
    <col min="14074" max="14074" width="2.33203125" style="251" customWidth="1"/>
    <col min="14075" max="14075" width="8" style="251"/>
    <col min="14076" max="14076" width="2.33203125" style="251" customWidth="1"/>
    <col min="14077" max="14077" width="8.5" style="251" bestFit="1" customWidth="1"/>
    <col min="14078" max="14322" width="8" style="251"/>
    <col min="14323" max="14323" width="2.75" style="251" customWidth="1"/>
    <col min="14324" max="14324" width="30.33203125" style="251" customWidth="1"/>
    <col min="14325" max="14325" width="5.83203125" style="251" customWidth="1"/>
    <col min="14326" max="14326" width="17.25" style="251" customWidth="1"/>
    <col min="14327" max="14327" width="6" style="251" customWidth="1"/>
    <col min="14328" max="14328" width="5.08203125" style="251" customWidth="1"/>
    <col min="14329" max="14329" width="8" style="251"/>
    <col min="14330" max="14330" width="2.33203125" style="251" customWidth="1"/>
    <col min="14331" max="14331" width="8" style="251"/>
    <col min="14332" max="14332" width="2.33203125" style="251" customWidth="1"/>
    <col min="14333" max="14333" width="8.5" style="251" bestFit="1" customWidth="1"/>
    <col min="14334" max="14578" width="8" style="251"/>
    <col min="14579" max="14579" width="2.75" style="251" customWidth="1"/>
    <col min="14580" max="14580" width="30.33203125" style="251" customWidth="1"/>
    <col min="14581" max="14581" width="5.83203125" style="251" customWidth="1"/>
    <col min="14582" max="14582" width="17.25" style="251" customWidth="1"/>
    <col min="14583" max="14583" width="6" style="251" customWidth="1"/>
    <col min="14584" max="14584" width="5.08203125" style="251" customWidth="1"/>
    <col min="14585" max="14585" width="8" style="251"/>
    <col min="14586" max="14586" width="2.33203125" style="251" customWidth="1"/>
    <col min="14587" max="14587" width="8" style="251"/>
    <col min="14588" max="14588" width="2.33203125" style="251" customWidth="1"/>
    <col min="14589" max="14589" width="8.5" style="251" bestFit="1" customWidth="1"/>
    <col min="14590" max="14834" width="8" style="251"/>
    <col min="14835" max="14835" width="2.75" style="251" customWidth="1"/>
    <col min="14836" max="14836" width="30.33203125" style="251" customWidth="1"/>
    <col min="14837" max="14837" width="5.83203125" style="251" customWidth="1"/>
    <col min="14838" max="14838" width="17.25" style="251" customWidth="1"/>
    <col min="14839" max="14839" width="6" style="251" customWidth="1"/>
    <col min="14840" max="14840" width="5.08203125" style="251" customWidth="1"/>
    <col min="14841" max="14841" width="8" style="251"/>
    <col min="14842" max="14842" width="2.33203125" style="251" customWidth="1"/>
    <col min="14843" max="14843" width="8" style="251"/>
    <col min="14844" max="14844" width="2.33203125" style="251" customWidth="1"/>
    <col min="14845" max="14845" width="8.5" style="251" bestFit="1" customWidth="1"/>
    <col min="14846" max="15090" width="8" style="251"/>
    <col min="15091" max="15091" width="2.75" style="251" customWidth="1"/>
    <col min="15092" max="15092" width="30.33203125" style="251" customWidth="1"/>
    <col min="15093" max="15093" width="5.83203125" style="251" customWidth="1"/>
    <col min="15094" max="15094" width="17.25" style="251" customWidth="1"/>
    <col min="15095" max="15095" width="6" style="251" customWidth="1"/>
    <col min="15096" max="15096" width="5.08203125" style="251" customWidth="1"/>
    <col min="15097" max="15097" width="8" style="251"/>
    <col min="15098" max="15098" width="2.33203125" style="251" customWidth="1"/>
    <col min="15099" max="15099" width="8" style="251"/>
    <col min="15100" max="15100" width="2.33203125" style="251" customWidth="1"/>
    <col min="15101" max="15101" width="8.5" style="251" bestFit="1" customWidth="1"/>
    <col min="15102" max="15346" width="8" style="251"/>
    <col min="15347" max="15347" width="2.75" style="251" customWidth="1"/>
    <col min="15348" max="15348" width="30.33203125" style="251" customWidth="1"/>
    <col min="15349" max="15349" width="5.83203125" style="251" customWidth="1"/>
    <col min="15350" max="15350" width="17.25" style="251" customWidth="1"/>
    <col min="15351" max="15351" width="6" style="251" customWidth="1"/>
    <col min="15352" max="15352" width="5.08203125" style="251" customWidth="1"/>
    <col min="15353" max="15353" width="8" style="251"/>
    <col min="15354" max="15354" width="2.33203125" style="251" customWidth="1"/>
    <col min="15355" max="15355" width="8" style="251"/>
    <col min="15356" max="15356" width="2.33203125" style="251" customWidth="1"/>
    <col min="15357" max="15357" width="8.5" style="251" bestFit="1" customWidth="1"/>
    <col min="15358" max="15602" width="8" style="251"/>
    <col min="15603" max="15603" width="2.75" style="251" customWidth="1"/>
    <col min="15604" max="15604" width="30.33203125" style="251" customWidth="1"/>
    <col min="15605" max="15605" width="5.83203125" style="251" customWidth="1"/>
    <col min="15606" max="15606" width="17.25" style="251" customWidth="1"/>
    <col min="15607" max="15607" width="6" style="251" customWidth="1"/>
    <col min="15608" max="15608" width="5.08203125" style="251" customWidth="1"/>
    <col min="15609" max="15609" width="8" style="251"/>
    <col min="15610" max="15610" width="2.33203125" style="251" customWidth="1"/>
    <col min="15611" max="15611" width="8" style="251"/>
    <col min="15612" max="15612" width="2.33203125" style="251" customWidth="1"/>
    <col min="15613" max="15613" width="8.5" style="251" bestFit="1" customWidth="1"/>
    <col min="15614" max="15858" width="8" style="251"/>
    <col min="15859" max="15859" width="2.75" style="251" customWidth="1"/>
    <col min="15860" max="15860" width="30.33203125" style="251" customWidth="1"/>
    <col min="15861" max="15861" width="5.83203125" style="251" customWidth="1"/>
    <col min="15862" max="15862" width="17.25" style="251" customWidth="1"/>
    <col min="15863" max="15863" width="6" style="251" customWidth="1"/>
    <col min="15864" max="15864" width="5.08203125" style="251" customWidth="1"/>
    <col min="15865" max="15865" width="8" style="251"/>
    <col min="15866" max="15866" width="2.33203125" style="251" customWidth="1"/>
    <col min="15867" max="15867" width="8" style="251"/>
    <col min="15868" max="15868" width="2.33203125" style="251" customWidth="1"/>
    <col min="15869" max="15869" width="8.5" style="251" bestFit="1" customWidth="1"/>
    <col min="15870" max="16114" width="8" style="251"/>
    <col min="16115" max="16115" width="2.75" style="251" customWidth="1"/>
    <col min="16116" max="16116" width="30.33203125" style="251" customWidth="1"/>
    <col min="16117" max="16117" width="5.83203125" style="251" customWidth="1"/>
    <col min="16118" max="16118" width="17.25" style="251" customWidth="1"/>
    <col min="16119" max="16119" width="6" style="251" customWidth="1"/>
    <col min="16120" max="16120" width="5.08203125" style="251" customWidth="1"/>
    <col min="16121" max="16121" width="8" style="251"/>
    <col min="16122" max="16122" width="2.33203125" style="251" customWidth="1"/>
    <col min="16123" max="16123" width="8" style="251"/>
    <col min="16124" max="16124" width="2.33203125" style="251" customWidth="1"/>
    <col min="16125" max="16125" width="8.5" style="251" bestFit="1" customWidth="1"/>
    <col min="16126" max="16384" width="8" style="251"/>
  </cols>
  <sheetData>
    <row r="1" spans="2:19" ht="24.75" customHeight="1" x14ac:dyDescent="0.3">
      <c r="H1" s="277"/>
      <c r="I1" s="277"/>
    </row>
    <row r="2" spans="2:19" ht="14.5" customHeight="1" x14ac:dyDescent="0.3">
      <c r="B2" s="371" t="s">
        <v>681</v>
      </c>
      <c r="C2" s="371"/>
      <c r="D2" s="371"/>
      <c r="E2" s="371"/>
      <c r="F2" s="371"/>
      <c r="G2" s="371"/>
      <c r="H2" s="371"/>
      <c r="I2" s="371"/>
      <c r="J2" s="371"/>
      <c r="K2" s="371"/>
      <c r="L2" s="371"/>
      <c r="M2" s="371"/>
      <c r="N2" s="371"/>
      <c r="O2" s="371"/>
      <c r="P2" s="371"/>
      <c r="Q2" s="371"/>
      <c r="R2" s="371"/>
      <c r="S2" s="371"/>
    </row>
    <row r="3" spans="2:19" ht="14.5" customHeight="1" x14ac:dyDescent="0.3">
      <c r="B3" s="372" t="s">
        <v>636</v>
      </c>
      <c r="C3" s="372"/>
      <c r="D3" s="372"/>
      <c r="E3" s="372"/>
      <c r="F3" s="372"/>
      <c r="G3" s="372"/>
      <c r="H3" s="372"/>
      <c r="I3" s="372"/>
      <c r="J3" s="372"/>
      <c r="K3" s="372"/>
      <c r="L3" s="372"/>
      <c r="M3" s="372"/>
      <c r="N3" s="372"/>
      <c r="O3" s="372"/>
      <c r="P3" s="372"/>
      <c r="Q3" s="372"/>
      <c r="R3" s="372"/>
      <c r="S3" s="372"/>
    </row>
    <row r="4" spans="2:19" ht="14.5" customHeight="1" x14ac:dyDescent="0.3">
      <c r="B4" s="372" t="s">
        <v>738</v>
      </c>
      <c r="C4" s="372"/>
      <c r="D4" s="372"/>
      <c r="E4" s="372"/>
      <c r="F4" s="372"/>
      <c r="G4" s="372"/>
      <c r="H4" s="372"/>
      <c r="I4" s="372"/>
      <c r="J4" s="372"/>
      <c r="K4" s="372"/>
      <c r="L4" s="372"/>
      <c r="M4" s="372"/>
      <c r="N4" s="372"/>
      <c r="O4" s="372"/>
      <c r="P4" s="372"/>
      <c r="Q4" s="372"/>
      <c r="R4" s="372"/>
      <c r="S4" s="372"/>
    </row>
    <row r="5" spans="2:19" ht="14.5" customHeight="1" x14ac:dyDescent="0.3">
      <c r="B5" s="372" t="s">
        <v>635</v>
      </c>
      <c r="C5" s="372"/>
      <c r="D5" s="372"/>
      <c r="E5" s="372"/>
      <c r="F5" s="372"/>
      <c r="G5" s="372"/>
      <c r="H5" s="372"/>
      <c r="I5" s="372"/>
      <c r="J5" s="372"/>
      <c r="K5" s="372"/>
      <c r="L5" s="372"/>
      <c r="M5" s="372"/>
      <c r="N5" s="372"/>
      <c r="O5" s="372"/>
      <c r="P5" s="372"/>
      <c r="Q5" s="372"/>
      <c r="R5" s="372"/>
      <c r="S5" s="372"/>
    </row>
    <row r="6" spans="2:19" x14ac:dyDescent="0.3">
      <c r="C6" s="374"/>
      <c r="D6" s="374"/>
      <c r="E6" s="374"/>
      <c r="F6" s="374"/>
      <c r="G6" s="374"/>
      <c r="H6" s="374"/>
      <c r="I6" s="374"/>
    </row>
    <row r="7" spans="2:19" x14ac:dyDescent="0.3">
      <c r="C7" s="263"/>
      <c r="D7" s="263"/>
      <c r="E7" s="263"/>
      <c r="F7" s="263"/>
      <c r="G7" s="263"/>
      <c r="H7" s="263"/>
      <c r="I7" s="263"/>
    </row>
    <row r="8" spans="2:19" ht="12.75" customHeight="1" x14ac:dyDescent="0.3">
      <c r="C8" s="276"/>
      <c r="D8" s="276"/>
      <c r="E8" s="276"/>
      <c r="F8" s="276"/>
      <c r="G8" s="276"/>
      <c r="H8" s="276"/>
      <c r="I8" s="272"/>
    </row>
    <row r="9" spans="2:19" ht="14.5" x14ac:dyDescent="0.3">
      <c r="C9" s="264"/>
      <c r="D9" s="264"/>
      <c r="E9" s="264"/>
      <c r="F9" s="264"/>
      <c r="G9" s="275"/>
      <c r="H9" s="336">
        <v>2019</v>
      </c>
      <c r="I9" s="336">
        <v>2020</v>
      </c>
      <c r="J9" s="336">
        <v>2021</v>
      </c>
      <c r="K9" s="336">
        <v>2022</v>
      </c>
      <c r="L9" s="336">
        <v>2023</v>
      </c>
      <c r="M9" s="336">
        <v>2024</v>
      </c>
      <c r="N9" s="336">
        <v>2025</v>
      </c>
      <c r="O9" s="336">
        <v>2026</v>
      </c>
      <c r="P9" s="336">
        <v>2027</v>
      </c>
      <c r="Q9" s="336">
        <v>2028</v>
      </c>
      <c r="R9" s="336">
        <v>2029</v>
      </c>
      <c r="S9" s="336">
        <v>2030</v>
      </c>
    </row>
    <row r="10" spans="2:19" x14ac:dyDescent="0.3">
      <c r="C10" s="263"/>
      <c r="D10" s="263"/>
      <c r="E10" s="263"/>
      <c r="F10" s="263"/>
      <c r="G10" s="267"/>
      <c r="H10" s="263"/>
      <c r="I10" s="263"/>
    </row>
    <row r="11" spans="2:19" x14ac:dyDescent="0.3">
      <c r="B11" s="268" t="s">
        <v>634</v>
      </c>
      <c r="E11" s="263"/>
      <c r="F11" s="263"/>
    </row>
    <row r="12" spans="2:19" x14ac:dyDescent="0.3">
      <c r="C12" s="269" t="s">
        <v>91</v>
      </c>
      <c r="D12" s="269"/>
      <c r="E12" s="263"/>
      <c r="F12" s="272"/>
      <c r="G12" s="267" t="s">
        <v>612</v>
      </c>
      <c r="H12" s="273">
        <f>+'2. CRITERIOS DE PROYECCION'!D17</f>
        <v>0</v>
      </c>
      <c r="I12" s="273">
        <f>+'2. CRITERIOS DE PROYECCION'!E17</f>
        <v>105472000</v>
      </c>
      <c r="J12" s="273">
        <f>+'2. CRITERIOS DE PROYECCION'!F17</f>
        <v>182433600</v>
      </c>
      <c r="K12" s="273">
        <f>+'2. CRITERIOS DE PROYECCION'!G17</f>
        <v>240459680</v>
      </c>
      <c r="L12" s="273">
        <f>+'2. CRITERIOS DE PROYECCION'!H17</f>
        <v>306005584</v>
      </c>
      <c r="M12" s="273">
        <f>+'2. CRITERIOS DE PROYECCION'!I17</f>
        <v>381327259.19999999</v>
      </c>
      <c r="N12" s="273">
        <f>+'2. CRITERIOS DE PROYECCION'!J17</f>
        <v>469357436.96000004</v>
      </c>
      <c r="O12" s="273">
        <f>+'2. CRITERIOS DE PROYECCION'!K17</f>
        <v>573908668.0480001</v>
      </c>
      <c r="P12" s="273">
        <f>+'2. CRITERIOS DE PROYECCION'!L17</f>
        <v>699937268.46239996</v>
      </c>
      <c r="Q12" s="273">
        <f>+'2. CRITERIOS DE PROYECCION'!M17</f>
        <v>853886449.00112009</v>
      </c>
      <c r="R12" s="273">
        <f>+'2. CRITERIOS DE PROYECCION'!N17</f>
        <v>1044132383.7014561</v>
      </c>
      <c r="S12" s="273">
        <f>+'2. CRITERIOS DE PROYECCION'!O17</f>
        <v>1281564098.811893</v>
      </c>
    </row>
    <row r="13" spans="2:19" x14ac:dyDescent="0.3">
      <c r="C13" s="269" t="s">
        <v>92</v>
      </c>
      <c r="D13" s="269"/>
      <c r="E13" s="263"/>
      <c r="F13" s="272"/>
      <c r="G13" s="267"/>
      <c r="H13" s="273">
        <f>+'2. CRITERIOS DE PROYECCION'!D27</f>
        <v>0</v>
      </c>
      <c r="I13" s="273">
        <f>+'2. CRITERIOS DE PROYECCION'!E27</f>
        <v>42188800</v>
      </c>
      <c r="J13" s="273">
        <f>+'2. CRITERIOS DE PROYECCION'!F27</f>
        <v>72973440</v>
      </c>
      <c r="K13" s="273">
        <f>+'2. CRITERIOS DE PROYECCION'!G27</f>
        <v>96183872</v>
      </c>
      <c r="L13" s="273">
        <f>+'2. CRITERIOS DE PROYECCION'!H27</f>
        <v>122402233.60000001</v>
      </c>
      <c r="M13" s="273">
        <f>+'2. CRITERIOS DE PROYECCION'!I27</f>
        <v>152530903.68000001</v>
      </c>
      <c r="N13" s="273">
        <f>+'2. CRITERIOS DE PROYECCION'!J27</f>
        <v>187742974.78400001</v>
      </c>
      <c r="O13" s="273">
        <f>+'2. CRITERIOS DE PROYECCION'!K27</f>
        <v>229563467.21920002</v>
      </c>
      <c r="P13" s="273">
        <f>+'2. CRITERIOS DE PROYECCION'!L27</f>
        <v>279974907.38496</v>
      </c>
      <c r="Q13" s="273">
        <f>+'2. CRITERIOS DE PROYECCION'!M27</f>
        <v>341554579.60044801</v>
      </c>
      <c r="R13" s="273">
        <f>+'2. CRITERIOS DE PROYECCION'!N27</f>
        <v>417652953.48058242</v>
      </c>
      <c r="S13" s="273">
        <f>+'2. CRITERIOS DE PROYECCION'!O27</f>
        <v>512625639.52475715</v>
      </c>
    </row>
    <row r="14" spans="2:19" x14ac:dyDescent="0.3">
      <c r="C14" s="268" t="s">
        <v>95</v>
      </c>
      <c r="D14" s="268"/>
      <c r="E14" s="263"/>
      <c r="F14" s="272"/>
      <c r="G14" s="267"/>
      <c r="H14" s="271">
        <f>+H12-H13</f>
        <v>0</v>
      </c>
      <c r="I14" s="271">
        <f t="shared" ref="I14:S14" si="0">+I12-I13</f>
        <v>63283200</v>
      </c>
      <c r="J14" s="271">
        <f t="shared" si="0"/>
        <v>109460160</v>
      </c>
      <c r="K14" s="271">
        <f t="shared" si="0"/>
        <v>144275808</v>
      </c>
      <c r="L14" s="271">
        <f t="shared" si="0"/>
        <v>183603350.39999998</v>
      </c>
      <c r="M14" s="271">
        <f t="shared" si="0"/>
        <v>228796355.51999998</v>
      </c>
      <c r="N14" s="271">
        <f t="shared" si="0"/>
        <v>281614462.176</v>
      </c>
      <c r="O14" s="271">
        <f t="shared" si="0"/>
        <v>344345200.82880008</v>
      </c>
      <c r="P14" s="271">
        <f t="shared" si="0"/>
        <v>419962361.07743996</v>
      </c>
      <c r="Q14" s="271">
        <f t="shared" si="0"/>
        <v>512331869.40067208</v>
      </c>
      <c r="R14" s="271">
        <f t="shared" si="0"/>
        <v>626479430.22087359</v>
      </c>
      <c r="S14" s="271">
        <f t="shared" si="0"/>
        <v>768938459.28713584</v>
      </c>
    </row>
    <row r="15" spans="2:19" x14ac:dyDescent="0.3">
      <c r="B15" s="269"/>
      <c r="E15" s="263"/>
      <c r="F15" s="272"/>
      <c r="G15" s="267"/>
      <c r="H15" s="273"/>
      <c r="I15" s="273"/>
    </row>
    <row r="16" spans="2:19" x14ac:dyDescent="0.3">
      <c r="B16" s="269"/>
      <c r="C16" s="251" t="s">
        <v>633</v>
      </c>
      <c r="E16" s="263"/>
      <c r="F16" s="272"/>
      <c r="G16" s="267"/>
      <c r="H16" s="273">
        <f>+'2. CRITERIOS DE PROYECCION'!D59</f>
        <v>0</v>
      </c>
      <c r="I16" s="273">
        <f>+'2. CRITERIOS DE PROYECCION'!E59</f>
        <v>0</v>
      </c>
      <c r="J16" s="273">
        <f>+'2. CRITERIOS DE PROYECCION'!F59</f>
        <v>0</v>
      </c>
      <c r="K16" s="273">
        <f>+'2. CRITERIOS DE PROYECCION'!G59</f>
        <v>0</v>
      </c>
      <c r="L16" s="273">
        <f>+'2. CRITERIOS DE PROYECCION'!H59</f>
        <v>0</v>
      </c>
      <c r="M16" s="273">
        <f>+'2. CRITERIOS DE PROYECCION'!I59</f>
        <v>0</v>
      </c>
      <c r="N16" s="273">
        <f>+'2. CRITERIOS DE PROYECCION'!J59</f>
        <v>0</v>
      </c>
      <c r="O16" s="273">
        <f>+'2. CRITERIOS DE PROYECCION'!K59</f>
        <v>0</v>
      </c>
      <c r="P16" s="273">
        <f>+'2. CRITERIOS DE PROYECCION'!L59</f>
        <v>0</v>
      </c>
      <c r="Q16" s="273">
        <f>+'2. CRITERIOS DE PROYECCION'!M59</f>
        <v>0</v>
      </c>
      <c r="R16" s="273">
        <f>+'2. CRITERIOS DE PROYECCION'!N59</f>
        <v>0</v>
      </c>
      <c r="S16" s="273">
        <f>+'2. CRITERIOS DE PROYECCION'!O59</f>
        <v>0</v>
      </c>
    </row>
    <row r="17" spans="2:19" x14ac:dyDescent="0.3">
      <c r="C17" s="269" t="s">
        <v>632</v>
      </c>
      <c r="D17" s="269"/>
      <c r="E17" s="263"/>
      <c r="F17" s="272"/>
      <c r="G17" s="267"/>
      <c r="H17" s="273"/>
      <c r="I17" s="273"/>
    </row>
    <row r="18" spans="2:19" x14ac:dyDescent="0.3">
      <c r="C18" s="269" t="s">
        <v>631</v>
      </c>
      <c r="D18" s="269"/>
      <c r="E18" s="263"/>
      <c r="F18" s="272"/>
      <c r="G18" s="267"/>
      <c r="H18" s="273">
        <f>+'2. CRITERIOS DE PROYECCION'!D37+'2. CRITERIOS DE PROYECCION'!D41+'2. CRITERIOS DE PROYECCION'!D45+'2. CRITERIOS DE PROYECCION'!D48</f>
        <v>0</v>
      </c>
      <c r="I18" s="273">
        <f>+'2. CRITERIOS DE PROYECCION'!E37+'2. CRITERIOS DE PROYECCION'!E41+'2. CRITERIOS DE PROYECCION'!E45+'2. CRITERIOS DE PROYECCION'!E48</f>
        <v>20306633.136</v>
      </c>
      <c r="J18" s="273">
        <f>+'2. CRITERIOS DE PROYECCION'!F37+'2. CRITERIOS DE PROYECCION'!F41+'2. CRITERIOS DE PROYECCION'!F45+'2. CRITERIOS DE PROYECCION'!F48</f>
        <v>34225804.792800002</v>
      </c>
      <c r="K18" s="273">
        <f>+'2. CRITERIOS DE PROYECCION'!G37+'2. CRITERIOS DE PROYECCION'!G41+'2. CRITERIOS DE PROYECCION'!G45+'2. CRITERIOS DE PROYECCION'!G48</f>
        <v>44739887.032439999</v>
      </c>
      <c r="L18" s="273">
        <f>+'2. CRITERIOS DE PROYECCION'!H37+'2. CRITERIOS DE PROYECCION'!H41+'2. CRITERIOS DE PROYECCION'!H45+'2. CRITERIOS DE PROYECCION'!H48</f>
        <v>56611006.984062001</v>
      </c>
      <c r="M18" s="273">
        <f>+'2. CRITERIOS DE PROYECCION'!I37+'2. CRITERIOS DE PROYECCION'!I41+'2. CRITERIOS DE PROYECCION'!I45+'2. CRITERIOS DE PROYECCION'!I48</f>
        <v>70245408.613265097</v>
      </c>
      <c r="N18" s="273">
        <f>+'2. CRITERIOS DE PROYECCION'!J37+'2. CRITERIOS DE PROYECCION'!J41+'2. CRITERIOS DE PROYECCION'!J45+'2. CRITERIOS DE PROYECCION'!J48</f>
        <v>86171165.707928374</v>
      </c>
      <c r="O18" s="273">
        <f>+'2. CRITERIOS DE PROYECCION'!K37+'2. CRITERIOS DE PROYECCION'!K41+'2. CRITERIOS DE PROYECCION'!K45+'2. CRITERIOS DE PROYECCION'!K48</f>
        <v>105074728.65652479</v>
      </c>
      <c r="P18" s="273">
        <f>+'2. CRITERIOS DE PROYECCION'!L37+'2. CRITERIOS DE PROYECCION'!L41+'2. CRITERIOS DE PROYECCION'!L45+'2. CRITERIOS DE PROYECCION'!L48</f>
        <v>127848435.15151101</v>
      </c>
      <c r="Q18" s="273">
        <f>+'2. CRITERIOS DE PROYECCION'!M37+'2. CRITERIOS DE PROYECCION'!M41+'2. CRITERIOS DE PROYECCION'!M45+'2. CRITERIOS DE PROYECCION'!M48</f>
        <v>155652273.9898946</v>
      </c>
      <c r="R18" s="273">
        <f>+'2. CRITERIOS DE PROYECCION'!N37+'2. CRITERIOS DE PROYECCION'!N41+'2. CRITERIOS DE PROYECCION'!N45+'2. CRITERIOS DE PROYECCION'!N48</f>
        <v>189994177.89443973</v>
      </c>
      <c r="S18" s="273">
        <f>+'2. CRITERIOS DE PROYECCION'!O37+'2. CRITERIOS DE PROYECCION'!O41+'2. CRITERIOS DE PROYECCION'!O45+'2. CRITERIOS DE PROYECCION'!O48</f>
        <v>232834404.05572721</v>
      </c>
    </row>
    <row r="19" spans="2:19" x14ac:dyDescent="0.3">
      <c r="C19" s="269" t="s">
        <v>630</v>
      </c>
      <c r="D19" s="269"/>
      <c r="E19" s="263"/>
      <c r="F19" s="272"/>
      <c r="G19" s="267"/>
      <c r="H19" s="273">
        <f>+'2. CRITERIOS DE PROYECCION'!D51</f>
        <v>0</v>
      </c>
      <c r="I19" s="273">
        <f>+'2. CRITERIOS DE PROYECCION'!E51</f>
        <v>2000000</v>
      </c>
      <c r="J19" s="273">
        <f>+'2. CRITERIOS DE PROYECCION'!F51</f>
        <v>4000000</v>
      </c>
      <c r="K19" s="273">
        <f>+'2. CRITERIOS DE PROYECCION'!G51</f>
        <v>6000000</v>
      </c>
      <c r="L19" s="273">
        <f>+'2. CRITERIOS DE PROYECCION'!H51</f>
        <v>8000000</v>
      </c>
      <c r="M19" s="273">
        <f>+'2. CRITERIOS DE PROYECCION'!I51</f>
        <v>10000000</v>
      </c>
      <c r="N19" s="273">
        <f>+'2. CRITERIOS DE PROYECCION'!J51</f>
        <v>12400000</v>
      </c>
      <c r="O19" s="273">
        <f>+'2. CRITERIOS DE PROYECCION'!K51</f>
        <v>14800000</v>
      </c>
      <c r="P19" s="273">
        <f>+'2. CRITERIOS DE PROYECCION'!L51</f>
        <v>17200000</v>
      </c>
      <c r="Q19" s="273">
        <f>+'2. CRITERIOS DE PROYECCION'!M51</f>
        <v>19600000</v>
      </c>
      <c r="R19" s="273">
        <f>+'2. CRITERIOS DE PROYECCION'!N51</f>
        <v>22000000</v>
      </c>
      <c r="S19" s="273">
        <f>+'2. CRITERIOS DE PROYECCION'!O51</f>
        <v>0</v>
      </c>
    </row>
    <row r="20" spans="2:19" x14ac:dyDescent="0.3">
      <c r="C20" s="269" t="s">
        <v>629</v>
      </c>
      <c r="D20" s="269"/>
      <c r="E20" s="263"/>
      <c r="F20" s="272"/>
      <c r="G20" s="267"/>
      <c r="H20" s="273">
        <v>0</v>
      </c>
      <c r="I20" s="273">
        <v>0</v>
      </c>
      <c r="J20" s="273">
        <v>0</v>
      </c>
      <c r="K20" s="273">
        <v>0</v>
      </c>
      <c r="L20" s="273">
        <v>0</v>
      </c>
      <c r="M20" s="273">
        <v>0</v>
      </c>
      <c r="N20" s="273">
        <v>0</v>
      </c>
      <c r="O20" s="273">
        <v>0</v>
      </c>
      <c r="P20" s="273">
        <v>0</v>
      </c>
      <c r="Q20" s="273">
        <v>0</v>
      </c>
      <c r="R20" s="273">
        <v>0</v>
      </c>
      <c r="S20" s="273">
        <v>0</v>
      </c>
    </row>
    <row r="21" spans="2:19" x14ac:dyDescent="0.3">
      <c r="C21" s="268" t="s">
        <v>628</v>
      </c>
      <c r="D21" s="268"/>
      <c r="E21" s="263"/>
      <c r="F21" s="272"/>
      <c r="G21" s="267"/>
      <c r="H21" s="271">
        <f>+H14-H16-H17-H18-H19-H20</f>
        <v>0</v>
      </c>
      <c r="I21" s="271">
        <f t="shared" ref="I21:S21" si="1">+I14-I16-I17-I18-I19-I20</f>
        <v>40976566.864</v>
      </c>
      <c r="J21" s="271">
        <f t="shared" si="1"/>
        <v>71234355.207199991</v>
      </c>
      <c r="K21" s="271">
        <f t="shared" si="1"/>
        <v>93535920.967559993</v>
      </c>
      <c r="L21" s="271">
        <f t="shared" si="1"/>
        <v>118992343.41593798</v>
      </c>
      <c r="M21" s="271">
        <f t="shared" si="1"/>
        <v>148550946.90673488</v>
      </c>
      <c r="N21" s="271">
        <f t="shared" si="1"/>
        <v>183043296.46807164</v>
      </c>
      <c r="O21" s="271">
        <f t="shared" si="1"/>
        <v>224470472.1722753</v>
      </c>
      <c r="P21" s="271">
        <f t="shared" si="1"/>
        <v>274913925.92592895</v>
      </c>
      <c r="Q21" s="271">
        <f t="shared" si="1"/>
        <v>337079595.41077745</v>
      </c>
      <c r="R21" s="271">
        <f t="shared" si="1"/>
        <v>414485252.3264339</v>
      </c>
      <c r="S21" s="271">
        <f t="shared" si="1"/>
        <v>536104055.2314086</v>
      </c>
    </row>
    <row r="22" spans="2:19" x14ac:dyDescent="0.3">
      <c r="B22" s="269"/>
      <c r="E22" s="263"/>
      <c r="F22" s="272"/>
      <c r="G22" s="267"/>
      <c r="H22" s="273"/>
      <c r="I22" s="273"/>
    </row>
    <row r="23" spans="2:19" x14ac:dyDescent="0.3">
      <c r="C23" s="269" t="s">
        <v>627</v>
      </c>
      <c r="E23" s="263"/>
      <c r="F23" s="272"/>
      <c r="G23" s="267"/>
      <c r="H23" s="273">
        <f>+'2. CRITERIOS DE PROYECCION'!D63</f>
        <v>0</v>
      </c>
      <c r="I23" s="273">
        <f>+'2. CRITERIOS DE PROYECCION'!E63</f>
        <v>0</v>
      </c>
      <c r="J23" s="273">
        <f>+'2. CRITERIOS DE PROYECCION'!F63</f>
        <v>0</v>
      </c>
      <c r="K23" s="273">
        <f>+'2. CRITERIOS DE PROYECCION'!G63</f>
        <v>0</v>
      </c>
      <c r="L23" s="273">
        <f>+'2. CRITERIOS DE PROYECCION'!H63</f>
        <v>0</v>
      </c>
      <c r="M23" s="273">
        <f>+'2. CRITERIOS DE PROYECCION'!I63</f>
        <v>0</v>
      </c>
      <c r="N23" s="273">
        <f>+'2. CRITERIOS DE PROYECCION'!J63</f>
        <v>0</v>
      </c>
      <c r="O23" s="273">
        <f>+'2. CRITERIOS DE PROYECCION'!K63</f>
        <v>0</v>
      </c>
      <c r="P23" s="273">
        <f>+'2. CRITERIOS DE PROYECCION'!L63</f>
        <v>0</v>
      </c>
      <c r="Q23" s="273">
        <f>+'2. CRITERIOS DE PROYECCION'!M63</f>
        <v>0</v>
      </c>
      <c r="R23" s="273">
        <f>+'2. CRITERIOS DE PROYECCION'!N63</f>
        <v>0</v>
      </c>
      <c r="S23" s="273">
        <f>+'2. CRITERIOS DE PROYECCION'!O63</f>
        <v>0</v>
      </c>
    </row>
    <row r="24" spans="2:19" x14ac:dyDescent="0.3">
      <c r="C24" s="269" t="s">
        <v>626</v>
      </c>
      <c r="E24" s="263"/>
      <c r="F24" s="272"/>
      <c r="G24" s="267"/>
      <c r="H24" s="273">
        <v>0</v>
      </c>
      <c r="I24" s="273">
        <v>0</v>
      </c>
      <c r="J24" s="273">
        <v>0</v>
      </c>
      <c r="K24" s="273">
        <v>0</v>
      </c>
      <c r="L24" s="273">
        <v>0</v>
      </c>
      <c r="M24" s="273">
        <v>0</v>
      </c>
      <c r="N24" s="273">
        <v>0</v>
      </c>
      <c r="O24" s="273">
        <v>0</v>
      </c>
      <c r="P24" s="273">
        <v>0</v>
      </c>
      <c r="Q24" s="273">
        <v>0</v>
      </c>
      <c r="R24" s="273">
        <v>0</v>
      </c>
      <c r="S24" s="273">
        <v>0</v>
      </c>
    </row>
    <row r="25" spans="2:19" x14ac:dyDescent="0.3">
      <c r="C25" s="268" t="s">
        <v>625</v>
      </c>
      <c r="E25" s="263"/>
      <c r="F25" s="272"/>
      <c r="G25" s="267"/>
      <c r="H25" s="271">
        <f>+H21-H23+H24</f>
        <v>0</v>
      </c>
      <c r="I25" s="271">
        <f t="shared" ref="I25:S25" si="2">+I21-I23+I24</f>
        <v>40976566.864</v>
      </c>
      <c r="J25" s="271">
        <f t="shared" si="2"/>
        <v>71234355.207199991</v>
      </c>
      <c r="K25" s="271">
        <f t="shared" si="2"/>
        <v>93535920.967559993</v>
      </c>
      <c r="L25" s="271">
        <f t="shared" si="2"/>
        <v>118992343.41593798</v>
      </c>
      <c r="M25" s="271">
        <f t="shared" si="2"/>
        <v>148550946.90673488</v>
      </c>
      <c r="N25" s="271">
        <f t="shared" si="2"/>
        <v>183043296.46807164</v>
      </c>
      <c r="O25" s="271">
        <f t="shared" si="2"/>
        <v>224470472.1722753</v>
      </c>
      <c r="P25" s="271">
        <f t="shared" si="2"/>
        <v>274913925.92592895</v>
      </c>
      <c r="Q25" s="271">
        <f t="shared" si="2"/>
        <v>337079595.41077745</v>
      </c>
      <c r="R25" s="271">
        <f t="shared" si="2"/>
        <v>414485252.3264339</v>
      </c>
      <c r="S25" s="271">
        <f t="shared" si="2"/>
        <v>536104055.2314086</v>
      </c>
    </row>
    <row r="26" spans="2:19" x14ac:dyDescent="0.3">
      <c r="B26" s="269"/>
      <c r="E26" s="263"/>
      <c r="F26" s="272"/>
      <c r="G26" s="267"/>
      <c r="H26" s="273"/>
      <c r="I26" s="273"/>
    </row>
    <row r="27" spans="2:19" x14ac:dyDescent="0.3">
      <c r="C27" s="269" t="s">
        <v>624</v>
      </c>
      <c r="E27" s="263"/>
      <c r="F27" s="272"/>
      <c r="G27" s="267"/>
      <c r="H27" s="273"/>
      <c r="I27" s="273">
        <f>+I25*'1. MACROECONOMICOS Y SUPUESTOS'!J12</f>
        <v>13112501.39648</v>
      </c>
      <c r="J27" s="273">
        <f>+J25*'1. MACROECONOMICOS Y SUPUESTOS'!K12</f>
        <v>22082650.114231996</v>
      </c>
      <c r="K27" s="273">
        <f>+K25*'1. MACROECONOMICOS Y SUPUESTOS'!L12</f>
        <v>28060776.290267996</v>
      </c>
      <c r="L27" s="273">
        <f>+L25*'1. MACROECONOMICOS Y SUPUESTOS'!M12</f>
        <v>35697703.024781391</v>
      </c>
      <c r="M27" s="273">
        <f>+M25*'1. MACROECONOMICOS Y SUPUESTOS'!N12</f>
        <v>44565284.072020464</v>
      </c>
      <c r="N27" s="273">
        <f>+N25*'1. MACROECONOMICOS Y SUPUESTOS'!O12</f>
        <v>54912988.940421492</v>
      </c>
      <c r="O27" s="273">
        <f>+O25*'1. MACROECONOMICOS Y SUPUESTOS'!P12</f>
        <v>67341141.651682585</v>
      </c>
      <c r="P27" s="273">
        <f>+P25*'1. MACROECONOMICOS Y SUPUESTOS'!Q12</f>
        <v>82474177.777778685</v>
      </c>
      <c r="Q27" s="273">
        <f>+Q25*'1. MACROECONOMICOS Y SUPUESTOS'!R12</f>
        <v>101123878.62323323</v>
      </c>
      <c r="R27" s="273">
        <f>+R25*'1. MACROECONOMICOS Y SUPUESTOS'!S12</f>
        <v>124345575.69793016</v>
      </c>
      <c r="S27" s="273">
        <f>+S25*'1. MACROECONOMICOS Y SUPUESTOS'!T12</f>
        <v>160831216.56942257</v>
      </c>
    </row>
    <row r="28" spans="2:19" x14ac:dyDescent="0.3">
      <c r="C28" s="268" t="s">
        <v>623</v>
      </c>
      <c r="E28" s="263"/>
      <c r="F28" s="272"/>
      <c r="G28" s="267" t="s">
        <v>612</v>
      </c>
      <c r="H28" s="306">
        <f>SUM(H25:H27)</f>
        <v>0</v>
      </c>
      <c r="I28" s="306">
        <f>+I25-I27</f>
        <v>27864065.467519999</v>
      </c>
      <c r="J28" s="306">
        <f t="shared" ref="J28:S28" si="3">+J25-J27</f>
        <v>49151705.092967995</v>
      </c>
      <c r="K28" s="306">
        <f t="shared" si="3"/>
        <v>65475144.677291997</v>
      </c>
      <c r="L28" s="306">
        <f t="shared" si="3"/>
        <v>83294640.391156584</v>
      </c>
      <c r="M28" s="306">
        <f t="shared" si="3"/>
        <v>103985662.83471441</v>
      </c>
      <c r="N28" s="306">
        <f t="shared" si="3"/>
        <v>128130307.52765015</v>
      </c>
      <c r="O28" s="306">
        <f t="shared" si="3"/>
        <v>157129330.52059272</v>
      </c>
      <c r="P28" s="306">
        <f t="shared" si="3"/>
        <v>192439748.14815027</v>
      </c>
      <c r="Q28" s="306">
        <f t="shared" si="3"/>
        <v>235955716.78754422</v>
      </c>
      <c r="R28" s="306">
        <f t="shared" si="3"/>
        <v>290139676.62850374</v>
      </c>
      <c r="S28" s="306">
        <f t="shared" si="3"/>
        <v>375272838.66198599</v>
      </c>
    </row>
    <row r="29" spans="2:19" x14ac:dyDescent="0.3">
      <c r="B29" s="269"/>
      <c r="E29" s="263"/>
      <c r="F29" s="263"/>
      <c r="G29" s="267"/>
      <c r="H29" s="270"/>
      <c r="I29" s="267"/>
    </row>
    <row r="30" spans="2:19" ht="12" customHeight="1" x14ac:dyDescent="0.3">
      <c r="B30" s="269"/>
      <c r="E30" s="263"/>
      <c r="F30" s="263"/>
      <c r="G30" s="267"/>
      <c r="H30" s="267"/>
      <c r="I30" s="267"/>
    </row>
    <row r="31" spans="2:19" ht="12.75" customHeight="1" x14ac:dyDescent="0.3">
      <c r="B31" s="268" t="s">
        <v>622</v>
      </c>
      <c r="E31" s="263"/>
      <c r="F31" s="263"/>
      <c r="G31" s="267"/>
      <c r="H31" s="267"/>
      <c r="I31" s="267"/>
    </row>
    <row r="32" spans="2:19" ht="12.75" customHeight="1" x14ac:dyDescent="0.3">
      <c r="C32" s="269" t="s">
        <v>621</v>
      </c>
      <c r="D32" s="269"/>
      <c r="E32" s="263"/>
      <c r="F32" s="263"/>
      <c r="G32" s="267"/>
      <c r="H32" s="308">
        <v>0</v>
      </c>
      <c r="I32" s="308">
        <v>0</v>
      </c>
      <c r="J32" s="308">
        <v>0</v>
      </c>
      <c r="K32" s="308">
        <v>0</v>
      </c>
      <c r="L32" s="308">
        <v>0</v>
      </c>
      <c r="M32" s="308">
        <v>0</v>
      </c>
      <c r="N32" s="308">
        <v>0</v>
      </c>
      <c r="O32" s="308">
        <v>0</v>
      </c>
      <c r="P32" s="308">
        <v>0</v>
      </c>
      <c r="Q32" s="308">
        <v>0</v>
      </c>
      <c r="R32" s="308">
        <v>0</v>
      </c>
      <c r="S32" s="308">
        <v>0</v>
      </c>
    </row>
    <row r="33" spans="3:19" x14ac:dyDescent="0.3">
      <c r="C33" s="269" t="s">
        <v>620</v>
      </c>
      <c r="D33" s="269"/>
      <c r="E33" s="263"/>
      <c r="F33" s="263"/>
      <c r="G33" s="267"/>
      <c r="H33" s="308">
        <v>0</v>
      </c>
      <c r="I33" s="308">
        <v>0</v>
      </c>
      <c r="J33" s="308">
        <v>0</v>
      </c>
      <c r="K33" s="308">
        <v>0</v>
      </c>
      <c r="L33" s="308">
        <v>0</v>
      </c>
      <c r="M33" s="308">
        <v>0</v>
      </c>
      <c r="N33" s="308">
        <v>0</v>
      </c>
      <c r="O33" s="308">
        <v>0</v>
      </c>
      <c r="P33" s="308">
        <v>0</v>
      </c>
      <c r="Q33" s="308">
        <v>0</v>
      </c>
      <c r="R33" s="308">
        <v>0</v>
      </c>
      <c r="S33" s="308">
        <v>0</v>
      </c>
    </row>
    <row r="34" spans="3:19" ht="12.75" customHeight="1" x14ac:dyDescent="0.3">
      <c r="C34" s="269" t="s">
        <v>619</v>
      </c>
      <c r="D34" s="269"/>
      <c r="E34" s="263"/>
      <c r="F34" s="263"/>
      <c r="G34" s="267"/>
      <c r="H34" s="308">
        <v>0</v>
      </c>
      <c r="I34" s="308">
        <v>0</v>
      </c>
      <c r="J34" s="308">
        <v>0</v>
      </c>
      <c r="K34" s="308">
        <v>0</v>
      </c>
      <c r="L34" s="308">
        <v>0</v>
      </c>
      <c r="M34" s="308">
        <v>0</v>
      </c>
      <c r="N34" s="308">
        <v>0</v>
      </c>
      <c r="O34" s="308">
        <v>0</v>
      </c>
      <c r="P34" s="308">
        <v>0</v>
      </c>
      <c r="Q34" s="308">
        <v>0</v>
      </c>
      <c r="R34" s="308">
        <v>0</v>
      </c>
      <c r="S34" s="308">
        <v>0</v>
      </c>
    </row>
    <row r="35" spans="3:19" x14ac:dyDescent="0.3">
      <c r="C35" s="269" t="s">
        <v>618</v>
      </c>
      <c r="D35" s="269"/>
      <c r="E35" s="263"/>
      <c r="F35" s="263"/>
      <c r="G35" s="267"/>
      <c r="H35" s="308">
        <v>0</v>
      </c>
      <c r="I35" s="308">
        <v>0</v>
      </c>
      <c r="J35" s="308">
        <v>0</v>
      </c>
      <c r="K35" s="308">
        <v>0</v>
      </c>
      <c r="L35" s="308">
        <v>0</v>
      </c>
      <c r="M35" s="308">
        <v>0</v>
      </c>
      <c r="N35" s="308">
        <v>0</v>
      </c>
      <c r="O35" s="308">
        <v>0</v>
      </c>
      <c r="P35" s="308">
        <v>0</v>
      </c>
      <c r="Q35" s="308">
        <v>0</v>
      </c>
      <c r="R35" s="308">
        <v>0</v>
      </c>
      <c r="S35" s="308">
        <v>0</v>
      </c>
    </row>
    <row r="36" spans="3:19" x14ac:dyDescent="0.3">
      <c r="C36" s="269" t="s">
        <v>617</v>
      </c>
      <c r="D36" s="269"/>
      <c r="E36" s="263"/>
      <c r="F36" s="263"/>
      <c r="G36" s="267"/>
      <c r="H36" s="308">
        <v>0</v>
      </c>
      <c r="I36" s="308">
        <v>0</v>
      </c>
      <c r="J36" s="308">
        <v>0</v>
      </c>
      <c r="K36" s="308">
        <v>0</v>
      </c>
      <c r="L36" s="308">
        <v>0</v>
      </c>
      <c r="M36" s="308">
        <v>0</v>
      </c>
      <c r="N36" s="308">
        <v>0</v>
      </c>
      <c r="O36" s="308">
        <v>0</v>
      </c>
      <c r="P36" s="308">
        <v>0</v>
      </c>
      <c r="Q36" s="308">
        <v>0</v>
      </c>
      <c r="R36" s="308">
        <v>0</v>
      </c>
      <c r="S36" s="308">
        <v>0</v>
      </c>
    </row>
    <row r="37" spans="3:19" ht="12.75" customHeight="1" x14ac:dyDescent="0.3">
      <c r="C37" s="269" t="s">
        <v>616</v>
      </c>
      <c r="D37" s="269"/>
      <c r="E37" s="263"/>
      <c r="F37" s="263"/>
      <c r="G37" s="267"/>
      <c r="H37" s="308">
        <v>0</v>
      </c>
      <c r="I37" s="308">
        <v>0</v>
      </c>
      <c r="J37" s="308">
        <v>0</v>
      </c>
      <c r="K37" s="308">
        <v>0</v>
      </c>
      <c r="L37" s="308">
        <v>0</v>
      </c>
      <c r="M37" s="308">
        <v>0</v>
      </c>
      <c r="N37" s="308">
        <v>0</v>
      </c>
      <c r="O37" s="308">
        <v>0</v>
      </c>
      <c r="P37" s="308">
        <v>0</v>
      </c>
      <c r="Q37" s="308">
        <v>0</v>
      </c>
      <c r="R37" s="308">
        <v>0</v>
      </c>
      <c r="S37" s="308">
        <v>0</v>
      </c>
    </row>
    <row r="38" spans="3:19" x14ac:dyDescent="0.3">
      <c r="C38" s="269" t="s">
        <v>615</v>
      </c>
      <c r="D38" s="269"/>
      <c r="E38" s="263"/>
      <c r="F38" s="263"/>
      <c r="G38" s="267"/>
      <c r="H38" s="308">
        <v>0</v>
      </c>
      <c r="I38" s="308">
        <v>0</v>
      </c>
      <c r="J38" s="308">
        <v>0</v>
      </c>
      <c r="K38" s="308">
        <v>0</v>
      </c>
      <c r="L38" s="308">
        <v>0</v>
      </c>
      <c r="M38" s="308">
        <v>0</v>
      </c>
      <c r="N38" s="308">
        <v>0</v>
      </c>
      <c r="O38" s="308">
        <v>0</v>
      </c>
      <c r="P38" s="308">
        <v>0</v>
      </c>
      <c r="Q38" s="308">
        <v>0</v>
      </c>
      <c r="R38" s="308">
        <v>0</v>
      </c>
      <c r="S38" s="308">
        <v>0</v>
      </c>
    </row>
    <row r="39" spans="3:19" x14ac:dyDescent="0.3">
      <c r="C39" s="268" t="s">
        <v>614</v>
      </c>
      <c r="D39" s="268"/>
      <c r="E39" s="263"/>
      <c r="F39" s="263"/>
      <c r="G39" s="267" t="s">
        <v>612</v>
      </c>
      <c r="H39" s="309">
        <f>SUM(H32:H38)</f>
        <v>0</v>
      </c>
      <c r="I39" s="309">
        <f>SUM(I32:I38)</f>
        <v>0</v>
      </c>
      <c r="J39" s="309">
        <f t="shared" ref="J39:S39" si="4">SUM(J32:J38)</f>
        <v>0</v>
      </c>
      <c r="K39" s="309">
        <f t="shared" si="4"/>
        <v>0</v>
      </c>
      <c r="L39" s="309">
        <f t="shared" si="4"/>
        <v>0</v>
      </c>
      <c r="M39" s="309">
        <f t="shared" si="4"/>
        <v>0</v>
      </c>
      <c r="N39" s="309">
        <f t="shared" si="4"/>
        <v>0</v>
      </c>
      <c r="O39" s="309">
        <f t="shared" si="4"/>
        <v>0</v>
      </c>
      <c r="P39" s="309">
        <f t="shared" si="4"/>
        <v>0</v>
      </c>
      <c r="Q39" s="309">
        <f t="shared" si="4"/>
        <v>0</v>
      </c>
      <c r="R39" s="309">
        <f t="shared" si="4"/>
        <v>0</v>
      </c>
      <c r="S39" s="309">
        <f t="shared" si="4"/>
        <v>0</v>
      </c>
    </row>
    <row r="40" spans="3:19" ht="12.75" customHeight="1" thickBot="1" x14ac:dyDescent="0.35">
      <c r="C40" s="268" t="s">
        <v>613</v>
      </c>
      <c r="D40" s="268"/>
      <c r="E40" s="263"/>
      <c r="F40" s="263"/>
      <c r="G40" s="267" t="s">
        <v>612</v>
      </c>
      <c r="H40" s="343">
        <f>+H28+H39</f>
        <v>0</v>
      </c>
      <c r="I40" s="307">
        <f>+I28+I39</f>
        <v>27864065.467519999</v>
      </c>
      <c r="J40" s="307">
        <f t="shared" ref="J40:S40" si="5">+J28+J39</f>
        <v>49151705.092967995</v>
      </c>
      <c r="K40" s="307">
        <f t="shared" si="5"/>
        <v>65475144.677291997</v>
      </c>
      <c r="L40" s="307">
        <f t="shared" si="5"/>
        <v>83294640.391156584</v>
      </c>
      <c r="M40" s="307">
        <f t="shared" si="5"/>
        <v>103985662.83471441</v>
      </c>
      <c r="N40" s="307">
        <f t="shared" si="5"/>
        <v>128130307.52765015</v>
      </c>
      <c r="O40" s="307">
        <f t="shared" si="5"/>
        <v>157129330.52059272</v>
      </c>
      <c r="P40" s="307">
        <f t="shared" si="5"/>
        <v>192439748.14815027</v>
      </c>
      <c r="Q40" s="307">
        <f t="shared" si="5"/>
        <v>235955716.78754422</v>
      </c>
      <c r="R40" s="307">
        <f t="shared" si="5"/>
        <v>290139676.62850374</v>
      </c>
      <c r="S40" s="307">
        <f t="shared" si="5"/>
        <v>375272838.66198599</v>
      </c>
    </row>
    <row r="41" spans="3:19" ht="12.75" customHeight="1" thickTop="1" x14ac:dyDescent="0.3">
      <c r="C41" s="370"/>
      <c r="D41" s="370"/>
      <c r="E41" s="370"/>
      <c r="F41" s="370"/>
      <c r="G41" s="370"/>
      <c r="H41" s="370"/>
      <c r="I41" s="370"/>
    </row>
    <row r="42" spans="3:19" ht="12.75" customHeight="1" x14ac:dyDescent="0.3">
      <c r="C42" s="264"/>
      <c r="D42" s="264"/>
      <c r="E42" s="264"/>
      <c r="F42" s="264"/>
      <c r="G42" s="264"/>
      <c r="H42" s="265"/>
      <c r="I42" s="264"/>
    </row>
    <row r="43" spans="3:19" ht="12.75" customHeight="1" x14ac:dyDescent="0.3">
      <c r="C43" s="263"/>
      <c r="D43" s="263"/>
      <c r="E43" s="263"/>
      <c r="F43" s="263"/>
      <c r="G43" s="263"/>
      <c r="H43" s="262"/>
      <c r="I43" s="262"/>
    </row>
    <row r="44" spans="3:19" ht="12.75" customHeight="1" x14ac:dyDescent="0.3">
      <c r="C44" s="374" t="s">
        <v>611</v>
      </c>
      <c r="D44" s="374"/>
      <c r="E44" s="374"/>
      <c r="F44" s="374"/>
      <c r="G44" s="374"/>
      <c r="H44" s="374"/>
      <c r="I44" s="374"/>
    </row>
    <row r="45" spans="3:19" x14ac:dyDescent="0.3">
      <c r="C45" s="260"/>
      <c r="D45" s="260"/>
      <c r="E45" s="260"/>
      <c r="F45" s="260"/>
      <c r="G45" s="260"/>
      <c r="H45" s="260"/>
      <c r="I45" s="261"/>
    </row>
    <row r="46" spans="3:19" x14ac:dyDescent="0.3">
      <c r="C46" s="260"/>
      <c r="D46" s="260"/>
      <c r="E46" s="260"/>
      <c r="F46" s="260"/>
      <c r="G46" s="260"/>
      <c r="H46" s="261"/>
      <c r="I46" s="261"/>
    </row>
    <row r="47" spans="3:19" x14ac:dyDescent="0.3">
      <c r="C47" s="260"/>
      <c r="D47" s="260"/>
      <c r="E47" s="260"/>
      <c r="F47" s="260"/>
      <c r="G47" s="260"/>
      <c r="H47" s="260"/>
      <c r="I47" s="260"/>
    </row>
    <row r="48" spans="3:19" x14ac:dyDescent="0.3">
      <c r="C48" s="260"/>
      <c r="D48" s="260"/>
      <c r="E48" s="260"/>
      <c r="F48" s="260"/>
      <c r="G48" s="260"/>
      <c r="H48" s="261"/>
      <c r="I48" s="260"/>
    </row>
    <row r="49" spans="2:9" x14ac:dyDescent="0.3">
      <c r="C49" s="260"/>
      <c r="D49" s="260"/>
      <c r="E49" s="260"/>
      <c r="F49" s="260"/>
      <c r="G49" s="260"/>
      <c r="H49" s="260"/>
      <c r="I49" s="260"/>
    </row>
    <row r="50" spans="2:9" x14ac:dyDescent="0.3">
      <c r="C50" s="260"/>
      <c r="D50" s="260"/>
      <c r="E50" s="260"/>
      <c r="F50" s="260"/>
      <c r="G50" s="260"/>
      <c r="H50" s="260"/>
      <c r="I50" s="260"/>
    </row>
    <row r="51" spans="2:9" x14ac:dyDescent="0.3">
      <c r="C51" s="260"/>
      <c r="D51" s="260"/>
      <c r="E51" s="260"/>
      <c r="F51" s="260"/>
      <c r="G51" s="260"/>
      <c r="H51" s="260"/>
      <c r="I51" s="260"/>
    </row>
    <row r="52" spans="2:9" x14ac:dyDescent="0.3">
      <c r="C52" s="260"/>
      <c r="D52" s="260"/>
      <c r="E52" s="260"/>
      <c r="F52" s="260"/>
      <c r="G52" s="260"/>
      <c r="H52" s="260"/>
      <c r="I52" s="260"/>
    </row>
    <row r="53" spans="2:9" x14ac:dyDescent="0.3">
      <c r="C53" s="260"/>
      <c r="D53" s="260"/>
      <c r="E53" s="260"/>
      <c r="F53" s="260"/>
      <c r="G53" s="260"/>
      <c r="H53" s="260"/>
      <c r="I53" s="260"/>
    </row>
    <row r="55" spans="2:9" s="255" customFormat="1" x14ac:dyDescent="0.3">
      <c r="B55" s="259"/>
      <c r="D55" s="258"/>
      <c r="E55" s="257"/>
      <c r="G55" s="256"/>
    </row>
    <row r="56" spans="2:9" x14ac:dyDescent="0.3">
      <c r="C56" s="254" t="s">
        <v>610</v>
      </c>
      <c r="D56" s="253"/>
      <c r="E56" s="252" t="s">
        <v>609</v>
      </c>
      <c r="G56" s="252"/>
    </row>
    <row r="57" spans="2:9" x14ac:dyDescent="0.3">
      <c r="E57" s="252" t="str">
        <f>+'[1]Estado de situación financiera'!F82</f>
        <v>T.P. XX.XXX - T</v>
      </c>
      <c r="G57" s="252"/>
    </row>
  </sheetData>
  <mergeCells count="7">
    <mergeCell ref="C44:I44"/>
    <mergeCell ref="C6:I6"/>
    <mergeCell ref="B2:S2"/>
    <mergeCell ref="B3:S3"/>
    <mergeCell ref="B4:S4"/>
    <mergeCell ref="B5:S5"/>
    <mergeCell ref="C41:I41"/>
  </mergeCells>
  <printOptions horizontalCentered="1" verticalCentered="1"/>
  <pageMargins left="1.1811023622047245" right="0.70866141732283472" top="0.74803149606299213" bottom="0.74803149606299213" header="0.31496062992125984" footer="0.31496062992125984"/>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A59"/>
  <sheetViews>
    <sheetView showGridLines="0" zoomScale="85" zoomScaleNormal="85" workbookViewId="0">
      <selection activeCell="V52" sqref="V52"/>
    </sheetView>
  </sheetViews>
  <sheetFormatPr baseColWidth="10" defaultColWidth="8" defaultRowHeight="14" x14ac:dyDescent="0.3"/>
  <cols>
    <col min="1" max="1" width="1.83203125" style="251" customWidth="1"/>
    <col min="2" max="2" width="2.75" style="251" customWidth="1"/>
    <col min="3" max="4" width="3.25" style="251" customWidth="1"/>
    <col min="5" max="6" width="3.33203125" style="251" customWidth="1"/>
    <col min="7" max="7" width="20.08203125" style="251" customWidth="1"/>
    <col min="8" max="12" width="2" style="251" customWidth="1"/>
    <col min="13" max="13" width="7.83203125" style="251" customWidth="1"/>
    <col min="14" max="14" width="11.08203125" style="251" customWidth="1"/>
    <col min="15" max="15" width="13.83203125" style="251" hidden="1" customWidth="1"/>
    <col min="16" max="16" width="2.33203125" style="251" customWidth="1"/>
    <col min="17" max="17" width="13.1640625" style="251" customWidth="1"/>
    <col min="18" max="18" width="13.6640625" style="251" customWidth="1"/>
    <col min="19" max="19" width="14" style="251" customWidth="1"/>
    <col min="20" max="21" width="16.5" style="251" customWidth="1"/>
    <col min="22" max="22" width="15" style="251" customWidth="1"/>
    <col min="23" max="24" width="10.33203125" style="251" hidden="1" customWidth="1"/>
    <col min="25" max="26" width="11.33203125" style="251" hidden="1" customWidth="1"/>
    <col min="27" max="27" width="15.4140625" style="251" customWidth="1"/>
    <col min="28" max="260" width="8" style="251"/>
    <col min="261" max="261" width="2.75" style="251" customWidth="1"/>
    <col min="262" max="262" width="20.83203125" style="251" customWidth="1"/>
    <col min="263" max="263" width="26.33203125" style="251" customWidth="1"/>
    <col min="264" max="264" width="2" style="251" customWidth="1"/>
    <col min="265" max="265" width="7.83203125" style="251" customWidth="1"/>
    <col min="266" max="266" width="11.08203125" style="251" customWidth="1"/>
    <col min="267" max="267" width="8" style="251"/>
    <col min="268" max="268" width="2.33203125" style="251" customWidth="1"/>
    <col min="269" max="269" width="8" style="251"/>
    <col min="270" max="270" width="2.33203125" style="251" customWidth="1"/>
    <col min="271" max="271" width="8" style="251" customWidth="1"/>
    <col min="272" max="516" width="8" style="251"/>
    <col min="517" max="517" width="2.75" style="251" customWidth="1"/>
    <col min="518" max="518" width="20.83203125" style="251" customWidth="1"/>
    <col min="519" max="519" width="26.33203125" style="251" customWidth="1"/>
    <col min="520" max="520" width="2" style="251" customWidth="1"/>
    <col min="521" max="521" width="7.83203125" style="251" customWidth="1"/>
    <col min="522" max="522" width="11.08203125" style="251" customWidth="1"/>
    <col min="523" max="523" width="8" style="251"/>
    <col min="524" max="524" width="2.33203125" style="251" customWidth="1"/>
    <col min="525" max="525" width="8" style="251"/>
    <col min="526" max="526" width="2.33203125" style="251" customWidth="1"/>
    <col min="527" max="527" width="8" style="251" customWidth="1"/>
    <col min="528" max="772" width="8" style="251"/>
    <col min="773" max="773" width="2.75" style="251" customWidth="1"/>
    <col min="774" max="774" width="20.83203125" style="251" customWidth="1"/>
    <col min="775" max="775" width="26.33203125" style="251" customWidth="1"/>
    <col min="776" max="776" width="2" style="251" customWidth="1"/>
    <col min="777" max="777" width="7.83203125" style="251" customWidth="1"/>
    <col min="778" max="778" width="11.08203125" style="251" customWidth="1"/>
    <col min="779" max="779" width="8" style="251"/>
    <col min="780" max="780" width="2.33203125" style="251" customWidth="1"/>
    <col min="781" max="781" width="8" style="251"/>
    <col min="782" max="782" width="2.33203125" style="251" customWidth="1"/>
    <col min="783" max="783" width="8" style="251" customWidth="1"/>
    <col min="784" max="1028" width="8" style="251"/>
    <col min="1029" max="1029" width="2.75" style="251" customWidth="1"/>
    <col min="1030" max="1030" width="20.83203125" style="251" customWidth="1"/>
    <col min="1031" max="1031" width="26.33203125" style="251" customWidth="1"/>
    <col min="1032" max="1032" width="2" style="251" customWidth="1"/>
    <col min="1033" max="1033" width="7.83203125" style="251" customWidth="1"/>
    <col min="1034" max="1034" width="11.08203125" style="251" customWidth="1"/>
    <col min="1035" max="1035" width="8" style="251"/>
    <col min="1036" max="1036" width="2.33203125" style="251" customWidth="1"/>
    <col min="1037" max="1037" width="8" style="251"/>
    <col min="1038" max="1038" width="2.33203125" style="251" customWidth="1"/>
    <col min="1039" max="1039" width="8" style="251" customWidth="1"/>
    <col min="1040" max="1284" width="8" style="251"/>
    <col min="1285" max="1285" width="2.75" style="251" customWidth="1"/>
    <col min="1286" max="1286" width="20.83203125" style="251" customWidth="1"/>
    <col min="1287" max="1287" width="26.33203125" style="251" customWidth="1"/>
    <col min="1288" max="1288" width="2" style="251" customWidth="1"/>
    <col min="1289" max="1289" width="7.83203125" style="251" customWidth="1"/>
    <col min="1290" max="1290" width="11.08203125" style="251" customWidth="1"/>
    <col min="1291" max="1291" width="8" style="251"/>
    <col min="1292" max="1292" width="2.33203125" style="251" customWidth="1"/>
    <col min="1293" max="1293" width="8" style="251"/>
    <col min="1294" max="1294" width="2.33203125" style="251" customWidth="1"/>
    <col min="1295" max="1295" width="8" style="251" customWidth="1"/>
    <col min="1296" max="1540" width="8" style="251"/>
    <col min="1541" max="1541" width="2.75" style="251" customWidth="1"/>
    <col min="1542" max="1542" width="20.83203125" style="251" customWidth="1"/>
    <col min="1543" max="1543" width="26.33203125" style="251" customWidth="1"/>
    <col min="1544" max="1544" width="2" style="251" customWidth="1"/>
    <col min="1545" max="1545" width="7.83203125" style="251" customWidth="1"/>
    <col min="1546" max="1546" width="11.08203125" style="251" customWidth="1"/>
    <col min="1547" max="1547" width="8" style="251"/>
    <col min="1548" max="1548" width="2.33203125" style="251" customWidth="1"/>
    <col min="1549" max="1549" width="8" style="251"/>
    <col min="1550" max="1550" width="2.33203125" style="251" customWidth="1"/>
    <col min="1551" max="1551" width="8" style="251" customWidth="1"/>
    <col min="1552" max="1796" width="8" style="251"/>
    <col min="1797" max="1797" width="2.75" style="251" customWidth="1"/>
    <col min="1798" max="1798" width="20.83203125" style="251" customWidth="1"/>
    <col min="1799" max="1799" width="26.33203125" style="251" customWidth="1"/>
    <col min="1800" max="1800" width="2" style="251" customWidth="1"/>
    <col min="1801" max="1801" width="7.83203125" style="251" customWidth="1"/>
    <col min="1802" max="1802" width="11.08203125" style="251" customWidth="1"/>
    <col min="1803" max="1803" width="8" style="251"/>
    <col min="1804" max="1804" width="2.33203125" style="251" customWidth="1"/>
    <col min="1805" max="1805" width="8" style="251"/>
    <col min="1806" max="1806" width="2.33203125" style="251" customWidth="1"/>
    <col min="1807" max="1807" width="8" style="251" customWidth="1"/>
    <col min="1808" max="2052" width="8" style="251"/>
    <col min="2053" max="2053" width="2.75" style="251" customWidth="1"/>
    <col min="2054" max="2054" width="20.83203125" style="251" customWidth="1"/>
    <col min="2055" max="2055" width="26.33203125" style="251" customWidth="1"/>
    <col min="2056" max="2056" width="2" style="251" customWidth="1"/>
    <col min="2057" max="2057" width="7.83203125" style="251" customWidth="1"/>
    <col min="2058" max="2058" width="11.08203125" style="251" customWidth="1"/>
    <col min="2059" max="2059" width="8" style="251"/>
    <col min="2060" max="2060" width="2.33203125" style="251" customWidth="1"/>
    <col min="2061" max="2061" width="8" style="251"/>
    <col min="2062" max="2062" width="2.33203125" style="251" customWidth="1"/>
    <col min="2063" max="2063" width="8" style="251" customWidth="1"/>
    <col min="2064" max="2308" width="8" style="251"/>
    <col min="2309" max="2309" width="2.75" style="251" customWidth="1"/>
    <col min="2310" max="2310" width="20.83203125" style="251" customWidth="1"/>
    <col min="2311" max="2311" width="26.33203125" style="251" customWidth="1"/>
    <col min="2312" max="2312" width="2" style="251" customWidth="1"/>
    <col min="2313" max="2313" width="7.83203125" style="251" customWidth="1"/>
    <col min="2314" max="2314" width="11.08203125" style="251" customWidth="1"/>
    <col min="2315" max="2315" width="8" style="251"/>
    <col min="2316" max="2316" width="2.33203125" style="251" customWidth="1"/>
    <col min="2317" max="2317" width="8" style="251"/>
    <col min="2318" max="2318" width="2.33203125" style="251" customWidth="1"/>
    <col min="2319" max="2319" width="8" style="251" customWidth="1"/>
    <col min="2320" max="2564" width="8" style="251"/>
    <col min="2565" max="2565" width="2.75" style="251" customWidth="1"/>
    <col min="2566" max="2566" width="20.83203125" style="251" customWidth="1"/>
    <col min="2567" max="2567" width="26.33203125" style="251" customWidth="1"/>
    <col min="2568" max="2568" width="2" style="251" customWidth="1"/>
    <col min="2569" max="2569" width="7.83203125" style="251" customWidth="1"/>
    <col min="2570" max="2570" width="11.08203125" style="251" customWidth="1"/>
    <col min="2571" max="2571" width="8" style="251"/>
    <col min="2572" max="2572" width="2.33203125" style="251" customWidth="1"/>
    <col min="2573" max="2573" width="8" style="251"/>
    <col min="2574" max="2574" width="2.33203125" style="251" customWidth="1"/>
    <col min="2575" max="2575" width="8" style="251" customWidth="1"/>
    <col min="2576" max="2820" width="8" style="251"/>
    <col min="2821" max="2821" width="2.75" style="251" customWidth="1"/>
    <col min="2822" max="2822" width="20.83203125" style="251" customWidth="1"/>
    <col min="2823" max="2823" width="26.33203125" style="251" customWidth="1"/>
    <col min="2824" max="2824" width="2" style="251" customWidth="1"/>
    <col min="2825" max="2825" width="7.83203125" style="251" customWidth="1"/>
    <col min="2826" max="2826" width="11.08203125" style="251" customWidth="1"/>
    <col min="2827" max="2827" width="8" style="251"/>
    <col min="2828" max="2828" width="2.33203125" style="251" customWidth="1"/>
    <col min="2829" max="2829" width="8" style="251"/>
    <col min="2830" max="2830" width="2.33203125" style="251" customWidth="1"/>
    <col min="2831" max="2831" width="8" style="251" customWidth="1"/>
    <col min="2832" max="3076" width="8" style="251"/>
    <col min="3077" max="3077" width="2.75" style="251" customWidth="1"/>
    <col min="3078" max="3078" width="20.83203125" style="251" customWidth="1"/>
    <col min="3079" max="3079" width="26.33203125" style="251" customWidth="1"/>
    <col min="3080" max="3080" width="2" style="251" customWidth="1"/>
    <col min="3081" max="3081" width="7.83203125" style="251" customWidth="1"/>
    <col min="3082" max="3082" width="11.08203125" style="251" customWidth="1"/>
    <col min="3083" max="3083" width="8" style="251"/>
    <col min="3084" max="3084" width="2.33203125" style="251" customWidth="1"/>
    <col min="3085" max="3085" width="8" style="251"/>
    <col min="3086" max="3086" width="2.33203125" style="251" customWidth="1"/>
    <col min="3087" max="3087" width="8" style="251" customWidth="1"/>
    <col min="3088" max="3332" width="8" style="251"/>
    <col min="3333" max="3333" width="2.75" style="251" customWidth="1"/>
    <col min="3334" max="3334" width="20.83203125" style="251" customWidth="1"/>
    <col min="3335" max="3335" width="26.33203125" style="251" customWidth="1"/>
    <col min="3336" max="3336" width="2" style="251" customWidth="1"/>
    <col min="3337" max="3337" width="7.83203125" style="251" customWidth="1"/>
    <col min="3338" max="3338" width="11.08203125" style="251" customWidth="1"/>
    <col min="3339" max="3339" width="8" style="251"/>
    <col min="3340" max="3340" width="2.33203125" style="251" customWidth="1"/>
    <col min="3341" max="3341" width="8" style="251"/>
    <col min="3342" max="3342" width="2.33203125" style="251" customWidth="1"/>
    <col min="3343" max="3343" width="8" style="251" customWidth="1"/>
    <col min="3344" max="3588" width="8" style="251"/>
    <col min="3589" max="3589" width="2.75" style="251" customWidth="1"/>
    <col min="3590" max="3590" width="20.83203125" style="251" customWidth="1"/>
    <col min="3591" max="3591" width="26.33203125" style="251" customWidth="1"/>
    <col min="3592" max="3592" width="2" style="251" customWidth="1"/>
    <col min="3593" max="3593" width="7.83203125" style="251" customWidth="1"/>
    <col min="3594" max="3594" width="11.08203125" style="251" customWidth="1"/>
    <col min="3595" max="3595" width="8" style="251"/>
    <col min="3596" max="3596" width="2.33203125" style="251" customWidth="1"/>
    <col min="3597" max="3597" width="8" style="251"/>
    <col min="3598" max="3598" width="2.33203125" style="251" customWidth="1"/>
    <col min="3599" max="3599" width="8" style="251" customWidth="1"/>
    <col min="3600" max="3844" width="8" style="251"/>
    <col min="3845" max="3845" width="2.75" style="251" customWidth="1"/>
    <col min="3846" max="3846" width="20.83203125" style="251" customWidth="1"/>
    <col min="3847" max="3847" width="26.33203125" style="251" customWidth="1"/>
    <col min="3848" max="3848" width="2" style="251" customWidth="1"/>
    <col min="3849" max="3849" width="7.83203125" style="251" customWidth="1"/>
    <col min="3850" max="3850" width="11.08203125" style="251" customWidth="1"/>
    <col min="3851" max="3851" width="8" style="251"/>
    <col min="3852" max="3852" width="2.33203125" style="251" customWidth="1"/>
    <col min="3853" max="3853" width="8" style="251"/>
    <col min="3854" max="3854" width="2.33203125" style="251" customWidth="1"/>
    <col min="3855" max="3855" width="8" style="251" customWidth="1"/>
    <col min="3856" max="4100" width="8" style="251"/>
    <col min="4101" max="4101" width="2.75" style="251" customWidth="1"/>
    <col min="4102" max="4102" width="20.83203125" style="251" customWidth="1"/>
    <col min="4103" max="4103" width="26.33203125" style="251" customWidth="1"/>
    <col min="4104" max="4104" width="2" style="251" customWidth="1"/>
    <col min="4105" max="4105" width="7.83203125" style="251" customWidth="1"/>
    <col min="4106" max="4106" width="11.08203125" style="251" customWidth="1"/>
    <col min="4107" max="4107" width="8" style="251"/>
    <col min="4108" max="4108" width="2.33203125" style="251" customWidth="1"/>
    <col min="4109" max="4109" width="8" style="251"/>
    <col min="4110" max="4110" width="2.33203125" style="251" customWidth="1"/>
    <col min="4111" max="4111" width="8" style="251" customWidth="1"/>
    <col min="4112" max="4356" width="8" style="251"/>
    <col min="4357" max="4357" width="2.75" style="251" customWidth="1"/>
    <col min="4358" max="4358" width="20.83203125" style="251" customWidth="1"/>
    <col min="4359" max="4359" width="26.33203125" style="251" customWidth="1"/>
    <col min="4360" max="4360" width="2" style="251" customWidth="1"/>
    <col min="4361" max="4361" width="7.83203125" style="251" customWidth="1"/>
    <col min="4362" max="4362" width="11.08203125" style="251" customWidth="1"/>
    <col min="4363" max="4363" width="8" style="251"/>
    <col min="4364" max="4364" width="2.33203125" style="251" customWidth="1"/>
    <col min="4365" max="4365" width="8" style="251"/>
    <col min="4366" max="4366" width="2.33203125" style="251" customWidth="1"/>
    <col min="4367" max="4367" width="8" style="251" customWidth="1"/>
    <col min="4368" max="4612" width="8" style="251"/>
    <col min="4613" max="4613" width="2.75" style="251" customWidth="1"/>
    <col min="4614" max="4614" width="20.83203125" style="251" customWidth="1"/>
    <col min="4615" max="4615" width="26.33203125" style="251" customWidth="1"/>
    <col min="4616" max="4616" width="2" style="251" customWidth="1"/>
    <col min="4617" max="4617" width="7.83203125" style="251" customWidth="1"/>
    <col min="4618" max="4618" width="11.08203125" style="251" customWidth="1"/>
    <col min="4619" max="4619" width="8" style="251"/>
    <col min="4620" max="4620" width="2.33203125" style="251" customWidth="1"/>
    <col min="4621" max="4621" width="8" style="251"/>
    <col min="4622" max="4622" width="2.33203125" style="251" customWidth="1"/>
    <col min="4623" max="4623" width="8" style="251" customWidth="1"/>
    <col min="4624" max="4868" width="8" style="251"/>
    <col min="4869" max="4869" width="2.75" style="251" customWidth="1"/>
    <col min="4870" max="4870" width="20.83203125" style="251" customWidth="1"/>
    <col min="4871" max="4871" width="26.33203125" style="251" customWidth="1"/>
    <col min="4872" max="4872" width="2" style="251" customWidth="1"/>
    <col min="4873" max="4873" width="7.83203125" style="251" customWidth="1"/>
    <col min="4874" max="4874" width="11.08203125" style="251" customWidth="1"/>
    <col min="4875" max="4875" width="8" style="251"/>
    <col min="4876" max="4876" width="2.33203125" style="251" customWidth="1"/>
    <col min="4877" max="4877" width="8" style="251"/>
    <col min="4878" max="4878" width="2.33203125" style="251" customWidth="1"/>
    <col min="4879" max="4879" width="8" style="251" customWidth="1"/>
    <col min="4880" max="5124" width="8" style="251"/>
    <col min="5125" max="5125" width="2.75" style="251" customWidth="1"/>
    <col min="5126" max="5126" width="20.83203125" style="251" customWidth="1"/>
    <col min="5127" max="5127" width="26.33203125" style="251" customWidth="1"/>
    <col min="5128" max="5128" width="2" style="251" customWidth="1"/>
    <col min="5129" max="5129" width="7.83203125" style="251" customWidth="1"/>
    <col min="5130" max="5130" width="11.08203125" style="251" customWidth="1"/>
    <col min="5131" max="5131" width="8" style="251"/>
    <col min="5132" max="5132" width="2.33203125" style="251" customWidth="1"/>
    <col min="5133" max="5133" width="8" style="251"/>
    <col min="5134" max="5134" width="2.33203125" style="251" customWidth="1"/>
    <col min="5135" max="5135" width="8" style="251" customWidth="1"/>
    <col min="5136" max="5380" width="8" style="251"/>
    <col min="5381" max="5381" width="2.75" style="251" customWidth="1"/>
    <col min="5382" max="5382" width="20.83203125" style="251" customWidth="1"/>
    <col min="5383" max="5383" width="26.33203125" style="251" customWidth="1"/>
    <col min="5384" max="5384" width="2" style="251" customWidth="1"/>
    <col min="5385" max="5385" width="7.83203125" style="251" customWidth="1"/>
    <col min="5386" max="5386" width="11.08203125" style="251" customWidth="1"/>
    <col min="5387" max="5387" width="8" style="251"/>
    <col min="5388" max="5388" width="2.33203125" style="251" customWidth="1"/>
    <col min="5389" max="5389" width="8" style="251"/>
    <col min="5390" max="5390" width="2.33203125" style="251" customWidth="1"/>
    <col min="5391" max="5391" width="8" style="251" customWidth="1"/>
    <col min="5392" max="5636" width="8" style="251"/>
    <col min="5637" max="5637" width="2.75" style="251" customWidth="1"/>
    <col min="5638" max="5638" width="20.83203125" style="251" customWidth="1"/>
    <col min="5639" max="5639" width="26.33203125" style="251" customWidth="1"/>
    <col min="5640" max="5640" width="2" style="251" customWidth="1"/>
    <col min="5641" max="5641" width="7.83203125" style="251" customWidth="1"/>
    <col min="5642" max="5642" width="11.08203125" style="251" customWidth="1"/>
    <col min="5643" max="5643" width="8" style="251"/>
    <col min="5644" max="5644" width="2.33203125" style="251" customWidth="1"/>
    <col min="5645" max="5645" width="8" style="251"/>
    <col min="5646" max="5646" width="2.33203125" style="251" customWidth="1"/>
    <col min="5647" max="5647" width="8" style="251" customWidth="1"/>
    <col min="5648" max="5892" width="8" style="251"/>
    <col min="5893" max="5893" width="2.75" style="251" customWidth="1"/>
    <col min="5894" max="5894" width="20.83203125" style="251" customWidth="1"/>
    <col min="5895" max="5895" width="26.33203125" style="251" customWidth="1"/>
    <col min="5896" max="5896" width="2" style="251" customWidth="1"/>
    <col min="5897" max="5897" width="7.83203125" style="251" customWidth="1"/>
    <col min="5898" max="5898" width="11.08203125" style="251" customWidth="1"/>
    <col min="5899" max="5899" width="8" style="251"/>
    <col min="5900" max="5900" width="2.33203125" style="251" customWidth="1"/>
    <col min="5901" max="5901" width="8" style="251"/>
    <col min="5902" max="5902" width="2.33203125" style="251" customWidth="1"/>
    <col min="5903" max="5903" width="8" style="251" customWidth="1"/>
    <col min="5904" max="6148" width="8" style="251"/>
    <col min="6149" max="6149" width="2.75" style="251" customWidth="1"/>
    <col min="6150" max="6150" width="20.83203125" style="251" customWidth="1"/>
    <col min="6151" max="6151" width="26.33203125" style="251" customWidth="1"/>
    <col min="6152" max="6152" width="2" style="251" customWidth="1"/>
    <col min="6153" max="6153" width="7.83203125" style="251" customWidth="1"/>
    <col min="6154" max="6154" width="11.08203125" style="251" customWidth="1"/>
    <col min="6155" max="6155" width="8" style="251"/>
    <col min="6156" max="6156" width="2.33203125" style="251" customWidth="1"/>
    <col min="6157" max="6157" width="8" style="251"/>
    <col min="6158" max="6158" width="2.33203125" style="251" customWidth="1"/>
    <col min="6159" max="6159" width="8" style="251" customWidth="1"/>
    <col min="6160" max="6404" width="8" style="251"/>
    <col min="6405" max="6405" width="2.75" style="251" customWidth="1"/>
    <col min="6406" max="6406" width="20.83203125" style="251" customWidth="1"/>
    <col min="6407" max="6407" width="26.33203125" style="251" customWidth="1"/>
    <col min="6408" max="6408" width="2" style="251" customWidth="1"/>
    <col min="6409" max="6409" width="7.83203125" style="251" customWidth="1"/>
    <col min="6410" max="6410" width="11.08203125" style="251" customWidth="1"/>
    <col min="6411" max="6411" width="8" style="251"/>
    <col min="6412" max="6412" width="2.33203125" style="251" customWidth="1"/>
    <col min="6413" max="6413" width="8" style="251"/>
    <col min="6414" max="6414" width="2.33203125" style="251" customWidth="1"/>
    <col min="6415" max="6415" width="8" style="251" customWidth="1"/>
    <col min="6416" max="6660" width="8" style="251"/>
    <col min="6661" max="6661" width="2.75" style="251" customWidth="1"/>
    <col min="6662" max="6662" width="20.83203125" style="251" customWidth="1"/>
    <col min="6663" max="6663" width="26.33203125" style="251" customWidth="1"/>
    <col min="6664" max="6664" width="2" style="251" customWidth="1"/>
    <col min="6665" max="6665" width="7.83203125" style="251" customWidth="1"/>
    <col min="6666" max="6666" width="11.08203125" style="251" customWidth="1"/>
    <col min="6667" max="6667" width="8" style="251"/>
    <col min="6668" max="6668" width="2.33203125" style="251" customWidth="1"/>
    <col min="6669" max="6669" width="8" style="251"/>
    <col min="6670" max="6670" width="2.33203125" style="251" customWidth="1"/>
    <col min="6671" max="6671" width="8" style="251" customWidth="1"/>
    <col min="6672" max="6916" width="8" style="251"/>
    <col min="6917" max="6917" width="2.75" style="251" customWidth="1"/>
    <col min="6918" max="6918" width="20.83203125" style="251" customWidth="1"/>
    <col min="6919" max="6919" width="26.33203125" style="251" customWidth="1"/>
    <col min="6920" max="6920" width="2" style="251" customWidth="1"/>
    <col min="6921" max="6921" width="7.83203125" style="251" customWidth="1"/>
    <col min="6922" max="6922" width="11.08203125" style="251" customWidth="1"/>
    <col min="6923" max="6923" width="8" style="251"/>
    <col min="6924" max="6924" width="2.33203125" style="251" customWidth="1"/>
    <col min="6925" max="6925" width="8" style="251"/>
    <col min="6926" max="6926" width="2.33203125" style="251" customWidth="1"/>
    <col min="6927" max="6927" width="8" style="251" customWidth="1"/>
    <col min="6928" max="7172" width="8" style="251"/>
    <col min="7173" max="7173" width="2.75" style="251" customWidth="1"/>
    <col min="7174" max="7174" width="20.83203125" style="251" customWidth="1"/>
    <col min="7175" max="7175" width="26.33203125" style="251" customWidth="1"/>
    <col min="7176" max="7176" width="2" style="251" customWidth="1"/>
    <col min="7177" max="7177" width="7.83203125" style="251" customWidth="1"/>
    <col min="7178" max="7178" width="11.08203125" style="251" customWidth="1"/>
    <col min="7179" max="7179" width="8" style="251"/>
    <col min="7180" max="7180" width="2.33203125" style="251" customWidth="1"/>
    <col min="7181" max="7181" width="8" style="251"/>
    <col min="7182" max="7182" width="2.33203125" style="251" customWidth="1"/>
    <col min="7183" max="7183" width="8" style="251" customWidth="1"/>
    <col min="7184" max="7428" width="8" style="251"/>
    <col min="7429" max="7429" width="2.75" style="251" customWidth="1"/>
    <col min="7430" max="7430" width="20.83203125" style="251" customWidth="1"/>
    <col min="7431" max="7431" width="26.33203125" style="251" customWidth="1"/>
    <col min="7432" max="7432" width="2" style="251" customWidth="1"/>
    <col min="7433" max="7433" width="7.83203125" style="251" customWidth="1"/>
    <col min="7434" max="7434" width="11.08203125" style="251" customWidth="1"/>
    <col min="7435" max="7435" width="8" style="251"/>
    <col min="7436" max="7436" width="2.33203125" style="251" customWidth="1"/>
    <col min="7437" max="7437" width="8" style="251"/>
    <col min="7438" max="7438" width="2.33203125" style="251" customWidth="1"/>
    <col min="7439" max="7439" width="8" style="251" customWidth="1"/>
    <col min="7440" max="7684" width="8" style="251"/>
    <col min="7685" max="7685" width="2.75" style="251" customWidth="1"/>
    <col min="7686" max="7686" width="20.83203125" style="251" customWidth="1"/>
    <col min="7687" max="7687" width="26.33203125" style="251" customWidth="1"/>
    <col min="7688" max="7688" width="2" style="251" customWidth="1"/>
    <col min="7689" max="7689" width="7.83203125" style="251" customWidth="1"/>
    <col min="7690" max="7690" width="11.08203125" style="251" customWidth="1"/>
    <col min="7691" max="7691" width="8" style="251"/>
    <col min="7692" max="7692" width="2.33203125" style="251" customWidth="1"/>
    <col min="7693" max="7693" width="8" style="251"/>
    <col min="7694" max="7694" width="2.33203125" style="251" customWidth="1"/>
    <col min="7695" max="7695" width="8" style="251" customWidth="1"/>
    <col min="7696" max="7940" width="8" style="251"/>
    <col min="7941" max="7941" width="2.75" style="251" customWidth="1"/>
    <col min="7942" max="7942" width="20.83203125" style="251" customWidth="1"/>
    <col min="7943" max="7943" width="26.33203125" style="251" customWidth="1"/>
    <col min="7944" max="7944" width="2" style="251" customWidth="1"/>
    <col min="7945" max="7945" width="7.83203125" style="251" customWidth="1"/>
    <col min="7946" max="7946" width="11.08203125" style="251" customWidth="1"/>
    <col min="7947" max="7947" width="8" style="251"/>
    <col min="7948" max="7948" width="2.33203125" style="251" customWidth="1"/>
    <col min="7949" max="7949" width="8" style="251"/>
    <col min="7950" max="7950" width="2.33203125" style="251" customWidth="1"/>
    <col min="7951" max="7951" width="8" style="251" customWidth="1"/>
    <col min="7952" max="8196" width="8" style="251"/>
    <col min="8197" max="8197" width="2.75" style="251" customWidth="1"/>
    <col min="8198" max="8198" width="20.83203125" style="251" customWidth="1"/>
    <col min="8199" max="8199" width="26.33203125" style="251" customWidth="1"/>
    <col min="8200" max="8200" width="2" style="251" customWidth="1"/>
    <col min="8201" max="8201" width="7.83203125" style="251" customWidth="1"/>
    <col min="8202" max="8202" width="11.08203125" style="251" customWidth="1"/>
    <col min="8203" max="8203" width="8" style="251"/>
    <col min="8204" max="8204" width="2.33203125" style="251" customWidth="1"/>
    <col min="8205" max="8205" width="8" style="251"/>
    <col min="8206" max="8206" width="2.33203125" style="251" customWidth="1"/>
    <col min="8207" max="8207" width="8" style="251" customWidth="1"/>
    <col min="8208" max="8452" width="8" style="251"/>
    <col min="8453" max="8453" width="2.75" style="251" customWidth="1"/>
    <col min="8454" max="8454" width="20.83203125" style="251" customWidth="1"/>
    <col min="8455" max="8455" width="26.33203125" style="251" customWidth="1"/>
    <col min="8456" max="8456" width="2" style="251" customWidth="1"/>
    <col min="8457" max="8457" width="7.83203125" style="251" customWidth="1"/>
    <col min="8458" max="8458" width="11.08203125" style="251" customWidth="1"/>
    <col min="8459" max="8459" width="8" style="251"/>
    <col min="8460" max="8460" width="2.33203125" style="251" customWidth="1"/>
    <col min="8461" max="8461" width="8" style="251"/>
    <col min="8462" max="8462" width="2.33203125" style="251" customWidth="1"/>
    <col min="8463" max="8463" width="8" style="251" customWidth="1"/>
    <col min="8464" max="8708" width="8" style="251"/>
    <col min="8709" max="8709" width="2.75" style="251" customWidth="1"/>
    <col min="8710" max="8710" width="20.83203125" style="251" customWidth="1"/>
    <col min="8711" max="8711" width="26.33203125" style="251" customWidth="1"/>
    <col min="8712" max="8712" width="2" style="251" customWidth="1"/>
    <col min="8713" max="8713" width="7.83203125" style="251" customWidth="1"/>
    <col min="8714" max="8714" width="11.08203125" style="251" customWidth="1"/>
    <col min="8715" max="8715" width="8" style="251"/>
    <col min="8716" max="8716" width="2.33203125" style="251" customWidth="1"/>
    <col min="8717" max="8717" width="8" style="251"/>
    <col min="8718" max="8718" width="2.33203125" style="251" customWidth="1"/>
    <col min="8719" max="8719" width="8" style="251" customWidth="1"/>
    <col min="8720" max="8964" width="8" style="251"/>
    <col min="8965" max="8965" width="2.75" style="251" customWidth="1"/>
    <col min="8966" max="8966" width="20.83203125" style="251" customWidth="1"/>
    <col min="8967" max="8967" width="26.33203125" style="251" customWidth="1"/>
    <col min="8968" max="8968" width="2" style="251" customWidth="1"/>
    <col min="8969" max="8969" width="7.83203125" style="251" customWidth="1"/>
    <col min="8970" max="8970" width="11.08203125" style="251" customWidth="1"/>
    <col min="8971" max="8971" width="8" style="251"/>
    <col min="8972" max="8972" width="2.33203125" style="251" customWidth="1"/>
    <col min="8973" max="8973" width="8" style="251"/>
    <col min="8974" max="8974" width="2.33203125" style="251" customWidth="1"/>
    <col min="8975" max="8975" width="8" style="251" customWidth="1"/>
    <col min="8976" max="9220" width="8" style="251"/>
    <col min="9221" max="9221" width="2.75" style="251" customWidth="1"/>
    <col min="9222" max="9222" width="20.83203125" style="251" customWidth="1"/>
    <col min="9223" max="9223" width="26.33203125" style="251" customWidth="1"/>
    <col min="9224" max="9224" width="2" style="251" customWidth="1"/>
    <col min="9225" max="9225" width="7.83203125" style="251" customWidth="1"/>
    <col min="9226" max="9226" width="11.08203125" style="251" customWidth="1"/>
    <col min="9227" max="9227" width="8" style="251"/>
    <col min="9228" max="9228" width="2.33203125" style="251" customWidth="1"/>
    <col min="9229" max="9229" width="8" style="251"/>
    <col min="9230" max="9230" width="2.33203125" style="251" customWidth="1"/>
    <col min="9231" max="9231" width="8" style="251" customWidth="1"/>
    <col min="9232" max="9476" width="8" style="251"/>
    <col min="9477" max="9477" width="2.75" style="251" customWidth="1"/>
    <col min="9478" max="9478" width="20.83203125" style="251" customWidth="1"/>
    <col min="9479" max="9479" width="26.33203125" style="251" customWidth="1"/>
    <col min="9480" max="9480" width="2" style="251" customWidth="1"/>
    <col min="9481" max="9481" width="7.83203125" style="251" customWidth="1"/>
    <col min="9482" max="9482" width="11.08203125" style="251" customWidth="1"/>
    <col min="9483" max="9483" width="8" style="251"/>
    <col min="9484" max="9484" width="2.33203125" style="251" customWidth="1"/>
    <col min="9485" max="9485" width="8" style="251"/>
    <col min="9486" max="9486" width="2.33203125" style="251" customWidth="1"/>
    <col min="9487" max="9487" width="8" style="251" customWidth="1"/>
    <col min="9488" max="9732" width="8" style="251"/>
    <col min="9733" max="9733" width="2.75" style="251" customWidth="1"/>
    <col min="9734" max="9734" width="20.83203125" style="251" customWidth="1"/>
    <col min="9735" max="9735" width="26.33203125" style="251" customWidth="1"/>
    <col min="9736" max="9736" width="2" style="251" customWidth="1"/>
    <col min="9737" max="9737" width="7.83203125" style="251" customWidth="1"/>
    <col min="9738" max="9738" width="11.08203125" style="251" customWidth="1"/>
    <col min="9739" max="9739" width="8" style="251"/>
    <col min="9740" max="9740" width="2.33203125" style="251" customWidth="1"/>
    <col min="9741" max="9741" width="8" style="251"/>
    <col min="9742" max="9742" width="2.33203125" style="251" customWidth="1"/>
    <col min="9743" max="9743" width="8" style="251" customWidth="1"/>
    <col min="9744" max="9988" width="8" style="251"/>
    <col min="9989" max="9989" width="2.75" style="251" customWidth="1"/>
    <col min="9990" max="9990" width="20.83203125" style="251" customWidth="1"/>
    <col min="9991" max="9991" width="26.33203125" style="251" customWidth="1"/>
    <col min="9992" max="9992" width="2" style="251" customWidth="1"/>
    <col min="9993" max="9993" width="7.83203125" style="251" customWidth="1"/>
    <col min="9994" max="9994" width="11.08203125" style="251" customWidth="1"/>
    <col min="9995" max="9995" width="8" style="251"/>
    <col min="9996" max="9996" width="2.33203125" style="251" customWidth="1"/>
    <col min="9997" max="9997" width="8" style="251"/>
    <col min="9998" max="9998" width="2.33203125" style="251" customWidth="1"/>
    <col min="9999" max="9999" width="8" style="251" customWidth="1"/>
    <col min="10000" max="10244" width="8" style="251"/>
    <col min="10245" max="10245" width="2.75" style="251" customWidth="1"/>
    <col min="10246" max="10246" width="20.83203125" style="251" customWidth="1"/>
    <col min="10247" max="10247" width="26.33203125" style="251" customWidth="1"/>
    <col min="10248" max="10248" width="2" style="251" customWidth="1"/>
    <col min="10249" max="10249" width="7.83203125" style="251" customWidth="1"/>
    <col min="10250" max="10250" width="11.08203125" style="251" customWidth="1"/>
    <col min="10251" max="10251" width="8" style="251"/>
    <col min="10252" max="10252" width="2.33203125" style="251" customWidth="1"/>
    <col min="10253" max="10253" width="8" style="251"/>
    <col min="10254" max="10254" width="2.33203125" style="251" customWidth="1"/>
    <col min="10255" max="10255" width="8" style="251" customWidth="1"/>
    <col min="10256" max="10500" width="8" style="251"/>
    <col min="10501" max="10501" width="2.75" style="251" customWidth="1"/>
    <col min="10502" max="10502" width="20.83203125" style="251" customWidth="1"/>
    <col min="10503" max="10503" width="26.33203125" style="251" customWidth="1"/>
    <col min="10504" max="10504" width="2" style="251" customWidth="1"/>
    <col min="10505" max="10505" width="7.83203125" style="251" customWidth="1"/>
    <col min="10506" max="10506" width="11.08203125" style="251" customWidth="1"/>
    <col min="10507" max="10507" width="8" style="251"/>
    <col min="10508" max="10508" width="2.33203125" style="251" customWidth="1"/>
    <col min="10509" max="10509" width="8" style="251"/>
    <col min="10510" max="10510" width="2.33203125" style="251" customWidth="1"/>
    <col min="10511" max="10511" width="8" style="251" customWidth="1"/>
    <col min="10512" max="10756" width="8" style="251"/>
    <col min="10757" max="10757" width="2.75" style="251" customWidth="1"/>
    <col min="10758" max="10758" width="20.83203125" style="251" customWidth="1"/>
    <col min="10759" max="10759" width="26.33203125" style="251" customWidth="1"/>
    <col min="10760" max="10760" width="2" style="251" customWidth="1"/>
    <col min="10761" max="10761" width="7.83203125" style="251" customWidth="1"/>
    <col min="10762" max="10762" width="11.08203125" style="251" customWidth="1"/>
    <col min="10763" max="10763" width="8" style="251"/>
    <col min="10764" max="10764" width="2.33203125" style="251" customWidth="1"/>
    <col min="10765" max="10765" width="8" style="251"/>
    <col min="10766" max="10766" width="2.33203125" style="251" customWidth="1"/>
    <col min="10767" max="10767" width="8" style="251" customWidth="1"/>
    <col min="10768" max="11012" width="8" style="251"/>
    <col min="11013" max="11013" width="2.75" style="251" customWidth="1"/>
    <col min="11014" max="11014" width="20.83203125" style="251" customWidth="1"/>
    <col min="11015" max="11015" width="26.33203125" style="251" customWidth="1"/>
    <col min="11016" max="11016" width="2" style="251" customWidth="1"/>
    <col min="11017" max="11017" width="7.83203125" style="251" customWidth="1"/>
    <col min="11018" max="11018" width="11.08203125" style="251" customWidth="1"/>
    <col min="11019" max="11019" width="8" style="251"/>
    <col min="11020" max="11020" width="2.33203125" style="251" customWidth="1"/>
    <col min="11021" max="11021" width="8" style="251"/>
    <col min="11022" max="11022" width="2.33203125" style="251" customWidth="1"/>
    <col min="11023" max="11023" width="8" style="251" customWidth="1"/>
    <col min="11024" max="11268" width="8" style="251"/>
    <col min="11269" max="11269" width="2.75" style="251" customWidth="1"/>
    <col min="11270" max="11270" width="20.83203125" style="251" customWidth="1"/>
    <col min="11271" max="11271" width="26.33203125" style="251" customWidth="1"/>
    <col min="11272" max="11272" width="2" style="251" customWidth="1"/>
    <col min="11273" max="11273" width="7.83203125" style="251" customWidth="1"/>
    <col min="11274" max="11274" width="11.08203125" style="251" customWidth="1"/>
    <col min="11275" max="11275" width="8" style="251"/>
    <col min="11276" max="11276" width="2.33203125" style="251" customWidth="1"/>
    <col min="11277" max="11277" width="8" style="251"/>
    <col min="11278" max="11278" width="2.33203125" style="251" customWidth="1"/>
    <col min="11279" max="11279" width="8" style="251" customWidth="1"/>
    <col min="11280" max="11524" width="8" style="251"/>
    <col min="11525" max="11525" width="2.75" style="251" customWidth="1"/>
    <col min="11526" max="11526" width="20.83203125" style="251" customWidth="1"/>
    <col min="11527" max="11527" width="26.33203125" style="251" customWidth="1"/>
    <col min="11528" max="11528" width="2" style="251" customWidth="1"/>
    <col min="11529" max="11529" width="7.83203125" style="251" customWidth="1"/>
    <col min="11530" max="11530" width="11.08203125" style="251" customWidth="1"/>
    <col min="11531" max="11531" width="8" style="251"/>
    <col min="11532" max="11532" width="2.33203125" style="251" customWidth="1"/>
    <col min="11533" max="11533" width="8" style="251"/>
    <col min="11534" max="11534" width="2.33203125" style="251" customWidth="1"/>
    <col min="11535" max="11535" width="8" style="251" customWidth="1"/>
    <col min="11536" max="11780" width="8" style="251"/>
    <col min="11781" max="11781" width="2.75" style="251" customWidth="1"/>
    <col min="11782" max="11782" width="20.83203125" style="251" customWidth="1"/>
    <col min="11783" max="11783" width="26.33203125" style="251" customWidth="1"/>
    <col min="11784" max="11784" width="2" style="251" customWidth="1"/>
    <col min="11785" max="11785" width="7.83203125" style="251" customWidth="1"/>
    <col min="11786" max="11786" width="11.08203125" style="251" customWidth="1"/>
    <col min="11787" max="11787" width="8" style="251"/>
    <col min="11788" max="11788" width="2.33203125" style="251" customWidth="1"/>
    <col min="11789" max="11789" width="8" style="251"/>
    <col min="11790" max="11790" width="2.33203125" style="251" customWidth="1"/>
    <col min="11791" max="11791" width="8" style="251" customWidth="1"/>
    <col min="11792" max="12036" width="8" style="251"/>
    <col min="12037" max="12037" width="2.75" style="251" customWidth="1"/>
    <col min="12038" max="12038" width="20.83203125" style="251" customWidth="1"/>
    <col min="12039" max="12039" width="26.33203125" style="251" customWidth="1"/>
    <col min="12040" max="12040" width="2" style="251" customWidth="1"/>
    <col min="12041" max="12041" width="7.83203125" style="251" customWidth="1"/>
    <col min="12042" max="12042" width="11.08203125" style="251" customWidth="1"/>
    <col min="12043" max="12043" width="8" style="251"/>
    <col min="12044" max="12044" width="2.33203125" style="251" customWidth="1"/>
    <col min="12045" max="12045" width="8" style="251"/>
    <col min="12046" max="12046" width="2.33203125" style="251" customWidth="1"/>
    <col min="12047" max="12047" width="8" style="251" customWidth="1"/>
    <col min="12048" max="12292" width="8" style="251"/>
    <col min="12293" max="12293" width="2.75" style="251" customWidth="1"/>
    <col min="12294" max="12294" width="20.83203125" style="251" customWidth="1"/>
    <col min="12295" max="12295" width="26.33203125" style="251" customWidth="1"/>
    <col min="12296" max="12296" width="2" style="251" customWidth="1"/>
    <col min="12297" max="12297" width="7.83203125" style="251" customWidth="1"/>
    <col min="12298" max="12298" width="11.08203125" style="251" customWidth="1"/>
    <col min="12299" max="12299" width="8" style="251"/>
    <col min="12300" max="12300" width="2.33203125" style="251" customWidth="1"/>
    <col min="12301" max="12301" width="8" style="251"/>
    <col min="12302" max="12302" width="2.33203125" style="251" customWidth="1"/>
    <col min="12303" max="12303" width="8" style="251" customWidth="1"/>
    <col min="12304" max="12548" width="8" style="251"/>
    <col min="12549" max="12549" width="2.75" style="251" customWidth="1"/>
    <col min="12550" max="12550" width="20.83203125" style="251" customWidth="1"/>
    <col min="12551" max="12551" width="26.33203125" style="251" customWidth="1"/>
    <col min="12552" max="12552" width="2" style="251" customWidth="1"/>
    <col min="12553" max="12553" width="7.83203125" style="251" customWidth="1"/>
    <col min="12554" max="12554" width="11.08203125" style="251" customWidth="1"/>
    <col min="12555" max="12555" width="8" style="251"/>
    <col min="12556" max="12556" width="2.33203125" style="251" customWidth="1"/>
    <col min="12557" max="12557" width="8" style="251"/>
    <col min="12558" max="12558" width="2.33203125" style="251" customWidth="1"/>
    <col min="12559" max="12559" width="8" style="251" customWidth="1"/>
    <col min="12560" max="12804" width="8" style="251"/>
    <col min="12805" max="12805" width="2.75" style="251" customWidth="1"/>
    <col min="12806" max="12806" width="20.83203125" style="251" customWidth="1"/>
    <col min="12807" max="12807" width="26.33203125" style="251" customWidth="1"/>
    <col min="12808" max="12808" width="2" style="251" customWidth="1"/>
    <col min="12809" max="12809" width="7.83203125" style="251" customWidth="1"/>
    <col min="12810" max="12810" width="11.08203125" style="251" customWidth="1"/>
    <col min="12811" max="12811" width="8" style="251"/>
    <col min="12812" max="12812" width="2.33203125" style="251" customWidth="1"/>
    <col min="12813" max="12813" width="8" style="251"/>
    <col min="12814" max="12814" width="2.33203125" style="251" customWidth="1"/>
    <col min="12815" max="12815" width="8" style="251" customWidth="1"/>
    <col min="12816" max="13060" width="8" style="251"/>
    <col min="13061" max="13061" width="2.75" style="251" customWidth="1"/>
    <col min="13062" max="13062" width="20.83203125" style="251" customWidth="1"/>
    <col min="13063" max="13063" width="26.33203125" style="251" customWidth="1"/>
    <col min="13064" max="13064" width="2" style="251" customWidth="1"/>
    <col min="13065" max="13065" width="7.83203125" style="251" customWidth="1"/>
    <col min="13066" max="13066" width="11.08203125" style="251" customWidth="1"/>
    <col min="13067" max="13067" width="8" style="251"/>
    <col min="13068" max="13068" width="2.33203125" style="251" customWidth="1"/>
    <col min="13069" max="13069" width="8" style="251"/>
    <col min="13070" max="13070" width="2.33203125" style="251" customWidth="1"/>
    <col min="13071" max="13071" width="8" style="251" customWidth="1"/>
    <col min="13072" max="13316" width="8" style="251"/>
    <col min="13317" max="13317" width="2.75" style="251" customWidth="1"/>
    <col min="13318" max="13318" width="20.83203125" style="251" customWidth="1"/>
    <col min="13319" max="13319" width="26.33203125" style="251" customWidth="1"/>
    <col min="13320" max="13320" width="2" style="251" customWidth="1"/>
    <col min="13321" max="13321" width="7.83203125" style="251" customWidth="1"/>
    <col min="13322" max="13322" width="11.08203125" style="251" customWidth="1"/>
    <col min="13323" max="13323" width="8" style="251"/>
    <col min="13324" max="13324" width="2.33203125" style="251" customWidth="1"/>
    <col min="13325" max="13325" width="8" style="251"/>
    <col min="13326" max="13326" width="2.33203125" style="251" customWidth="1"/>
    <col min="13327" max="13327" width="8" style="251" customWidth="1"/>
    <col min="13328" max="13572" width="8" style="251"/>
    <col min="13573" max="13573" width="2.75" style="251" customWidth="1"/>
    <col min="13574" max="13574" width="20.83203125" style="251" customWidth="1"/>
    <col min="13575" max="13575" width="26.33203125" style="251" customWidth="1"/>
    <col min="13576" max="13576" width="2" style="251" customWidth="1"/>
    <col min="13577" max="13577" width="7.83203125" style="251" customWidth="1"/>
    <col min="13578" max="13578" width="11.08203125" style="251" customWidth="1"/>
    <col min="13579" max="13579" width="8" style="251"/>
    <col min="13580" max="13580" width="2.33203125" style="251" customWidth="1"/>
    <col min="13581" max="13581" width="8" style="251"/>
    <col min="13582" max="13582" width="2.33203125" style="251" customWidth="1"/>
    <col min="13583" max="13583" width="8" style="251" customWidth="1"/>
    <col min="13584" max="13828" width="8" style="251"/>
    <col min="13829" max="13829" width="2.75" style="251" customWidth="1"/>
    <col min="13830" max="13830" width="20.83203125" style="251" customWidth="1"/>
    <col min="13831" max="13831" width="26.33203125" style="251" customWidth="1"/>
    <col min="13832" max="13832" width="2" style="251" customWidth="1"/>
    <col min="13833" max="13833" width="7.83203125" style="251" customWidth="1"/>
    <col min="13834" max="13834" width="11.08203125" style="251" customWidth="1"/>
    <col min="13835" max="13835" width="8" style="251"/>
    <col min="13836" max="13836" width="2.33203125" style="251" customWidth="1"/>
    <col min="13837" max="13837" width="8" style="251"/>
    <col min="13838" max="13838" width="2.33203125" style="251" customWidth="1"/>
    <col min="13839" max="13839" width="8" style="251" customWidth="1"/>
    <col min="13840" max="14084" width="8" style="251"/>
    <col min="14085" max="14085" width="2.75" style="251" customWidth="1"/>
    <col min="14086" max="14086" width="20.83203125" style="251" customWidth="1"/>
    <col min="14087" max="14087" width="26.33203125" style="251" customWidth="1"/>
    <col min="14088" max="14088" width="2" style="251" customWidth="1"/>
    <col min="14089" max="14089" width="7.83203125" style="251" customWidth="1"/>
    <col min="14090" max="14090" width="11.08203125" style="251" customWidth="1"/>
    <col min="14091" max="14091" width="8" style="251"/>
    <col min="14092" max="14092" width="2.33203125" style="251" customWidth="1"/>
    <col min="14093" max="14093" width="8" style="251"/>
    <col min="14094" max="14094" width="2.33203125" style="251" customWidth="1"/>
    <col min="14095" max="14095" width="8" style="251" customWidth="1"/>
    <col min="14096" max="14340" width="8" style="251"/>
    <col min="14341" max="14341" width="2.75" style="251" customWidth="1"/>
    <col min="14342" max="14342" width="20.83203125" style="251" customWidth="1"/>
    <col min="14343" max="14343" width="26.33203125" style="251" customWidth="1"/>
    <col min="14344" max="14344" width="2" style="251" customWidth="1"/>
    <col min="14345" max="14345" width="7.83203125" style="251" customWidth="1"/>
    <col min="14346" max="14346" width="11.08203125" style="251" customWidth="1"/>
    <col min="14347" max="14347" width="8" style="251"/>
    <col min="14348" max="14348" width="2.33203125" style="251" customWidth="1"/>
    <col min="14349" max="14349" width="8" style="251"/>
    <col min="14350" max="14350" width="2.33203125" style="251" customWidth="1"/>
    <col min="14351" max="14351" width="8" style="251" customWidth="1"/>
    <col min="14352" max="14596" width="8" style="251"/>
    <col min="14597" max="14597" width="2.75" style="251" customWidth="1"/>
    <col min="14598" max="14598" width="20.83203125" style="251" customWidth="1"/>
    <col min="14599" max="14599" width="26.33203125" style="251" customWidth="1"/>
    <col min="14600" max="14600" width="2" style="251" customWidth="1"/>
    <col min="14601" max="14601" width="7.83203125" style="251" customWidth="1"/>
    <col min="14602" max="14602" width="11.08203125" style="251" customWidth="1"/>
    <col min="14603" max="14603" width="8" style="251"/>
    <col min="14604" max="14604" width="2.33203125" style="251" customWidth="1"/>
    <col min="14605" max="14605" width="8" style="251"/>
    <col min="14606" max="14606" width="2.33203125" style="251" customWidth="1"/>
    <col min="14607" max="14607" width="8" style="251" customWidth="1"/>
    <col min="14608" max="14852" width="8" style="251"/>
    <col min="14853" max="14853" width="2.75" style="251" customWidth="1"/>
    <col min="14854" max="14854" width="20.83203125" style="251" customWidth="1"/>
    <col min="14855" max="14855" width="26.33203125" style="251" customWidth="1"/>
    <col min="14856" max="14856" width="2" style="251" customWidth="1"/>
    <col min="14857" max="14857" width="7.83203125" style="251" customWidth="1"/>
    <col min="14858" max="14858" width="11.08203125" style="251" customWidth="1"/>
    <col min="14859" max="14859" width="8" style="251"/>
    <col min="14860" max="14860" width="2.33203125" style="251" customWidth="1"/>
    <col min="14861" max="14861" width="8" style="251"/>
    <col min="14862" max="14862" width="2.33203125" style="251" customWidth="1"/>
    <col min="14863" max="14863" width="8" style="251" customWidth="1"/>
    <col min="14864" max="15108" width="8" style="251"/>
    <col min="15109" max="15109" width="2.75" style="251" customWidth="1"/>
    <col min="15110" max="15110" width="20.83203125" style="251" customWidth="1"/>
    <col min="15111" max="15111" width="26.33203125" style="251" customWidth="1"/>
    <col min="15112" max="15112" width="2" style="251" customWidth="1"/>
    <col min="15113" max="15113" width="7.83203125" style="251" customWidth="1"/>
    <col min="15114" max="15114" width="11.08203125" style="251" customWidth="1"/>
    <col min="15115" max="15115" width="8" style="251"/>
    <col min="15116" max="15116" width="2.33203125" style="251" customWidth="1"/>
    <col min="15117" max="15117" width="8" style="251"/>
    <col min="15118" max="15118" width="2.33203125" style="251" customWidth="1"/>
    <col min="15119" max="15119" width="8" style="251" customWidth="1"/>
    <col min="15120" max="15364" width="8" style="251"/>
    <col min="15365" max="15365" width="2.75" style="251" customWidth="1"/>
    <col min="15366" max="15366" width="20.83203125" style="251" customWidth="1"/>
    <col min="15367" max="15367" width="26.33203125" style="251" customWidth="1"/>
    <col min="15368" max="15368" width="2" style="251" customWidth="1"/>
    <col min="15369" max="15369" width="7.83203125" style="251" customWidth="1"/>
    <col min="15370" max="15370" width="11.08203125" style="251" customWidth="1"/>
    <col min="15371" max="15371" width="8" style="251"/>
    <col min="15372" max="15372" width="2.33203125" style="251" customWidth="1"/>
    <col min="15373" max="15373" width="8" style="251"/>
    <col min="15374" max="15374" width="2.33203125" style="251" customWidth="1"/>
    <col min="15375" max="15375" width="8" style="251" customWidth="1"/>
    <col min="15376" max="15620" width="8" style="251"/>
    <col min="15621" max="15621" width="2.75" style="251" customWidth="1"/>
    <col min="15622" max="15622" width="20.83203125" style="251" customWidth="1"/>
    <col min="15623" max="15623" width="26.33203125" style="251" customWidth="1"/>
    <col min="15624" max="15624" width="2" style="251" customWidth="1"/>
    <col min="15625" max="15625" width="7.83203125" style="251" customWidth="1"/>
    <col min="15626" max="15626" width="11.08203125" style="251" customWidth="1"/>
    <col min="15627" max="15627" width="8" style="251"/>
    <col min="15628" max="15628" width="2.33203125" style="251" customWidth="1"/>
    <col min="15629" max="15629" width="8" style="251"/>
    <col min="15630" max="15630" width="2.33203125" style="251" customWidth="1"/>
    <col min="15631" max="15631" width="8" style="251" customWidth="1"/>
    <col min="15632" max="15876" width="8" style="251"/>
    <col min="15877" max="15877" width="2.75" style="251" customWidth="1"/>
    <col min="15878" max="15878" width="20.83203125" style="251" customWidth="1"/>
    <col min="15879" max="15879" width="26.33203125" style="251" customWidth="1"/>
    <col min="15880" max="15880" width="2" style="251" customWidth="1"/>
    <col min="15881" max="15881" width="7.83203125" style="251" customWidth="1"/>
    <col min="15882" max="15882" width="11.08203125" style="251" customWidth="1"/>
    <col min="15883" max="15883" width="8" style="251"/>
    <col min="15884" max="15884" width="2.33203125" style="251" customWidth="1"/>
    <col min="15885" max="15885" width="8" style="251"/>
    <col min="15886" max="15886" width="2.33203125" style="251" customWidth="1"/>
    <col min="15887" max="15887" width="8" style="251" customWidth="1"/>
    <col min="15888" max="16132" width="8" style="251"/>
    <col min="16133" max="16133" width="2.75" style="251" customWidth="1"/>
    <col min="16134" max="16134" width="20.83203125" style="251" customWidth="1"/>
    <col min="16135" max="16135" width="26.33203125" style="251" customWidth="1"/>
    <col min="16136" max="16136" width="2" style="251" customWidth="1"/>
    <col min="16137" max="16137" width="7.83203125" style="251" customWidth="1"/>
    <col min="16138" max="16138" width="11.08203125" style="251" customWidth="1"/>
    <col min="16139" max="16139" width="8" style="251"/>
    <col min="16140" max="16140" width="2.33203125" style="251" customWidth="1"/>
    <col min="16141" max="16141" width="8" style="251"/>
    <col min="16142" max="16142" width="2.33203125" style="251" customWidth="1"/>
    <col min="16143" max="16143" width="8" style="251" customWidth="1"/>
    <col min="16144" max="16384" width="8" style="251"/>
  </cols>
  <sheetData>
    <row r="1" spans="2:27" x14ac:dyDescent="0.3">
      <c r="N1" s="277"/>
    </row>
    <row r="2" spans="2:27" ht="15" customHeight="1" x14ac:dyDescent="0.3">
      <c r="B2" s="371" t="s">
        <v>681</v>
      </c>
      <c r="C2" s="371"/>
      <c r="D2" s="371"/>
      <c r="E2" s="371"/>
      <c r="F2" s="371"/>
      <c r="G2" s="371"/>
      <c r="H2" s="371"/>
      <c r="I2" s="371"/>
      <c r="J2" s="371"/>
      <c r="K2" s="371"/>
      <c r="L2" s="371"/>
      <c r="M2" s="371"/>
      <c r="N2" s="371"/>
      <c r="O2" s="371"/>
      <c r="P2" s="371"/>
      <c r="Q2" s="371"/>
      <c r="R2" s="371"/>
      <c r="S2" s="371"/>
      <c r="T2" s="371"/>
      <c r="U2" s="371"/>
      <c r="V2" s="371"/>
      <c r="W2" s="371"/>
      <c r="X2" s="371"/>
      <c r="Y2" s="371"/>
      <c r="Z2" s="371"/>
      <c r="AA2" s="371"/>
    </row>
    <row r="3" spans="2:27" ht="15" customHeight="1" x14ac:dyDescent="0.3">
      <c r="B3" s="372" t="s">
        <v>653</v>
      </c>
      <c r="C3" s="372"/>
      <c r="D3" s="372"/>
      <c r="E3" s="372"/>
      <c r="F3" s="372"/>
      <c r="G3" s="372"/>
      <c r="H3" s="372"/>
      <c r="I3" s="372"/>
      <c r="J3" s="372"/>
      <c r="K3" s="372"/>
      <c r="L3" s="372"/>
      <c r="M3" s="372"/>
      <c r="N3" s="372"/>
      <c r="O3" s="372"/>
      <c r="P3" s="372"/>
      <c r="Q3" s="372"/>
      <c r="R3" s="372"/>
      <c r="S3" s="372"/>
      <c r="T3" s="372"/>
      <c r="U3" s="372"/>
      <c r="V3" s="372"/>
      <c r="W3" s="372"/>
      <c r="X3" s="372"/>
      <c r="Y3" s="372"/>
      <c r="Z3" s="372"/>
      <c r="AA3" s="372"/>
    </row>
    <row r="4" spans="2:27" ht="15" customHeight="1" x14ac:dyDescent="0.3">
      <c r="B4" s="372" t="s">
        <v>737</v>
      </c>
      <c r="C4" s="372"/>
      <c r="D4" s="372"/>
      <c r="E4" s="372"/>
      <c r="F4" s="372"/>
      <c r="G4" s="372"/>
      <c r="H4" s="372"/>
      <c r="I4" s="372"/>
      <c r="J4" s="372"/>
      <c r="K4" s="372"/>
      <c r="L4" s="372"/>
      <c r="M4" s="372"/>
      <c r="N4" s="372"/>
      <c r="O4" s="372"/>
      <c r="P4" s="372"/>
      <c r="Q4" s="372"/>
      <c r="R4" s="372"/>
      <c r="S4" s="372"/>
      <c r="T4" s="372"/>
      <c r="U4" s="372"/>
      <c r="V4" s="372"/>
      <c r="W4" s="372"/>
      <c r="X4" s="372"/>
      <c r="Y4" s="372"/>
      <c r="Z4" s="372"/>
      <c r="AA4" s="372"/>
    </row>
    <row r="5" spans="2:27" ht="15" customHeight="1" x14ac:dyDescent="0.3">
      <c r="B5" s="372" t="s">
        <v>635</v>
      </c>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2:27" x14ac:dyDescent="0.3">
      <c r="C6" s="374"/>
      <c r="D6" s="374"/>
      <c r="E6" s="374"/>
      <c r="F6" s="374"/>
      <c r="G6" s="374"/>
      <c r="H6" s="374"/>
      <c r="I6" s="374"/>
      <c r="J6" s="374"/>
      <c r="K6" s="374"/>
      <c r="L6" s="374"/>
      <c r="M6" s="374"/>
      <c r="N6" s="374"/>
      <c r="O6" s="374"/>
      <c r="P6" s="263"/>
      <c r="Q6" s="263"/>
      <c r="R6" s="263"/>
    </row>
    <row r="7" spans="2:27" x14ac:dyDescent="0.3">
      <c r="C7" s="263"/>
      <c r="D7" s="263"/>
      <c r="E7" s="263"/>
      <c r="F7" s="263"/>
      <c r="G7" s="263"/>
      <c r="H7" s="263"/>
      <c r="I7" s="263"/>
      <c r="J7" s="263"/>
      <c r="K7" s="263"/>
      <c r="L7" s="263"/>
      <c r="M7" s="263"/>
      <c r="N7" s="263"/>
      <c r="O7" s="263"/>
      <c r="P7" s="263"/>
      <c r="Q7" s="263"/>
      <c r="R7" s="263"/>
    </row>
    <row r="8" spans="2:27" x14ac:dyDescent="0.3">
      <c r="C8" s="276"/>
      <c r="D8" s="276"/>
      <c r="E8" s="276"/>
      <c r="F8" s="276"/>
      <c r="G8" s="276"/>
      <c r="H8" s="276"/>
      <c r="I8" s="276"/>
      <c r="J8" s="276"/>
      <c r="K8" s="276"/>
      <c r="L8" s="276"/>
      <c r="M8" s="276"/>
      <c r="N8" s="276"/>
      <c r="O8" s="373"/>
      <c r="P8" s="373"/>
      <c r="Q8" s="373"/>
      <c r="R8" s="272"/>
    </row>
    <row r="9" spans="2:27" ht="14.5" x14ac:dyDescent="0.3">
      <c r="C9" s="264"/>
      <c r="D9" s="264"/>
      <c r="E9" s="264"/>
      <c r="F9" s="264"/>
      <c r="G9" s="264"/>
      <c r="H9" s="264"/>
      <c r="I9" s="264"/>
      <c r="J9" s="264"/>
      <c r="K9" s="264"/>
      <c r="L9" s="264"/>
      <c r="M9" s="264"/>
      <c r="N9" s="275"/>
      <c r="O9" s="290">
        <v>2019</v>
      </c>
      <c r="P9" s="290"/>
      <c r="Q9" s="290">
        <v>2020</v>
      </c>
      <c r="R9" s="290">
        <v>2021</v>
      </c>
      <c r="S9" s="290">
        <v>2022</v>
      </c>
      <c r="T9" s="290">
        <v>2023</v>
      </c>
      <c r="U9" s="290">
        <v>2024</v>
      </c>
      <c r="V9" s="290">
        <v>2025</v>
      </c>
      <c r="W9" s="290">
        <v>2026</v>
      </c>
      <c r="X9" s="290">
        <v>2027</v>
      </c>
      <c r="Y9" s="290">
        <v>2028</v>
      </c>
      <c r="Z9" s="290">
        <v>2029</v>
      </c>
      <c r="AA9" s="290">
        <v>2030</v>
      </c>
    </row>
    <row r="10" spans="2:27" ht="14.5" x14ac:dyDescent="0.3">
      <c r="C10" s="264"/>
      <c r="D10" s="264"/>
      <c r="E10" s="264"/>
      <c r="F10" s="264"/>
      <c r="G10" s="264"/>
      <c r="H10" s="264"/>
      <c r="I10" s="264"/>
      <c r="J10" s="264"/>
      <c r="K10" s="264"/>
      <c r="L10" s="264"/>
      <c r="M10" s="264"/>
      <c r="N10" s="275"/>
      <c r="O10" s="290"/>
      <c r="P10" s="290"/>
      <c r="Q10" s="290"/>
      <c r="R10" s="290"/>
      <c r="S10" s="290"/>
      <c r="T10" s="290"/>
      <c r="U10" s="290"/>
      <c r="V10" s="290"/>
      <c r="W10" s="290"/>
      <c r="X10" s="290"/>
      <c r="Y10" s="290"/>
      <c r="Z10" s="290"/>
      <c r="AA10" s="290"/>
    </row>
    <row r="11" spans="2:27" ht="14.5" x14ac:dyDescent="0.3">
      <c r="B11" s="268" t="s">
        <v>654</v>
      </c>
      <c r="C11" s="264"/>
      <c r="D11" s="264"/>
      <c r="E11" s="264"/>
      <c r="F11" s="264"/>
      <c r="G11" s="264"/>
      <c r="H11" s="264"/>
      <c r="I11" s="264"/>
      <c r="J11" s="264"/>
      <c r="K11" s="264"/>
      <c r="L11" s="264"/>
      <c r="M11" s="264"/>
      <c r="N11" s="275"/>
      <c r="O11" s="291"/>
      <c r="P11" s="291"/>
      <c r="Q11" s="291"/>
      <c r="R11" s="291"/>
      <c r="S11" s="291"/>
      <c r="T11" s="291"/>
      <c r="U11" s="291"/>
      <c r="V11" s="291"/>
      <c r="W11" s="291"/>
      <c r="X11" s="291"/>
      <c r="Y11" s="291"/>
      <c r="Z11" s="291"/>
      <c r="AA11" s="291"/>
    </row>
    <row r="12" spans="2:27" ht="14.5" x14ac:dyDescent="0.3">
      <c r="B12" s="268"/>
      <c r="C12" s="269" t="s">
        <v>655</v>
      </c>
      <c r="D12" s="269"/>
      <c r="E12" s="264"/>
      <c r="F12" s="264"/>
      <c r="G12" s="264"/>
      <c r="H12" s="264"/>
      <c r="I12" s="264"/>
      <c r="J12" s="264"/>
      <c r="K12" s="264"/>
      <c r="L12" s="264"/>
      <c r="M12" s="264"/>
      <c r="N12" s="267" t="s">
        <v>612</v>
      </c>
      <c r="O12" s="292">
        <f>+'5. Resultados integrales'!H40</f>
        <v>0</v>
      </c>
      <c r="P12" s="292"/>
      <c r="Q12" s="292">
        <f>+'5. Resultados integrales'!I40</f>
        <v>27864065.467519999</v>
      </c>
      <c r="R12" s="292">
        <f>+'5. Resultados integrales'!J40</f>
        <v>49151705.092967995</v>
      </c>
      <c r="S12" s="292">
        <f>+'5. Resultados integrales'!K40</f>
        <v>65475144.677291997</v>
      </c>
      <c r="T12" s="292">
        <f>+'5. Resultados integrales'!L40</f>
        <v>83294640.391156584</v>
      </c>
      <c r="U12" s="292">
        <f>+'5. Resultados integrales'!M40</f>
        <v>103985662.83471441</v>
      </c>
      <c r="V12" s="292">
        <f>+'5. Resultados integrales'!N40</f>
        <v>128130307.52765015</v>
      </c>
      <c r="W12" s="292">
        <f>+'5. Resultados integrales'!O40</f>
        <v>157129330.52059272</v>
      </c>
      <c r="X12" s="292">
        <f>+'5. Resultados integrales'!P40</f>
        <v>192439748.14815027</v>
      </c>
      <c r="Y12" s="292">
        <f>+'5. Resultados integrales'!Q40</f>
        <v>235955716.78754422</v>
      </c>
      <c r="Z12" s="292">
        <f>+'5. Resultados integrales'!R40</f>
        <v>290139676.62850374</v>
      </c>
      <c r="AA12" s="292">
        <f>+'5. Resultados integrales'!S40</f>
        <v>375272838.66198599</v>
      </c>
    </row>
    <row r="13" spans="2:27" ht="14.5" x14ac:dyDescent="0.3">
      <c r="B13" s="268"/>
      <c r="C13" s="269" t="s">
        <v>656</v>
      </c>
      <c r="D13" s="269"/>
      <c r="E13" s="264"/>
      <c r="F13" s="264"/>
      <c r="G13" s="264"/>
      <c r="H13" s="264"/>
      <c r="I13" s="264"/>
      <c r="J13" s="264"/>
      <c r="K13" s="264"/>
      <c r="L13" s="264"/>
      <c r="M13" s="264"/>
      <c r="N13" s="275"/>
      <c r="O13" s="291"/>
      <c r="P13" s="291"/>
      <c r="Q13" s="291"/>
      <c r="R13" s="291"/>
      <c r="S13" s="291"/>
      <c r="T13" s="291"/>
      <c r="U13" s="291"/>
      <c r="V13" s="291"/>
      <c r="W13" s="291"/>
      <c r="X13" s="291"/>
      <c r="Y13" s="291"/>
      <c r="Z13" s="291"/>
      <c r="AA13" s="291"/>
    </row>
    <row r="14" spans="2:27" ht="14.5" x14ac:dyDescent="0.3">
      <c r="C14" s="269"/>
      <c r="D14" s="269" t="s">
        <v>2</v>
      </c>
      <c r="E14" s="293"/>
      <c r="F14" s="293"/>
      <c r="G14" s="293"/>
      <c r="H14" s="264"/>
      <c r="I14" s="264"/>
      <c r="J14" s="264"/>
      <c r="K14" s="264"/>
      <c r="L14" s="264"/>
      <c r="M14" s="264"/>
      <c r="N14" s="267"/>
      <c r="O14" s="292">
        <f>+'2. CRITERIOS DE PROYECCION'!D51</f>
        <v>0</v>
      </c>
      <c r="P14" s="292"/>
      <c r="Q14" s="292">
        <f>+'2. CRITERIOS DE PROYECCION'!E51</f>
        <v>2000000</v>
      </c>
      <c r="R14" s="292">
        <f>+'2. CRITERIOS DE PROYECCION'!F51</f>
        <v>4000000</v>
      </c>
      <c r="S14" s="292">
        <f>+'2. CRITERIOS DE PROYECCION'!G51</f>
        <v>6000000</v>
      </c>
      <c r="T14" s="292">
        <f>+'2. CRITERIOS DE PROYECCION'!H51</f>
        <v>8000000</v>
      </c>
      <c r="U14" s="292">
        <f>+'2. CRITERIOS DE PROYECCION'!I51</f>
        <v>10000000</v>
      </c>
      <c r="V14" s="292">
        <f>+'2. CRITERIOS DE PROYECCION'!J51</f>
        <v>12400000</v>
      </c>
      <c r="W14" s="292">
        <f>+'2. CRITERIOS DE PROYECCION'!K51</f>
        <v>14800000</v>
      </c>
      <c r="X14" s="292">
        <f>+'2. CRITERIOS DE PROYECCION'!L51</f>
        <v>17200000</v>
      </c>
      <c r="Y14" s="292">
        <f>+'2. CRITERIOS DE PROYECCION'!M51</f>
        <v>19600000</v>
      </c>
      <c r="Z14" s="292">
        <f>+'2. CRITERIOS DE PROYECCION'!N51</f>
        <v>22000000</v>
      </c>
      <c r="AA14" s="292">
        <f>+'2. CRITERIOS DE PROYECCION'!O51</f>
        <v>0</v>
      </c>
    </row>
    <row r="15" spans="2:27" ht="14.5" x14ac:dyDescent="0.3">
      <c r="C15" s="269"/>
      <c r="D15" s="269" t="s">
        <v>657</v>
      </c>
      <c r="E15" s="293"/>
      <c r="F15" s="293"/>
      <c r="G15" s="293"/>
      <c r="H15" s="264"/>
      <c r="I15" s="264"/>
      <c r="J15" s="264"/>
      <c r="K15" s="264"/>
      <c r="L15" s="264"/>
      <c r="M15" s="264"/>
      <c r="N15" s="275"/>
      <c r="O15" s="292">
        <v>0</v>
      </c>
      <c r="P15" s="292"/>
      <c r="Q15" s="292">
        <v>0</v>
      </c>
      <c r="R15" s="292">
        <v>0</v>
      </c>
      <c r="S15" s="292">
        <v>0</v>
      </c>
      <c r="T15" s="292">
        <v>0</v>
      </c>
      <c r="U15" s="292">
        <v>0</v>
      </c>
      <c r="V15" s="292">
        <v>0</v>
      </c>
      <c r="W15" s="292">
        <v>0</v>
      </c>
      <c r="X15" s="292">
        <v>0</v>
      </c>
      <c r="Y15" s="292">
        <v>0</v>
      </c>
      <c r="Z15" s="292">
        <v>0</v>
      </c>
      <c r="AA15" s="292">
        <v>0</v>
      </c>
    </row>
    <row r="16" spans="2:27" ht="14.5" x14ac:dyDescent="0.3">
      <c r="C16" s="269"/>
      <c r="D16" s="269" t="s">
        <v>658</v>
      </c>
      <c r="E16" s="293"/>
      <c r="F16" s="293"/>
      <c r="G16" s="293"/>
      <c r="H16" s="264"/>
      <c r="I16" s="264"/>
      <c r="J16" s="264"/>
      <c r="K16" s="264"/>
      <c r="L16" s="264"/>
      <c r="M16" s="264"/>
      <c r="N16" s="275"/>
      <c r="O16" s="292">
        <v>0</v>
      </c>
      <c r="P16" s="292"/>
      <c r="Q16" s="292">
        <v>0</v>
      </c>
      <c r="R16" s="292">
        <v>0</v>
      </c>
      <c r="S16" s="292">
        <v>0</v>
      </c>
      <c r="T16" s="292">
        <v>0</v>
      </c>
      <c r="U16" s="292">
        <v>0</v>
      </c>
      <c r="V16" s="292">
        <v>0</v>
      </c>
      <c r="W16" s="292">
        <v>0</v>
      </c>
      <c r="X16" s="292">
        <v>0</v>
      </c>
      <c r="Y16" s="292">
        <v>0</v>
      </c>
      <c r="Z16" s="292">
        <v>0</v>
      </c>
      <c r="AA16" s="292">
        <v>0</v>
      </c>
    </row>
    <row r="17" spans="2:27" ht="14.5" x14ac:dyDescent="0.3">
      <c r="C17" s="269"/>
      <c r="D17" s="269" t="s">
        <v>659</v>
      </c>
      <c r="E17" s="293"/>
      <c r="F17" s="293"/>
      <c r="G17" s="293"/>
      <c r="H17" s="264"/>
      <c r="I17" s="264"/>
      <c r="J17" s="264"/>
      <c r="K17" s="264"/>
      <c r="L17" s="264"/>
      <c r="M17" s="264"/>
      <c r="N17" s="275"/>
      <c r="O17" s="292">
        <v>0</v>
      </c>
      <c r="P17" s="292"/>
      <c r="Q17" s="292">
        <v>0</v>
      </c>
      <c r="R17" s="292">
        <v>0</v>
      </c>
      <c r="S17" s="292">
        <v>0</v>
      </c>
      <c r="T17" s="292">
        <v>0</v>
      </c>
      <c r="U17" s="292">
        <v>0</v>
      </c>
      <c r="V17" s="292">
        <v>0</v>
      </c>
      <c r="W17" s="292">
        <v>0</v>
      </c>
      <c r="X17" s="292">
        <v>0</v>
      </c>
      <c r="Y17" s="292">
        <v>0</v>
      </c>
      <c r="Z17" s="292">
        <v>0</v>
      </c>
      <c r="AA17" s="292">
        <v>0</v>
      </c>
    </row>
    <row r="18" spans="2:27" ht="14.5" x14ac:dyDescent="0.3">
      <c r="C18" s="269"/>
      <c r="D18" s="269" t="s">
        <v>660</v>
      </c>
      <c r="E18" s="293"/>
      <c r="F18" s="293"/>
      <c r="G18" s="293"/>
      <c r="H18" s="264"/>
      <c r="I18" s="264"/>
      <c r="J18" s="264"/>
      <c r="K18" s="264"/>
      <c r="L18" s="264"/>
      <c r="M18" s="264"/>
      <c r="N18" s="275"/>
      <c r="O18" s="292"/>
      <c r="P18" s="292"/>
      <c r="Q18" s="292"/>
      <c r="R18" s="292"/>
      <c r="S18" s="292"/>
      <c r="T18" s="292"/>
      <c r="U18" s="292"/>
      <c r="V18" s="292"/>
      <c r="W18" s="292"/>
      <c r="X18" s="292"/>
      <c r="Y18" s="292"/>
      <c r="Z18" s="292"/>
      <c r="AA18" s="292"/>
    </row>
    <row r="19" spans="2:27" ht="14.5" x14ac:dyDescent="0.3">
      <c r="C19" s="269"/>
      <c r="D19" s="269"/>
      <c r="E19" s="293" t="s">
        <v>661</v>
      </c>
      <c r="F19" s="293"/>
      <c r="G19" s="293"/>
      <c r="H19" s="264"/>
      <c r="I19" s="264"/>
      <c r="J19" s="264"/>
      <c r="K19" s="264"/>
      <c r="L19" s="264"/>
      <c r="M19" s="264"/>
      <c r="N19" s="275"/>
      <c r="O19" s="292">
        <v>0</v>
      </c>
      <c r="P19" s="292"/>
      <c r="Q19" s="292">
        <v>0</v>
      </c>
      <c r="R19" s="292">
        <v>0</v>
      </c>
      <c r="S19" s="292">
        <v>0</v>
      </c>
      <c r="T19" s="292">
        <v>0</v>
      </c>
      <c r="U19" s="292">
        <v>0</v>
      </c>
      <c r="V19" s="292">
        <v>0</v>
      </c>
      <c r="W19" s="292">
        <v>0</v>
      </c>
      <c r="X19" s="292">
        <v>0</v>
      </c>
      <c r="Y19" s="292">
        <v>0</v>
      </c>
      <c r="Z19" s="292">
        <v>0</v>
      </c>
      <c r="AA19" s="292">
        <v>0</v>
      </c>
    </row>
    <row r="20" spans="2:27" ht="14.5" x14ac:dyDescent="0.3">
      <c r="C20" s="269"/>
      <c r="D20" s="269"/>
      <c r="E20" s="293" t="s">
        <v>662</v>
      </c>
      <c r="F20" s="293"/>
      <c r="G20" s="293"/>
      <c r="H20" s="264"/>
      <c r="I20" s="264"/>
      <c r="J20" s="264"/>
      <c r="K20" s="264"/>
      <c r="L20" s="264"/>
      <c r="M20" s="264"/>
      <c r="N20" s="275"/>
      <c r="O20" s="292">
        <f>+'[1]Hoja de trabajo de flujos 2018'!K11+'[1]Hoja de trabajo de flujos 2018'!K24</f>
        <v>0</v>
      </c>
      <c r="P20" s="292"/>
      <c r="Q20" s="292">
        <v>0</v>
      </c>
      <c r="R20" s="292">
        <v>0</v>
      </c>
      <c r="S20" s="292">
        <v>0</v>
      </c>
      <c r="T20" s="292">
        <v>0</v>
      </c>
      <c r="U20" s="292">
        <v>0</v>
      </c>
      <c r="V20" s="292">
        <v>0</v>
      </c>
      <c r="W20" s="292">
        <v>0</v>
      </c>
      <c r="X20" s="292">
        <v>0</v>
      </c>
      <c r="Y20" s="292">
        <v>0</v>
      </c>
      <c r="Z20" s="292">
        <v>0</v>
      </c>
      <c r="AA20" s="292">
        <v>0</v>
      </c>
    </row>
    <row r="21" spans="2:27" ht="14.5" x14ac:dyDescent="0.3">
      <c r="C21" s="269"/>
      <c r="D21" s="269"/>
      <c r="E21" s="293" t="s">
        <v>663</v>
      </c>
      <c r="F21" s="293"/>
      <c r="G21" s="293"/>
      <c r="H21" s="264"/>
      <c r="I21" s="264"/>
      <c r="J21" s="264"/>
      <c r="K21" s="264"/>
      <c r="L21" s="264"/>
      <c r="M21" s="264"/>
      <c r="N21" s="275"/>
      <c r="O21" s="292">
        <f>+'[1]Hoja de trabajo de flujos 2018'!K12</f>
        <v>0</v>
      </c>
      <c r="P21" s="292"/>
      <c r="Q21" s="292">
        <v>0</v>
      </c>
      <c r="R21" s="292">
        <v>0</v>
      </c>
      <c r="S21" s="292">
        <v>0</v>
      </c>
      <c r="T21" s="292">
        <v>0</v>
      </c>
      <c r="U21" s="292">
        <v>0</v>
      </c>
      <c r="V21" s="292">
        <v>0</v>
      </c>
      <c r="W21" s="292">
        <v>0</v>
      </c>
      <c r="X21" s="292">
        <v>0</v>
      </c>
      <c r="Y21" s="292">
        <v>0</v>
      </c>
      <c r="Z21" s="292">
        <v>0</v>
      </c>
      <c r="AA21" s="292">
        <v>0</v>
      </c>
    </row>
    <row r="22" spans="2:27" ht="14.5" x14ac:dyDescent="0.3">
      <c r="C22" s="269"/>
      <c r="D22" s="269"/>
      <c r="E22" s="293" t="s">
        <v>664</v>
      </c>
      <c r="F22" s="293"/>
      <c r="G22" s="293"/>
      <c r="H22" s="264"/>
      <c r="I22" s="264"/>
      <c r="J22" s="264"/>
      <c r="K22" s="264"/>
      <c r="L22" s="264"/>
      <c r="M22" s="264"/>
      <c r="N22" s="275"/>
      <c r="O22" s="292">
        <v>0</v>
      </c>
      <c r="P22" s="292"/>
      <c r="Q22" s="292">
        <v>0</v>
      </c>
      <c r="R22" s="292">
        <v>0</v>
      </c>
      <c r="S22" s="292">
        <v>0</v>
      </c>
      <c r="T22" s="292">
        <v>0</v>
      </c>
      <c r="U22" s="292">
        <v>0</v>
      </c>
      <c r="V22" s="292">
        <v>0</v>
      </c>
      <c r="W22" s="292">
        <v>0</v>
      </c>
      <c r="X22" s="292">
        <v>0</v>
      </c>
      <c r="Y22" s="292">
        <v>0</v>
      </c>
      <c r="Z22" s="292">
        <v>0</v>
      </c>
      <c r="AA22" s="292">
        <v>0</v>
      </c>
    </row>
    <row r="23" spans="2:27" ht="14.5" x14ac:dyDescent="0.3">
      <c r="C23" s="269"/>
      <c r="D23" s="269"/>
      <c r="E23" s="293" t="s">
        <v>665</v>
      </c>
      <c r="F23" s="293"/>
      <c r="G23" s="293"/>
      <c r="H23" s="264"/>
      <c r="I23" s="264"/>
      <c r="J23" s="264"/>
      <c r="K23" s="264"/>
      <c r="L23" s="264"/>
      <c r="M23" s="264"/>
      <c r="N23" s="275"/>
      <c r="O23" s="292">
        <v>0</v>
      </c>
      <c r="P23" s="292"/>
      <c r="Q23" s="292">
        <v>0</v>
      </c>
      <c r="R23" s="292">
        <v>0</v>
      </c>
      <c r="S23" s="292">
        <v>0</v>
      </c>
      <c r="T23" s="292">
        <v>0</v>
      </c>
      <c r="U23" s="292">
        <v>0</v>
      </c>
      <c r="V23" s="292">
        <v>0</v>
      </c>
      <c r="W23" s="292">
        <v>0</v>
      </c>
      <c r="X23" s="292">
        <v>0</v>
      </c>
      <c r="Y23" s="292">
        <v>0</v>
      </c>
      <c r="Z23" s="292">
        <v>0</v>
      </c>
      <c r="AA23" s="292">
        <v>0</v>
      </c>
    </row>
    <row r="24" spans="2:27" ht="14.5" x14ac:dyDescent="0.3">
      <c r="C24" s="269"/>
      <c r="D24" s="269"/>
      <c r="E24" s="293" t="s">
        <v>666</v>
      </c>
      <c r="F24" s="293"/>
      <c r="G24" s="293"/>
      <c r="H24" s="264"/>
      <c r="I24" s="264"/>
      <c r="J24" s="264"/>
      <c r="K24" s="264"/>
      <c r="L24" s="264"/>
      <c r="M24" s="264"/>
      <c r="N24" s="275"/>
      <c r="O24" s="292">
        <v>0</v>
      </c>
      <c r="P24" s="292"/>
      <c r="Q24" s="292">
        <v>0</v>
      </c>
      <c r="R24" s="292">
        <v>0</v>
      </c>
      <c r="S24" s="292">
        <v>0</v>
      </c>
      <c r="T24" s="292">
        <v>0</v>
      </c>
      <c r="U24" s="292">
        <v>0</v>
      </c>
      <c r="V24" s="292">
        <v>0</v>
      </c>
      <c r="W24" s="292">
        <v>0</v>
      </c>
      <c r="X24" s="292">
        <v>0</v>
      </c>
      <c r="Y24" s="292">
        <v>0</v>
      </c>
      <c r="Z24" s="292">
        <v>0</v>
      </c>
      <c r="AA24" s="292">
        <v>0</v>
      </c>
    </row>
    <row r="25" spans="2:27" ht="14.5" x14ac:dyDescent="0.3">
      <c r="C25" s="269"/>
      <c r="D25" s="269"/>
      <c r="E25" s="293" t="s">
        <v>667</v>
      </c>
      <c r="F25" s="293"/>
      <c r="G25" s="293"/>
      <c r="H25" s="264"/>
      <c r="I25" s="264"/>
      <c r="J25" s="264"/>
      <c r="K25" s="264"/>
      <c r="L25" s="264"/>
      <c r="M25" s="264"/>
      <c r="N25" s="275"/>
      <c r="O25" s="292">
        <f>+'[1]Hoja de trabajo de flujos 2018'!K32+'[1]Hoja de trabajo de flujos 2018'!K35</f>
        <v>0</v>
      </c>
      <c r="P25" s="292"/>
      <c r="Q25" s="292">
        <v>0</v>
      </c>
      <c r="R25" s="292">
        <v>0</v>
      </c>
      <c r="S25" s="292">
        <v>0</v>
      </c>
      <c r="T25" s="292">
        <v>0</v>
      </c>
      <c r="U25" s="292">
        <v>0</v>
      </c>
      <c r="V25" s="292">
        <v>0</v>
      </c>
      <c r="W25" s="292">
        <v>0</v>
      </c>
      <c r="X25" s="292">
        <v>0</v>
      </c>
      <c r="Y25" s="292">
        <v>0</v>
      </c>
      <c r="Z25" s="292">
        <v>0</v>
      </c>
      <c r="AA25" s="292">
        <v>0</v>
      </c>
    </row>
    <row r="26" spans="2:27" ht="14.5" x14ac:dyDescent="0.3">
      <c r="C26" s="269"/>
      <c r="D26" s="269"/>
      <c r="E26" s="293" t="s">
        <v>3</v>
      </c>
      <c r="F26" s="293"/>
      <c r="G26" s="293"/>
      <c r="H26" s="264"/>
      <c r="I26" s="264"/>
      <c r="J26" s="264"/>
      <c r="K26" s="264"/>
      <c r="L26" s="264"/>
      <c r="M26" s="264"/>
      <c r="N26" s="275"/>
      <c r="O26" s="292">
        <f>+'[1]Hoja de trabajo de flujos 2018'!K33+'[1]Hoja de trabajo de flujos 2018'!K37</f>
        <v>0</v>
      </c>
      <c r="P26" s="292"/>
      <c r="Q26" s="292">
        <v>0</v>
      </c>
      <c r="R26" s="292">
        <v>0</v>
      </c>
      <c r="S26" s="292">
        <v>0</v>
      </c>
      <c r="T26" s="292">
        <v>0</v>
      </c>
      <c r="U26" s="292">
        <v>0</v>
      </c>
      <c r="V26" s="292">
        <v>0</v>
      </c>
      <c r="W26" s="292">
        <v>0</v>
      </c>
      <c r="X26" s="292">
        <v>0</v>
      </c>
      <c r="Y26" s="292">
        <v>0</v>
      </c>
      <c r="Z26" s="292">
        <v>0</v>
      </c>
      <c r="AA26" s="292">
        <v>0</v>
      </c>
    </row>
    <row r="27" spans="2:27" ht="14.5" x14ac:dyDescent="0.3">
      <c r="C27" s="269"/>
      <c r="D27" s="269"/>
      <c r="E27" s="293"/>
      <c r="F27" s="293"/>
      <c r="G27" s="293"/>
      <c r="H27" s="264"/>
      <c r="I27" s="264"/>
      <c r="J27" s="264"/>
      <c r="K27" s="264"/>
      <c r="L27" s="264"/>
      <c r="M27" s="264"/>
      <c r="N27" s="275"/>
      <c r="O27" s="292"/>
      <c r="P27" s="292"/>
      <c r="Q27" s="292"/>
      <c r="R27" s="292"/>
      <c r="S27" s="292"/>
      <c r="T27" s="292"/>
      <c r="U27" s="292"/>
      <c r="V27" s="292"/>
      <c r="W27" s="292"/>
      <c r="X27" s="292"/>
      <c r="Y27" s="292"/>
      <c r="Z27" s="292"/>
      <c r="AA27" s="292"/>
    </row>
    <row r="28" spans="2:27" ht="14.5" x14ac:dyDescent="0.3">
      <c r="B28" s="293"/>
      <c r="C28" s="295" t="s">
        <v>668</v>
      </c>
      <c r="D28" s="269"/>
      <c r="E28" s="264"/>
      <c r="F28" s="264"/>
      <c r="G28" s="264"/>
      <c r="H28" s="264"/>
      <c r="I28" s="264"/>
      <c r="J28" s="264"/>
      <c r="K28" s="264"/>
      <c r="L28" s="264"/>
      <c r="M28" s="264"/>
      <c r="N28" s="267"/>
      <c r="O28" s="296">
        <f>SUM(O12:O27)</f>
        <v>0</v>
      </c>
      <c r="P28" s="292"/>
      <c r="Q28" s="296">
        <f>SUM(Q12:Q27)</f>
        <v>29864065.467519999</v>
      </c>
      <c r="R28" s="296">
        <f t="shared" ref="R28:AA28" si="0">SUM(R12:R27)</f>
        <v>53151705.092967995</v>
      </c>
      <c r="S28" s="296">
        <f t="shared" si="0"/>
        <v>71475144.677291989</v>
      </c>
      <c r="T28" s="296">
        <f t="shared" si="0"/>
        <v>91294640.391156584</v>
      </c>
      <c r="U28" s="296">
        <f t="shared" si="0"/>
        <v>113985662.83471441</v>
      </c>
      <c r="V28" s="296">
        <f t="shared" si="0"/>
        <v>140530307.52765015</v>
      </c>
      <c r="W28" s="296">
        <f t="shared" si="0"/>
        <v>171929330.52059272</v>
      </c>
      <c r="X28" s="296">
        <f t="shared" si="0"/>
        <v>209639748.14815027</v>
      </c>
      <c r="Y28" s="296">
        <f t="shared" si="0"/>
        <v>255555716.78754422</v>
      </c>
      <c r="Z28" s="296">
        <f t="shared" si="0"/>
        <v>312139676.62850374</v>
      </c>
      <c r="AA28" s="296">
        <f t="shared" si="0"/>
        <v>375272838.66198599</v>
      </c>
    </row>
    <row r="29" spans="2:27" ht="14.5" x14ac:dyDescent="0.3">
      <c r="B29" s="269"/>
      <c r="C29" s="264"/>
      <c r="D29" s="264"/>
      <c r="E29" s="264"/>
      <c r="F29" s="264"/>
      <c r="G29" s="264"/>
      <c r="H29" s="264"/>
      <c r="I29" s="264"/>
      <c r="J29" s="264"/>
      <c r="K29" s="264"/>
      <c r="L29" s="264"/>
      <c r="M29" s="264"/>
      <c r="N29" s="275"/>
      <c r="O29" s="292"/>
      <c r="P29" s="292"/>
      <c r="Q29" s="292"/>
      <c r="R29" s="292"/>
      <c r="S29" s="292"/>
      <c r="T29" s="292"/>
      <c r="U29" s="292"/>
      <c r="V29" s="292"/>
      <c r="W29" s="292"/>
      <c r="X29" s="292"/>
      <c r="Y29" s="292"/>
      <c r="Z29" s="292"/>
      <c r="AA29" s="292"/>
    </row>
    <row r="30" spans="2:27" ht="14.5" x14ac:dyDescent="0.3">
      <c r="B30" s="268" t="s">
        <v>669</v>
      </c>
      <c r="C30" s="264"/>
      <c r="D30" s="264"/>
      <c r="E30" s="264"/>
      <c r="F30" s="264"/>
      <c r="G30" s="264"/>
      <c r="H30" s="264"/>
      <c r="I30" s="264"/>
      <c r="J30" s="264"/>
      <c r="K30" s="264"/>
      <c r="L30" s="264"/>
      <c r="M30" s="264"/>
      <c r="N30" s="275"/>
      <c r="O30" s="292"/>
      <c r="P30" s="292"/>
      <c r="Q30" s="292"/>
      <c r="R30" s="292"/>
      <c r="S30" s="292"/>
      <c r="T30" s="292"/>
      <c r="U30" s="292"/>
      <c r="V30" s="292"/>
      <c r="W30" s="292"/>
      <c r="X30" s="292"/>
      <c r="Y30" s="292"/>
      <c r="Z30" s="292"/>
      <c r="AA30" s="292"/>
    </row>
    <row r="31" spans="2:27" ht="14.5" x14ac:dyDescent="0.3">
      <c r="C31" s="269" t="s">
        <v>670</v>
      </c>
      <c r="D31" s="269"/>
      <c r="E31" s="293"/>
      <c r="F31" s="293"/>
      <c r="G31" s="293"/>
      <c r="H31" s="264"/>
      <c r="I31" s="264"/>
      <c r="J31" s="264"/>
      <c r="K31" s="264"/>
      <c r="L31" s="264"/>
      <c r="M31" s="264"/>
      <c r="N31" s="275"/>
      <c r="O31" s="292">
        <f>+'3. INVERSIONES (CAPEX)'!C60</f>
        <v>0</v>
      </c>
      <c r="P31" s="292"/>
      <c r="Q31" s="292">
        <v>0</v>
      </c>
      <c r="R31" s="292">
        <v>0</v>
      </c>
      <c r="S31" s="292">
        <v>0</v>
      </c>
      <c r="T31" s="292">
        <v>0</v>
      </c>
      <c r="U31" s="292">
        <v>0</v>
      </c>
      <c r="V31" s="292">
        <v>0</v>
      </c>
      <c r="W31" s="292">
        <v>0</v>
      </c>
      <c r="X31" s="292">
        <v>0</v>
      </c>
      <c r="Y31" s="292">
        <v>0</v>
      </c>
      <c r="Z31" s="292">
        <v>0</v>
      </c>
      <c r="AA31" s="292">
        <f>+'3. INVERSIONES (CAPEX)'!N60</f>
        <v>580000000</v>
      </c>
    </row>
    <row r="32" spans="2:27" ht="14.5" x14ac:dyDescent="0.3">
      <c r="C32" s="269" t="s">
        <v>671</v>
      </c>
      <c r="D32" s="269"/>
      <c r="E32" s="293"/>
      <c r="F32" s="293"/>
      <c r="G32" s="293"/>
      <c r="H32" s="264"/>
      <c r="I32" s="264"/>
      <c r="J32" s="264"/>
      <c r="K32" s="264"/>
      <c r="L32" s="264"/>
      <c r="M32" s="264"/>
      <c r="N32" s="267"/>
      <c r="O32" s="292">
        <f>+'[1]Hoja de trabajo de flujos 2018'!H64</f>
        <v>0</v>
      </c>
      <c r="P32" s="292"/>
      <c r="Q32" s="292">
        <v>0</v>
      </c>
      <c r="R32" s="292">
        <v>0</v>
      </c>
      <c r="S32" s="292">
        <v>0</v>
      </c>
      <c r="T32" s="292">
        <v>0</v>
      </c>
      <c r="U32" s="292">
        <v>0</v>
      </c>
      <c r="V32" s="292">
        <v>0</v>
      </c>
      <c r="W32" s="292">
        <v>0</v>
      </c>
      <c r="X32" s="292">
        <v>0</v>
      </c>
      <c r="Y32" s="292">
        <v>0</v>
      </c>
      <c r="Z32" s="292">
        <v>0</v>
      </c>
      <c r="AA32" s="292">
        <v>0</v>
      </c>
    </row>
    <row r="33" spans="2:27" ht="14.5" x14ac:dyDescent="0.3">
      <c r="C33" s="269" t="s">
        <v>672</v>
      </c>
      <c r="D33" s="269"/>
      <c r="E33" s="293"/>
      <c r="F33" s="293"/>
      <c r="G33" s="293"/>
      <c r="H33" s="264"/>
      <c r="I33" s="264"/>
      <c r="J33" s="264"/>
      <c r="K33" s="264"/>
      <c r="L33" s="264"/>
      <c r="M33" s="264"/>
      <c r="N33" s="275"/>
      <c r="O33" s="292">
        <v>0</v>
      </c>
      <c r="P33" s="292"/>
      <c r="Q33" s="292">
        <v>0</v>
      </c>
      <c r="R33" s="292">
        <v>0</v>
      </c>
      <c r="S33" s="292">
        <v>0</v>
      </c>
      <c r="T33" s="292">
        <v>0</v>
      </c>
      <c r="U33" s="292">
        <v>0</v>
      </c>
      <c r="V33" s="292">
        <v>0</v>
      </c>
      <c r="W33" s="292">
        <v>0</v>
      </c>
      <c r="X33" s="292">
        <v>0</v>
      </c>
      <c r="Y33" s="292">
        <v>0</v>
      </c>
      <c r="Z33" s="292">
        <v>0</v>
      </c>
      <c r="AA33" s="292">
        <v>0</v>
      </c>
    </row>
    <row r="34" spans="2:27" ht="14.5" x14ac:dyDescent="0.3">
      <c r="C34" s="269"/>
      <c r="D34" s="269"/>
      <c r="E34" s="293"/>
      <c r="F34" s="293"/>
      <c r="G34" s="293"/>
      <c r="H34" s="264"/>
      <c r="I34" s="264"/>
      <c r="J34" s="264"/>
      <c r="K34" s="264"/>
      <c r="L34" s="264"/>
      <c r="M34" s="264"/>
      <c r="N34" s="275"/>
      <c r="O34" s="292"/>
      <c r="P34" s="292"/>
      <c r="Q34" s="292"/>
      <c r="R34" s="292"/>
      <c r="S34" s="292"/>
      <c r="T34" s="292"/>
      <c r="U34" s="292"/>
      <c r="V34" s="292"/>
      <c r="W34" s="292"/>
      <c r="X34" s="292"/>
      <c r="Y34" s="292"/>
      <c r="Z34" s="292"/>
      <c r="AA34" s="292"/>
    </row>
    <row r="35" spans="2:27" ht="14.5" x14ac:dyDescent="0.3">
      <c r="C35" s="295" t="s">
        <v>673</v>
      </c>
      <c r="D35" s="295"/>
      <c r="E35" s="295"/>
      <c r="F35" s="295"/>
      <c r="G35" s="295"/>
      <c r="H35" s="264"/>
      <c r="I35" s="264"/>
      <c r="J35" s="264"/>
      <c r="K35" s="264"/>
      <c r="L35" s="264"/>
      <c r="M35" s="264"/>
      <c r="N35" s="267"/>
      <c r="O35" s="296">
        <f>SUM(O31:O34)</f>
        <v>0</v>
      </c>
      <c r="P35" s="292"/>
      <c r="Q35" s="296">
        <f>SUM(Q31:Q34)</f>
        <v>0</v>
      </c>
      <c r="R35" s="296">
        <f t="shared" ref="R35:AA35" si="1">SUM(R31:R34)</f>
        <v>0</v>
      </c>
      <c r="S35" s="296">
        <f t="shared" si="1"/>
        <v>0</v>
      </c>
      <c r="T35" s="296">
        <f t="shared" si="1"/>
        <v>0</v>
      </c>
      <c r="U35" s="296">
        <f t="shared" si="1"/>
        <v>0</v>
      </c>
      <c r="V35" s="296">
        <f t="shared" si="1"/>
        <v>0</v>
      </c>
      <c r="W35" s="296">
        <f t="shared" si="1"/>
        <v>0</v>
      </c>
      <c r="X35" s="296">
        <f t="shared" si="1"/>
        <v>0</v>
      </c>
      <c r="Y35" s="296">
        <f t="shared" si="1"/>
        <v>0</v>
      </c>
      <c r="Z35" s="296">
        <f t="shared" si="1"/>
        <v>0</v>
      </c>
      <c r="AA35" s="296">
        <f t="shared" si="1"/>
        <v>580000000</v>
      </c>
    </row>
    <row r="36" spans="2:27" ht="14.5" x14ac:dyDescent="0.3">
      <c r="C36" s="264"/>
      <c r="D36" s="264"/>
      <c r="E36" s="264"/>
      <c r="F36" s="264"/>
      <c r="G36" s="264"/>
      <c r="H36" s="264"/>
      <c r="I36" s="264"/>
      <c r="J36" s="264"/>
      <c r="K36" s="264"/>
      <c r="L36" s="264"/>
      <c r="M36" s="264"/>
      <c r="N36" s="275"/>
      <c r="O36" s="292"/>
      <c r="P36" s="292"/>
      <c r="Q36" s="292"/>
      <c r="R36" s="292"/>
      <c r="S36" s="292"/>
      <c r="T36" s="292"/>
      <c r="U36" s="292"/>
      <c r="V36" s="292"/>
      <c r="W36" s="292"/>
      <c r="X36" s="292"/>
      <c r="Y36" s="292"/>
      <c r="Z36" s="292"/>
      <c r="AA36" s="292"/>
    </row>
    <row r="37" spans="2:27" ht="14.5" x14ac:dyDescent="0.3">
      <c r="B37" s="268" t="s">
        <v>674</v>
      </c>
      <c r="C37" s="264"/>
      <c r="D37" s="264"/>
      <c r="E37" s="264"/>
      <c r="F37" s="264"/>
      <c r="G37" s="264"/>
      <c r="H37" s="264"/>
      <c r="I37" s="264"/>
      <c r="J37" s="264"/>
      <c r="K37" s="264"/>
      <c r="L37" s="264"/>
      <c r="M37" s="264"/>
      <c r="N37" s="275"/>
      <c r="O37" s="292"/>
      <c r="P37" s="292"/>
      <c r="Q37" s="292"/>
      <c r="R37" s="292"/>
      <c r="S37" s="292"/>
      <c r="T37" s="292"/>
      <c r="U37" s="292"/>
      <c r="V37" s="292"/>
      <c r="W37" s="292"/>
      <c r="X37" s="292"/>
      <c r="Y37" s="292"/>
      <c r="Z37" s="292"/>
      <c r="AA37" s="292"/>
    </row>
    <row r="38" spans="2:27" ht="14.5" x14ac:dyDescent="0.3">
      <c r="C38" s="269" t="s">
        <v>675</v>
      </c>
      <c r="D38" s="269"/>
      <c r="E38" s="293"/>
      <c r="F38" s="293"/>
      <c r="G38" s="293"/>
      <c r="H38" s="264"/>
      <c r="I38" s="264"/>
      <c r="J38" s="264"/>
      <c r="K38" s="264"/>
      <c r="L38" s="264"/>
      <c r="M38" s="264"/>
      <c r="N38" s="267"/>
      <c r="O38" s="292">
        <v>0</v>
      </c>
      <c r="P38" s="292"/>
      <c r="Q38" s="292">
        <v>0</v>
      </c>
      <c r="R38" s="292">
        <v>0</v>
      </c>
      <c r="S38" s="292">
        <v>0</v>
      </c>
      <c r="T38" s="292">
        <v>0</v>
      </c>
      <c r="U38" s="292">
        <v>0</v>
      </c>
      <c r="V38" s="292">
        <v>0</v>
      </c>
      <c r="W38" s="292">
        <v>0</v>
      </c>
      <c r="X38" s="292">
        <v>0</v>
      </c>
      <c r="Y38" s="292">
        <v>0</v>
      </c>
      <c r="Z38" s="292">
        <v>0</v>
      </c>
      <c r="AA38" s="292">
        <v>0</v>
      </c>
    </row>
    <row r="39" spans="2:27" ht="14.5" x14ac:dyDescent="0.3">
      <c r="C39" s="269" t="s">
        <v>676</v>
      </c>
      <c r="D39" s="269"/>
      <c r="E39" s="293"/>
      <c r="F39" s="293"/>
      <c r="G39" s="293"/>
      <c r="H39" s="264"/>
      <c r="I39" s="264"/>
      <c r="J39" s="264"/>
      <c r="K39" s="264"/>
      <c r="L39" s="264"/>
      <c r="M39" s="264"/>
      <c r="N39" s="275"/>
      <c r="O39" s="292">
        <v>0</v>
      </c>
      <c r="P39" s="292"/>
      <c r="Q39" s="292">
        <v>0</v>
      </c>
      <c r="R39" s="292">
        <v>0</v>
      </c>
      <c r="S39" s="292">
        <v>0</v>
      </c>
      <c r="T39" s="292">
        <v>0</v>
      </c>
      <c r="U39" s="292">
        <v>0</v>
      </c>
      <c r="V39" s="292">
        <v>0</v>
      </c>
      <c r="W39" s="292">
        <v>0</v>
      </c>
      <c r="X39" s="292">
        <v>0</v>
      </c>
      <c r="Y39" s="292">
        <v>0</v>
      </c>
      <c r="Z39" s="292">
        <v>0</v>
      </c>
      <c r="AA39" s="292">
        <v>0</v>
      </c>
    </row>
    <row r="40" spans="2:27" ht="14.5" x14ac:dyDescent="0.3">
      <c r="C40" s="295" t="s">
        <v>677</v>
      </c>
      <c r="D40" s="295"/>
      <c r="E40" s="295"/>
      <c r="F40" s="295"/>
      <c r="G40" s="295"/>
      <c r="H40" s="264"/>
      <c r="I40" s="264"/>
      <c r="J40" s="264"/>
      <c r="K40" s="264"/>
      <c r="L40" s="264"/>
      <c r="M40" s="264"/>
      <c r="N40" s="267"/>
      <c r="O40" s="296">
        <f>SUM(O38:O39)</f>
        <v>0</v>
      </c>
      <c r="P40" s="292"/>
      <c r="Q40" s="296">
        <f>SUM(Q38:Q39)</f>
        <v>0</v>
      </c>
      <c r="R40" s="296">
        <f t="shared" ref="R40:AA40" si="2">SUM(R38:R39)</f>
        <v>0</v>
      </c>
      <c r="S40" s="296">
        <f t="shared" si="2"/>
        <v>0</v>
      </c>
      <c r="T40" s="296">
        <f t="shared" si="2"/>
        <v>0</v>
      </c>
      <c r="U40" s="296">
        <f t="shared" si="2"/>
        <v>0</v>
      </c>
      <c r="V40" s="296">
        <f t="shared" si="2"/>
        <v>0</v>
      </c>
      <c r="W40" s="296">
        <f t="shared" si="2"/>
        <v>0</v>
      </c>
      <c r="X40" s="296">
        <f t="shared" si="2"/>
        <v>0</v>
      </c>
      <c r="Y40" s="296">
        <f t="shared" si="2"/>
        <v>0</v>
      </c>
      <c r="Z40" s="296">
        <f t="shared" si="2"/>
        <v>0</v>
      </c>
      <c r="AA40" s="296">
        <f t="shared" si="2"/>
        <v>0</v>
      </c>
    </row>
    <row r="41" spans="2:27" ht="14.5" x14ac:dyDescent="0.3">
      <c r="B41" s="293"/>
      <c r="C41" s="264"/>
      <c r="D41" s="264"/>
      <c r="E41" s="264"/>
      <c r="F41" s="264"/>
      <c r="G41" s="264"/>
      <c r="H41" s="264"/>
      <c r="I41" s="264"/>
      <c r="J41" s="264"/>
      <c r="K41" s="264"/>
      <c r="L41" s="264"/>
      <c r="M41" s="264"/>
      <c r="N41" s="275"/>
      <c r="O41" s="292"/>
      <c r="P41" s="292"/>
      <c r="Q41" s="292"/>
      <c r="R41" s="292"/>
      <c r="S41" s="292"/>
      <c r="T41" s="292"/>
      <c r="U41" s="292"/>
      <c r="V41" s="292"/>
      <c r="W41" s="292"/>
      <c r="X41" s="292"/>
      <c r="Y41" s="292"/>
      <c r="Z41" s="292"/>
      <c r="AA41" s="292"/>
    </row>
    <row r="42" spans="2:27" ht="14.5" x14ac:dyDescent="0.3">
      <c r="B42" s="295" t="s">
        <v>678</v>
      </c>
      <c r="C42" s="264"/>
      <c r="D42" s="264"/>
      <c r="E42" s="264"/>
      <c r="F42" s="264"/>
      <c r="G42" s="264"/>
      <c r="H42" s="264"/>
      <c r="I42" s="264"/>
      <c r="J42" s="264"/>
      <c r="K42" s="264"/>
      <c r="L42" s="264"/>
      <c r="M42" s="264"/>
      <c r="N42" s="275"/>
      <c r="O42" s="292">
        <f>+O28+O35+O40</f>
        <v>0</v>
      </c>
      <c r="P42" s="292"/>
      <c r="Q42" s="292">
        <f>+Q28+Q35+Q40</f>
        <v>29864065.467519999</v>
      </c>
      <c r="R42" s="292">
        <f t="shared" ref="R42:AA42" si="3">+R28+R35+R40</f>
        <v>53151705.092967995</v>
      </c>
      <c r="S42" s="292">
        <f t="shared" si="3"/>
        <v>71475144.677291989</v>
      </c>
      <c r="T42" s="292">
        <f t="shared" si="3"/>
        <v>91294640.391156584</v>
      </c>
      <c r="U42" s="292">
        <f t="shared" si="3"/>
        <v>113985662.83471441</v>
      </c>
      <c r="V42" s="292">
        <f t="shared" si="3"/>
        <v>140530307.52765015</v>
      </c>
      <c r="W42" s="292">
        <f t="shared" si="3"/>
        <v>171929330.52059272</v>
      </c>
      <c r="X42" s="292">
        <f t="shared" si="3"/>
        <v>209639748.14815027</v>
      </c>
      <c r="Y42" s="292">
        <f t="shared" si="3"/>
        <v>255555716.78754422</v>
      </c>
      <c r="Z42" s="292">
        <f t="shared" si="3"/>
        <v>312139676.62850374</v>
      </c>
      <c r="AA42" s="292">
        <f t="shared" si="3"/>
        <v>955272838.66198599</v>
      </c>
    </row>
    <row r="43" spans="2:27" ht="14.5" x14ac:dyDescent="0.3">
      <c r="B43" s="269" t="s">
        <v>679</v>
      </c>
      <c r="D43" s="269"/>
      <c r="E43" s="293"/>
      <c r="F43" s="293"/>
      <c r="G43" s="293"/>
      <c r="H43" s="264"/>
      <c r="I43" s="264"/>
      <c r="J43" s="264"/>
      <c r="K43" s="264"/>
      <c r="L43" s="264"/>
      <c r="M43" s="264"/>
      <c r="N43" s="275"/>
      <c r="O43" s="292">
        <v>0</v>
      </c>
      <c r="P43" s="292"/>
      <c r="Q43" s="292">
        <v>0</v>
      </c>
      <c r="R43" s="292">
        <v>0</v>
      </c>
      <c r="S43" s="292">
        <v>0</v>
      </c>
      <c r="T43" s="292">
        <v>0</v>
      </c>
      <c r="U43" s="292">
        <v>0</v>
      </c>
      <c r="V43" s="292">
        <v>0</v>
      </c>
      <c r="W43" s="292">
        <v>0</v>
      </c>
      <c r="X43" s="292">
        <v>0</v>
      </c>
      <c r="Y43" s="292">
        <v>0</v>
      </c>
      <c r="Z43" s="292">
        <v>0</v>
      </c>
      <c r="AA43" s="292">
        <v>0</v>
      </c>
    </row>
    <row r="44" spans="2:27" ht="15" thickBot="1" x14ac:dyDescent="0.35">
      <c r="B44" s="295" t="s">
        <v>680</v>
      </c>
      <c r="C44" s="295"/>
      <c r="D44" s="295"/>
      <c r="E44" s="295"/>
      <c r="F44" s="295"/>
      <c r="G44" s="295"/>
      <c r="H44" s="264"/>
      <c r="I44" s="264"/>
      <c r="J44" s="264"/>
      <c r="K44" s="264"/>
      <c r="L44" s="264"/>
      <c r="M44" s="264"/>
      <c r="N44" s="267" t="s">
        <v>612</v>
      </c>
      <c r="O44" s="297">
        <f>+O42+O43</f>
        <v>0</v>
      </c>
      <c r="P44" s="292"/>
      <c r="Q44" s="297">
        <f>+Q42+Q43</f>
        <v>29864065.467519999</v>
      </c>
      <c r="R44" s="297">
        <f t="shared" ref="R44:AA44" si="4">+R42+R43</f>
        <v>53151705.092967995</v>
      </c>
      <c r="S44" s="297">
        <f t="shared" si="4"/>
        <v>71475144.677291989</v>
      </c>
      <c r="T44" s="297">
        <f t="shared" si="4"/>
        <v>91294640.391156584</v>
      </c>
      <c r="U44" s="297">
        <f t="shared" si="4"/>
        <v>113985662.83471441</v>
      </c>
      <c r="V44" s="297">
        <f t="shared" si="4"/>
        <v>140530307.52765015</v>
      </c>
      <c r="W44" s="297">
        <f t="shared" si="4"/>
        <v>171929330.52059272</v>
      </c>
      <c r="X44" s="297">
        <f t="shared" si="4"/>
        <v>209639748.14815027</v>
      </c>
      <c r="Y44" s="297">
        <f t="shared" si="4"/>
        <v>255555716.78754422</v>
      </c>
      <c r="Z44" s="297">
        <f t="shared" si="4"/>
        <v>312139676.62850374</v>
      </c>
      <c r="AA44" s="297">
        <f t="shared" si="4"/>
        <v>955272838.66198599</v>
      </c>
    </row>
    <row r="45" spans="2:27" ht="15" thickTop="1" x14ac:dyDescent="0.3">
      <c r="C45" s="264"/>
      <c r="D45" s="264"/>
      <c r="E45" s="264"/>
      <c r="F45" s="264"/>
      <c r="G45" s="264"/>
      <c r="H45" s="264"/>
      <c r="I45" s="264"/>
      <c r="J45" s="264"/>
      <c r="K45" s="264"/>
      <c r="L45" s="264"/>
      <c r="M45" s="264"/>
      <c r="N45" s="275"/>
      <c r="O45" s="290"/>
      <c r="P45" s="290"/>
      <c r="Q45" s="290"/>
      <c r="R45" s="290"/>
    </row>
    <row r="46" spans="2:27" ht="14.5" x14ac:dyDescent="0.3">
      <c r="C46" s="264"/>
      <c r="D46" s="264"/>
      <c r="E46" s="264"/>
      <c r="F46" s="264"/>
      <c r="G46" s="264"/>
      <c r="H46" s="264"/>
      <c r="I46" s="264"/>
      <c r="J46" s="264"/>
      <c r="K46" s="264"/>
      <c r="L46" s="264"/>
      <c r="M46" s="264"/>
      <c r="N46" s="275"/>
      <c r="O46" s="298"/>
      <c r="P46" s="290"/>
      <c r="Q46" s="298"/>
      <c r="R46" s="290"/>
    </row>
    <row r="47" spans="2:27" ht="12.75" customHeight="1" x14ac:dyDescent="0.3">
      <c r="C47" s="374"/>
      <c r="D47" s="374"/>
      <c r="E47" s="374"/>
      <c r="F47" s="374"/>
      <c r="G47" s="374"/>
      <c r="H47" s="374"/>
      <c r="I47" s="374"/>
      <c r="J47" s="374"/>
      <c r="K47" s="374"/>
      <c r="L47" s="374"/>
      <c r="M47" s="374"/>
      <c r="N47" s="374"/>
      <c r="O47" s="374"/>
      <c r="P47" s="374"/>
      <c r="Q47" s="374"/>
      <c r="R47" s="374"/>
    </row>
    <row r="48" spans="2:27" ht="12.75" customHeight="1" x14ac:dyDescent="0.3">
      <c r="O48" s="337"/>
      <c r="Q48" s="287"/>
    </row>
    <row r="49" spans="3:18" x14ac:dyDescent="0.3">
      <c r="C49" s="260"/>
      <c r="D49" s="260"/>
      <c r="E49" s="260"/>
      <c r="F49" s="260"/>
      <c r="G49" s="260"/>
      <c r="H49" s="260"/>
      <c r="I49" s="260"/>
      <c r="J49" s="260"/>
      <c r="K49" s="260"/>
      <c r="L49" s="260"/>
      <c r="M49" s="260"/>
      <c r="N49" s="260"/>
      <c r="O49" s="260"/>
      <c r="P49" s="260"/>
      <c r="Q49" s="299"/>
      <c r="R49" s="260"/>
    </row>
    <row r="50" spans="3:18" x14ac:dyDescent="0.3">
      <c r="C50" s="260"/>
      <c r="D50" s="260"/>
      <c r="E50" s="260"/>
      <c r="F50" s="260"/>
      <c r="G50" s="260"/>
      <c r="H50" s="260"/>
      <c r="I50" s="260"/>
      <c r="J50" s="260"/>
      <c r="K50" s="260"/>
      <c r="L50" s="260"/>
      <c r="M50" s="260"/>
      <c r="N50" s="260"/>
      <c r="O50" s="260"/>
      <c r="P50" s="260"/>
      <c r="Q50" s="260"/>
      <c r="R50" s="260"/>
    </row>
    <row r="51" spans="3:18" x14ac:dyDescent="0.3">
      <c r="C51" s="260"/>
      <c r="D51" s="260"/>
      <c r="E51" s="260"/>
      <c r="F51" s="260"/>
      <c r="G51" s="260"/>
      <c r="H51" s="260"/>
      <c r="I51" s="260"/>
      <c r="J51" s="260"/>
      <c r="K51" s="260"/>
      <c r="L51" s="260"/>
      <c r="M51" s="260"/>
      <c r="N51" s="260"/>
      <c r="O51" s="260"/>
      <c r="P51" s="260"/>
      <c r="Q51" s="260"/>
      <c r="R51" s="260"/>
    </row>
    <row r="52" spans="3:18" x14ac:dyDescent="0.3">
      <c r="C52" s="260"/>
      <c r="D52" s="260"/>
      <c r="E52" s="260"/>
      <c r="F52" s="260"/>
      <c r="G52" s="260"/>
      <c r="H52" s="260"/>
      <c r="I52" s="260"/>
      <c r="J52" s="260"/>
      <c r="K52" s="260"/>
      <c r="L52" s="260"/>
      <c r="M52" s="260"/>
      <c r="N52" s="260"/>
      <c r="O52" s="260"/>
      <c r="P52" s="260"/>
      <c r="Q52" s="260"/>
      <c r="R52" s="260"/>
    </row>
    <row r="53" spans="3:18" x14ac:dyDescent="0.3">
      <c r="C53" s="260"/>
      <c r="D53" s="260"/>
      <c r="E53" s="260"/>
      <c r="F53" s="260"/>
      <c r="G53" s="260"/>
      <c r="H53" s="260"/>
      <c r="I53" s="260"/>
      <c r="J53" s="260"/>
      <c r="K53" s="260"/>
      <c r="L53" s="260"/>
      <c r="M53" s="260"/>
      <c r="N53" s="260"/>
      <c r="O53" s="260"/>
      <c r="P53" s="260"/>
      <c r="Q53" s="260"/>
      <c r="R53" s="260"/>
    </row>
    <row r="55" spans="3:18" x14ac:dyDescent="0.3">
      <c r="F55" s="258"/>
      <c r="G55" s="258"/>
      <c r="I55" s="255"/>
      <c r="J55" s="256"/>
      <c r="L55" s="257"/>
      <c r="M55" s="255"/>
      <c r="N55" s="255"/>
      <c r="P55" s="256"/>
    </row>
    <row r="56" spans="3:18" x14ac:dyDescent="0.3">
      <c r="F56" s="253" t="s">
        <v>610</v>
      </c>
      <c r="G56" s="253"/>
      <c r="J56" s="252"/>
      <c r="L56" s="252" t="s">
        <v>609</v>
      </c>
      <c r="P56" s="252"/>
    </row>
    <row r="57" spans="3:18" x14ac:dyDescent="0.3">
      <c r="J57" s="252"/>
      <c r="L57" s="252" t="str">
        <f>+'[1]Estado de situación financiera'!F82</f>
        <v>T.P. XX.XXX - T</v>
      </c>
      <c r="P57" s="252"/>
    </row>
    <row r="58" spans="3:18" x14ac:dyDescent="0.3">
      <c r="P58" s="252"/>
    </row>
    <row r="59" spans="3:18" x14ac:dyDescent="0.3">
      <c r="P59" s="252"/>
    </row>
  </sheetData>
  <mergeCells count="7">
    <mergeCell ref="O8:Q8"/>
    <mergeCell ref="C47:R47"/>
    <mergeCell ref="B2:AA2"/>
    <mergeCell ref="B3:AA3"/>
    <mergeCell ref="B4:AA4"/>
    <mergeCell ref="B5:AA5"/>
    <mergeCell ref="C6:O6"/>
  </mergeCells>
  <pageMargins left="1.1811023622047245" right="0.70866141732283472" top="0.74803149606299213" bottom="0.74803149606299213" header="0.31496062992125984" footer="0.31496062992125984"/>
  <pageSetup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48"/>
  <sheetViews>
    <sheetView showGridLines="0" zoomScale="85" zoomScaleNormal="85" zoomScalePageLayoutView="85" workbookViewId="0">
      <selection activeCell="I31" sqref="I31"/>
    </sheetView>
  </sheetViews>
  <sheetFormatPr baseColWidth="10" defaultColWidth="8" defaultRowHeight="14" x14ac:dyDescent="0.3"/>
  <cols>
    <col min="1" max="1" width="1.58203125" style="251" customWidth="1"/>
    <col min="2" max="2" width="44.08203125" style="251" customWidth="1"/>
    <col min="3" max="3" width="3.25" style="251" customWidth="1"/>
    <col min="4" max="4" width="2.33203125" style="251" customWidth="1"/>
    <col min="5" max="5" width="12.5" style="251" customWidth="1"/>
    <col min="6" max="6" width="2.83203125" style="251" customWidth="1"/>
    <col min="7" max="7" width="12.08203125" style="251" customWidth="1"/>
    <col min="8" max="8" width="2.5" style="251" customWidth="1"/>
    <col min="9" max="9" width="13.08203125" style="251" customWidth="1"/>
    <col min="10" max="10" width="2.33203125" style="251" customWidth="1"/>
    <col min="11" max="11" width="13.75" style="251" customWidth="1"/>
    <col min="12" max="12" width="2" style="251" hidden="1" customWidth="1"/>
    <col min="13" max="13" width="17.58203125" style="251" hidden="1" customWidth="1"/>
    <col min="14" max="15" width="2.33203125" style="251" hidden="1" customWidth="1"/>
    <col min="16" max="16" width="15.83203125" style="251" hidden="1" customWidth="1"/>
    <col min="17" max="17" width="2.33203125" style="251" hidden="1" customWidth="1"/>
    <col min="18" max="18" width="2.33203125" style="251" customWidth="1"/>
    <col min="19" max="19" width="12.33203125" style="251" bestFit="1" customWidth="1"/>
    <col min="20" max="20" width="1.75" style="251" customWidth="1"/>
    <col min="21" max="21" width="2.33203125" style="251" customWidth="1"/>
    <col min="22" max="23" width="12.33203125" style="251" bestFit="1" customWidth="1"/>
    <col min="24" max="241" width="8" style="251"/>
    <col min="242" max="258" width="2.33203125" style="251" customWidth="1"/>
    <col min="259" max="259" width="3.25" style="251" customWidth="1"/>
    <col min="260" max="260" width="2.33203125" style="251" customWidth="1"/>
    <col min="261" max="261" width="9.75" style="251" customWidth="1"/>
    <col min="262" max="262" width="2.33203125" style="251" customWidth="1"/>
    <col min="263" max="263" width="9.33203125" style="251" customWidth="1"/>
    <col min="264" max="264" width="2.33203125" style="251" customWidth="1"/>
    <col min="265" max="265" width="9.33203125" style="251" customWidth="1"/>
    <col min="266" max="266" width="2.33203125" style="251" customWidth="1"/>
    <col min="267" max="267" width="9.33203125" style="251" customWidth="1"/>
    <col min="268" max="268" width="2.33203125" style="251" customWidth="1"/>
    <col min="269" max="269" width="9.33203125" style="251" customWidth="1"/>
    <col min="270" max="270" width="2.33203125" style="251" customWidth="1"/>
    <col min="271" max="271" width="12.83203125" style="251" customWidth="1"/>
    <col min="272" max="272" width="2.33203125" style="251" customWidth="1"/>
    <col min="273" max="273" width="10.33203125" style="251" customWidth="1"/>
    <col min="274" max="274" width="2.33203125" style="251" customWidth="1"/>
    <col min="275" max="275" width="9.33203125" style="251" customWidth="1"/>
    <col min="276" max="276" width="1.75" style="251" customWidth="1"/>
    <col min="277" max="277" width="2.33203125" style="251" customWidth="1"/>
    <col min="278" max="497" width="8" style="251"/>
    <col min="498" max="514" width="2.33203125" style="251" customWidth="1"/>
    <col min="515" max="515" width="3.25" style="251" customWidth="1"/>
    <col min="516" max="516" width="2.33203125" style="251" customWidth="1"/>
    <col min="517" max="517" width="9.75" style="251" customWidth="1"/>
    <col min="518" max="518" width="2.33203125" style="251" customWidth="1"/>
    <col min="519" max="519" width="9.33203125" style="251" customWidth="1"/>
    <col min="520" max="520" width="2.33203125" style="251" customWidth="1"/>
    <col min="521" max="521" width="9.33203125" style="251" customWidth="1"/>
    <col min="522" max="522" width="2.33203125" style="251" customWidth="1"/>
    <col min="523" max="523" width="9.33203125" style="251" customWidth="1"/>
    <col min="524" max="524" width="2.33203125" style="251" customWidth="1"/>
    <col min="525" max="525" width="9.33203125" style="251" customWidth="1"/>
    <col min="526" max="526" width="2.33203125" style="251" customWidth="1"/>
    <col min="527" max="527" width="12.83203125" style="251" customWidth="1"/>
    <col min="528" max="528" width="2.33203125" style="251" customWidth="1"/>
    <col min="529" max="529" width="10.33203125" style="251" customWidth="1"/>
    <col min="530" max="530" width="2.33203125" style="251" customWidth="1"/>
    <col min="531" max="531" width="9.33203125" style="251" customWidth="1"/>
    <col min="532" max="532" width="1.75" style="251" customWidth="1"/>
    <col min="533" max="533" width="2.33203125" style="251" customWidth="1"/>
    <col min="534" max="753" width="8" style="251"/>
    <col min="754" max="770" width="2.33203125" style="251" customWidth="1"/>
    <col min="771" max="771" width="3.25" style="251" customWidth="1"/>
    <col min="772" max="772" width="2.33203125" style="251" customWidth="1"/>
    <col min="773" max="773" width="9.75" style="251" customWidth="1"/>
    <col min="774" max="774" width="2.33203125" style="251" customWidth="1"/>
    <col min="775" max="775" width="9.33203125" style="251" customWidth="1"/>
    <col min="776" max="776" width="2.33203125" style="251" customWidth="1"/>
    <col min="777" max="777" width="9.33203125" style="251" customWidth="1"/>
    <col min="778" max="778" width="2.33203125" style="251" customWidth="1"/>
    <col min="779" max="779" width="9.33203125" style="251" customWidth="1"/>
    <col min="780" max="780" width="2.33203125" style="251" customWidth="1"/>
    <col min="781" max="781" width="9.33203125" style="251" customWidth="1"/>
    <col min="782" max="782" width="2.33203125" style="251" customWidth="1"/>
    <col min="783" max="783" width="12.83203125" style="251" customWidth="1"/>
    <col min="784" max="784" width="2.33203125" style="251" customWidth="1"/>
    <col min="785" max="785" width="10.33203125" style="251" customWidth="1"/>
    <col min="786" max="786" width="2.33203125" style="251" customWidth="1"/>
    <col min="787" max="787" width="9.33203125" style="251" customWidth="1"/>
    <col min="788" max="788" width="1.75" style="251" customWidth="1"/>
    <col min="789" max="789" width="2.33203125" style="251" customWidth="1"/>
    <col min="790" max="1009" width="8" style="251"/>
    <col min="1010" max="1026" width="2.33203125" style="251" customWidth="1"/>
    <col min="1027" max="1027" width="3.25" style="251" customWidth="1"/>
    <col min="1028" max="1028" width="2.33203125" style="251" customWidth="1"/>
    <col min="1029" max="1029" width="9.75" style="251" customWidth="1"/>
    <col min="1030" max="1030" width="2.33203125" style="251" customWidth="1"/>
    <col min="1031" max="1031" width="9.33203125" style="251" customWidth="1"/>
    <col min="1032" max="1032" width="2.33203125" style="251" customWidth="1"/>
    <col min="1033" max="1033" width="9.33203125" style="251" customWidth="1"/>
    <col min="1034" max="1034" width="2.33203125" style="251" customWidth="1"/>
    <col min="1035" max="1035" width="9.33203125" style="251" customWidth="1"/>
    <col min="1036" max="1036" width="2.33203125" style="251" customWidth="1"/>
    <col min="1037" max="1037" width="9.33203125" style="251" customWidth="1"/>
    <col min="1038" max="1038" width="2.33203125" style="251" customWidth="1"/>
    <col min="1039" max="1039" width="12.83203125" style="251" customWidth="1"/>
    <col min="1040" max="1040" width="2.33203125" style="251" customWidth="1"/>
    <col min="1041" max="1041" width="10.33203125" style="251" customWidth="1"/>
    <col min="1042" max="1042" width="2.33203125" style="251" customWidth="1"/>
    <col min="1043" max="1043" width="9.33203125" style="251" customWidth="1"/>
    <col min="1044" max="1044" width="1.75" style="251" customWidth="1"/>
    <col min="1045" max="1045" width="2.33203125" style="251" customWidth="1"/>
    <col min="1046" max="1265" width="8" style="251"/>
    <col min="1266" max="1282" width="2.33203125" style="251" customWidth="1"/>
    <col min="1283" max="1283" width="3.25" style="251" customWidth="1"/>
    <col min="1284" max="1284" width="2.33203125" style="251" customWidth="1"/>
    <col min="1285" max="1285" width="9.75" style="251" customWidth="1"/>
    <col min="1286" max="1286" width="2.33203125" style="251" customWidth="1"/>
    <col min="1287" max="1287" width="9.33203125" style="251" customWidth="1"/>
    <col min="1288" max="1288" width="2.33203125" style="251" customWidth="1"/>
    <col min="1289" max="1289" width="9.33203125" style="251" customWidth="1"/>
    <col min="1290" max="1290" width="2.33203125" style="251" customWidth="1"/>
    <col min="1291" max="1291" width="9.33203125" style="251" customWidth="1"/>
    <col min="1292" max="1292" width="2.33203125" style="251" customWidth="1"/>
    <col min="1293" max="1293" width="9.33203125" style="251" customWidth="1"/>
    <col min="1294" max="1294" width="2.33203125" style="251" customWidth="1"/>
    <col min="1295" max="1295" width="12.83203125" style="251" customWidth="1"/>
    <col min="1296" max="1296" width="2.33203125" style="251" customWidth="1"/>
    <col min="1297" max="1297" width="10.33203125" style="251" customWidth="1"/>
    <col min="1298" max="1298" width="2.33203125" style="251" customWidth="1"/>
    <col min="1299" max="1299" width="9.33203125" style="251" customWidth="1"/>
    <col min="1300" max="1300" width="1.75" style="251" customWidth="1"/>
    <col min="1301" max="1301" width="2.33203125" style="251" customWidth="1"/>
    <col min="1302" max="1521" width="8" style="251"/>
    <col min="1522" max="1538" width="2.33203125" style="251" customWidth="1"/>
    <col min="1539" max="1539" width="3.25" style="251" customWidth="1"/>
    <col min="1540" max="1540" width="2.33203125" style="251" customWidth="1"/>
    <col min="1541" max="1541" width="9.75" style="251" customWidth="1"/>
    <col min="1542" max="1542" width="2.33203125" style="251" customWidth="1"/>
    <col min="1543" max="1543" width="9.33203125" style="251" customWidth="1"/>
    <col min="1544" max="1544" width="2.33203125" style="251" customWidth="1"/>
    <col min="1545" max="1545" width="9.33203125" style="251" customWidth="1"/>
    <col min="1546" max="1546" width="2.33203125" style="251" customWidth="1"/>
    <col min="1547" max="1547" width="9.33203125" style="251" customWidth="1"/>
    <col min="1548" max="1548" width="2.33203125" style="251" customWidth="1"/>
    <col min="1549" max="1549" width="9.33203125" style="251" customWidth="1"/>
    <col min="1550" max="1550" width="2.33203125" style="251" customWidth="1"/>
    <col min="1551" max="1551" width="12.83203125" style="251" customWidth="1"/>
    <col min="1552" max="1552" width="2.33203125" style="251" customWidth="1"/>
    <col min="1553" max="1553" width="10.33203125" style="251" customWidth="1"/>
    <col min="1554" max="1554" width="2.33203125" style="251" customWidth="1"/>
    <col min="1555" max="1555" width="9.33203125" style="251" customWidth="1"/>
    <col min="1556" max="1556" width="1.75" style="251" customWidth="1"/>
    <col min="1557" max="1557" width="2.33203125" style="251" customWidth="1"/>
    <col min="1558" max="1777" width="8" style="251"/>
    <col min="1778" max="1794" width="2.33203125" style="251" customWidth="1"/>
    <col min="1795" max="1795" width="3.25" style="251" customWidth="1"/>
    <col min="1796" max="1796" width="2.33203125" style="251" customWidth="1"/>
    <col min="1797" max="1797" width="9.75" style="251" customWidth="1"/>
    <col min="1798" max="1798" width="2.33203125" style="251" customWidth="1"/>
    <col min="1799" max="1799" width="9.33203125" style="251" customWidth="1"/>
    <col min="1800" max="1800" width="2.33203125" style="251" customWidth="1"/>
    <col min="1801" max="1801" width="9.33203125" style="251" customWidth="1"/>
    <col min="1802" max="1802" width="2.33203125" style="251" customWidth="1"/>
    <col min="1803" max="1803" width="9.33203125" style="251" customWidth="1"/>
    <col min="1804" max="1804" width="2.33203125" style="251" customWidth="1"/>
    <col min="1805" max="1805" width="9.33203125" style="251" customWidth="1"/>
    <col min="1806" max="1806" width="2.33203125" style="251" customWidth="1"/>
    <col min="1807" max="1807" width="12.83203125" style="251" customWidth="1"/>
    <col min="1808" max="1808" width="2.33203125" style="251" customWidth="1"/>
    <col min="1809" max="1809" width="10.33203125" style="251" customWidth="1"/>
    <col min="1810" max="1810" width="2.33203125" style="251" customWidth="1"/>
    <col min="1811" max="1811" width="9.33203125" style="251" customWidth="1"/>
    <col min="1812" max="1812" width="1.75" style="251" customWidth="1"/>
    <col min="1813" max="1813" width="2.33203125" style="251" customWidth="1"/>
    <col min="1814" max="2033" width="8" style="251"/>
    <col min="2034" max="2050" width="2.33203125" style="251" customWidth="1"/>
    <col min="2051" max="2051" width="3.25" style="251" customWidth="1"/>
    <col min="2052" max="2052" width="2.33203125" style="251" customWidth="1"/>
    <col min="2053" max="2053" width="9.75" style="251" customWidth="1"/>
    <col min="2054" max="2054" width="2.33203125" style="251" customWidth="1"/>
    <col min="2055" max="2055" width="9.33203125" style="251" customWidth="1"/>
    <col min="2056" max="2056" width="2.33203125" style="251" customWidth="1"/>
    <col min="2057" max="2057" width="9.33203125" style="251" customWidth="1"/>
    <col min="2058" max="2058" width="2.33203125" style="251" customWidth="1"/>
    <col min="2059" max="2059" width="9.33203125" style="251" customWidth="1"/>
    <col min="2060" max="2060" width="2.33203125" style="251" customWidth="1"/>
    <col min="2061" max="2061" width="9.33203125" style="251" customWidth="1"/>
    <col min="2062" max="2062" width="2.33203125" style="251" customWidth="1"/>
    <col min="2063" max="2063" width="12.83203125" style="251" customWidth="1"/>
    <col min="2064" max="2064" width="2.33203125" style="251" customWidth="1"/>
    <col min="2065" max="2065" width="10.33203125" style="251" customWidth="1"/>
    <col min="2066" max="2066" width="2.33203125" style="251" customWidth="1"/>
    <col min="2067" max="2067" width="9.33203125" style="251" customWidth="1"/>
    <col min="2068" max="2068" width="1.75" style="251" customWidth="1"/>
    <col min="2069" max="2069" width="2.33203125" style="251" customWidth="1"/>
    <col min="2070" max="2289" width="8" style="251"/>
    <col min="2290" max="2306" width="2.33203125" style="251" customWidth="1"/>
    <col min="2307" max="2307" width="3.25" style="251" customWidth="1"/>
    <col min="2308" max="2308" width="2.33203125" style="251" customWidth="1"/>
    <col min="2309" max="2309" width="9.75" style="251" customWidth="1"/>
    <col min="2310" max="2310" width="2.33203125" style="251" customWidth="1"/>
    <col min="2311" max="2311" width="9.33203125" style="251" customWidth="1"/>
    <col min="2312" max="2312" width="2.33203125" style="251" customWidth="1"/>
    <col min="2313" max="2313" width="9.33203125" style="251" customWidth="1"/>
    <col min="2314" max="2314" width="2.33203125" style="251" customWidth="1"/>
    <col min="2315" max="2315" width="9.33203125" style="251" customWidth="1"/>
    <col min="2316" max="2316" width="2.33203125" style="251" customWidth="1"/>
    <col min="2317" max="2317" width="9.33203125" style="251" customWidth="1"/>
    <col min="2318" max="2318" width="2.33203125" style="251" customWidth="1"/>
    <col min="2319" max="2319" width="12.83203125" style="251" customWidth="1"/>
    <col min="2320" max="2320" width="2.33203125" style="251" customWidth="1"/>
    <col min="2321" max="2321" width="10.33203125" style="251" customWidth="1"/>
    <col min="2322" max="2322" width="2.33203125" style="251" customWidth="1"/>
    <col min="2323" max="2323" width="9.33203125" style="251" customWidth="1"/>
    <col min="2324" max="2324" width="1.75" style="251" customWidth="1"/>
    <col min="2325" max="2325" width="2.33203125" style="251" customWidth="1"/>
    <col min="2326" max="2545" width="8" style="251"/>
    <col min="2546" max="2562" width="2.33203125" style="251" customWidth="1"/>
    <col min="2563" max="2563" width="3.25" style="251" customWidth="1"/>
    <col min="2564" max="2564" width="2.33203125" style="251" customWidth="1"/>
    <col min="2565" max="2565" width="9.75" style="251" customWidth="1"/>
    <col min="2566" max="2566" width="2.33203125" style="251" customWidth="1"/>
    <col min="2567" max="2567" width="9.33203125" style="251" customWidth="1"/>
    <col min="2568" max="2568" width="2.33203125" style="251" customWidth="1"/>
    <col min="2569" max="2569" width="9.33203125" style="251" customWidth="1"/>
    <col min="2570" max="2570" width="2.33203125" style="251" customWidth="1"/>
    <col min="2571" max="2571" width="9.33203125" style="251" customWidth="1"/>
    <col min="2572" max="2572" width="2.33203125" style="251" customWidth="1"/>
    <col min="2573" max="2573" width="9.33203125" style="251" customWidth="1"/>
    <col min="2574" max="2574" width="2.33203125" style="251" customWidth="1"/>
    <col min="2575" max="2575" width="12.83203125" style="251" customWidth="1"/>
    <col min="2576" max="2576" width="2.33203125" style="251" customWidth="1"/>
    <col min="2577" max="2577" width="10.33203125" style="251" customWidth="1"/>
    <col min="2578" max="2578" width="2.33203125" style="251" customWidth="1"/>
    <col min="2579" max="2579" width="9.33203125" style="251" customWidth="1"/>
    <col min="2580" max="2580" width="1.75" style="251" customWidth="1"/>
    <col min="2581" max="2581" width="2.33203125" style="251" customWidth="1"/>
    <col min="2582" max="2801" width="8" style="251"/>
    <col min="2802" max="2818" width="2.33203125" style="251" customWidth="1"/>
    <col min="2819" max="2819" width="3.25" style="251" customWidth="1"/>
    <col min="2820" max="2820" width="2.33203125" style="251" customWidth="1"/>
    <col min="2821" max="2821" width="9.75" style="251" customWidth="1"/>
    <col min="2822" max="2822" width="2.33203125" style="251" customWidth="1"/>
    <col min="2823" max="2823" width="9.33203125" style="251" customWidth="1"/>
    <col min="2824" max="2824" width="2.33203125" style="251" customWidth="1"/>
    <col min="2825" max="2825" width="9.33203125" style="251" customWidth="1"/>
    <col min="2826" max="2826" width="2.33203125" style="251" customWidth="1"/>
    <col min="2827" max="2827" width="9.33203125" style="251" customWidth="1"/>
    <col min="2828" max="2828" width="2.33203125" style="251" customWidth="1"/>
    <col min="2829" max="2829" width="9.33203125" style="251" customWidth="1"/>
    <col min="2830" max="2830" width="2.33203125" style="251" customWidth="1"/>
    <col min="2831" max="2831" width="12.83203125" style="251" customWidth="1"/>
    <col min="2832" max="2832" width="2.33203125" style="251" customWidth="1"/>
    <col min="2833" max="2833" width="10.33203125" style="251" customWidth="1"/>
    <col min="2834" max="2834" width="2.33203125" style="251" customWidth="1"/>
    <col min="2835" max="2835" width="9.33203125" style="251" customWidth="1"/>
    <col min="2836" max="2836" width="1.75" style="251" customWidth="1"/>
    <col min="2837" max="2837" width="2.33203125" style="251" customWidth="1"/>
    <col min="2838" max="3057" width="8" style="251"/>
    <col min="3058" max="3074" width="2.33203125" style="251" customWidth="1"/>
    <col min="3075" max="3075" width="3.25" style="251" customWidth="1"/>
    <col min="3076" max="3076" width="2.33203125" style="251" customWidth="1"/>
    <col min="3077" max="3077" width="9.75" style="251" customWidth="1"/>
    <col min="3078" max="3078" width="2.33203125" style="251" customWidth="1"/>
    <col min="3079" max="3079" width="9.33203125" style="251" customWidth="1"/>
    <col min="3080" max="3080" width="2.33203125" style="251" customWidth="1"/>
    <col min="3081" max="3081" width="9.33203125" style="251" customWidth="1"/>
    <col min="3082" max="3082" width="2.33203125" style="251" customWidth="1"/>
    <col min="3083" max="3083" width="9.33203125" style="251" customWidth="1"/>
    <col min="3084" max="3084" width="2.33203125" style="251" customWidth="1"/>
    <col min="3085" max="3085" width="9.33203125" style="251" customWidth="1"/>
    <col min="3086" max="3086" width="2.33203125" style="251" customWidth="1"/>
    <col min="3087" max="3087" width="12.83203125" style="251" customWidth="1"/>
    <col min="3088" max="3088" width="2.33203125" style="251" customWidth="1"/>
    <col min="3089" max="3089" width="10.33203125" style="251" customWidth="1"/>
    <col min="3090" max="3090" width="2.33203125" style="251" customWidth="1"/>
    <col min="3091" max="3091" width="9.33203125" style="251" customWidth="1"/>
    <col min="3092" max="3092" width="1.75" style="251" customWidth="1"/>
    <col min="3093" max="3093" width="2.33203125" style="251" customWidth="1"/>
    <col min="3094" max="3313" width="8" style="251"/>
    <col min="3314" max="3330" width="2.33203125" style="251" customWidth="1"/>
    <col min="3331" max="3331" width="3.25" style="251" customWidth="1"/>
    <col min="3332" max="3332" width="2.33203125" style="251" customWidth="1"/>
    <col min="3333" max="3333" width="9.75" style="251" customWidth="1"/>
    <col min="3334" max="3334" width="2.33203125" style="251" customWidth="1"/>
    <col min="3335" max="3335" width="9.33203125" style="251" customWidth="1"/>
    <col min="3336" max="3336" width="2.33203125" style="251" customWidth="1"/>
    <col min="3337" max="3337" width="9.33203125" style="251" customWidth="1"/>
    <col min="3338" max="3338" width="2.33203125" style="251" customWidth="1"/>
    <col min="3339" max="3339" width="9.33203125" style="251" customWidth="1"/>
    <col min="3340" max="3340" width="2.33203125" style="251" customWidth="1"/>
    <col min="3341" max="3341" width="9.33203125" style="251" customWidth="1"/>
    <col min="3342" max="3342" width="2.33203125" style="251" customWidth="1"/>
    <col min="3343" max="3343" width="12.83203125" style="251" customWidth="1"/>
    <col min="3344" max="3344" width="2.33203125" style="251" customWidth="1"/>
    <col min="3345" max="3345" width="10.33203125" style="251" customWidth="1"/>
    <col min="3346" max="3346" width="2.33203125" style="251" customWidth="1"/>
    <col min="3347" max="3347" width="9.33203125" style="251" customWidth="1"/>
    <col min="3348" max="3348" width="1.75" style="251" customWidth="1"/>
    <col min="3349" max="3349" width="2.33203125" style="251" customWidth="1"/>
    <col min="3350" max="3569" width="8" style="251"/>
    <col min="3570" max="3586" width="2.33203125" style="251" customWidth="1"/>
    <col min="3587" max="3587" width="3.25" style="251" customWidth="1"/>
    <col min="3588" max="3588" width="2.33203125" style="251" customWidth="1"/>
    <col min="3589" max="3589" width="9.75" style="251" customWidth="1"/>
    <col min="3590" max="3590" width="2.33203125" style="251" customWidth="1"/>
    <col min="3591" max="3591" width="9.33203125" style="251" customWidth="1"/>
    <col min="3592" max="3592" width="2.33203125" style="251" customWidth="1"/>
    <col min="3593" max="3593" width="9.33203125" style="251" customWidth="1"/>
    <col min="3594" max="3594" width="2.33203125" style="251" customWidth="1"/>
    <col min="3595" max="3595" width="9.33203125" style="251" customWidth="1"/>
    <col min="3596" max="3596" width="2.33203125" style="251" customWidth="1"/>
    <col min="3597" max="3597" width="9.33203125" style="251" customWidth="1"/>
    <col min="3598" max="3598" width="2.33203125" style="251" customWidth="1"/>
    <col min="3599" max="3599" width="12.83203125" style="251" customWidth="1"/>
    <col min="3600" max="3600" width="2.33203125" style="251" customWidth="1"/>
    <col min="3601" max="3601" width="10.33203125" style="251" customWidth="1"/>
    <col min="3602" max="3602" width="2.33203125" style="251" customWidth="1"/>
    <col min="3603" max="3603" width="9.33203125" style="251" customWidth="1"/>
    <col min="3604" max="3604" width="1.75" style="251" customWidth="1"/>
    <col min="3605" max="3605" width="2.33203125" style="251" customWidth="1"/>
    <col min="3606" max="3825" width="8" style="251"/>
    <col min="3826" max="3842" width="2.33203125" style="251" customWidth="1"/>
    <col min="3843" max="3843" width="3.25" style="251" customWidth="1"/>
    <col min="3844" max="3844" width="2.33203125" style="251" customWidth="1"/>
    <col min="3845" max="3845" width="9.75" style="251" customWidth="1"/>
    <col min="3846" max="3846" width="2.33203125" style="251" customWidth="1"/>
    <col min="3847" max="3847" width="9.33203125" style="251" customWidth="1"/>
    <col min="3848" max="3848" width="2.33203125" style="251" customWidth="1"/>
    <col min="3849" max="3849" width="9.33203125" style="251" customWidth="1"/>
    <col min="3850" max="3850" width="2.33203125" style="251" customWidth="1"/>
    <col min="3851" max="3851" width="9.33203125" style="251" customWidth="1"/>
    <col min="3852" max="3852" width="2.33203125" style="251" customWidth="1"/>
    <col min="3853" max="3853" width="9.33203125" style="251" customWidth="1"/>
    <col min="3854" max="3854" width="2.33203125" style="251" customWidth="1"/>
    <col min="3855" max="3855" width="12.83203125" style="251" customWidth="1"/>
    <col min="3856" max="3856" width="2.33203125" style="251" customWidth="1"/>
    <col min="3857" max="3857" width="10.33203125" style="251" customWidth="1"/>
    <col min="3858" max="3858" width="2.33203125" style="251" customWidth="1"/>
    <col min="3859" max="3859" width="9.33203125" style="251" customWidth="1"/>
    <col min="3860" max="3860" width="1.75" style="251" customWidth="1"/>
    <col min="3861" max="3861" width="2.33203125" style="251" customWidth="1"/>
    <col min="3862" max="4081" width="8" style="251"/>
    <col min="4082" max="4098" width="2.33203125" style="251" customWidth="1"/>
    <col min="4099" max="4099" width="3.25" style="251" customWidth="1"/>
    <col min="4100" max="4100" width="2.33203125" style="251" customWidth="1"/>
    <col min="4101" max="4101" width="9.75" style="251" customWidth="1"/>
    <col min="4102" max="4102" width="2.33203125" style="251" customWidth="1"/>
    <col min="4103" max="4103" width="9.33203125" style="251" customWidth="1"/>
    <col min="4104" max="4104" width="2.33203125" style="251" customWidth="1"/>
    <col min="4105" max="4105" width="9.33203125" style="251" customWidth="1"/>
    <col min="4106" max="4106" width="2.33203125" style="251" customWidth="1"/>
    <col min="4107" max="4107" width="9.33203125" style="251" customWidth="1"/>
    <col min="4108" max="4108" width="2.33203125" style="251" customWidth="1"/>
    <col min="4109" max="4109" width="9.33203125" style="251" customWidth="1"/>
    <col min="4110" max="4110" width="2.33203125" style="251" customWidth="1"/>
    <col min="4111" max="4111" width="12.83203125" style="251" customWidth="1"/>
    <col min="4112" max="4112" width="2.33203125" style="251" customWidth="1"/>
    <col min="4113" max="4113" width="10.33203125" style="251" customWidth="1"/>
    <col min="4114" max="4114" width="2.33203125" style="251" customWidth="1"/>
    <col min="4115" max="4115" width="9.33203125" style="251" customWidth="1"/>
    <col min="4116" max="4116" width="1.75" style="251" customWidth="1"/>
    <col min="4117" max="4117" width="2.33203125" style="251" customWidth="1"/>
    <col min="4118" max="4337" width="8" style="251"/>
    <col min="4338" max="4354" width="2.33203125" style="251" customWidth="1"/>
    <col min="4355" max="4355" width="3.25" style="251" customWidth="1"/>
    <col min="4356" max="4356" width="2.33203125" style="251" customWidth="1"/>
    <col min="4357" max="4357" width="9.75" style="251" customWidth="1"/>
    <col min="4358" max="4358" width="2.33203125" style="251" customWidth="1"/>
    <col min="4359" max="4359" width="9.33203125" style="251" customWidth="1"/>
    <col min="4360" max="4360" width="2.33203125" style="251" customWidth="1"/>
    <col min="4361" max="4361" width="9.33203125" style="251" customWidth="1"/>
    <col min="4362" max="4362" width="2.33203125" style="251" customWidth="1"/>
    <col min="4363" max="4363" width="9.33203125" style="251" customWidth="1"/>
    <col min="4364" max="4364" width="2.33203125" style="251" customWidth="1"/>
    <col min="4365" max="4365" width="9.33203125" style="251" customWidth="1"/>
    <col min="4366" max="4366" width="2.33203125" style="251" customWidth="1"/>
    <col min="4367" max="4367" width="12.83203125" style="251" customWidth="1"/>
    <col min="4368" max="4368" width="2.33203125" style="251" customWidth="1"/>
    <col min="4369" max="4369" width="10.33203125" style="251" customWidth="1"/>
    <col min="4370" max="4370" width="2.33203125" style="251" customWidth="1"/>
    <col min="4371" max="4371" width="9.33203125" style="251" customWidth="1"/>
    <col min="4372" max="4372" width="1.75" style="251" customWidth="1"/>
    <col min="4373" max="4373" width="2.33203125" style="251" customWidth="1"/>
    <col min="4374" max="4593" width="8" style="251"/>
    <col min="4594" max="4610" width="2.33203125" style="251" customWidth="1"/>
    <col min="4611" max="4611" width="3.25" style="251" customWidth="1"/>
    <col min="4612" max="4612" width="2.33203125" style="251" customWidth="1"/>
    <col min="4613" max="4613" width="9.75" style="251" customWidth="1"/>
    <col min="4614" max="4614" width="2.33203125" style="251" customWidth="1"/>
    <col min="4615" max="4615" width="9.33203125" style="251" customWidth="1"/>
    <col min="4616" max="4616" width="2.33203125" style="251" customWidth="1"/>
    <col min="4617" max="4617" width="9.33203125" style="251" customWidth="1"/>
    <col min="4618" max="4618" width="2.33203125" style="251" customWidth="1"/>
    <col min="4619" max="4619" width="9.33203125" style="251" customWidth="1"/>
    <col min="4620" max="4620" width="2.33203125" style="251" customWidth="1"/>
    <col min="4621" max="4621" width="9.33203125" style="251" customWidth="1"/>
    <col min="4622" max="4622" width="2.33203125" style="251" customWidth="1"/>
    <col min="4623" max="4623" width="12.83203125" style="251" customWidth="1"/>
    <col min="4624" max="4624" width="2.33203125" style="251" customWidth="1"/>
    <col min="4625" max="4625" width="10.33203125" style="251" customWidth="1"/>
    <col min="4626" max="4626" width="2.33203125" style="251" customWidth="1"/>
    <col min="4627" max="4627" width="9.33203125" style="251" customWidth="1"/>
    <col min="4628" max="4628" width="1.75" style="251" customWidth="1"/>
    <col min="4629" max="4629" width="2.33203125" style="251" customWidth="1"/>
    <col min="4630" max="4849" width="8" style="251"/>
    <col min="4850" max="4866" width="2.33203125" style="251" customWidth="1"/>
    <col min="4867" max="4867" width="3.25" style="251" customWidth="1"/>
    <col min="4868" max="4868" width="2.33203125" style="251" customWidth="1"/>
    <col min="4869" max="4869" width="9.75" style="251" customWidth="1"/>
    <col min="4870" max="4870" width="2.33203125" style="251" customWidth="1"/>
    <col min="4871" max="4871" width="9.33203125" style="251" customWidth="1"/>
    <col min="4872" max="4872" width="2.33203125" style="251" customWidth="1"/>
    <col min="4873" max="4873" width="9.33203125" style="251" customWidth="1"/>
    <col min="4874" max="4874" width="2.33203125" style="251" customWidth="1"/>
    <col min="4875" max="4875" width="9.33203125" style="251" customWidth="1"/>
    <col min="4876" max="4876" width="2.33203125" style="251" customWidth="1"/>
    <col min="4877" max="4877" width="9.33203125" style="251" customWidth="1"/>
    <col min="4878" max="4878" width="2.33203125" style="251" customWidth="1"/>
    <col min="4879" max="4879" width="12.83203125" style="251" customWidth="1"/>
    <col min="4880" max="4880" width="2.33203125" style="251" customWidth="1"/>
    <col min="4881" max="4881" width="10.33203125" style="251" customWidth="1"/>
    <col min="4882" max="4882" width="2.33203125" style="251" customWidth="1"/>
    <col min="4883" max="4883" width="9.33203125" style="251" customWidth="1"/>
    <col min="4884" max="4884" width="1.75" style="251" customWidth="1"/>
    <col min="4885" max="4885" width="2.33203125" style="251" customWidth="1"/>
    <col min="4886" max="5105" width="8" style="251"/>
    <col min="5106" max="5122" width="2.33203125" style="251" customWidth="1"/>
    <col min="5123" max="5123" width="3.25" style="251" customWidth="1"/>
    <col min="5124" max="5124" width="2.33203125" style="251" customWidth="1"/>
    <col min="5125" max="5125" width="9.75" style="251" customWidth="1"/>
    <col min="5126" max="5126" width="2.33203125" style="251" customWidth="1"/>
    <col min="5127" max="5127" width="9.33203125" style="251" customWidth="1"/>
    <col min="5128" max="5128" width="2.33203125" style="251" customWidth="1"/>
    <col min="5129" max="5129" width="9.33203125" style="251" customWidth="1"/>
    <col min="5130" max="5130" width="2.33203125" style="251" customWidth="1"/>
    <col min="5131" max="5131" width="9.33203125" style="251" customWidth="1"/>
    <col min="5132" max="5132" width="2.33203125" style="251" customWidth="1"/>
    <col min="5133" max="5133" width="9.33203125" style="251" customWidth="1"/>
    <col min="5134" max="5134" width="2.33203125" style="251" customWidth="1"/>
    <col min="5135" max="5135" width="12.83203125" style="251" customWidth="1"/>
    <col min="5136" max="5136" width="2.33203125" style="251" customWidth="1"/>
    <col min="5137" max="5137" width="10.33203125" style="251" customWidth="1"/>
    <col min="5138" max="5138" width="2.33203125" style="251" customWidth="1"/>
    <col min="5139" max="5139" width="9.33203125" style="251" customWidth="1"/>
    <col min="5140" max="5140" width="1.75" style="251" customWidth="1"/>
    <col min="5141" max="5141" width="2.33203125" style="251" customWidth="1"/>
    <col min="5142" max="5361" width="8" style="251"/>
    <col min="5362" max="5378" width="2.33203125" style="251" customWidth="1"/>
    <col min="5379" max="5379" width="3.25" style="251" customWidth="1"/>
    <col min="5380" max="5380" width="2.33203125" style="251" customWidth="1"/>
    <col min="5381" max="5381" width="9.75" style="251" customWidth="1"/>
    <col min="5382" max="5382" width="2.33203125" style="251" customWidth="1"/>
    <col min="5383" max="5383" width="9.33203125" style="251" customWidth="1"/>
    <col min="5384" max="5384" width="2.33203125" style="251" customWidth="1"/>
    <col min="5385" max="5385" width="9.33203125" style="251" customWidth="1"/>
    <col min="5386" max="5386" width="2.33203125" style="251" customWidth="1"/>
    <col min="5387" max="5387" width="9.33203125" style="251" customWidth="1"/>
    <col min="5388" max="5388" width="2.33203125" style="251" customWidth="1"/>
    <col min="5389" max="5389" width="9.33203125" style="251" customWidth="1"/>
    <col min="5390" max="5390" width="2.33203125" style="251" customWidth="1"/>
    <col min="5391" max="5391" width="12.83203125" style="251" customWidth="1"/>
    <col min="5392" max="5392" width="2.33203125" style="251" customWidth="1"/>
    <col min="5393" max="5393" width="10.33203125" style="251" customWidth="1"/>
    <col min="5394" max="5394" width="2.33203125" style="251" customWidth="1"/>
    <col min="5395" max="5395" width="9.33203125" style="251" customWidth="1"/>
    <col min="5396" max="5396" width="1.75" style="251" customWidth="1"/>
    <col min="5397" max="5397" width="2.33203125" style="251" customWidth="1"/>
    <col min="5398" max="5617" width="8" style="251"/>
    <col min="5618" max="5634" width="2.33203125" style="251" customWidth="1"/>
    <col min="5635" max="5635" width="3.25" style="251" customWidth="1"/>
    <col min="5636" max="5636" width="2.33203125" style="251" customWidth="1"/>
    <col min="5637" max="5637" width="9.75" style="251" customWidth="1"/>
    <col min="5638" max="5638" width="2.33203125" style="251" customWidth="1"/>
    <col min="5639" max="5639" width="9.33203125" style="251" customWidth="1"/>
    <col min="5640" max="5640" width="2.33203125" style="251" customWidth="1"/>
    <col min="5641" max="5641" width="9.33203125" style="251" customWidth="1"/>
    <col min="5642" max="5642" width="2.33203125" style="251" customWidth="1"/>
    <col min="5643" max="5643" width="9.33203125" style="251" customWidth="1"/>
    <col min="5644" max="5644" width="2.33203125" style="251" customWidth="1"/>
    <col min="5645" max="5645" width="9.33203125" style="251" customWidth="1"/>
    <col min="5646" max="5646" width="2.33203125" style="251" customWidth="1"/>
    <col min="5647" max="5647" width="12.83203125" style="251" customWidth="1"/>
    <col min="5648" max="5648" width="2.33203125" style="251" customWidth="1"/>
    <col min="5649" max="5649" width="10.33203125" style="251" customWidth="1"/>
    <col min="5650" max="5650" width="2.33203125" style="251" customWidth="1"/>
    <col min="5651" max="5651" width="9.33203125" style="251" customWidth="1"/>
    <col min="5652" max="5652" width="1.75" style="251" customWidth="1"/>
    <col min="5653" max="5653" width="2.33203125" style="251" customWidth="1"/>
    <col min="5654" max="5873" width="8" style="251"/>
    <col min="5874" max="5890" width="2.33203125" style="251" customWidth="1"/>
    <col min="5891" max="5891" width="3.25" style="251" customWidth="1"/>
    <col min="5892" max="5892" width="2.33203125" style="251" customWidth="1"/>
    <col min="5893" max="5893" width="9.75" style="251" customWidth="1"/>
    <col min="5894" max="5894" width="2.33203125" style="251" customWidth="1"/>
    <col min="5895" max="5895" width="9.33203125" style="251" customWidth="1"/>
    <col min="5896" max="5896" width="2.33203125" style="251" customWidth="1"/>
    <col min="5897" max="5897" width="9.33203125" style="251" customWidth="1"/>
    <col min="5898" max="5898" width="2.33203125" style="251" customWidth="1"/>
    <col min="5899" max="5899" width="9.33203125" style="251" customWidth="1"/>
    <col min="5900" max="5900" width="2.33203125" style="251" customWidth="1"/>
    <col min="5901" max="5901" width="9.33203125" style="251" customWidth="1"/>
    <col min="5902" max="5902" width="2.33203125" style="251" customWidth="1"/>
    <col min="5903" max="5903" width="12.83203125" style="251" customWidth="1"/>
    <col min="5904" max="5904" width="2.33203125" style="251" customWidth="1"/>
    <col min="5905" max="5905" width="10.33203125" style="251" customWidth="1"/>
    <col min="5906" max="5906" width="2.33203125" style="251" customWidth="1"/>
    <col min="5907" max="5907" width="9.33203125" style="251" customWidth="1"/>
    <col min="5908" max="5908" width="1.75" style="251" customWidth="1"/>
    <col min="5909" max="5909" width="2.33203125" style="251" customWidth="1"/>
    <col min="5910" max="6129" width="8" style="251"/>
    <col min="6130" max="6146" width="2.33203125" style="251" customWidth="1"/>
    <col min="6147" max="6147" width="3.25" style="251" customWidth="1"/>
    <col min="6148" max="6148" width="2.33203125" style="251" customWidth="1"/>
    <col min="6149" max="6149" width="9.75" style="251" customWidth="1"/>
    <col min="6150" max="6150" width="2.33203125" style="251" customWidth="1"/>
    <col min="6151" max="6151" width="9.33203125" style="251" customWidth="1"/>
    <col min="6152" max="6152" width="2.33203125" style="251" customWidth="1"/>
    <col min="6153" max="6153" width="9.33203125" style="251" customWidth="1"/>
    <col min="6154" max="6154" width="2.33203125" style="251" customWidth="1"/>
    <col min="6155" max="6155" width="9.33203125" style="251" customWidth="1"/>
    <col min="6156" max="6156" width="2.33203125" style="251" customWidth="1"/>
    <col min="6157" max="6157" width="9.33203125" style="251" customWidth="1"/>
    <col min="6158" max="6158" width="2.33203125" style="251" customWidth="1"/>
    <col min="6159" max="6159" width="12.83203125" style="251" customWidth="1"/>
    <col min="6160" max="6160" width="2.33203125" style="251" customWidth="1"/>
    <col min="6161" max="6161" width="10.33203125" style="251" customWidth="1"/>
    <col min="6162" max="6162" width="2.33203125" style="251" customWidth="1"/>
    <col min="6163" max="6163" width="9.33203125" style="251" customWidth="1"/>
    <col min="6164" max="6164" width="1.75" style="251" customWidth="1"/>
    <col min="6165" max="6165" width="2.33203125" style="251" customWidth="1"/>
    <col min="6166" max="6385" width="8" style="251"/>
    <col min="6386" max="6402" width="2.33203125" style="251" customWidth="1"/>
    <col min="6403" max="6403" width="3.25" style="251" customWidth="1"/>
    <col min="6404" max="6404" width="2.33203125" style="251" customWidth="1"/>
    <col min="6405" max="6405" width="9.75" style="251" customWidth="1"/>
    <col min="6406" max="6406" width="2.33203125" style="251" customWidth="1"/>
    <col min="6407" max="6407" width="9.33203125" style="251" customWidth="1"/>
    <col min="6408" max="6408" width="2.33203125" style="251" customWidth="1"/>
    <col min="6409" max="6409" width="9.33203125" style="251" customWidth="1"/>
    <col min="6410" max="6410" width="2.33203125" style="251" customWidth="1"/>
    <col min="6411" max="6411" width="9.33203125" style="251" customWidth="1"/>
    <col min="6412" max="6412" width="2.33203125" style="251" customWidth="1"/>
    <col min="6413" max="6413" width="9.33203125" style="251" customWidth="1"/>
    <col min="6414" max="6414" width="2.33203125" style="251" customWidth="1"/>
    <col min="6415" max="6415" width="12.83203125" style="251" customWidth="1"/>
    <col min="6416" max="6416" width="2.33203125" style="251" customWidth="1"/>
    <col min="6417" max="6417" width="10.33203125" style="251" customWidth="1"/>
    <col min="6418" max="6418" width="2.33203125" style="251" customWidth="1"/>
    <col min="6419" max="6419" width="9.33203125" style="251" customWidth="1"/>
    <col min="6420" max="6420" width="1.75" style="251" customWidth="1"/>
    <col min="6421" max="6421" width="2.33203125" style="251" customWidth="1"/>
    <col min="6422" max="6641" width="8" style="251"/>
    <col min="6642" max="6658" width="2.33203125" style="251" customWidth="1"/>
    <col min="6659" max="6659" width="3.25" style="251" customWidth="1"/>
    <col min="6660" max="6660" width="2.33203125" style="251" customWidth="1"/>
    <col min="6661" max="6661" width="9.75" style="251" customWidth="1"/>
    <col min="6662" max="6662" width="2.33203125" style="251" customWidth="1"/>
    <col min="6663" max="6663" width="9.33203125" style="251" customWidth="1"/>
    <col min="6664" max="6664" width="2.33203125" style="251" customWidth="1"/>
    <col min="6665" max="6665" width="9.33203125" style="251" customWidth="1"/>
    <col min="6666" max="6666" width="2.33203125" style="251" customWidth="1"/>
    <col min="6667" max="6667" width="9.33203125" style="251" customWidth="1"/>
    <col min="6668" max="6668" width="2.33203125" style="251" customWidth="1"/>
    <col min="6669" max="6669" width="9.33203125" style="251" customWidth="1"/>
    <col min="6670" max="6670" width="2.33203125" style="251" customWidth="1"/>
    <col min="6671" max="6671" width="12.83203125" style="251" customWidth="1"/>
    <col min="6672" max="6672" width="2.33203125" style="251" customWidth="1"/>
    <col min="6673" max="6673" width="10.33203125" style="251" customWidth="1"/>
    <col min="6674" max="6674" width="2.33203125" style="251" customWidth="1"/>
    <col min="6675" max="6675" width="9.33203125" style="251" customWidth="1"/>
    <col min="6676" max="6676" width="1.75" style="251" customWidth="1"/>
    <col min="6677" max="6677" width="2.33203125" style="251" customWidth="1"/>
    <col min="6678" max="6897" width="8" style="251"/>
    <col min="6898" max="6914" width="2.33203125" style="251" customWidth="1"/>
    <col min="6915" max="6915" width="3.25" style="251" customWidth="1"/>
    <col min="6916" max="6916" width="2.33203125" style="251" customWidth="1"/>
    <col min="6917" max="6917" width="9.75" style="251" customWidth="1"/>
    <col min="6918" max="6918" width="2.33203125" style="251" customWidth="1"/>
    <col min="6919" max="6919" width="9.33203125" style="251" customWidth="1"/>
    <col min="6920" max="6920" width="2.33203125" style="251" customWidth="1"/>
    <col min="6921" max="6921" width="9.33203125" style="251" customWidth="1"/>
    <col min="6922" max="6922" width="2.33203125" style="251" customWidth="1"/>
    <col min="6923" max="6923" width="9.33203125" style="251" customWidth="1"/>
    <col min="6924" max="6924" width="2.33203125" style="251" customWidth="1"/>
    <col min="6925" max="6925" width="9.33203125" style="251" customWidth="1"/>
    <col min="6926" max="6926" width="2.33203125" style="251" customWidth="1"/>
    <col min="6927" max="6927" width="12.83203125" style="251" customWidth="1"/>
    <col min="6928" max="6928" width="2.33203125" style="251" customWidth="1"/>
    <col min="6929" max="6929" width="10.33203125" style="251" customWidth="1"/>
    <col min="6930" max="6930" width="2.33203125" style="251" customWidth="1"/>
    <col min="6931" max="6931" width="9.33203125" style="251" customWidth="1"/>
    <col min="6932" max="6932" width="1.75" style="251" customWidth="1"/>
    <col min="6933" max="6933" width="2.33203125" style="251" customWidth="1"/>
    <col min="6934" max="7153" width="8" style="251"/>
    <col min="7154" max="7170" width="2.33203125" style="251" customWidth="1"/>
    <col min="7171" max="7171" width="3.25" style="251" customWidth="1"/>
    <col min="7172" max="7172" width="2.33203125" style="251" customWidth="1"/>
    <col min="7173" max="7173" width="9.75" style="251" customWidth="1"/>
    <col min="7174" max="7174" width="2.33203125" style="251" customWidth="1"/>
    <col min="7175" max="7175" width="9.33203125" style="251" customWidth="1"/>
    <col min="7176" max="7176" width="2.33203125" style="251" customWidth="1"/>
    <col min="7177" max="7177" width="9.33203125" style="251" customWidth="1"/>
    <col min="7178" max="7178" width="2.33203125" style="251" customWidth="1"/>
    <col min="7179" max="7179" width="9.33203125" style="251" customWidth="1"/>
    <col min="7180" max="7180" width="2.33203125" style="251" customWidth="1"/>
    <col min="7181" max="7181" width="9.33203125" style="251" customWidth="1"/>
    <col min="7182" max="7182" width="2.33203125" style="251" customWidth="1"/>
    <col min="7183" max="7183" width="12.83203125" style="251" customWidth="1"/>
    <col min="7184" max="7184" width="2.33203125" style="251" customWidth="1"/>
    <col min="7185" max="7185" width="10.33203125" style="251" customWidth="1"/>
    <col min="7186" max="7186" width="2.33203125" style="251" customWidth="1"/>
    <col min="7187" max="7187" width="9.33203125" style="251" customWidth="1"/>
    <col min="7188" max="7188" width="1.75" style="251" customWidth="1"/>
    <col min="7189" max="7189" width="2.33203125" style="251" customWidth="1"/>
    <col min="7190" max="7409" width="8" style="251"/>
    <col min="7410" max="7426" width="2.33203125" style="251" customWidth="1"/>
    <col min="7427" max="7427" width="3.25" style="251" customWidth="1"/>
    <col min="7428" max="7428" width="2.33203125" style="251" customWidth="1"/>
    <col min="7429" max="7429" width="9.75" style="251" customWidth="1"/>
    <col min="7430" max="7430" width="2.33203125" style="251" customWidth="1"/>
    <col min="7431" max="7431" width="9.33203125" style="251" customWidth="1"/>
    <col min="7432" max="7432" width="2.33203125" style="251" customWidth="1"/>
    <col min="7433" max="7433" width="9.33203125" style="251" customWidth="1"/>
    <col min="7434" max="7434" width="2.33203125" style="251" customWidth="1"/>
    <col min="7435" max="7435" width="9.33203125" style="251" customWidth="1"/>
    <col min="7436" max="7436" width="2.33203125" style="251" customWidth="1"/>
    <col min="7437" max="7437" width="9.33203125" style="251" customWidth="1"/>
    <col min="7438" max="7438" width="2.33203125" style="251" customWidth="1"/>
    <col min="7439" max="7439" width="12.83203125" style="251" customWidth="1"/>
    <col min="7440" max="7440" width="2.33203125" style="251" customWidth="1"/>
    <col min="7441" max="7441" width="10.33203125" style="251" customWidth="1"/>
    <col min="7442" max="7442" width="2.33203125" style="251" customWidth="1"/>
    <col min="7443" max="7443" width="9.33203125" style="251" customWidth="1"/>
    <col min="7444" max="7444" width="1.75" style="251" customWidth="1"/>
    <col min="7445" max="7445" width="2.33203125" style="251" customWidth="1"/>
    <col min="7446" max="7665" width="8" style="251"/>
    <col min="7666" max="7682" width="2.33203125" style="251" customWidth="1"/>
    <col min="7683" max="7683" width="3.25" style="251" customWidth="1"/>
    <col min="7684" max="7684" width="2.33203125" style="251" customWidth="1"/>
    <col min="7685" max="7685" width="9.75" style="251" customWidth="1"/>
    <col min="7686" max="7686" width="2.33203125" style="251" customWidth="1"/>
    <col min="7687" max="7687" width="9.33203125" style="251" customWidth="1"/>
    <col min="7688" max="7688" width="2.33203125" style="251" customWidth="1"/>
    <col min="7689" max="7689" width="9.33203125" style="251" customWidth="1"/>
    <col min="7690" max="7690" width="2.33203125" style="251" customWidth="1"/>
    <col min="7691" max="7691" width="9.33203125" style="251" customWidth="1"/>
    <col min="7692" max="7692" width="2.33203125" style="251" customWidth="1"/>
    <col min="7693" max="7693" width="9.33203125" style="251" customWidth="1"/>
    <col min="7694" max="7694" width="2.33203125" style="251" customWidth="1"/>
    <col min="7695" max="7695" width="12.83203125" style="251" customWidth="1"/>
    <col min="7696" max="7696" width="2.33203125" style="251" customWidth="1"/>
    <col min="7697" max="7697" width="10.33203125" style="251" customWidth="1"/>
    <col min="7698" max="7698" width="2.33203125" style="251" customWidth="1"/>
    <col min="7699" max="7699" width="9.33203125" style="251" customWidth="1"/>
    <col min="7700" max="7700" width="1.75" style="251" customWidth="1"/>
    <col min="7701" max="7701" width="2.33203125" style="251" customWidth="1"/>
    <col min="7702" max="7921" width="8" style="251"/>
    <col min="7922" max="7938" width="2.33203125" style="251" customWidth="1"/>
    <col min="7939" max="7939" width="3.25" style="251" customWidth="1"/>
    <col min="7940" max="7940" width="2.33203125" style="251" customWidth="1"/>
    <col min="7941" max="7941" width="9.75" style="251" customWidth="1"/>
    <col min="7942" max="7942" width="2.33203125" style="251" customWidth="1"/>
    <col min="7943" max="7943" width="9.33203125" style="251" customWidth="1"/>
    <col min="7944" max="7944" width="2.33203125" style="251" customWidth="1"/>
    <col min="7945" max="7945" width="9.33203125" style="251" customWidth="1"/>
    <col min="7946" max="7946" width="2.33203125" style="251" customWidth="1"/>
    <col min="7947" max="7947" width="9.33203125" style="251" customWidth="1"/>
    <col min="7948" max="7948" width="2.33203125" style="251" customWidth="1"/>
    <col min="7949" max="7949" width="9.33203125" style="251" customWidth="1"/>
    <col min="7950" max="7950" width="2.33203125" style="251" customWidth="1"/>
    <col min="7951" max="7951" width="12.83203125" style="251" customWidth="1"/>
    <col min="7952" max="7952" width="2.33203125" style="251" customWidth="1"/>
    <col min="7953" max="7953" width="10.33203125" style="251" customWidth="1"/>
    <col min="7954" max="7954" width="2.33203125" style="251" customWidth="1"/>
    <col min="7955" max="7955" width="9.33203125" style="251" customWidth="1"/>
    <col min="7956" max="7956" width="1.75" style="251" customWidth="1"/>
    <col min="7957" max="7957" width="2.33203125" style="251" customWidth="1"/>
    <col min="7958" max="8177" width="8" style="251"/>
    <col min="8178" max="8194" width="2.33203125" style="251" customWidth="1"/>
    <col min="8195" max="8195" width="3.25" style="251" customWidth="1"/>
    <col min="8196" max="8196" width="2.33203125" style="251" customWidth="1"/>
    <col min="8197" max="8197" width="9.75" style="251" customWidth="1"/>
    <col min="8198" max="8198" width="2.33203125" style="251" customWidth="1"/>
    <col min="8199" max="8199" width="9.33203125" style="251" customWidth="1"/>
    <col min="8200" max="8200" width="2.33203125" style="251" customWidth="1"/>
    <col min="8201" max="8201" width="9.33203125" style="251" customWidth="1"/>
    <col min="8202" max="8202" width="2.33203125" style="251" customWidth="1"/>
    <col min="8203" max="8203" width="9.33203125" style="251" customWidth="1"/>
    <col min="8204" max="8204" width="2.33203125" style="251" customWidth="1"/>
    <col min="8205" max="8205" width="9.33203125" style="251" customWidth="1"/>
    <col min="8206" max="8206" width="2.33203125" style="251" customWidth="1"/>
    <col min="8207" max="8207" width="12.83203125" style="251" customWidth="1"/>
    <col min="8208" max="8208" width="2.33203125" style="251" customWidth="1"/>
    <col min="8209" max="8209" width="10.33203125" style="251" customWidth="1"/>
    <col min="8210" max="8210" width="2.33203125" style="251" customWidth="1"/>
    <col min="8211" max="8211" width="9.33203125" style="251" customWidth="1"/>
    <col min="8212" max="8212" width="1.75" style="251" customWidth="1"/>
    <col min="8213" max="8213" width="2.33203125" style="251" customWidth="1"/>
    <col min="8214" max="8433" width="8" style="251"/>
    <col min="8434" max="8450" width="2.33203125" style="251" customWidth="1"/>
    <col min="8451" max="8451" width="3.25" style="251" customWidth="1"/>
    <col min="8452" max="8452" width="2.33203125" style="251" customWidth="1"/>
    <col min="8453" max="8453" width="9.75" style="251" customWidth="1"/>
    <col min="8454" max="8454" width="2.33203125" style="251" customWidth="1"/>
    <col min="8455" max="8455" width="9.33203125" style="251" customWidth="1"/>
    <col min="8456" max="8456" width="2.33203125" style="251" customWidth="1"/>
    <col min="8457" max="8457" width="9.33203125" style="251" customWidth="1"/>
    <col min="8458" max="8458" width="2.33203125" style="251" customWidth="1"/>
    <col min="8459" max="8459" width="9.33203125" style="251" customWidth="1"/>
    <col min="8460" max="8460" width="2.33203125" style="251" customWidth="1"/>
    <col min="8461" max="8461" width="9.33203125" style="251" customWidth="1"/>
    <col min="8462" max="8462" width="2.33203125" style="251" customWidth="1"/>
    <col min="8463" max="8463" width="12.83203125" style="251" customWidth="1"/>
    <col min="8464" max="8464" width="2.33203125" style="251" customWidth="1"/>
    <col min="8465" max="8465" width="10.33203125" style="251" customWidth="1"/>
    <col min="8466" max="8466" width="2.33203125" style="251" customWidth="1"/>
    <col min="8467" max="8467" width="9.33203125" style="251" customWidth="1"/>
    <col min="8468" max="8468" width="1.75" style="251" customWidth="1"/>
    <col min="8469" max="8469" width="2.33203125" style="251" customWidth="1"/>
    <col min="8470" max="8689" width="8" style="251"/>
    <col min="8690" max="8706" width="2.33203125" style="251" customWidth="1"/>
    <col min="8707" max="8707" width="3.25" style="251" customWidth="1"/>
    <col min="8708" max="8708" width="2.33203125" style="251" customWidth="1"/>
    <col min="8709" max="8709" width="9.75" style="251" customWidth="1"/>
    <col min="8710" max="8710" width="2.33203125" style="251" customWidth="1"/>
    <col min="8711" max="8711" width="9.33203125" style="251" customWidth="1"/>
    <col min="8712" max="8712" width="2.33203125" style="251" customWidth="1"/>
    <col min="8713" max="8713" width="9.33203125" style="251" customWidth="1"/>
    <col min="8714" max="8714" width="2.33203125" style="251" customWidth="1"/>
    <col min="8715" max="8715" width="9.33203125" style="251" customWidth="1"/>
    <col min="8716" max="8716" width="2.33203125" style="251" customWidth="1"/>
    <col min="8717" max="8717" width="9.33203125" style="251" customWidth="1"/>
    <col min="8718" max="8718" width="2.33203125" style="251" customWidth="1"/>
    <col min="8719" max="8719" width="12.83203125" style="251" customWidth="1"/>
    <col min="8720" max="8720" width="2.33203125" style="251" customWidth="1"/>
    <col min="8721" max="8721" width="10.33203125" style="251" customWidth="1"/>
    <col min="8722" max="8722" width="2.33203125" style="251" customWidth="1"/>
    <col min="8723" max="8723" width="9.33203125" style="251" customWidth="1"/>
    <col min="8724" max="8724" width="1.75" style="251" customWidth="1"/>
    <col min="8725" max="8725" width="2.33203125" style="251" customWidth="1"/>
    <col min="8726" max="8945" width="8" style="251"/>
    <col min="8946" max="8962" width="2.33203125" style="251" customWidth="1"/>
    <col min="8963" max="8963" width="3.25" style="251" customWidth="1"/>
    <col min="8964" max="8964" width="2.33203125" style="251" customWidth="1"/>
    <col min="8965" max="8965" width="9.75" style="251" customWidth="1"/>
    <col min="8966" max="8966" width="2.33203125" style="251" customWidth="1"/>
    <col min="8967" max="8967" width="9.33203125" style="251" customWidth="1"/>
    <col min="8968" max="8968" width="2.33203125" style="251" customWidth="1"/>
    <col min="8969" max="8969" width="9.33203125" style="251" customWidth="1"/>
    <col min="8970" max="8970" width="2.33203125" style="251" customWidth="1"/>
    <col min="8971" max="8971" width="9.33203125" style="251" customWidth="1"/>
    <col min="8972" max="8972" width="2.33203125" style="251" customWidth="1"/>
    <col min="8973" max="8973" width="9.33203125" style="251" customWidth="1"/>
    <col min="8974" max="8974" width="2.33203125" style="251" customWidth="1"/>
    <col min="8975" max="8975" width="12.83203125" style="251" customWidth="1"/>
    <col min="8976" max="8976" width="2.33203125" style="251" customWidth="1"/>
    <col min="8977" max="8977" width="10.33203125" style="251" customWidth="1"/>
    <col min="8978" max="8978" width="2.33203125" style="251" customWidth="1"/>
    <col min="8979" max="8979" width="9.33203125" style="251" customWidth="1"/>
    <col min="8980" max="8980" width="1.75" style="251" customWidth="1"/>
    <col min="8981" max="8981" width="2.33203125" style="251" customWidth="1"/>
    <col min="8982" max="9201" width="8" style="251"/>
    <col min="9202" max="9218" width="2.33203125" style="251" customWidth="1"/>
    <col min="9219" max="9219" width="3.25" style="251" customWidth="1"/>
    <col min="9220" max="9220" width="2.33203125" style="251" customWidth="1"/>
    <col min="9221" max="9221" width="9.75" style="251" customWidth="1"/>
    <col min="9222" max="9222" width="2.33203125" style="251" customWidth="1"/>
    <col min="9223" max="9223" width="9.33203125" style="251" customWidth="1"/>
    <col min="9224" max="9224" width="2.33203125" style="251" customWidth="1"/>
    <col min="9225" max="9225" width="9.33203125" style="251" customWidth="1"/>
    <col min="9226" max="9226" width="2.33203125" style="251" customWidth="1"/>
    <col min="9227" max="9227" width="9.33203125" style="251" customWidth="1"/>
    <col min="9228" max="9228" width="2.33203125" style="251" customWidth="1"/>
    <col min="9229" max="9229" width="9.33203125" style="251" customWidth="1"/>
    <col min="9230" max="9230" width="2.33203125" style="251" customWidth="1"/>
    <col min="9231" max="9231" width="12.83203125" style="251" customWidth="1"/>
    <col min="9232" max="9232" width="2.33203125" style="251" customWidth="1"/>
    <col min="9233" max="9233" width="10.33203125" style="251" customWidth="1"/>
    <col min="9234" max="9234" width="2.33203125" style="251" customWidth="1"/>
    <col min="9235" max="9235" width="9.33203125" style="251" customWidth="1"/>
    <col min="9236" max="9236" width="1.75" style="251" customWidth="1"/>
    <col min="9237" max="9237" width="2.33203125" style="251" customWidth="1"/>
    <col min="9238" max="9457" width="8" style="251"/>
    <col min="9458" max="9474" width="2.33203125" style="251" customWidth="1"/>
    <col min="9475" max="9475" width="3.25" style="251" customWidth="1"/>
    <col min="9476" max="9476" width="2.33203125" style="251" customWidth="1"/>
    <col min="9477" max="9477" width="9.75" style="251" customWidth="1"/>
    <col min="9478" max="9478" width="2.33203125" style="251" customWidth="1"/>
    <col min="9479" max="9479" width="9.33203125" style="251" customWidth="1"/>
    <col min="9480" max="9480" width="2.33203125" style="251" customWidth="1"/>
    <col min="9481" max="9481" width="9.33203125" style="251" customWidth="1"/>
    <col min="9482" max="9482" width="2.33203125" style="251" customWidth="1"/>
    <col min="9483" max="9483" width="9.33203125" style="251" customWidth="1"/>
    <col min="9484" max="9484" width="2.33203125" style="251" customWidth="1"/>
    <col min="9485" max="9485" width="9.33203125" style="251" customWidth="1"/>
    <col min="9486" max="9486" width="2.33203125" style="251" customWidth="1"/>
    <col min="9487" max="9487" width="12.83203125" style="251" customWidth="1"/>
    <col min="9488" max="9488" width="2.33203125" style="251" customWidth="1"/>
    <col min="9489" max="9489" width="10.33203125" style="251" customWidth="1"/>
    <col min="9490" max="9490" width="2.33203125" style="251" customWidth="1"/>
    <col min="9491" max="9491" width="9.33203125" style="251" customWidth="1"/>
    <col min="9492" max="9492" width="1.75" style="251" customWidth="1"/>
    <col min="9493" max="9493" width="2.33203125" style="251" customWidth="1"/>
    <col min="9494" max="9713" width="8" style="251"/>
    <col min="9714" max="9730" width="2.33203125" style="251" customWidth="1"/>
    <col min="9731" max="9731" width="3.25" style="251" customWidth="1"/>
    <col min="9732" max="9732" width="2.33203125" style="251" customWidth="1"/>
    <col min="9733" max="9733" width="9.75" style="251" customWidth="1"/>
    <col min="9734" max="9734" width="2.33203125" style="251" customWidth="1"/>
    <col min="9735" max="9735" width="9.33203125" style="251" customWidth="1"/>
    <col min="9736" max="9736" width="2.33203125" style="251" customWidth="1"/>
    <col min="9737" max="9737" width="9.33203125" style="251" customWidth="1"/>
    <col min="9738" max="9738" width="2.33203125" style="251" customWidth="1"/>
    <col min="9739" max="9739" width="9.33203125" style="251" customWidth="1"/>
    <col min="9740" max="9740" width="2.33203125" style="251" customWidth="1"/>
    <col min="9741" max="9741" width="9.33203125" style="251" customWidth="1"/>
    <col min="9742" max="9742" width="2.33203125" style="251" customWidth="1"/>
    <col min="9743" max="9743" width="12.83203125" style="251" customWidth="1"/>
    <col min="9744" max="9744" width="2.33203125" style="251" customWidth="1"/>
    <col min="9745" max="9745" width="10.33203125" style="251" customWidth="1"/>
    <col min="9746" max="9746" width="2.33203125" style="251" customWidth="1"/>
    <col min="9747" max="9747" width="9.33203125" style="251" customWidth="1"/>
    <col min="9748" max="9748" width="1.75" style="251" customWidth="1"/>
    <col min="9749" max="9749" width="2.33203125" style="251" customWidth="1"/>
    <col min="9750" max="9969" width="8" style="251"/>
    <col min="9970" max="9986" width="2.33203125" style="251" customWidth="1"/>
    <col min="9987" max="9987" width="3.25" style="251" customWidth="1"/>
    <col min="9988" max="9988" width="2.33203125" style="251" customWidth="1"/>
    <col min="9989" max="9989" width="9.75" style="251" customWidth="1"/>
    <col min="9990" max="9990" width="2.33203125" style="251" customWidth="1"/>
    <col min="9991" max="9991" width="9.33203125" style="251" customWidth="1"/>
    <col min="9992" max="9992" width="2.33203125" style="251" customWidth="1"/>
    <col min="9993" max="9993" width="9.33203125" style="251" customWidth="1"/>
    <col min="9994" max="9994" width="2.33203125" style="251" customWidth="1"/>
    <col min="9995" max="9995" width="9.33203125" style="251" customWidth="1"/>
    <col min="9996" max="9996" width="2.33203125" style="251" customWidth="1"/>
    <col min="9997" max="9997" width="9.33203125" style="251" customWidth="1"/>
    <col min="9998" max="9998" width="2.33203125" style="251" customWidth="1"/>
    <col min="9999" max="9999" width="12.83203125" style="251" customWidth="1"/>
    <col min="10000" max="10000" width="2.33203125" style="251" customWidth="1"/>
    <col min="10001" max="10001" width="10.33203125" style="251" customWidth="1"/>
    <col min="10002" max="10002" width="2.33203125" style="251" customWidth="1"/>
    <col min="10003" max="10003" width="9.33203125" style="251" customWidth="1"/>
    <col min="10004" max="10004" width="1.75" style="251" customWidth="1"/>
    <col min="10005" max="10005" width="2.33203125" style="251" customWidth="1"/>
    <col min="10006" max="10225" width="8" style="251"/>
    <col min="10226" max="10242" width="2.33203125" style="251" customWidth="1"/>
    <col min="10243" max="10243" width="3.25" style="251" customWidth="1"/>
    <col min="10244" max="10244" width="2.33203125" style="251" customWidth="1"/>
    <col min="10245" max="10245" width="9.75" style="251" customWidth="1"/>
    <col min="10246" max="10246" width="2.33203125" style="251" customWidth="1"/>
    <col min="10247" max="10247" width="9.33203125" style="251" customWidth="1"/>
    <col min="10248" max="10248" width="2.33203125" style="251" customWidth="1"/>
    <col min="10249" max="10249" width="9.33203125" style="251" customWidth="1"/>
    <col min="10250" max="10250" width="2.33203125" style="251" customWidth="1"/>
    <col min="10251" max="10251" width="9.33203125" style="251" customWidth="1"/>
    <col min="10252" max="10252" width="2.33203125" style="251" customWidth="1"/>
    <col min="10253" max="10253" width="9.33203125" style="251" customWidth="1"/>
    <col min="10254" max="10254" width="2.33203125" style="251" customWidth="1"/>
    <col min="10255" max="10255" width="12.83203125" style="251" customWidth="1"/>
    <col min="10256" max="10256" width="2.33203125" style="251" customWidth="1"/>
    <col min="10257" max="10257" width="10.33203125" style="251" customWidth="1"/>
    <col min="10258" max="10258" width="2.33203125" style="251" customWidth="1"/>
    <col min="10259" max="10259" width="9.33203125" style="251" customWidth="1"/>
    <col min="10260" max="10260" width="1.75" style="251" customWidth="1"/>
    <col min="10261" max="10261" width="2.33203125" style="251" customWidth="1"/>
    <col min="10262" max="10481" width="8" style="251"/>
    <col min="10482" max="10498" width="2.33203125" style="251" customWidth="1"/>
    <col min="10499" max="10499" width="3.25" style="251" customWidth="1"/>
    <col min="10500" max="10500" width="2.33203125" style="251" customWidth="1"/>
    <col min="10501" max="10501" width="9.75" style="251" customWidth="1"/>
    <col min="10502" max="10502" width="2.33203125" style="251" customWidth="1"/>
    <col min="10503" max="10503" width="9.33203125" style="251" customWidth="1"/>
    <col min="10504" max="10504" width="2.33203125" style="251" customWidth="1"/>
    <col min="10505" max="10505" width="9.33203125" style="251" customWidth="1"/>
    <col min="10506" max="10506" width="2.33203125" style="251" customWidth="1"/>
    <col min="10507" max="10507" width="9.33203125" style="251" customWidth="1"/>
    <col min="10508" max="10508" width="2.33203125" style="251" customWidth="1"/>
    <col min="10509" max="10509" width="9.33203125" style="251" customWidth="1"/>
    <col min="10510" max="10510" width="2.33203125" style="251" customWidth="1"/>
    <col min="10511" max="10511" width="12.83203125" style="251" customWidth="1"/>
    <col min="10512" max="10512" width="2.33203125" style="251" customWidth="1"/>
    <col min="10513" max="10513" width="10.33203125" style="251" customWidth="1"/>
    <col min="10514" max="10514" width="2.33203125" style="251" customWidth="1"/>
    <col min="10515" max="10515" width="9.33203125" style="251" customWidth="1"/>
    <col min="10516" max="10516" width="1.75" style="251" customWidth="1"/>
    <col min="10517" max="10517" width="2.33203125" style="251" customWidth="1"/>
    <col min="10518" max="10737" width="8" style="251"/>
    <col min="10738" max="10754" width="2.33203125" style="251" customWidth="1"/>
    <col min="10755" max="10755" width="3.25" style="251" customWidth="1"/>
    <col min="10756" max="10756" width="2.33203125" style="251" customWidth="1"/>
    <col min="10757" max="10757" width="9.75" style="251" customWidth="1"/>
    <col min="10758" max="10758" width="2.33203125" style="251" customWidth="1"/>
    <col min="10759" max="10759" width="9.33203125" style="251" customWidth="1"/>
    <col min="10760" max="10760" width="2.33203125" style="251" customWidth="1"/>
    <col min="10761" max="10761" width="9.33203125" style="251" customWidth="1"/>
    <col min="10762" max="10762" width="2.33203125" style="251" customWidth="1"/>
    <col min="10763" max="10763" width="9.33203125" style="251" customWidth="1"/>
    <col min="10764" max="10764" width="2.33203125" style="251" customWidth="1"/>
    <col min="10765" max="10765" width="9.33203125" style="251" customWidth="1"/>
    <col min="10766" max="10766" width="2.33203125" style="251" customWidth="1"/>
    <col min="10767" max="10767" width="12.83203125" style="251" customWidth="1"/>
    <col min="10768" max="10768" width="2.33203125" style="251" customWidth="1"/>
    <col min="10769" max="10769" width="10.33203125" style="251" customWidth="1"/>
    <col min="10770" max="10770" width="2.33203125" style="251" customWidth="1"/>
    <col min="10771" max="10771" width="9.33203125" style="251" customWidth="1"/>
    <col min="10772" max="10772" width="1.75" style="251" customWidth="1"/>
    <col min="10773" max="10773" width="2.33203125" style="251" customWidth="1"/>
    <col min="10774" max="10993" width="8" style="251"/>
    <col min="10994" max="11010" width="2.33203125" style="251" customWidth="1"/>
    <col min="11011" max="11011" width="3.25" style="251" customWidth="1"/>
    <col min="11012" max="11012" width="2.33203125" style="251" customWidth="1"/>
    <col min="11013" max="11013" width="9.75" style="251" customWidth="1"/>
    <col min="11014" max="11014" width="2.33203125" style="251" customWidth="1"/>
    <col min="11015" max="11015" width="9.33203125" style="251" customWidth="1"/>
    <col min="11016" max="11016" width="2.33203125" style="251" customWidth="1"/>
    <col min="11017" max="11017" width="9.33203125" style="251" customWidth="1"/>
    <col min="11018" max="11018" width="2.33203125" style="251" customWidth="1"/>
    <col min="11019" max="11019" width="9.33203125" style="251" customWidth="1"/>
    <col min="11020" max="11020" width="2.33203125" style="251" customWidth="1"/>
    <col min="11021" max="11021" width="9.33203125" style="251" customWidth="1"/>
    <col min="11022" max="11022" width="2.33203125" style="251" customWidth="1"/>
    <col min="11023" max="11023" width="12.83203125" style="251" customWidth="1"/>
    <col min="11024" max="11024" width="2.33203125" style="251" customWidth="1"/>
    <col min="11025" max="11025" width="10.33203125" style="251" customWidth="1"/>
    <col min="11026" max="11026" width="2.33203125" style="251" customWidth="1"/>
    <col min="11027" max="11027" width="9.33203125" style="251" customWidth="1"/>
    <col min="11028" max="11028" width="1.75" style="251" customWidth="1"/>
    <col min="11029" max="11029" width="2.33203125" style="251" customWidth="1"/>
    <col min="11030" max="11249" width="8" style="251"/>
    <col min="11250" max="11266" width="2.33203125" style="251" customWidth="1"/>
    <col min="11267" max="11267" width="3.25" style="251" customWidth="1"/>
    <col min="11268" max="11268" width="2.33203125" style="251" customWidth="1"/>
    <col min="11269" max="11269" width="9.75" style="251" customWidth="1"/>
    <col min="11270" max="11270" width="2.33203125" style="251" customWidth="1"/>
    <col min="11271" max="11271" width="9.33203125" style="251" customWidth="1"/>
    <col min="11272" max="11272" width="2.33203125" style="251" customWidth="1"/>
    <col min="11273" max="11273" width="9.33203125" style="251" customWidth="1"/>
    <col min="11274" max="11274" width="2.33203125" style="251" customWidth="1"/>
    <col min="11275" max="11275" width="9.33203125" style="251" customWidth="1"/>
    <col min="11276" max="11276" width="2.33203125" style="251" customWidth="1"/>
    <col min="11277" max="11277" width="9.33203125" style="251" customWidth="1"/>
    <col min="11278" max="11278" width="2.33203125" style="251" customWidth="1"/>
    <col min="11279" max="11279" width="12.83203125" style="251" customWidth="1"/>
    <col min="11280" max="11280" width="2.33203125" style="251" customWidth="1"/>
    <col min="11281" max="11281" width="10.33203125" style="251" customWidth="1"/>
    <col min="11282" max="11282" width="2.33203125" style="251" customWidth="1"/>
    <col min="11283" max="11283" width="9.33203125" style="251" customWidth="1"/>
    <col min="11284" max="11284" width="1.75" style="251" customWidth="1"/>
    <col min="11285" max="11285" width="2.33203125" style="251" customWidth="1"/>
    <col min="11286" max="11505" width="8" style="251"/>
    <col min="11506" max="11522" width="2.33203125" style="251" customWidth="1"/>
    <col min="11523" max="11523" width="3.25" style="251" customWidth="1"/>
    <col min="11524" max="11524" width="2.33203125" style="251" customWidth="1"/>
    <col min="11525" max="11525" width="9.75" style="251" customWidth="1"/>
    <col min="11526" max="11526" width="2.33203125" style="251" customWidth="1"/>
    <col min="11527" max="11527" width="9.33203125" style="251" customWidth="1"/>
    <col min="11528" max="11528" width="2.33203125" style="251" customWidth="1"/>
    <col min="11529" max="11529" width="9.33203125" style="251" customWidth="1"/>
    <col min="11530" max="11530" width="2.33203125" style="251" customWidth="1"/>
    <col min="11531" max="11531" width="9.33203125" style="251" customWidth="1"/>
    <col min="11532" max="11532" width="2.33203125" style="251" customWidth="1"/>
    <col min="11533" max="11533" width="9.33203125" style="251" customWidth="1"/>
    <col min="11534" max="11534" width="2.33203125" style="251" customWidth="1"/>
    <col min="11535" max="11535" width="12.83203125" style="251" customWidth="1"/>
    <col min="11536" max="11536" width="2.33203125" style="251" customWidth="1"/>
    <col min="11537" max="11537" width="10.33203125" style="251" customWidth="1"/>
    <col min="11538" max="11538" width="2.33203125" style="251" customWidth="1"/>
    <col min="11539" max="11539" width="9.33203125" style="251" customWidth="1"/>
    <col min="11540" max="11540" width="1.75" style="251" customWidth="1"/>
    <col min="11541" max="11541" width="2.33203125" style="251" customWidth="1"/>
    <col min="11542" max="11761" width="8" style="251"/>
    <col min="11762" max="11778" width="2.33203125" style="251" customWidth="1"/>
    <col min="11779" max="11779" width="3.25" style="251" customWidth="1"/>
    <col min="11780" max="11780" width="2.33203125" style="251" customWidth="1"/>
    <col min="11781" max="11781" width="9.75" style="251" customWidth="1"/>
    <col min="11782" max="11782" width="2.33203125" style="251" customWidth="1"/>
    <col min="11783" max="11783" width="9.33203125" style="251" customWidth="1"/>
    <col min="11784" max="11784" width="2.33203125" style="251" customWidth="1"/>
    <col min="11785" max="11785" width="9.33203125" style="251" customWidth="1"/>
    <col min="11786" max="11786" width="2.33203125" style="251" customWidth="1"/>
    <col min="11787" max="11787" width="9.33203125" style="251" customWidth="1"/>
    <col min="11788" max="11788" width="2.33203125" style="251" customWidth="1"/>
    <col min="11789" max="11789" width="9.33203125" style="251" customWidth="1"/>
    <col min="11790" max="11790" width="2.33203125" style="251" customWidth="1"/>
    <col min="11791" max="11791" width="12.83203125" style="251" customWidth="1"/>
    <col min="11792" max="11792" width="2.33203125" style="251" customWidth="1"/>
    <col min="11793" max="11793" width="10.33203125" style="251" customWidth="1"/>
    <col min="11794" max="11794" width="2.33203125" style="251" customWidth="1"/>
    <col min="11795" max="11795" width="9.33203125" style="251" customWidth="1"/>
    <col min="11796" max="11796" width="1.75" style="251" customWidth="1"/>
    <col min="11797" max="11797" width="2.33203125" style="251" customWidth="1"/>
    <col min="11798" max="12017" width="8" style="251"/>
    <col min="12018" max="12034" width="2.33203125" style="251" customWidth="1"/>
    <col min="12035" max="12035" width="3.25" style="251" customWidth="1"/>
    <col min="12036" max="12036" width="2.33203125" style="251" customWidth="1"/>
    <col min="12037" max="12037" width="9.75" style="251" customWidth="1"/>
    <col min="12038" max="12038" width="2.33203125" style="251" customWidth="1"/>
    <col min="12039" max="12039" width="9.33203125" style="251" customWidth="1"/>
    <col min="12040" max="12040" width="2.33203125" style="251" customWidth="1"/>
    <col min="12041" max="12041" width="9.33203125" style="251" customWidth="1"/>
    <col min="12042" max="12042" width="2.33203125" style="251" customWidth="1"/>
    <col min="12043" max="12043" width="9.33203125" style="251" customWidth="1"/>
    <col min="12044" max="12044" width="2.33203125" style="251" customWidth="1"/>
    <col min="12045" max="12045" width="9.33203125" style="251" customWidth="1"/>
    <col min="12046" max="12046" width="2.33203125" style="251" customWidth="1"/>
    <col min="12047" max="12047" width="12.83203125" style="251" customWidth="1"/>
    <col min="12048" max="12048" width="2.33203125" style="251" customWidth="1"/>
    <col min="12049" max="12049" width="10.33203125" style="251" customWidth="1"/>
    <col min="12050" max="12050" width="2.33203125" style="251" customWidth="1"/>
    <col min="12051" max="12051" width="9.33203125" style="251" customWidth="1"/>
    <col min="12052" max="12052" width="1.75" style="251" customWidth="1"/>
    <col min="12053" max="12053" width="2.33203125" style="251" customWidth="1"/>
    <col min="12054" max="12273" width="8" style="251"/>
    <col min="12274" max="12290" width="2.33203125" style="251" customWidth="1"/>
    <col min="12291" max="12291" width="3.25" style="251" customWidth="1"/>
    <col min="12292" max="12292" width="2.33203125" style="251" customWidth="1"/>
    <col min="12293" max="12293" width="9.75" style="251" customWidth="1"/>
    <col min="12294" max="12294" width="2.33203125" style="251" customWidth="1"/>
    <col min="12295" max="12295" width="9.33203125" style="251" customWidth="1"/>
    <col min="12296" max="12296" width="2.33203125" style="251" customWidth="1"/>
    <col min="12297" max="12297" width="9.33203125" style="251" customWidth="1"/>
    <col min="12298" max="12298" width="2.33203125" style="251" customWidth="1"/>
    <col min="12299" max="12299" width="9.33203125" style="251" customWidth="1"/>
    <col min="12300" max="12300" width="2.33203125" style="251" customWidth="1"/>
    <col min="12301" max="12301" width="9.33203125" style="251" customWidth="1"/>
    <col min="12302" max="12302" width="2.33203125" style="251" customWidth="1"/>
    <col min="12303" max="12303" width="12.83203125" style="251" customWidth="1"/>
    <col min="12304" max="12304" width="2.33203125" style="251" customWidth="1"/>
    <col min="12305" max="12305" width="10.33203125" style="251" customWidth="1"/>
    <col min="12306" max="12306" width="2.33203125" style="251" customWidth="1"/>
    <col min="12307" max="12307" width="9.33203125" style="251" customWidth="1"/>
    <col min="12308" max="12308" width="1.75" style="251" customWidth="1"/>
    <col min="12309" max="12309" width="2.33203125" style="251" customWidth="1"/>
    <col min="12310" max="12529" width="8" style="251"/>
    <col min="12530" max="12546" width="2.33203125" style="251" customWidth="1"/>
    <col min="12547" max="12547" width="3.25" style="251" customWidth="1"/>
    <col min="12548" max="12548" width="2.33203125" style="251" customWidth="1"/>
    <col min="12549" max="12549" width="9.75" style="251" customWidth="1"/>
    <col min="12550" max="12550" width="2.33203125" style="251" customWidth="1"/>
    <col min="12551" max="12551" width="9.33203125" style="251" customWidth="1"/>
    <col min="12552" max="12552" width="2.33203125" style="251" customWidth="1"/>
    <col min="12553" max="12553" width="9.33203125" style="251" customWidth="1"/>
    <col min="12554" max="12554" width="2.33203125" style="251" customWidth="1"/>
    <col min="12555" max="12555" width="9.33203125" style="251" customWidth="1"/>
    <col min="12556" max="12556" width="2.33203125" style="251" customWidth="1"/>
    <col min="12557" max="12557" width="9.33203125" style="251" customWidth="1"/>
    <col min="12558" max="12558" width="2.33203125" style="251" customWidth="1"/>
    <col min="12559" max="12559" width="12.83203125" style="251" customWidth="1"/>
    <col min="12560" max="12560" width="2.33203125" style="251" customWidth="1"/>
    <col min="12561" max="12561" width="10.33203125" style="251" customWidth="1"/>
    <col min="12562" max="12562" width="2.33203125" style="251" customWidth="1"/>
    <col min="12563" max="12563" width="9.33203125" style="251" customWidth="1"/>
    <col min="12564" max="12564" width="1.75" style="251" customWidth="1"/>
    <col min="12565" max="12565" width="2.33203125" style="251" customWidth="1"/>
    <col min="12566" max="12785" width="8" style="251"/>
    <col min="12786" max="12802" width="2.33203125" style="251" customWidth="1"/>
    <col min="12803" max="12803" width="3.25" style="251" customWidth="1"/>
    <col min="12804" max="12804" width="2.33203125" style="251" customWidth="1"/>
    <col min="12805" max="12805" width="9.75" style="251" customWidth="1"/>
    <col min="12806" max="12806" width="2.33203125" style="251" customWidth="1"/>
    <col min="12807" max="12807" width="9.33203125" style="251" customWidth="1"/>
    <col min="12808" max="12808" width="2.33203125" style="251" customWidth="1"/>
    <col min="12809" max="12809" width="9.33203125" style="251" customWidth="1"/>
    <col min="12810" max="12810" width="2.33203125" style="251" customWidth="1"/>
    <col min="12811" max="12811" width="9.33203125" style="251" customWidth="1"/>
    <col min="12812" max="12812" width="2.33203125" style="251" customWidth="1"/>
    <col min="12813" max="12813" width="9.33203125" style="251" customWidth="1"/>
    <col min="12814" max="12814" width="2.33203125" style="251" customWidth="1"/>
    <col min="12815" max="12815" width="12.83203125" style="251" customWidth="1"/>
    <col min="12816" max="12816" width="2.33203125" style="251" customWidth="1"/>
    <col min="12817" max="12817" width="10.33203125" style="251" customWidth="1"/>
    <col min="12818" max="12818" width="2.33203125" style="251" customWidth="1"/>
    <col min="12819" max="12819" width="9.33203125" style="251" customWidth="1"/>
    <col min="12820" max="12820" width="1.75" style="251" customWidth="1"/>
    <col min="12821" max="12821" width="2.33203125" style="251" customWidth="1"/>
    <col min="12822" max="13041" width="8" style="251"/>
    <col min="13042" max="13058" width="2.33203125" style="251" customWidth="1"/>
    <col min="13059" max="13059" width="3.25" style="251" customWidth="1"/>
    <col min="13060" max="13060" width="2.33203125" style="251" customWidth="1"/>
    <col min="13061" max="13061" width="9.75" style="251" customWidth="1"/>
    <col min="13062" max="13062" width="2.33203125" style="251" customWidth="1"/>
    <col min="13063" max="13063" width="9.33203125" style="251" customWidth="1"/>
    <col min="13064" max="13064" width="2.33203125" style="251" customWidth="1"/>
    <col min="13065" max="13065" width="9.33203125" style="251" customWidth="1"/>
    <col min="13066" max="13066" width="2.33203125" style="251" customWidth="1"/>
    <col min="13067" max="13067" width="9.33203125" style="251" customWidth="1"/>
    <col min="13068" max="13068" width="2.33203125" style="251" customWidth="1"/>
    <col min="13069" max="13069" width="9.33203125" style="251" customWidth="1"/>
    <col min="13070" max="13070" width="2.33203125" style="251" customWidth="1"/>
    <col min="13071" max="13071" width="12.83203125" style="251" customWidth="1"/>
    <col min="13072" max="13072" width="2.33203125" style="251" customWidth="1"/>
    <col min="13073" max="13073" width="10.33203125" style="251" customWidth="1"/>
    <col min="13074" max="13074" width="2.33203125" style="251" customWidth="1"/>
    <col min="13075" max="13075" width="9.33203125" style="251" customWidth="1"/>
    <col min="13076" max="13076" width="1.75" style="251" customWidth="1"/>
    <col min="13077" max="13077" width="2.33203125" style="251" customWidth="1"/>
    <col min="13078" max="13297" width="8" style="251"/>
    <col min="13298" max="13314" width="2.33203125" style="251" customWidth="1"/>
    <col min="13315" max="13315" width="3.25" style="251" customWidth="1"/>
    <col min="13316" max="13316" width="2.33203125" style="251" customWidth="1"/>
    <col min="13317" max="13317" width="9.75" style="251" customWidth="1"/>
    <col min="13318" max="13318" width="2.33203125" style="251" customWidth="1"/>
    <col min="13319" max="13319" width="9.33203125" style="251" customWidth="1"/>
    <col min="13320" max="13320" width="2.33203125" style="251" customWidth="1"/>
    <col min="13321" max="13321" width="9.33203125" style="251" customWidth="1"/>
    <col min="13322" max="13322" width="2.33203125" style="251" customWidth="1"/>
    <col min="13323" max="13323" width="9.33203125" style="251" customWidth="1"/>
    <col min="13324" max="13324" width="2.33203125" style="251" customWidth="1"/>
    <col min="13325" max="13325" width="9.33203125" style="251" customWidth="1"/>
    <col min="13326" max="13326" width="2.33203125" style="251" customWidth="1"/>
    <col min="13327" max="13327" width="12.83203125" style="251" customWidth="1"/>
    <col min="13328" max="13328" width="2.33203125" style="251" customWidth="1"/>
    <col min="13329" max="13329" width="10.33203125" style="251" customWidth="1"/>
    <col min="13330" max="13330" width="2.33203125" style="251" customWidth="1"/>
    <col min="13331" max="13331" width="9.33203125" style="251" customWidth="1"/>
    <col min="13332" max="13332" width="1.75" style="251" customWidth="1"/>
    <col min="13333" max="13333" width="2.33203125" style="251" customWidth="1"/>
    <col min="13334" max="13553" width="8" style="251"/>
    <col min="13554" max="13570" width="2.33203125" style="251" customWidth="1"/>
    <col min="13571" max="13571" width="3.25" style="251" customWidth="1"/>
    <col min="13572" max="13572" width="2.33203125" style="251" customWidth="1"/>
    <col min="13573" max="13573" width="9.75" style="251" customWidth="1"/>
    <col min="13574" max="13574" width="2.33203125" style="251" customWidth="1"/>
    <col min="13575" max="13575" width="9.33203125" style="251" customWidth="1"/>
    <col min="13576" max="13576" width="2.33203125" style="251" customWidth="1"/>
    <col min="13577" max="13577" width="9.33203125" style="251" customWidth="1"/>
    <col min="13578" max="13578" width="2.33203125" style="251" customWidth="1"/>
    <col min="13579" max="13579" width="9.33203125" style="251" customWidth="1"/>
    <col min="13580" max="13580" width="2.33203125" style="251" customWidth="1"/>
    <col min="13581" max="13581" width="9.33203125" style="251" customWidth="1"/>
    <col min="13582" max="13582" width="2.33203125" style="251" customWidth="1"/>
    <col min="13583" max="13583" width="12.83203125" style="251" customWidth="1"/>
    <col min="13584" max="13584" width="2.33203125" style="251" customWidth="1"/>
    <col min="13585" max="13585" width="10.33203125" style="251" customWidth="1"/>
    <col min="13586" max="13586" width="2.33203125" style="251" customWidth="1"/>
    <col min="13587" max="13587" width="9.33203125" style="251" customWidth="1"/>
    <col min="13588" max="13588" width="1.75" style="251" customWidth="1"/>
    <col min="13589" max="13589" width="2.33203125" style="251" customWidth="1"/>
    <col min="13590" max="13809" width="8" style="251"/>
    <col min="13810" max="13826" width="2.33203125" style="251" customWidth="1"/>
    <col min="13827" max="13827" width="3.25" style="251" customWidth="1"/>
    <col min="13828" max="13828" width="2.33203125" style="251" customWidth="1"/>
    <col min="13829" max="13829" width="9.75" style="251" customWidth="1"/>
    <col min="13830" max="13830" width="2.33203125" style="251" customWidth="1"/>
    <col min="13831" max="13831" width="9.33203125" style="251" customWidth="1"/>
    <col min="13832" max="13832" width="2.33203125" style="251" customWidth="1"/>
    <col min="13833" max="13833" width="9.33203125" style="251" customWidth="1"/>
    <col min="13834" max="13834" width="2.33203125" style="251" customWidth="1"/>
    <col min="13835" max="13835" width="9.33203125" style="251" customWidth="1"/>
    <col min="13836" max="13836" width="2.33203125" style="251" customWidth="1"/>
    <col min="13837" max="13837" width="9.33203125" style="251" customWidth="1"/>
    <col min="13838" max="13838" width="2.33203125" style="251" customWidth="1"/>
    <col min="13839" max="13839" width="12.83203125" style="251" customWidth="1"/>
    <col min="13840" max="13840" width="2.33203125" style="251" customWidth="1"/>
    <col min="13841" max="13841" width="10.33203125" style="251" customWidth="1"/>
    <col min="13842" max="13842" width="2.33203125" style="251" customWidth="1"/>
    <col min="13843" max="13843" width="9.33203125" style="251" customWidth="1"/>
    <col min="13844" max="13844" width="1.75" style="251" customWidth="1"/>
    <col min="13845" max="13845" width="2.33203125" style="251" customWidth="1"/>
    <col min="13846" max="14065" width="8" style="251"/>
    <col min="14066" max="14082" width="2.33203125" style="251" customWidth="1"/>
    <col min="14083" max="14083" width="3.25" style="251" customWidth="1"/>
    <col min="14084" max="14084" width="2.33203125" style="251" customWidth="1"/>
    <col min="14085" max="14085" width="9.75" style="251" customWidth="1"/>
    <col min="14086" max="14086" width="2.33203125" style="251" customWidth="1"/>
    <col min="14087" max="14087" width="9.33203125" style="251" customWidth="1"/>
    <col min="14088" max="14088" width="2.33203125" style="251" customWidth="1"/>
    <col min="14089" max="14089" width="9.33203125" style="251" customWidth="1"/>
    <col min="14090" max="14090" width="2.33203125" style="251" customWidth="1"/>
    <col min="14091" max="14091" width="9.33203125" style="251" customWidth="1"/>
    <col min="14092" max="14092" width="2.33203125" style="251" customWidth="1"/>
    <col min="14093" max="14093" width="9.33203125" style="251" customWidth="1"/>
    <col min="14094" max="14094" width="2.33203125" style="251" customWidth="1"/>
    <col min="14095" max="14095" width="12.83203125" style="251" customWidth="1"/>
    <col min="14096" max="14096" width="2.33203125" style="251" customWidth="1"/>
    <col min="14097" max="14097" width="10.33203125" style="251" customWidth="1"/>
    <col min="14098" max="14098" width="2.33203125" style="251" customWidth="1"/>
    <col min="14099" max="14099" width="9.33203125" style="251" customWidth="1"/>
    <col min="14100" max="14100" width="1.75" style="251" customWidth="1"/>
    <col min="14101" max="14101" width="2.33203125" style="251" customWidth="1"/>
    <col min="14102" max="14321" width="8" style="251"/>
    <col min="14322" max="14338" width="2.33203125" style="251" customWidth="1"/>
    <col min="14339" max="14339" width="3.25" style="251" customWidth="1"/>
    <col min="14340" max="14340" width="2.33203125" style="251" customWidth="1"/>
    <col min="14341" max="14341" width="9.75" style="251" customWidth="1"/>
    <col min="14342" max="14342" width="2.33203125" style="251" customWidth="1"/>
    <col min="14343" max="14343" width="9.33203125" style="251" customWidth="1"/>
    <col min="14344" max="14344" width="2.33203125" style="251" customWidth="1"/>
    <col min="14345" max="14345" width="9.33203125" style="251" customWidth="1"/>
    <col min="14346" max="14346" width="2.33203125" style="251" customWidth="1"/>
    <col min="14347" max="14347" width="9.33203125" style="251" customWidth="1"/>
    <col min="14348" max="14348" width="2.33203125" style="251" customWidth="1"/>
    <col min="14349" max="14349" width="9.33203125" style="251" customWidth="1"/>
    <col min="14350" max="14350" width="2.33203125" style="251" customWidth="1"/>
    <col min="14351" max="14351" width="12.83203125" style="251" customWidth="1"/>
    <col min="14352" max="14352" width="2.33203125" style="251" customWidth="1"/>
    <col min="14353" max="14353" width="10.33203125" style="251" customWidth="1"/>
    <col min="14354" max="14354" width="2.33203125" style="251" customWidth="1"/>
    <col min="14355" max="14355" width="9.33203125" style="251" customWidth="1"/>
    <col min="14356" max="14356" width="1.75" style="251" customWidth="1"/>
    <col min="14357" max="14357" width="2.33203125" style="251" customWidth="1"/>
    <col min="14358" max="14577" width="8" style="251"/>
    <col min="14578" max="14594" width="2.33203125" style="251" customWidth="1"/>
    <col min="14595" max="14595" width="3.25" style="251" customWidth="1"/>
    <col min="14596" max="14596" width="2.33203125" style="251" customWidth="1"/>
    <col min="14597" max="14597" width="9.75" style="251" customWidth="1"/>
    <col min="14598" max="14598" width="2.33203125" style="251" customWidth="1"/>
    <col min="14599" max="14599" width="9.33203125" style="251" customWidth="1"/>
    <col min="14600" max="14600" width="2.33203125" style="251" customWidth="1"/>
    <col min="14601" max="14601" width="9.33203125" style="251" customWidth="1"/>
    <col min="14602" max="14602" width="2.33203125" style="251" customWidth="1"/>
    <col min="14603" max="14603" width="9.33203125" style="251" customWidth="1"/>
    <col min="14604" max="14604" width="2.33203125" style="251" customWidth="1"/>
    <col min="14605" max="14605" width="9.33203125" style="251" customWidth="1"/>
    <col min="14606" max="14606" width="2.33203125" style="251" customWidth="1"/>
    <col min="14607" max="14607" width="12.83203125" style="251" customWidth="1"/>
    <col min="14608" max="14608" width="2.33203125" style="251" customWidth="1"/>
    <col min="14609" max="14609" width="10.33203125" style="251" customWidth="1"/>
    <col min="14610" max="14610" width="2.33203125" style="251" customWidth="1"/>
    <col min="14611" max="14611" width="9.33203125" style="251" customWidth="1"/>
    <col min="14612" max="14612" width="1.75" style="251" customWidth="1"/>
    <col min="14613" max="14613" width="2.33203125" style="251" customWidth="1"/>
    <col min="14614" max="14833" width="8" style="251"/>
    <col min="14834" max="14850" width="2.33203125" style="251" customWidth="1"/>
    <col min="14851" max="14851" width="3.25" style="251" customWidth="1"/>
    <col min="14852" max="14852" width="2.33203125" style="251" customWidth="1"/>
    <col min="14853" max="14853" width="9.75" style="251" customWidth="1"/>
    <col min="14854" max="14854" width="2.33203125" style="251" customWidth="1"/>
    <col min="14855" max="14855" width="9.33203125" style="251" customWidth="1"/>
    <col min="14856" max="14856" width="2.33203125" style="251" customWidth="1"/>
    <col min="14857" max="14857" width="9.33203125" style="251" customWidth="1"/>
    <col min="14858" max="14858" width="2.33203125" style="251" customWidth="1"/>
    <col min="14859" max="14859" width="9.33203125" style="251" customWidth="1"/>
    <col min="14860" max="14860" width="2.33203125" style="251" customWidth="1"/>
    <col min="14861" max="14861" width="9.33203125" style="251" customWidth="1"/>
    <col min="14862" max="14862" width="2.33203125" style="251" customWidth="1"/>
    <col min="14863" max="14863" width="12.83203125" style="251" customWidth="1"/>
    <col min="14864" max="14864" width="2.33203125" style="251" customWidth="1"/>
    <col min="14865" max="14865" width="10.33203125" style="251" customWidth="1"/>
    <col min="14866" max="14866" width="2.33203125" style="251" customWidth="1"/>
    <col min="14867" max="14867" width="9.33203125" style="251" customWidth="1"/>
    <col min="14868" max="14868" width="1.75" style="251" customWidth="1"/>
    <col min="14869" max="14869" width="2.33203125" style="251" customWidth="1"/>
    <col min="14870" max="15089" width="8" style="251"/>
    <col min="15090" max="15106" width="2.33203125" style="251" customWidth="1"/>
    <col min="15107" max="15107" width="3.25" style="251" customWidth="1"/>
    <col min="15108" max="15108" width="2.33203125" style="251" customWidth="1"/>
    <col min="15109" max="15109" width="9.75" style="251" customWidth="1"/>
    <col min="15110" max="15110" width="2.33203125" style="251" customWidth="1"/>
    <col min="15111" max="15111" width="9.33203125" style="251" customWidth="1"/>
    <col min="15112" max="15112" width="2.33203125" style="251" customWidth="1"/>
    <col min="15113" max="15113" width="9.33203125" style="251" customWidth="1"/>
    <col min="15114" max="15114" width="2.33203125" style="251" customWidth="1"/>
    <col min="15115" max="15115" width="9.33203125" style="251" customWidth="1"/>
    <col min="15116" max="15116" width="2.33203125" style="251" customWidth="1"/>
    <col min="15117" max="15117" width="9.33203125" style="251" customWidth="1"/>
    <col min="15118" max="15118" width="2.33203125" style="251" customWidth="1"/>
    <col min="15119" max="15119" width="12.83203125" style="251" customWidth="1"/>
    <col min="15120" max="15120" width="2.33203125" style="251" customWidth="1"/>
    <col min="15121" max="15121" width="10.33203125" style="251" customWidth="1"/>
    <col min="15122" max="15122" width="2.33203125" style="251" customWidth="1"/>
    <col min="15123" max="15123" width="9.33203125" style="251" customWidth="1"/>
    <col min="15124" max="15124" width="1.75" style="251" customWidth="1"/>
    <col min="15125" max="15125" width="2.33203125" style="251" customWidth="1"/>
    <col min="15126" max="15345" width="8" style="251"/>
    <col min="15346" max="15362" width="2.33203125" style="251" customWidth="1"/>
    <col min="15363" max="15363" width="3.25" style="251" customWidth="1"/>
    <col min="15364" max="15364" width="2.33203125" style="251" customWidth="1"/>
    <col min="15365" max="15365" width="9.75" style="251" customWidth="1"/>
    <col min="15366" max="15366" width="2.33203125" style="251" customWidth="1"/>
    <col min="15367" max="15367" width="9.33203125" style="251" customWidth="1"/>
    <col min="15368" max="15368" width="2.33203125" style="251" customWidth="1"/>
    <col min="15369" max="15369" width="9.33203125" style="251" customWidth="1"/>
    <col min="15370" max="15370" width="2.33203125" style="251" customWidth="1"/>
    <col min="15371" max="15371" width="9.33203125" style="251" customWidth="1"/>
    <col min="15372" max="15372" width="2.33203125" style="251" customWidth="1"/>
    <col min="15373" max="15373" width="9.33203125" style="251" customWidth="1"/>
    <col min="15374" max="15374" width="2.33203125" style="251" customWidth="1"/>
    <col min="15375" max="15375" width="12.83203125" style="251" customWidth="1"/>
    <col min="15376" max="15376" width="2.33203125" style="251" customWidth="1"/>
    <col min="15377" max="15377" width="10.33203125" style="251" customWidth="1"/>
    <col min="15378" max="15378" width="2.33203125" style="251" customWidth="1"/>
    <col min="15379" max="15379" width="9.33203125" style="251" customWidth="1"/>
    <col min="15380" max="15380" width="1.75" style="251" customWidth="1"/>
    <col min="15381" max="15381" width="2.33203125" style="251" customWidth="1"/>
    <col min="15382" max="15601" width="8" style="251"/>
    <col min="15602" max="15618" width="2.33203125" style="251" customWidth="1"/>
    <col min="15619" max="15619" width="3.25" style="251" customWidth="1"/>
    <col min="15620" max="15620" width="2.33203125" style="251" customWidth="1"/>
    <col min="15621" max="15621" width="9.75" style="251" customWidth="1"/>
    <col min="15622" max="15622" width="2.33203125" style="251" customWidth="1"/>
    <col min="15623" max="15623" width="9.33203125" style="251" customWidth="1"/>
    <col min="15624" max="15624" width="2.33203125" style="251" customWidth="1"/>
    <col min="15625" max="15625" width="9.33203125" style="251" customWidth="1"/>
    <col min="15626" max="15626" width="2.33203125" style="251" customWidth="1"/>
    <col min="15627" max="15627" width="9.33203125" style="251" customWidth="1"/>
    <col min="15628" max="15628" width="2.33203125" style="251" customWidth="1"/>
    <col min="15629" max="15629" width="9.33203125" style="251" customWidth="1"/>
    <col min="15630" max="15630" width="2.33203125" style="251" customWidth="1"/>
    <col min="15631" max="15631" width="12.83203125" style="251" customWidth="1"/>
    <col min="15632" max="15632" width="2.33203125" style="251" customWidth="1"/>
    <col min="15633" max="15633" width="10.33203125" style="251" customWidth="1"/>
    <col min="15634" max="15634" width="2.33203125" style="251" customWidth="1"/>
    <col min="15635" max="15635" width="9.33203125" style="251" customWidth="1"/>
    <col min="15636" max="15636" width="1.75" style="251" customWidth="1"/>
    <col min="15637" max="15637" width="2.33203125" style="251" customWidth="1"/>
    <col min="15638" max="15857" width="8" style="251"/>
    <col min="15858" max="15874" width="2.33203125" style="251" customWidth="1"/>
    <col min="15875" max="15875" width="3.25" style="251" customWidth="1"/>
    <col min="15876" max="15876" width="2.33203125" style="251" customWidth="1"/>
    <col min="15877" max="15877" width="9.75" style="251" customWidth="1"/>
    <col min="15878" max="15878" width="2.33203125" style="251" customWidth="1"/>
    <col min="15879" max="15879" width="9.33203125" style="251" customWidth="1"/>
    <col min="15880" max="15880" width="2.33203125" style="251" customWidth="1"/>
    <col min="15881" max="15881" width="9.33203125" style="251" customWidth="1"/>
    <col min="15882" max="15882" width="2.33203125" style="251" customWidth="1"/>
    <col min="15883" max="15883" width="9.33203125" style="251" customWidth="1"/>
    <col min="15884" max="15884" width="2.33203125" style="251" customWidth="1"/>
    <col min="15885" max="15885" width="9.33203125" style="251" customWidth="1"/>
    <col min="15886" max="15886" width="2.33203125" style="251" customWidth="1"/>
    <col min="15887" max="15887" width="12.83203125" style="251" customWidth="1"/>
    <col min="15888" max="15888" width="2.33203125" style="251" customWidth="1"/>
    <col min="15889" max="15889" width="10.33203125" style="251" customWidth="1"/>
    <col min="15890" max="15890" width="2.33203125" style="251" customWidth="1"/>
    <col min="15891" max="15891" width="9.33203125" style="251" customWidth="1"/>
    <col min="15892" max="15892" width="1.75" style="251" customWidth="1"/>
    <col min="15893" max="15893" width="2.33203125" style="251" customWidth="1"/>
    <col min="15894" max="16113" width="8" style="251"/>
    <col min="16114" max="16130" width="2.33203125" style="251" customWidth="1"/>
    <col min="16131" max="16131" width="3.25" style="251" customWidth="1"/>
    <col min="16132" max="16132" width="2.33203125" style="251" customWidth="1"/>
    <col min="16133" max="16133" width="9.75" style="251" customWidth="1"/>
    <col min="16134" max="16134" width="2.33203125" style="251" customWidth="1"/>
    <col min="16135" max="16135" width="9.33203125" style="251" customWidth="1"/>
    <col min="16136" max="16136" width="2.33203125" style="251" customWidth="1"/>
    <col min="16137" max="16137" width="9.33203125" style="251" customWidth="1"/>
    <col min="16138" max="16138" width="2.33203125" style="251" customWidth="1"/>
    <col min="16139" max="16139" width="9.33203125" style="251" customWidth="1"/>
    <col min="16140" max="16140" width="2.33203125" style="251" customWidth="1"/>
    <col min="16141" max="16141" width="9.33203125" style="251" customWidth="1"/>
    <col min="16142" max="16142" width="2.33203125" style="251" customWidth="1"/>
    <col min="16143" max="16143" width="12.83203125" style="251" customWidth="1"/>
    <col min="16144" max="16144" width="2.33203125" style="251" customWidth="1"/>
    <col min="16145" max="16145" width="10.33203125" style="251" customWidth="1"/>
    <col min="16146" max="16146" width="2.33203125" style="251" customWidth="1"/>
    <col min="16147" max="16147" width="9.33203125" style="251" customWidth="1"/>
    <col min="16148" max="16148" width="1.75" style="251" customWidth="1"/>
    <col min="16149" max="16149" width="2.33203125" style="251" customWidth="1"/>
    <col min="16150" max="16384" width="8" style="251"/>
  </cols>
  <sheetData>
    <row r="1" spans="2:21" ht="24.75" customHeight="1" x14ac:dyDescent="0.3"/>
    <row r="2" spans="2:21" ht="16.5" customHeight="1" x14ac:dyDescent="0.3">
      <c r="B2" s="372" t="s">
        <v>681</v>
      </c>
      <c r="C2" s="372"/>
      <c r="D2" s="372"/>
      <c r="E2" s="372"/>
      <c r="F2" s="372"/>
      <c r="G2" s="372"/>
      <c r="H2" s="372"/>
      <c r="I2" s="372"/>
      <c r="J2" s="372"/>
      <c r="K2" s="372"/>
      <c r="L2" s="372"/>
      <c r="M2" s="372"/>
      <c r="N2" s="372"/>
      <c r="O2" s="372"/>
      <c r="P2" s="372"/>
      <c r="Q2" s="372"/>
      <c r="R2" s="372"/>
      <c r="S2" s="372"/>
    </row>
    <row r="3" spans="2:21" ht="16.5" customHeight="1" x14ac:dyDescent="0.3">
      <c r="B3" s="372" t="s">
        <v>637</v>
      </c>
      <c r="C3" s="372"/>
      <c r="D3" s="372"/>
      <c r="E3" s="372"/>
      <c r="F3" s="372"/>
      <c r="G3" s="372"/>
      <c r="H3" s="372"/>
      <c r="I3" s="372"/>
      <c r="J3" s="372"/>
      <c r="K3" s="372"/>
      <c r="L3" s="372"/>
      <c r="M3" s="372"/>
      <c r="N3" s="372"/>
      <c r="O3" s="372"/>
      <c r="P3" s="372"/>
      <c r="Q3" s="372"/>
      <c r="R3" s="372"/>
      <c r="S3" s="372"/>
    </row>
    <row r="4" spans="2:21" ht="16.5" customHeight="1" x14ac:dyDescent="0.3">
      <c r="B4" s="372" t="s">
        <v>739</v>
      </c>
      <c r="C4" s="372"/>
      <c r="D4" s="372"/>
      <c r="E4" s="372"/>
      <c r="F4" s="372"/>
      <c r="G4" s="372"/>
      <c r="H4" s="372"/>
      <c r="I4" s="372"/>
      <c r="J4" s="372"/>
      <c r="K4" s="372"/>
      <c r="L4" s="372"/>
      <c r="M4" s="372"/>
      <c r="N4" s="372"/>
      <c r="O4" s="372"/>
      <c r="P4" s="372"/>
      <c r="Q4" s="372"/>
      <c r="R4" s="372"/>
      <c r="S4" s="372"/>
    </row>
    <row r="5" spans="2:21" ht="16.5" customHeight="1" x14ac:dyDescent="0.3">
      <c r="B5" s="372" t="s">
        <v>638</v>
      </c>
      <c r="C5" s="372"/>
      <c r="D5" s="372"/>
      <c r="E5" s="372"/>
      <c r="F5" s="372"/>
      <c r="G5" s="372"/>
      <c r="H5" s="372"/>
      <c r="I5" s="372"/>
      <c r="J5" s="372"/>
      <c r="K5" s="372"/>
      <c r="L5" s="372"/>
      <c r="M5" s="372"/>
      <c r="N5" s="372"/>
      <c r="O5" s="372"/>
      <c r="P5" s="372"/>
      <c r="Q5" s="372"/>
      <c r="R5" s="372"/>
      <c r="S5" s="372"/>
    </row>
    <row r="6" spans="2:21" ht="12.75" customHeight="1" x14ac:dyDescent="0.3">
      <c r="B6" s="278"/>
      <c r="C6" s="278"/>
      <c r="D6" s="278"/>
      <c r="E6" s="278"/>
      <c r="F6" s="278"/>
      <c r="G6" s="278"/>
      <c r="H6" s="278"/>
      <c r="I6" s="278"/>
      <c r="J6" s="278"/>
      <c r="K6" s="278"/>
      <c r="L6" s="278"/>
      <c r="M6" s="278"/>
      <c r="N6" s="278"/>
      <c r="O6" s="278"/>
      <c r="P6" s="278"/>
      <c r="Q6" s="278"/>
      <c r="R6" s="278"/>
      <c r="S6" s="278"/>
      <c r="T6" s="278"/>
    </row>
    <row r="7" spans="2:21" ht="12.75" customHeight="1" x14ac:dyDescent="0.3">
      <c r="B7" s="279"/>
      <c r="C7" s="279"/>
      <c r="D7" s="279"/>
      <c r="E7" s="279"/>
      <c r="F7" s="279"/>
      <c r="G7" s="279"/>
      <c r="H7" s="279"/>
      <c r="K7" s="279"/>
      <c r="L7" s="279"/>
      <c r="M7" s="279"/>
      <c r="N7" s="279"/>
      <c r="O7" s="279"/>
      <c r="P7" s="279"/>
      <c r="Q7" s="279"/>
    </row>
    <row r="8" spans="2:21" s="252" customFormat="1" ht="12.75" customHeight="1" x14ac:dyDescent="0.3"/>
    <row r="9" spans="2:21" s="252" customFormat="1" ht="42.75" customHeight="1" x14ac:dyDescent="0.3">
      <c r="E9" s="280" t="s">
        <v>639</v>
      </c>
      <c r="F9" s="281"/>
      <c r="G9" s="280" t="s">
        <v>640</v>
      </c>
      <c r="H9" s="281"/>
      <c r="I9" s="280" t="s">
        <v>641</v>
      </c>
      <c r="K9" s="280" t="s">
        <v>642</v>
      </c>
      <c r="L9" s="281"/>
      <c r="M9" s="280" t="s">
        <v>643</v>
      </c>
      <c r="N9" s="281"/>
      <c r="O9" s="281"/>
      <c r="P9" s="280" t="s">
        <v>644</v>
      </c>
      <c r="S9" s="280" t="s">
        <v>645</v>
      </c>
    </row>
    <row r="10" spans="2:21" s="252" customFormat="1" ht="15" customHeight="1" x14ac:dyDescent="0.3">
      <c r="B10" s="253"/>
      <c r="C10" s="253"/>
      <c r="D10" s="253"/>
      <c r="E10" s="282"/>
      <c r="F10" s="282"/>
      <c r="G10" s="282"/>
      <c r="H10" s="282"/>
      <c r="K10" s="281"/>
      <c r="L10" s="281"/>
      <c r="M10" s="281"/>
      <c r="N10" s="281"/>
      <c r="O10" s="281"/>
      <c r="P10" s="281"/>
      <c r="S10" s="282"/>
      <c r="U10" s="282"/>
    </row>
    <row r="11" spans="2:21" ht="15" customHeight="1" x14ac:dyDescent="0.3">
      <c r="B11" s="251" t="s">
        <v>735</v>
      </c>
      <c r="D11" s="252" t="s">
        <v>612</v>
      </c>
      <c r="E11" s="283">
        <v>0</v>
      </c>
      <c r="F11" s="283"/>
      <c r="G11" s="283">
        <f>+'4. Estado situación financiera'!I61</f>
        <v>0</v>
      </c>
      <c r="H11" s="283"/>
      <c r="I11" s="283">
        <f>+'4. Estado situación financiera'!I57</f>
        <v>0</v>
      </c>
      <c r="J11" s="283"/>
      <c r="K11" s="283">
        <f>+'4. Estado situación financiera'!I58</f>
        <v>0</v>
      </c>
      <c r="L11" s="283"/>
      <c r="M11" s="283">
        <f>SUM(E11:K11)</f>
        <v>0</v>
      </c>
      <c r="N11" s="283"/>
      <c r="O11" s="283"/>
      <c r="P11" s="283">
        <v>0</v>
      </c>
      <c r="Q11" s="283"/>
      <c r="R11" s="283"/>
      <c r="S11" s="283">
        <f>SUM(M11:P11)</f>
        <v>0</v>
      </c>
      <c r="U11" s="274"/>
    </row>
    <row r="12" spans="2:21" ht="15" customHeight="1" x14ac:dyDescent="0.3">
      <c r="B12" s="255" t="s">
        <v>646</v>
      </c>
      <c r="D12" s="252"/>
      <c r="E12" s="283"/>
      <c r="F12" s="283"/>
      <c r="G12" s="283"/>
      <c r="H12" s="283"/>
      <c r="I12" s="283"/>
      <c r="J12" s="283"/>
      <c r="K12" s="283"/>
      <c r="L12" s="283"/>
      <c r="M12" s="283"/>
      <c r="N12" s="283"/>
      <c r="O12" s="283"/>
      <c r="P12" s="283"/>
      <c r="Q12" s="283"/>
      <c r="R12" s="283"/>
      <c r="S12" s="283"/>
      <c r="U12" s="274"/>
    </row>
    <row r="13" spans="2:21" ht="15" customHeight="1" x14ac:dyDescent="0.3">
      <c r="B13" s="251" t="s">
        <v>647</v>
      </c>
      <c r="D13" s="252"/>
      <c r="E13" s="283">
        <v>0</v>
      </c>
      <c r="F13" s="283"/>
      <c r="G13" s="283">
        <v>0</v>
      </c>
      <c r="H13" s="283"/>
      <c r="I13" s="283">
        <f>+'5. Resultados integrales'!H40</f>
        <v>0</v>
      </c>
      <c r="J13" s="283"/>
      <c r="K13" s="283">
        <v>0</v>
      </c>
      <c r="L13" s="283"/>
      <c r="M13" s="283">
        <f>SUM(E13:K13)</f>
        <v>0</v>
      </c>
      <c r="N13" s="283"/>
      <c r="O13" s="283"/>
      <c r="P13" s="283">
        <v>0</v>
      </c>
      <c r="Q13" s="283"/>
      <c r="R13" s="283"/>
      <c r="S13" s="283">
        <f>SUM(M13:P13)</f>
        <v>0</v>
      </c>
      <c r="U13" s="274"/>
    </row>
    <row r="14" spans="2:21" ht="15" hidden="1" customHeight="1" x14ac:dyDescent="0.3">
      <c r="B14" s="251" t="s">
        <v>648</v>
      </c>
      <c r="D14" s="252"/>
      <c r="E14" s="283">
        <v>0</v>
      </c>
      <c r="F14" s="283"/>
      <c r="G14" s="283">
        <v>0</v>
      </c>
      <c r="H14" s="283"/>
      <c r="I14" s="283">
        <v>0</v>
      </c>
      <c r="J14" s="283"/>
      <c r="K14" s="283">
        <v>0</v>
      </c>
      <c r="L14" s="283"/>
      <c r="M14" s="283">
        <f>SUM(E14:K14)</f>
        <v>0</v>
      </c>
      <c r="N14" s="283"/>
      <c r="O14" s="283"/>
      <c r="P14" s="283">
        <v>0</v>
      </c>
      <c r="Q14" s="283"/>
      <c r="R14" s="283"/>
      <c r="S14" s="283">
        <f>SUM(M14:P14)</f>
        <v>0</v>
      </c>
      <c r="U14" s="274"/>
    </row>
    <row r="15" spans="2:21" ht="15" customHeight="1" x14ac:dyDescent="0.3">
      <c r="B15" s="251" t="s">
        <v>649</v>
      </c>
      <c r="D15" s="252"/>
      <c r="E15" s="284">
        <f>SUM(E13:E14)</f>
        <v>0</v>
      </c>
      <c r="F15" s="283"/>
      <c r="G15" s="284">
        <f>SUM(G13:G14)</f>
        <v>0</v>
      </c>
      <c r="H15" s="283"/>
      <c r="I15" s="284">
        <f>SUM(I13:I14)</f>
        <v>0</v>
      </c>
      <c r="J15" s="283"/>
      <c r="K15" s="284">
        <f>SUM(K13:K14)</f>
        <v>0</v>
      </c>
      <c r="L15" s="283"/>
      <c r="M15" s="284">
        <f>SUM(M13:M14)</f>
        <v>0</v>
      </c>
      <c r="N15" s="283"/>
      <c r="O15" s="283"/>
      <c r="P15" s="284">
        <f>SUM(P13:P14)</f>
        <v>0</v>
      </c>
      <c r="Q15" s="283"/>
      <c r="R15" s="283"/>
      <c r="S15" s="284">
        <f>SUM(S13:S14)</f>
        <v>0</v>
      </c>
      <c r="U15" s="274"/>
    </row>
    <row r="16" spans="2:21" ht="15" hidden="1" customHeight="1" x14ac:dyDescent="0.3">
      <c r="B16" s="251" t="s">
        <v>650</v>
      </c>
      <c r="D16" s="252"/>
      <c r="E16" s="283"/>
      <c r="F16" s="283"/>
      <c r="G16" s="283"/>
      <c r="H16" s="283"/>
      <c r="I16" s="283"/>
      <c r="J16" s="283"/>
      <c r="K16" s="283"/>
      <c r="L16" s="283"/>
      <c r="M16" s="283"/>
      <c r="N16" s="283"/>
      <c r="O16" s="283"/>
      <c r="P16" s="283"/>
      <c r="Q16" s="283"/>
      <c r="R16" s="283"/>
      <c r="S16" s="283">
        <f>SUM(M16:P16)</f>
        <v>0</v>
      </c>
      <c r="U16" s="274"/>
    </row>
    <row r="17" spans="2:23" ht="15" hidden="1" customHeight="1" x14ac:dyDescent="0.3">
      <c r="B17" s="251" t="s">
        <v>68</v>
      </c>
      <c r="D17" s="252"/>
      <c r="E17" s="283"/>
      <c r="F17" s="283"/>
      <c r="G17" s="283"/>
      <c r="H17" s="283"/>
      <c r="I17" s="283"/>
      <c r="J17" s="283"/>
      <c r="K17" s="283"/>
      <c r="L17" s="283"/>
      <c r="M17" s="283"/>
      <c r="N17" s="283"/>
      <c r="O17" s="283"/>
      <c r="P17" s="283"/>
      <c r="Q17" s="283"/>
      <c r="R17" s="283"/>
      <c r="S17" s="283">
        <f>SUM(M17:P17)</f>
        <v>0</v>
      </c>
      <c r="U17" s="274"/>
    </row>
    <row r="18" spans="2:23" ht="15" customHeight="1" x14ac:dyDescent="0.3">
      <c r="B18" s="251" t="s">
        <v>651</v>
      </c>
      <c r="D18" s="252"/>
      <c r="E18" s="285">
        <f>SUM(E15:E17)</f>
        <v>0</v>
      </c>
      <c r="F18" s="283"/>
      <c r="G18" s="285">
        <f>SUM(G15:G17)</f>
        <v>0</v>
      </c>
      <c r="H18" s="283"/>
      <c r="I18" s="285">
        <f>SUM(I15:I17)</f>
        <v>0</v>
      </c>
      <c r="J18" s="283"/>
      <c r="K18" s="285">
        <f>SUM(K15:K17)</f>
        <v>0</v>
      </c>
      <c r="L18" s="283"/>
      <c r="M18" s="285">
        <f>SUM(M15:M17)</f>
        <v>0</v>
      </c>
      <c r="N18" s="283"/>
      <c r="O18" s="283"/>
      <c r="P18" s="285">
        <f>SUM(P15:P17)</f>
        <v>0</v>
      </c>
      <c r="Q18" s="283"/>
      <c r="R18" s="283"/>
      <c r="S18" s="285">
        <f>SUM(S15:S17)</f>
        <v>0</v>
      </c>
      <c r="U18" s="274"/>
    </row>
    <row r="19" spans="2:23" ht="15" customHeight="1" thickBot="1" x14ac:dyDescent="0.35">
      <c r="B19" s="255" t="s">
        <v>725</v>
      </c>
      <c r="D19" s="252" t="s">
        <v>612</v>
      </c>
      <c r="E19" s="286">
        <f>+E11+E18</f>
        <v>0</v>
      </c>
      <c r="F19" s="283"/>
      <c r="G19" s="286">
        <f>+G11+G18</f>
        <v>0</v>
      </c>
      <c r="H19" s="283"/>
      <c r="I19" s="286">
        <f>+I11+I18</f>
        <v>0</v>
      </c>
      <c r="J19" s="283"/>
      <c r="K19" s="286">
        <f>+K11+K18</f>
        <v>0</v>
      </c>
      <c r="L19" s="283"/>
      <c r="M19" s="286">
        <f>+M11+M18</f>
        <v>0</v>
      </c>
      <c r="N19" s="283"/>
      <c r="O19" s="283"/>
      <c r="P19" s="286">
        <f>+P11+P18</f>
        <v>0</v>
      </c>
      <c r="Q19" s="283"/>
      <c r="R19" s="283"/>
      <c r="S19" s="286">
        <f>+S11+S18</f>
        <v>0</v>
      </c>
      <c r="U19" s="274"/>
      <c r="V19" s="287"/>
      <c r="W19" s="274"/>
    </row>
    <row r="20" spans="2:23" ht="12.75" customHeight="1" thickTop="1" x14ac:dyDescent="0.3">
      <c r="B20" s="288"/>
      <c r="C20" s="288"/>
      <c r="D20" s="288"/>
      <c r="E20" s="289"/>
      <c r="F20" s="289"/>
    </row>
    <row r="21" spans="2:23" ht="12.75" customHeight="1" x14ac:dyDescent="0.3">
      <c r="B21" s="255" t="s">
        <v>646</v>
      </c>
      <c r="C21" s="288"/>
      <c r="D21" s="288"/>
      <c r="E21" s="289"/>
      <c r="F21" s="289"/>
    </row>
    <row r="22" spans="2:23" ht="15" customHeight="1" x14ac:dyDescent="0.3">
      <c r="B22" s="251" t="s">
        <v>652</v>
      </c>
      <c r="D22" s="252"/>
      <c r="E22" s="283">
        <v>0</v>
      </c>
      <c r="F22" s="283"/>
      <c r="G22" s="283">
        <v>0</v>
      </c>
      <c r="H22" s="283"/>
      <c r="I22" s="283">
        <f>+'5. Resultados integrales'!I40</f>
        <v>27864065.467519999</v>
      </c>
      <c r="J22" s="283"/>
      <c r="K22" s="283">
        <v>0</v>
      </c>
      <c r="L22" s="283"/>
      <c r="M22" s="283">
        <f>SUM(E22:K22)</f>
        <v>27864065.467519999</v>
      </c>
      <c r="N22" s="283"/>
      <c r="O22" s="283"/>
      <c r="P22" s="283">
        <v>0</v>
      </c>
      <c r="Q22" s="283"/>
      <c r="R22" s="283"/>
      <c r="S22" s="283">
        <f>SUM(M22:P22)</f>
        <v>27864065.467519999</v>
      </c>
      <c r="U22" s="274"/>
    </row>
    <row r="23" spans="2:23" ht="15" hidden="1" customHeight="1" x14ac:dyDescent="0.3">
      <c r="B23" s="251" t="s">
        <v>648</v>
      </c>
      <c r="D23" s="252"/>
      <c r="E23" s="283">
        <v>0</v>
      </c>
      <c r="F23" s="283"/>
      <c r="G23" s="283">
        <v>0</v>
      </c>
      <c r="H23" s="283"/>
      <c r="I23" s="283">
        <v>0</v>
      </c>
      <c r="J23" s="283"/>
      <c r="K23" s="283">
        <f>+'5. Resultados integrales'!I39</f>
        <v>0</v>
      </c>
      <c r="L23" s="283"/>
      <c r="M23" s="283">
        <f>SUM(E23:K23)</f>
        <v>0</v>
      </c>
      <c r="N23" s="283"/>
      <c r="O23" s="283"/>
      <c r="P23" s="283">
        <v>0</v>
      </c>
      <c r="Q23" s="283"/>
      <c r="R23" s="283"/>
      <c r="S23" s="283">
        <f>SUM(M23:P23)</f>
        <v>0</v>
      </c>
      <c r="U23" s="274"/>
    </row>
    <row r="24" spans="2:23" ht="15" customHeight="1" x14ac:dyDescent="0.3">
      <c r="B24" s="251" t="s">
        <v>649</v>
      </c>
      <c r="D24" s="252"/>
      <c r="E24" s="284">
        <f>SUM(E22:E23)</f>
        <v>0</v>
      </c>
      <c r="F24" s="283"/>
      <c r="G24" s="284">
        <f>SUM(G22:G23)</f>
        <v>0</v>
      </c>
      <c r="H24" s="283"/>
      <c r="I24" s="284">
        <f>SUM(I22:I23)</f>
        <v>27864065.467519999</v>
      </c>
      <c r="J24" s="283"/>
      <c r="K24" s="284">
        <f>SUM(K22:K23)</f>
        <v>0</v>
      </c>
      <c r="L24" s="283"/>
      <c r="M24" s="284">
        <f>SUM(M22:M23)</f>
        <v>27864065.467519999</v>
      </c>
      <c r="N24" s="283"/>
      <c r="O24" s="283"/>
      <c r="P24" s="284">
        <f>SUM(P22:P23)</f>
        <v>0</v>
      </c>
      <c r="Q24" s="283"/>
      <c r="R24" s="283"/>
      <c r="S24" s="284">
        <f>SUM(S22:S23)</f>
        <v>27864065.467519999</v>
      </c>
      <c r="U24" s="274"/>
    </row>
    <row r="25" spans="2:23" ht="15" hidden="1" customHeight="1" x14ac:dyDescent="0.3">
      <c r="B25" s="251" t="s">
        <v>68</v>
      </c>
      <c r="D25" s="252"/>
      <c r="E25" s="283"/>
      <c r="F25" s="283"/>
      <c r="G25" s="283"/>
      <c r="H25" s="283"/>
      <c r="I25" s="283"/>
      <c r="J25" s="283"/>
      <c r="K25" s="283"/>
      <c r="L25" s="283"/>
      <c r="M25" s="283"/>
      <c r="N25" s="283"/>
      <c r="O25" s="283"/>
      <c r="P25" s="283"/>
      <c r="Q25" s="283"/>
      <c r="R25" s="283"/>
      <c r="S25" s="283">
        <f>SUM(M25:P25)</f>
        <v>0</v>
      </c>
      <c r="U25" s="274"/>
    </row>
    <row r="26" spans="2:23" ht="15" hidden="1" customHeight="1" x14ac:dyDescent="0.3">
      <c r="B26" s="251" t="s">
        <v>650</v>
      </c>
      <c r="D26" s="252"/>
      <c r="E26" s="283"/>
      <c r="F26" s="283"/>
      <c r="G26" s="283"/>
      <c r="H26" s="283"/>
      <c r="I26" s="283"/>
      <c r="J26" s="283"/>
      <c r="K26" s="283"/>
      <c r="L26" s="283"/>
      <c r="M26" s="283">
        <f>SUM(E26:K26)</f>
        <v>0</v>
      </c>
      <c r="N26" s="283"/>
      <c r="O26" s="283"/>
      <c r="P26" s="283"/>
      <c r="Q26" s="283"/>
      <c r="R26" s="283"/>
      <c r="S26" s="283">
        <f>SUM(M26:P26)</f>
        <v>0</v>
      </c>
      <c r="U26" s="274"/>
    </row>
    <row r="27" spans="2:23" ht="15" customHeight="1" x14ac:dyDescent="0.3">
      <c r="B27" s="251" t="s">
        <v>651</v>
      </c>
      <c r="D27" s="252"/>
      <c r="E27" s="285">
        <f>SUM(E24:E26)</f>
        <v>0</v>
      </c>
      <c r="F27" s="283"/>
      <c r="G27" s="285">
        <f>SUM(G24:G26)</f>
        <v>0</v>
      </c>
      <c r="H27" s="283"/>
      <c r="I27" s="285">
        <f>SUM(I24:I26)</f>
        <v>27864065.467519999</v>
      </c>
      <c r="J27" s="283"/>
      <c r="K27" s="285">
        <f>SUM(K24:K26)</f>
        <v>0</v>
      </c>
      <c r="L27" s="283"/>
      <c r="M27" s="285">
        <f>SUM(M24:M26)</f>
        <v>27864065.467519999</v>
      </c>
      <c r="N27" s="283"/>
      <c r="O27" s="283"/>
      <c r="P27" s="285">
        <f>SUM(P24:P26)</f>
        <v>0</v>
      </c>
      <c r="Q27" s="283"/>
      <c r="R27" s="283"/>
      <c r="S27" s="285">
        <f>+I27</f>
        <v>27864065.467519999</v>
      </c>
      <c r="U27" s="274"/>
    </row>
    <row r="28" spans="2:23" ht="15" customHeight="1" thickBot="1" x14ac:dyDescent="0.35">
      <c r="B28" s="255" t="s">
        <v>726</v>
      </c>
      <c r="D28" s="252" t="s">
        <v>612</v>
      </c>
      <c r="E28" s="286">
        <f>+E24+E27+E19</f>
        <v>0</v>
      </c>
      <c r="F28" s="283"/>
      <c r="G28" s="286">
        <f>+G24+G27+G19</f>
        <v>0</v>
      </c>
      <c r="H28" s="283"/>
      <c r="I28" s="286">
        <f>+I19+I27</f>
        <v>27864065.467519999</v>
      </c>
      <c r="J28" s="283"/>
      <c r="K28" s="286">
        <f>+K24+K27+K19</f>
        <v>0</v>
      </c>
      <c r="L28" s="283"/>
      <c r="M28" s="286">
        <f>+M24+M27+M19</f>
        <v>55728130.935039997</v>
      </c>
      <c r="N28" s="283"/>
      <c r="O28" s="283"/>
      <c r="P28" s="286">
        <f>+P24+P27+P19</f>
        <v>0</v>
      </c>
      <c r="Q28" s="283"/>
      <c r="R28" s="283"/>
      <c r="S28" s="286">
        <f>+S19+S27+1</f>
        <v>27864066.467519999</v>
      </c>
      <c r="U28" s="274"/>
      <c r="V28" s="287"/>
    </row>
    <row r="29" spans="2:23" ht="12.75" customHeight="1" thickTop="1" x14ac:dyDescent="0.3">
      <c r="B29" s="288"/>
      <c r="C29" s="288"/>
      <c r="D29" s="288"/>
    </row>
    <row r="30" spans="2:23" ht="12.75" customHeight="1" x14ac:dyDescent="0.3">
      <c r="B30" s="251" t="s">
        <v>611</v>
      </c>
      <c r="I30" s="274"/>
    </row>
    <row r="31" spans="2:23" ht="12.75" customHeight="1" x14ac:dyDescent="0.3"/>
    <row r="32" spans="2:23" ht="12.75" customHeight="1" x14ac:dyDescent="0.3"/>
    <row r="33" spans="2:18" ht="12.75" customHeight="1" x14ac:dyDescent="0.3"/>
    <row r="34" spans="2:18" ht="12.75" customHeight="1" x14ac:dyDescent="0.3"/>
    <row r="35" spans="2:18" ht="12.75" customHeight="1" x14ac:dyDescent="0.3"/>
    <row r="36" spans="2:18" ht="12.75" customHeight="1" x14ac:dyDescent="0.3"/>
    <row r="37" spans="2:18" ht="12.75" customHeight="1" x14ac:dyDescent="0.3"/>
    <row r="38" spans="2:18" ht="12.75" customHeight="1" x14ac:dyDescent="0.3"/>
    <row r="39" spans="2:18" ht="12.75" customHeight="1" x14ac:dyDescent="0.3"/>
    <row r="40" spans="2:18" ht="12.75" customHeight="1" x14ac:dyDescent="0.3"/>
    <row r="41" spans="2:18" ht="12.75" customHeight="1" x14ac:dyDescent="0.3"/>
    <row r="42" spans="2:18" ht="12.75" customHeight="1" x14ac:dyDescent="0.3"/>
    <row r="43" spans="2:18" s="255" customFormat="1" ht="12.75" customHeight="1" x14ac:dyDescent="0.3">
      <c r="B43" s="258"/>
      <c r="C43" s="258"/>
      <c r="F43" s="257"/>
      <c r="K43" s="256"/>
      <c r="L43" s="252"/>
      <c r="M43" s="252"/>
      <c r="N43" s="252"/>
      <c r="O43" s="252"/>
      <c r="P43" s="252"/>
    </row>
    <row r="44" spans="2:18" ht="12.75" customHeight="1" x14ac:dyDescent="0.3">
      <c r="B44" s="253" t="s">
        <v>610</v>
      </c>
      <c r="C44" s="253"/>
      <c r="F44" s="252" t="s">
        <v>609</v>
      </c>
      <c r="K44" s="252"/>
      <c r="L44" s="252"/>
      <c r="M44" s="252"/>
      <c r="N44" s="252"/>
      <c r="O44" s="252"/>
      <c r="P44" s="252"/>
    </row>
    <row r="45" spans="2:18" ht="12.75" customHeight="1" x14ac:dyDescent="0.3">
      <c r="F45" s="252" t="str">
        <f>+'5. Resultados integrales'!E57</f>
        <v>T.P. XX.XXX - T</v>
      </c>
      <c r="K45" s="252"/>
      <c r="L45" s="252"/>
      <c r="M45" s="252"/>
      <c r="N45" s="252"/>
      <c r="O45" s="252"/>
      <c r="P45" s="252"/>
      <c r="R45" s="252"/>
    </row>
    <row r="46" spans="2:18" ht="12.75" customHeight="1" x14ac:dyDescent="0.3">
      <c r="K46" s="252"/>
      <c r="L46" s="252"/>
      <c r="M46" s="252"/>
      <c r="N46" s="252"/>
      <c r="O46" s="252"/>
      <c r="P46" s="252"/>
    </row>
    <row r="47" spans="2:18" ht="12.75" customHeight="1" x14ac:dyDescent="0.3">
      <c r="K47" s="252"/>
      <c r="L47" s="252"/>
      <c r="M47" s="252"/>
      <c r="N47" s="252"/>
      <c r="O47" s="252"/>
      <c r="P47" s="252"/>
    </row>
    <row r="48" spans="2:18" ht="12.75" customHeight="1" x14ac:dyDescent="0.3"/>
  </sheetData>
  <mergeCells count="4">
    <mergeCell ref="B2:S2"/>
    <mergeCell ref="B3:S3"/>
    <mergeCell ref="B4:S4"/>
    <mergeCell ref="B5:S5"/>
  </mergeCells>
  <printOptions horizontalCentered="1" verticalCentered="1"/>
  <pageMargins left="0" right="0" top="0" bottom="0" header="0" footer="0"/>
  <pageSetup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55"/>
  <sheetViews>
    <sheetView showGridLines="0" zoomScale="60" zoomScaleNormal="60" zoomScalePageLayoutView="90" workbookViewId="0">
      <pane xSplit="2" ySplit="6" topLeftCell="C7" activePane="bottomRight" state="frozen"/>
      <selection pane="topRight" activeCell="C1" sqref="C1"/>
      <selection pane="bottomLeft" activeCell="A7" sqref="A7"/>
      <selection pane="bottomRight" activeCell="Y22" sqref="Y22"/>
    </sheetView>
  </sheetViews>
  <sheetFormatPr baseColWidth="10" defaultColWidth="10.75" defaultRowHeight="17.5" x14ac:dyDescent="0.35"/>
  <cols>
    <col min="1" max="1" width="53.33203125" style="1" bestFit="1" customWidth="1"/>
    <col min="2" max="2" width="2.25" style="1" customWidth="1"/>
    <col min="3" max="3" width="22.25" style="2" hidden="1" customWidth="1"/>
    <col min="4" max="8" width="16.75" style="2" bestFit="1" customWidth="1"/>
    <col min="9" max="9" width="17.25" style="2" bestFit="1" customWidth="1"/>
    <col min="10" max="10" width="17.25" style="2" hidden="1" customWidth="1"/>
    <col min="11" max="11" width="16.75" style="2" hidden="1" customWidth="1"/>
    <col min="12" max="12" width="17.25" style="2" hidden="1" customWidth="1"/>
    <col min="13" max="13" width="16.58203125" style="2" hidden="1" customWidth="1"/>
    <col min="14" max="14" width="18.58203125" style="2" bestFit="1" customWidth="1"/>
    <col min="15" max="15" width="10.75" style="2"/>
    <col min="16" max="16" width="35.25" style="2" customWidth="1"/>
    <col min="17" max="20" width="0" style="2" hidden="1" customWidth="1"/>
    <col min="21" max="16384" width="10.75" style="2"/>
  </cols>
  <sheetData>
    <row r="1" spans="1:30" s="7" customFormat="1" ht="25.9" customHeight="1" x14ac:dyDescent="0.35">
      <c r="A1" s="6"/>
      <c r="B1" s="6"/>
      <c r="O1" s="6"/>
      <c r="P1" s="6"/>
    </row>
    <row r="2" spans="1:30" s="7" customFormat="1" ht="43.9" customHeight="1" x14ac:dyDescent="0.35">
      <c r="A2" s="8" t="s">
        <v>75</v>
      </c>
      <c r="B2" s="6"/>
      <c r="G2" s="357" t="s">
        <v>67</v>
      </c>
      <c r="H2" s="357"/>
      <c r="O2" s="6"/>
      <c r="P2" s="6"/>
      <c r="U2" s="369"/>
      <c r="V2" s="369"/>
    </row>
    <row r="3" spans="1:30" s="7" customFormat="1" ht="13.9" customHeight="1" x14ac:dyDescent="0.35">
      <c r="B3" s="9"/>
      <c r="F3" s="10"/>
      <c r="G3" s="11"/>
      <c r="P3" s="9"/>
      <c r="T3" s="10"/>
      <c r="U3" s="99"/>
    </row>
    <row r="4" spans="1:30" s="7" customFormat="1" ht="25.9" customHeight="1" x14ac:dyDescent="0.35">
      <c r="A4" s="12"/>
      <c r="B4" s="12"/>
      <c r="C4" s="375" t="s">
        <v>108</v>
      </c>
      <c r="D4" s="375"/>
      <c r="H4" s="22"/>
      <c r="N4" s="22"/>
      <c r="O4" s="12"/>
      <c r="P4" s="12"/>
      <c r="Q4" s="375"/>
      <c r="R4" s="375"/>
      <c r="AB4" s="22"/>
    </row>
    <row r="5" spans="1:30" s="7" customFormat="1" ht="18" x14ac:dyDescent="0.35">
      <c r="A5" s="189" t="str">
        <f>+'2. CRITERIOS DE PROYECCION'!A9</f>
        <v>INGRESOS</v>
      </c>
      <c r="B5" s="3"/>
      <c r="C5" s="377" t="str">
        <f>+'2. CRITERIOS DE PROYECCION'!C11:O11</f>
        <v>Proyectado</v>
      </c>
      <c r="D5" s="378"/>
      <c r="E5" s="378"/>
      <c r="F5" s="378"/>
      <c r="G5" s="378"/>
      <c r="H5" s="378"/>
      <c r="I5" s="378"/>
      <c r="J5" s="378"/>
      <c r="K5" s="378"/>
      <c r="L5" s="378"/>
      <c r="M5" s="378"/>
      <c r="N5" s="378"/>
      <c r="O5" s="12"/>
      <c r="P5" s="12"/>
      <c r="Q5" s="375"/>
      <c r="R5" s="375"/>
      <c r="V5" s="376"/>
      <c r="W5" s="376"/>
      <c r="X5" s="376"/>
      <c r="Y5" s="376"/>
      <c r="Z5" s="376"/>
      <c r="AA5" s="376"/>
      <c r="AB5" s="376"/>
      <c r="AC5" s="376"/>
      <c r="AD5" s="376"/>
    </row>
    <row r="6" spans="1:30" s="7" customFormat="1" ht="20" x14ac:dyDescent="0.35">
      <c r="A6" s="26"/>
      <c r="B6" s="13"/>
      <c r="C6" s="25">
        <f>+'2. CRITERIOS DE PROYECCION'!D12</f>
        <v>2019</v>
      </c>
      <c r="D6" s="25">
        <f>+'2. CRITERIOS DE PROYECCION'!E12</f>
        <v>2020</v>
      </c>
      <c r="E6" s="25">
        <f>+'2. CRITERIOS DE PROYECCION'!F12</f>
        <v>2021</v>
      </c>
      <c r="F6" s="25">
        <f>+'2. CRITERIOS DE PROYECCION'!G12</f>
        <v>2022</v>
      </c>
      <c r="G6" s="25">
        <f>+'2. CRITERIOS DE PROYECCION'!H12</f>
        <v>2023</v>
      </c>
      <c r="H6" s="25">
        <f>+'2. CRITERIOS DE PROYECCION'!I12</f>
        <v>2024</v>
      </c>
      <c r="I6" s="25">
        <f>+'2. CRITERIOS DE PROYECCION'!J12</f>
        <v>2025</v>
      </c>
      <c r="J6" s="25">
        <f>+'2. CRITERIOS DE PROYECCION'!K12</f>
        <v>2026</v>
      </c>
      <c r="K6" s="25">
        <f>+'2. CRITERIOS DE PROYECCION'!L12</f>
        <v>2027</v>
      </c>
      <c r="L6" s="25">
        <f>+'2. CRITERIOS DE PROYECCION'!M12</f>
        <v>2028</v>
      </c>
      <c r="M6" s="25">
        <f>+'2. CRITERIOS DE PROYECCION'!N12</f>
        <v>2029</v>
      </c>
      <c r="N6" s="25">
        <f>+'2. CRITERIOS DE PROYECCION'!O12</f>
        <v>2030</v>
      </c>
      <c r="P6" s="3"/>
      <c r="Q6" s="77"/>
      <c r="R6" s="78"/>
      <c r="S6" s="78"/>
      <c r="T6" s="79"/>
      <c r="U6" s="51"/>
      <c r="V6" s="51"/>
      <c r="W6" s="51"/>
      <c r="X6" s="51"/>
      <c r="Y6" s="51"/>
      <c r="Z6" s="51"/>
      <c r="AA6" s="51"/>
      <c r="AB6" s="51"/>
      <c r="AC6" s="51"/>
      <c r="AD6" s="51"/>
    </row>
    <row r="7" spans="1:30" s="7" customFormat="1" ht="7.15" customHeight="1" x14ac:dyDescent="0.35">
      <c r="A7" s="6"/>
      <c r="B7" s="6"/>
      <c r="C7" s="14"/>
      <c r="D7" s="14"/>
      <c r="E7" s="14"/>
      <c r="F7" s="14"/>
      <c r="G7" s="15"/>
      <c r="O7" s="6"/>
      <c r="P7" s="6"/>
      <c r="Q7" s="14"/>
      <c r="R7" s="14"/>
      <c r="S7" s="14"/>
      <c r="T7" s="14"/>
      <c r="U7" s="15"/>
    </row>
    <row r="8" spans="1:30" s="7" customFormat="1" ht="43.5" customHeight="1" x14ac:dyDescent="0.35">
      <c r="A8" s="161" t="str">
        <f>+'2. CRITERIOS DE PROYECCION'!B13</f>
        <v>Prestación de servicios en formulación y gestión de proyectos sociales</v>
      </c>
      <c r="B8" s="16"/>
      <c r="C8" s="80">
        <f>+'2. CRITERIOS DE PROYECCION'!D13</f>
        <v>0</v>
      </c>
      <c r="D8" s="80">
        <f>+'2. CRITERIOS DE PROYECCION'!E13</f>
        <v>41200000</v>
      </c>
      <c r="E8" s="80">
        <f>+'2. CRITERIOS DE PROYECCION'!F13</f>
        <v>61800000</v>
      </c>
      <c r="F8" s="80">
        <f>+'2. CRITERIOS DE PROYECCION'!G13</f>
        <v>82400000</v>
      </c>
      <c r="G8" s="80">
        <f>+'2. CRITERIOS DE PROYECCION'!H13</f>
        <v>103000000</v>
      </c>
      <c r="H8" s="80">
        <f>+'2. CRITERIOS DE PROYECCION'!I13</f>
        <v>123600000</v>
      </c>
      <c r="I8" s="80">
        <f>+'2. CRITERIOS DE PROYECCION'!J13</f>
        <v>144200000</v>
      </c>
      <c r="J8" s="80">
        <f>+'2. CRITERIOS DE PROYECCION'!K13</f>
        <v>164800000</v>
      </c>
      <c r="K8" s="80">
        <f>+'2. CRITERIOS DE PROYECCION'!L13</f>
        <v>185400000</v>
      </c>
      <c r="L8" s="80">
        <f>+'2. CRITERIOS DE PROYECCION'!M13</f>
        <v>206000000</v>
      </c>
      <c r="M8" s="80">
        <f>+'2. CRITERIOS DE PROYECCION'!N13</f>
        <v>226600000</v>
      </c>
      <c r="N8" s="80">
        <f>+'2. CRITERIOS DE PROYECCION'!O13</f>
        <v>247200000</v>
      </c>
      <c r="O8" s="30"/>
      <c r="P8" s="16"/>
      <c r="Q8" s="14"/>
      <c r="R8" s="14"/>
      <c r="S8" s="14"/>
      <c r="T8" s="14"/>
      <c r="U8" s="98"/>
    </row>
    <row r="9" spans="1:30" s="7" customFormat="1" ht="43.5" customHeight="1" x14ac:dyDescent="0.35">
      <c r="A9" s="161" t="str">
        <f>+'2. CRITERIOS DE PROYECCION'!B14</f>
        <v>Creación y venta de aplicaciones móviles</v>
      </c>
      <c r="B9" s="17"/>
      <c r="C9" s="80">
        <f>+'2. CRITERIOS DE PROYECCION'!D14</f>
        <v>0</v>
      </c>
      <c r="D9" s="80">
        <f>+'2. CRITERIOS DE PROYECCION'!E14</f>
        <v>64272000</v>
      </c>
      <c r="E9" s="80">
        <f>+'2. CRITERIOS DE PROYECCION'!F14</f>
        <v>83553600</v>
      </c>
      <c r="F9" s="80">
        <f>+'2. CRITERIOS DE PROYECCION'!G14</f>
        <v>108619680</v>
      </c>
      <c r="G9" s="80">
        <f>+'2. CRITERIOS DE PROYECCION'!H14</f>
        <v>141205584</v>
      </c>
      <c r="H9" s="80">
        <f>+'2. CRITERIOS DE PROYECCION'!I14</f>
        <v>183567259.19999999</v>
      </c>
      <c r="I9" s="80">
        <f>+'2. CRITERIOS DE PROYECCION'!J14</f>
        <v>238637436.96000001</v>
      </c>
      <c r="J9" s="80">
        <f>+'2. CRITERIOS DE PROYECCION'!K14</f>
        <v>310228668.04800004</v>
      </c>
      <c r="K9" s="80">
        <f>+'2. CRITERIOS DE PROYECCION'!L14</f>
        <v>403297268.46240002</v>
      </c>
      <c r="L9" s="80">
        <f>+'2. CRITERIOS DE PROYECCION'!M14</f>
        <v>524286449.00112003</v>
      </c>
      <c r="M9" s="80">
        <f>+'2. CRITERIOS DE PROYECCION'!N14</f>
        <v>681572383.70145607</v>
      </c>
      <c r="N9" s="80">
        <f>+'2. CRITERIOS DE PROYECCION'!O14</f>
        <v>886044098.81189287</v>
      </c>
      <c r="O9" s="6"/>
      <c r="P9" s="17"/>
      <c r="Q9" s="89"/>
      <c r="R9" s="89"/>
      <c r="S9" s="90"/>
      <c r="T9" s="90"/>
      <c r="U9" s="90"/>
    </row>
    <row r="10" spans="1:30" s="7" customFormat="1" ht="43.5" customHeight="1" thickBot="1" x14ac:dyDescent="0.4">
      <c r="A10" s="161" t="str">
        <f>+'2. CRITERIOS DE PROYECCION'!B15</f>
        <v>Creación y venta de modelos de Inteligencia Artificial</v>
      </c>
      <c r="B10" s="17"/>
      <c r="C10" s="80">
        <f>+'2. CRITERIOS DE PROYECCION'!D15</f>
        <v>0</v>
      </c>
      <c r="D10" s="80">
        <f>+'2. CRITERIOS DE PROYECCION'!E15</f>
        <v>0</v>
      </c>
      <c r="E10" s="80">
        <f>+'2. CRITERIOS DE PROYECCION'!F15</f>
        <v>37080000</v>
      </c>
      <c r="F10" s="80">
        <f>+'2. CRITERIOS DE PROYECCION'!G15</f>
        <v>49440000</v>
      </c>
      <c r="G10" s="80">
        <f>+'2. CRITERIOS DE PROYECCION'!H15</f>
        <v>61800000</v>
      </c>
      <c r="H10" s="80">
        <f>+'2. CRITERIOS DE PROYECCION'!I15</f>
        <v>74160000</v>
      </c>
      <c r="I10" s="80">
        <f>+'2. CRITERIOS DE PROYECCION'!J15</f>
        <v>86520000</v>
      </c>
      <c r="J10" s="80">
        <f>+'2. CRITERIOS DE PROYECCION'!K15</f>
        <v>98880000</v>
      </c>
      <c r="K10" s="80">
        <f>+'2. CRITERIOS DE PROYECCION'!L15</f>
        <v>111240000</v>
      </c>
      <c r="L10" s="80">
        <f>+'2. CRITERIOS DE PROYECCION'!M15</f>
        <v>123600000</v>
      </c>
      <c r="M10" s="80">
        <f>+'2. CRITERIOS DE PROYECCION'!N15</f>
        <v>135960000</v>
      </c>
      <c r="N10" s="80">
        <f>+'2. CRITERIOS DE PROYECCION'!O15</f>
        <v>148320000</v>
      </c>
      <c r="O10" s="17"/>
      <c r="P10" s="17"/>
      <c r="Q10" s="91"/>
      <c r="R10" s="91"/>
      <c r="S10" s="91"/>
      <c r="T10" s="91"/>
      <c r="U10" s="100"/>
      <c r="V10" s="22"/>
      <c r="W10" s="22"/>
      <c r="X10" s="22"/>
      <c r="Y10" s="22"/>
      <c r="Z10" s="22"/>
      <c r="AA10" s="22"/>
      <c r="AB10" s="22"/>
      <c r="AC10" s="22"/>
      <c r="AD10" s="22"/>
    </row>
    <row r="11" spans="1:30" s="7" customFormat="1" ht="25.9" customHeight="1" thickTop="1" x14ac:dyDescent="0.35">
      <c r="A11" s="81" t="s">
        <v>9</v>
      </c>
      <c r="B11" s="81"/>
      <c r="C11" s="82">
        <f>SUM(C8:C10)</f>
        <v>0</v>
      </c>
      <c r="D11" s="82">
        <f t="shared" ref="D11:N11" si="0">SUM(D8:D10)</f>
        <v>105472000</v>
      </c>
      <c r="E11" s="82">
        <f t="shared" si="0"/>
        <v>182433600</v>
      </c>
      <c r="F11" s="82">
        <f t="shared" si="0"/>
        <v>240459680</v>
      </c>
      <c r="G11" s="82">
        <f t="shared" si="0"/>
        <v>306005584</v>
      </c>
      <c r="H11" s="82">
        <f t="shared" si="0"/>
        <v>381327259.19999999</v>
      </c>
      <c r="I11" s="82">
        <f t="shared" si="0"/>
        <v>469357436.96000004</v>
      </c>
      <c r="J11" s="82">
        <f t="shared" si="0"/>
        <v>573908668.0480001</v>
      </c>
      <c r="K11" s="82">
        <f t="shared" si="0"/>
        <v>699937268.46239996</v>
      </c>
      <c r="L11" s="82">
        <f t="shared" si="0"/>
        <v>853886449.00112009</v>
      </c>
      <c r="M11" s="82">
        <f t="shared" si="0"/>
        <v>1044132383.7014561</v>
      </c>
      <c r="N11" s="82">
        <f t="shared" si="0"/>
        <v>1281564098.811893</v>
      </c>
      <c r="O11" s="30"/>
      <c r="P11" s="16"/>
      <c r="Q11" s="93"/>
      <c r="R11" s="93"/>
      <c r="S11" s="93"/>
      <c r="T11" s="93"/>
      <c r="U11" s="102"/>
      <c r="V11" s="20"/>
      <c r="W11" s="20"/>
      <c r="X11" s="20"/>
      <c r="Y11" s="20"/>
      <c r="Z11" s="20"/>
      <c r="AA11" s="20"/>
      <c r="AB11" s="20"/>
      <c r="AC11" s="20"/>
      <c r="AD11" s="20"/>
    </row>
    <row r="12" spans="1:30" s="125" customFormat="1" ht="25.9" customHeight="1" x14ac:dyDescent="0.35">
      <c r="A12" s="118"/>
      <c r="B12" s="118"/>
      <c r="C12" s="220"/>
      <c r="D12" s="209"/>
      <c r="E12" s="209"/>
      <c r="F12" s="209"/>
      <c r="G12" s="209"/>
      <c r="H12" s="119"/>
      <c r="I12" s="224"/>
      <c r="J12" s="224"/>
      <c r="K12" s="224"/>
      <c r="L12" s="224"/>
      <c r="M12" s="224"/>
      <c r="N12" s="224"/>
      <c r="O12" s="18"/>
      <c r="P12" s="18"/>
      <c r="Q12" s="196"/>
      <c r="R12" s="196"/>
      <c r="S12" s="196"/>
      <c r="T12" s="196"/>
      <c r="U12" s="191"/>
      <c r="V12" s="191"/>
      <c r="W12" s="191"/>
      <c r="X12" s="191"/>
      <c r="Y12" s="191"/>
      <c r="Z12" s="191"/>
      <c r="AA12" s="191"/>
      <c r="AB12" s="191"/>
      <c r="AC12" s="191"/>
      <c r="AD12" s="191"/>
    </row>
    <row r="13" spans="1:30" s="125" customFormat="1" ht="25.9" customHeight="1" x14ac:dyDescent="0.35">
      <c r="A13" s="197" t="s">
        <v>109</v>
      </c>
      <c r="B13" s="198"/>
      <c r="C13" s="225"/>
      <c r="D13" s="225"/>
      <c r="E13" s="225"/>
      <c r="F13" s="225"/>
      <c r="G13" s="225"/>
      <c r="H13" s="226"/>
      <c r="I13" s="227"/>
      <c r="J13" s="201"/>
      <c r="K13" s="201"/>
      <c r="L13" s="201"/>
      <c r="M13" s="201"/>
      <c r="N13" s="201"/>
      <c r="O13" s="18"/>
      <c r="P13" s="18"/>
      <c r="Q13" s="196"/>
      <c r="R13" s="196"/>
      <c r="S13" s="196"/>
      <c r="T13" s="196"/>
      <c r="U13" s="191"/>
      <c r="V13" s="191"/>
      <c r="W13" s="191"/>
      <c r="X13" s="191"/>
      <c r="Y13" s="191"/>
      <c r="Z13" s="191"/>
      <c r="AA13" s="191"/>
      <c r="AB13" s="191"/>
      <c r="AC13" s="191"/>
      <c r="AD13" s="191"/>
    </row>
    <row r="14" spans="1:30" s="125" customFormat="1" ht="25.9" customHeight="1" thickBot="1" x14ac:dyDescent="0.4">
      <c r="A14" s="18"/>
      <c r="B14" s="18"/>
      <c r="C14" s="190"/>
      <c r="D14" s="190"/>
      <c r="E14" s="190"/>
      <c r="F14" s="190"/>
      <c r="G14" s="191"/>
      <c r="H14" s="191"/>
      <c r="I14" s="191"/>
      <c r="J14" s="191"/>
      <c r="K14" s="191"/>
      <c r="L14" s="191"/>
      <c r="M14" s="191"/>
      <c r="N14" s="191"/>
      <c r="O14" s="192"/>
      <c r="P14" s="192"/>
      <c r="Q14" s="193"/>
      <c r="R14" s="193"/>
      <c r="S14" s="193"/>
      <c r="T14" s="193"/>
      <c r="U14" s="194"/>
      <c r="V14" s="194"/>
      <c r="W14" s="194"/>
      <c r="X14" s="194"/>
      <c r="Y14" s="194"/>
      <c r="Z14" s="194"/>
      <c r="AA14" s="194"/>
      <c r="AB14" s="194"/>
      <c r="AC14" s="194"/>
      <c r="AD14" s="194"/>
    </row>
    <row r="15" spans="1:30" s="7" customFormat="1" ht="25.9" customHeight="1" thickTop="1" thickBot="1" x14ac:dyDescent="0.4">
      <c r="A15" s="81" t="s">
        <v>10</v>
      </c>
      <c r="B15" s="81"/>
      <c r="C15" s="86">
        <f>+'2. CRITERIOS DE PROYECCION'!D27</f>
        <v>0</v>
      </c>
      <c r="D15" s="86">
        <f>+'2. CRITERIOS DE PROYECCION'!E27</f>
        <v>42188800</v>
      </c>
      <c r="E15" s="86">
        <f>+'2. CRITERIOS DE PROYECCION'!F27</f>
        <v>72973440</v>
      </c>
      <c r="F15" s="86">
        <f>+'2. CRITERIOS DE PROYECCION'!G27</f>
        <v>96183872</v>
      </c>
      <c r="G15" s="86">
        <f>+'2. CRITERIOS DE PROYECCION'!H27</f>
        <v>122402233.60000001</v>
      </c>
      <c r="H15" s="86">
        <f>+'2. CRITERIOS DE PROYECCION'!I27</f>
        <v>152530903.68000001</v>
      </c>
      <c r="I15" s="86">
        <f>+'2. CRITERIOS DE PROYECCION'!J27</f>
        <v>187742974.78400001</v>
      </c>
      <c r="J15" s="86">
        <f>+'2. CRITERIOS DE PROYECCION'!K27</f>
        <v>229563467.21920002</v>
      </c>
      <c r="K15" s="86">
        <f>+'2. CRITERIOS DE PROYECCION'!L27</f>
        <v>279974907.38496</v>
      </c>
      <c r="L15" s="86">
        <f>+'2. CRITERIOS DE PROYECCION'!M27</f>
        <v>341554579.60044801</v>
      </c>
      <c r="M15" s="86">
        <f>+'2. CRITERIOS DE PROYECCION'!N27</f>
        <v>417652953.48058242</v>
      </c>
      <c r="N15" s="86">
        <f>+'2. CRITERIOS DE PROYECCION'!O27</f>
        <v>512625639.52475715</v>
      </c>
      <c r="O15" s="21"/>
      <c r="P15" s="21"/>
      <c r="Q15" s="95"/>
      <c r="R15" s="95"/>
      <c r="S15" s="95"/>
      <c r="T15" s="95"/>
      <c r="U15" s="101"/>
      <c r="V15" s="34"/>
      <c r="W15" s="34"/>
      <c r="X15" s="34"/>
      <c r="Y15" s="34"/>
      <c r="Z15" s="34"/>
      <c r="AA15" s="34"/>
      <c r="AB15" s="34"/>
      <c r="AC15" s="34"/>
      <c r="AD15" s="34"/>
    </row>
    <row r="16" spans="1:30" s="7" customFormat="1" ht="25.9" customHeight="1" thickTop="1" x14ac:dyDescent="0.35">
      <c r="A16" s="81" t="s">
        <v>19</v>
      </c>
      <c r="B16" s="81"/>
      <c r="C16" s="86">
        <f>+C11-C15</f>
        <v>0</v>
      </c>
      <c r="D16" s="86">
        <f>+D11-D15</f>
        <v>63283200</v>
      </c>
      <c r="E16" s="120">
        <f>+E11-E15</f>
        <v>109460160</v>
      </c>
      <c r="F16" s="120">
        <f>+F11-F15</f>
        <v>144275808</v>
      </c>
      <c r="G16" s="120">
        <f t="shared" ref="G16:N16" si="1">+G11-G15</f>
        <v>183603350.39999998</v>
      </c>
      <c r="H16" s="120">
        <f t="shared" si="1"/>
        <v>228796355.51999998</v>
      </c>
      <c r="I16" s="120">
        <f t="shared" si="1"/>
        <v>281614462.176</v>
      </c>
      <c r="J16" s="120">
        <f t="shared" si="1"/>
        <v>344345200.82880008</v>
      </c>
      <c r="K16" s="120">
        <f t="shared" si="1"/>
        <v>419962361.07743996</v>
      </c>
      <c r="L16" s="120">
        <f t="shared" si="1"/>
        <v>512331869.40067208</v>
      </c>
      <c r="M16" s="120">
        <f t="shared" si="1"/>
        <v>626479430.22087359</v>
      </c>
      <c r="N16" s="120">
        <f t="shared" si="1"/>
        <v>768938459.28713584</v>
      </c>
      <c r="O16" s="6"/>
      <c r="P16" s="6"/>
      <c r="Q16" s="96"/>
      <c r="R16" s="96"/>
      <c r="S16" s="96"/>
      <c r="T16" s="96"/>
      <c r="U16" s="105"/>
      <c r="V16" s="106"/>
      <c r="W16" s="106"/>
      <c r="X16" s="106"/>
      <c r="Y16" s="106"/>
      <c r="Z16" s="106"/>
      <c r="AA16" s="106"/>
      <c r="AB16" s="106"/>
      <c r="AC16" s="106"/>
      <c r="AD16" s="106"/>
    </row>
    <row r="17" spans="1:30" s="7" customFormat="1" ht="25.9" customHeight="1" x14ac:dyDescent="0.35">
      <c r="A17" s="85" t="s">
        <v>21</v>
      </c>
      <c r="B17" s="83"/>
      <c r="C17" s="84">
        <v>0</v>
      </c>
      <c r="D17" s="84">
        <f t="shared" ref="D17:N17" si="2">+D16/D11</f>
        <v>0.6</v>
      </c>
      <c r="E17" s="84">
        <f t="shared" si="2"/>
        <v>0.6</v>
      </c>
      <c r="F17" s="84">
        <f t="shared" si="2"/>
        <v>0.6</v>
      </c>
      <c r="G17" s="84">
        <f t="shared" si="2"/>
        <v>0.59999999999999987</v>
      </c>
      <c r="H17" s="84">
        <f t="shared" si="2"/>
        <v>0.6</v>
      </c>
      <c r="I17" s="84">
        <f t="shared" si="2"/>
        <v>0.6</v>
      </c>
      <c r="J17" s="84">
        <f t="shared" si="2"/>
        <v>0.60000000000000009</v>
      </c>
      <c r="K17" s="84">
        <f t="shared" si="2"/>
        <v>0.6</v>
      </c>
      <c r="L17" s="84">
        <f t="shared" si="2"/>
        <v>0.6</v>
      </c>
      <c r="M17" s="84">
        <f t="shared" si="2"/>
        <v>0.6</v>
      </c>
      <c r="N17" s="84">
        <f t="shared" si="2"/>
        <v>0.60000000000000009</v>
      </c>
      <c r="O17" s="30"/>
      <c r="P17" s="16"/>
      <c r="Q17" s="36"/>
      <c r="R17" s="97"/>
      <c r="S17" s="36"/>
      <c r="T17" s="36"/>
      <c r="U17" s="107"/>
      <c r="V17" s="20"/>
      <c r="W17" s="20"/>
      <c r="X17" s="20"/>
      <c r="Y17" s="20"/>
      <c r="Z17" s="20"/>
      <c r="AA17" s="20"/>
      <c r="AB17" s="20"/>
      <c r="AC17" s="20"/>
      <c r="AD17" s="20"/>
    </row>
    <row r="18" spans="1:30" s="128" customFormat="1" ht="25.9" customHeight="1" x14ac:dyDescent="0.35">
      <c r="A18" s="202"/>
      <c r="B18" s="202"/>
      <c r="C18" s="203"/>
      <c r="D18" s="203"/>
      <c r="E18" s="203"/>
      <c r="F18" s="203"/>
      <c r="G18" s="195"/>
      <c r="H18" s="195">
        <f>+(H16-G16)/G16</f>
        <v>0.24614477361955597</v>
      </c>
      <c r="I18" s="195"/>
      <c r="J18" s="195"/>
      <c r="K18" s="195"/>
      <c r="L18" s="195"/>
      <c r="M18" s="195"/>
      <c r="N18" s="195"/>
      <c r="O18" s="204"/>
      <c r="P18" s="204"/>
      <c r="Q18" s="203"/>
      <c r="R18" s="203"/>
      <c r="S18" s="203"/>
      <c r="T18" s="203"/>
      <c r="U18" s="203"/>
    </row>
    <row r="19" spans="1:30" s="128" customFormat="1" ht="25.9" customHeight="1" x14ac:dyDescent="0.35">
      <c r="A19" s="205" t="s">
        <v>110</v>
      </c>
      <c r="B19" s="206"/>
      <c r="C19" s="203"/>
      <c r="D19" s="203"/>
      <c r="E19" s="203"/>
      <c r="F19" s="203"/>
      <c r="G19" s="207"/>
      <c r="O19" s="204"/>
      <c r="P19" s="204"/>
      <c r="Q19" s="203"/>
      <c r="R19" s="203"/>
      <c r="S19" s="203"/>
      <c r="T19" s="203"/>
      <c r="U19" s="203"/>
    </row>
    <row r="20" spans="1:30" s="128" customFormat="1" ht="25.9" customHeight="1" x14ac:dyDescent="0.35">
      <c r="A20" s="154" t="s">
        <v>97</v>
      </c>
      <c r="B20" s="204"/>
      <c r="C20" s="203">
        <f>+'2. CRITERIOS DE PROYECCION'!D37</f>
        <v>0</v>
      </c>
      <c r="D20" s="203">
        <f>+'2. CRITERIOS DE PROYECCION'!E37</f>
        <v>1321673.1360000002</v>
      </c>
      <c r="E20" s="203">
        <f>+'2. CRITERIOS DE PROYECCION'!F37</f>
        <v>1387756.7928000002</v>
      </c>
      <c r="F20" s="203">
        <f>+'2. CRITERIOS DE PROYECCION'!G37</f>
        <v>1457144.6324400003</v>
      </c>
      <c r="G20" s="203">
        <f>+'2. CRITERIOS DE PROYECCION'!H37</f>
        <v>1530001.8640620003</v>
      </c>
      <c r="H20" s="203">
        <f>+'2. CRITERIOS DE PROYECCION'!I37</f>
        <v>1606501.9572651004</v>
      </c>
      <c r="I20" s="203">
        <f>+'2. CRITERIOS DE PROYECCION'!J37</f>
        <v>1686827.0551283555</v>
      </c>
      <c r="J20" s="203">
        <f>+'2. CRITERIOS DE PROYECCION'!K37</f>
        <v>1771168.4078847733</v>
      </c>
      <c r="K20" s="203">
        <f>+'2. CRITERIOS DE PROYECCION'!L37</f>
        <v>1859726.8282790121</v>
      </c>
      <c r="L20" s="203">
        <f>+'2. CRITERIOS DE PROYECCION'!M37</f>
        <v>1952713.1696929629</v>
      </c>
      <c r="M20" s="203">
        <f>+'2. CRITERIOS DE PROYECCION'!N37</f>
        <v>2050348.8281776111</v>
      </c>
      <c r="N20" s="203">
        <f>+'2. CRITERIOS DE PROYECCION'!O37</f>
        <v>2152866.2695864919</v>
      </c>
      <c r="O20" s="204"/>
      <c r="P20" s="204"/>
      <c r="Q20" s="203"/>
      <c r="R20" s="203"/>
      <c r="S20" s="203"/>
      <c r="T20" s="203"/>
      <c r="U20" s="203"/>
    </row>
    <row r="21" spans="1:30" s="128" customFormat="1" ht="25.9" customHeight="1" x14ac:dyDescent="0.35">
      <c r="A21" s="154" t="s">
        <v>98</v>
      </c>
      <c r="B21" s="204"/>
      <c r="C21" s="203">
        <f>+'2. CRITERIOS DE PROYECCION'!D41</f>
        <v>0</v>
      </c>
      <c r="D21" s="203">
        <f>+'2. CRITERIOS DE PROYECCION'!E41</f>
        <v>10547200</v>
      </c>
      <c r="E21" s="203">
        <f>+'2. CRITERIOS DE PROYECCION'!F41</f>
        <v>18243360</v>
      </c>
      <c r="F21" s="203">
        <f>+'2. CRITERIOS DE PROYECCION'!G41</f>
        <v>24045968</v>
      </c>
      <c r="G21" s="203">
        <f>+'2. CRITERIOS DE PROYECCION'!H41</f>
        <v>30600558.400000002</v>
      </c>
      <c r="H21" s="203">
        <f>+'2. CRITERIOS DE PROYECCION'!I41</f>
        <v>38132725.920000002</v>
      </c>
      <c r="I21" s="203">
        <f>+'2. CRITERIOS DE PROYECCION'!J41</f>
        <v>46935743.69600001</v>
      </c>
      <c r="J21" s="203">
        <f>+'2. CRITERIOS DE PROYECCION'!K41</f>
        <v>57390866.804800011</v>
      </c>
      <c r="K21" s="203">
        <f>+'2. CRITERIOS DE PROYECCION'!L41</f>
        <v>69993726.846239999</v>
      </c>
      <c r="L21" s="203">
        <f>+'2. CRITERIOS DE PROYECCION'!M41</f>
        <v>85388644.900112018</v>
      </c>
      <c r="M21" s="203">
        <f>+'2. CRITERIOS DE PROYECCION'!N41</f>
        <v>104413238.37014562</v>
      </c>
      <c r="N21" s="203">
        <f>+'2. CRITERIOS DE PROYECCION'!O41</f>
        <v>128156409.8811893</v>
      </c>
      <c r="O21" s="204"/>
      <c r="P21" s="204"/>
      <c r="Q21" s="203"/>
      <c r="R21" s="203"/>
      <c r="S21" s="203"/>
      <c r="T21" s="203"/>
      <c r="U21" s="203"/>
    </row>
    <row r="22" spans="1:30" s="128" customFormat="1" ht="25.9" customHeight="1" x14ac:dyDescent="0.35">
      <c r="A22" s="223" t="s">
        <v>99</v>
      </c>
      <c r="B22" s="204"/>
      <c r="C22" s="203">
        <f>+'2. CRITERIOS DE PROYECCION'!D45</f>
        <v>0</v>
      </c>
      <c r="D22" s="203">
        <f>+'2. CRITERIOS DE PROYECCION'!E45</f>
        <v>3164160</v>
      </c>
      <c r="E22" s="203">
        <f>+'2. CRITERIOS DE PROYECCION'!F45</f>
        <v>5473008</v>
      </c>
      <c r="F22" s="203">
        <f>+'2. CRITERIOS DE PROYECCION'!G45</f>
        <v>7213790.3999999994</v>
      </c>
      <c r="G22" s="203">
        <f>+'2. CRITERIOS DE PROYECCION'!H45</f>
        <v>9180167.5199999996</v>
      </c>
      <c r="H22" s="203">
        <f>+'2. CRITERIOS DE PROYECCION'!I45</f>
        <v>11439817.775999999</v>
      </c>
      <c r="I22" s="203">
        <f>+'2. CRITERIOS DE PROYECCION'!J45</f>
        <v>14080723.108800001</v>
      </c>
      <c r="J22" s="203">
        <f>+'2. CRITERIOS DE PROYECCION'!K45</f>
        <v>17217260.041440003</v>
      </c>
      <c r="K22" s="203">
        <f>+'2. CRITERIOS DE PROYECCION'!L45</f>
        <v>20998118.053871997</v>
      </c>
      <c r="L22" s="203">
        <f>+'2. CRITERIOS DE PROYECCION'!M45</f>
        <v>25616593.470033601</v>
      </c>
      <c r="M22" s="203">
        <f>+'2. CRITERIOS DE PROYECCION'!N45</f>
        <v>31323971.511043683</v>
      </c>
      <c r="N22" s="203">
        <f>+'2. CRITERIOS DE PROYECCION'!O45</f>
        <v>38446922.964356788</v>
      </c>
      <c r="O22" s="204"/>
      <c r="P22" s="204"/>
      <c r="Q22" s="203"/>
      <c r="R22" s="203"/>
      <c r="S22" s="203"/>
      <c r="T22" s="203"/>
      <c r="U22" s="203"/>
    </row>
    <row r="23" spans="1:30" s="128" customFormat="1" ht="25.9" customHeight="1" x14ac:dyDescent="0.35">
      <c r="A23" s="223" t="s">
        <v>49</v>
      </c>
      <c r="B23" s="204"/>
      <c r="C23" s="203">
        <f>+'2. CRITERIOS DE PROYECCION'!D48</f>
        <v>0</v>
      </c>
      <c r="D23" s="203">
        <f>+'2. CRITERIOS DE PROYECCION'!E48</f>
        <v>5273600</v>
      </c>
      <c r="E23" s="203">
        <f>+'2. CRITERIOS DE PROYECCION'!F48</f>
        <v>9121680</v>
      </c>
      <c r="F23" s="203">
        <f>+'2. CRITERIOS DE PROYECCION'!G48</f>
        <v>12022984</v>
      </c>
      <c r="G23" s="203">
        <f>+'2. CRITERIOS DE PROYECCION'!H48</f>
        <v>15300279.200000001</v>
      </c>
      <c r="H23" s="203">
        <f>+'2. CRITERIOS DE PROYECCION'!I48</f>
        <v>19066362.960000001</v>
      </c>
      <c r="I23" s="203">
        <f>+'2. CRITERIOS DE PROYECCION'!J48</f>
        <v>23467871.848000005</v>
      </c>
      <c r="J23" s="203">
        <f>+'2. CRITERIOS DE PROYECCION'!K48</f>
        <v>28695433.402400006</v>
      </c>
      <c r="K23" s="203">
        <f>+'2. CRITERIOS DE PROYECCION'!L48</f>
        <v>34996863.423119999</v>
      </c>
      <c r="L23" s="203">
        <f>+'2. CRITERIOS DE PROYECCION'!M48</f>
        <v>42694322.450056009</v>
      </c>
      <c r="M23" s="203">
        <f>+'2. CRITERIOS DE PROYECCION'!N48</f>
        <v>52206619.185072809</v>
      </c>
      <c r="N23" s="203">
        <f>+'2. CRITERIOS DE PROYECCION'!O48</f>
        <v>64078204.940594651</v>
      </c>
      <c r="O23" s="204"/>
      <c r="P23" s="204"/>
      <c r="Q23" s="203"/>
      <c r="R23" s="203"/>
      <c r="S23" s="203"/>
      <c r="T23" s="203"/>
      <c r="U23" s="203"/>
    </row>
    <row r="24" spans="1:30" s="128" customFormat="1" ht="25.9" customHeight="1" thickBot="1" x14ac:dyDescent="0.4">
      <c r="A24" s="223" t="s">
        <v>107</v>
      </c>
      <c r="B24" s="204"/>
      <c r="C24" s="203">
        <f>+'2. CRITERIOS DE PROYECCION'!D51</f>
        <v>0</v>
      </c>
      <c r="D24" s="203">
        <f>+'2. CRITERIOS DE PROYECCION'!E51</f>
        <v>2000000</v>
      </c>
      <c r="E24" s="203">
        <f>+'2. CRITERIOS DE PROYECCION'!F51</f>
        <v>4000000</v>
      </c>
      <c r="F24" s="203">
        <f>+'2. CRITERIOS DE PROYECCION'!G51</f>
        <v>6000000</v>
      </c>
      <c r="G24" s="203">
        <f>+'2. CRITERIOS DE PROYECCION'!H51</f>
        <v>8000000</v>
      </c>
      <c r="H24" s="203">
        <f>+'2. CRITERIOS DE PROYECCION'!I51</f>
        <v>10000000</v>
      </c>
      <c r="I24" s="203">
        <f>+'2. CRITERIOS DE PROYECCION'!J51</f>
        <v>12400000</v>
      </c>
      <c r="J24" s="203">
        <f>+'2. CRITERIOS DE PROYECCION'!K51</f>
        <v>14800000</v>
      </c>
      <c r="K24" s="203">
        <f>+'2. CRITERIOS DE PROYECCION'!L51</f>
        <v>17200000</v>
      </c>
      <c r="L24" s="203">
        <f>+'2. CRITERIOS DE PROYECCION'!M51</f>
        <v>19600000</v>
      </c>
      <c r="M24" s="203">
        <f>+'2. CRITERIOS DE PROYECCION'!N51</f>
        <v>22000000</v>
      </c>
      <c r="N24" s="203">
        <f>+'2. CRITERIOS DE PROYECCION'!O51</f>
        <v>0</v>
      </c>
      <c r="O24" s="204"/>
      <c r="P24" s="204"/>
      <c r="Q24" s="203"/>
      <c r="R24" s="203"/>
      <c r="S24" s="203"/>
      <c r="T24" s="203"/>
      <c r="U24" s="203"/>
    </row>
    <row r="25" spans="1:30" s="7" customFormat="1" ht="25.9" customHeight="1" thickTop="1" x14ac:dyDescent="0.35">
      <c r="A25" s="222" t="s">
        <v>20</v>
      </c>
      <c r="B25" s="81"/>
      <c r="C25" s="86">
        <f t="shared" ref="C25:N25" si="3">SUM(C20:C24)</f>
        <v>0</v>
      </c>
      <c r="D25" s="86">
        <f t="shared" si="3"/>
        <v>22306633.136</v>
      </c>
      <c r="E25" s="86">
        <f t="shared" si="3"/>
        <v>38225804.792800002</v>
      </c>
      <c r="F25" s="86">
        <f t="shared" si="3"/>
        <v>50739887.032439999</v>
      </c>
      <c r="G25" s="86">
        <f t="shared" si="3"/>
        <v>64611006.984062001</v>
      </c>
      <c r="H25" s="86">
        <f t="shared" si="3"/>
        <v>80245408.613265097</v>
      </c>
      <c r="I25" s="86">
        <f t="shared" si="3"/>
        <v>98571165.707928374</v>
      </c>
      <c r="J25" s="86">
        <f t="shared" si="3"/>
        <v>119874728.65652479</v>
      </c>
      <c r="K25" s="86">
        <f t="shared" si="3"/>
        <v>145048435.15151101</v>
      </c>
      <c r="L25" s="86">
        <f t="shared" si="3"/>
        <v>175252273.9898946</v>
      </c>
      <c r="M25" s="86">
        <f t="shared" si="3"/>
        <v>211994177.89443973</v>
      </c>
      <c r="N25" s="86">
        <f t="shared" si="3"/>
        <v>232834404.05572721</v>
      </c>
      <c r="O25" s="23"/>
      <c r="P25" s="23"/>
      <c r="Q25" s="95"/>
      <c r="R25" s="95"/>
      <c r="S25" s="95"/>
      <c r="T25" s="95"/>
      <c r="U25" s="108"/>
    </row>
    <row r="26" spans="1:30" s="7" customFormat="1" ht="25.9" customHeight="1" x14ac:dyDescent="0.35">
      <c r="A26" s="88" t="s">
        <v>74</v>
      </c>
      <c r="B26" s="83"/>
      <c r="C26" s="84">
        <v>0</v>
      </c>
      <c r="D26" s="84">
        <f t="shared" ref="D26:N26" si="4">+D25/D11</f>
        <v>0.21149341186286408</v>
      </c>
      <c r="E26" s="84">
        <f t="shared" si="4"/>
        <v>0.20953270007717878</v>
      </c>
      <c r="F26" s="84">
        <f t="shared" si="4"/>
        <v>0.21101203757918999</v>
      </c>
      <c r="G26" s="84">
        <f t="shared" si="4"/>
        <v>0.21114322862834425</v>
      </c>
      <c r="H26" s="84">
        <f t="shared" si="4"/>
        <v>0.21043711582962832</v>
      </c>
      <c r="I26" s="84">
        <f t="shared" si="4"/>
        <v>0.21001300489956631</v>
      </c>
      <c r="J26" s="84">
        <f t="shared" si="4"/>
        <v>0.20887422569212497</v>
      </c>
      <c r="K26" s="84">
        <f t="shared" si="4"/>
        <v>0.20723062149576466</v>
      </c>
      <c r="L26" s="84">
        <f t="shared" si="4"/>
        <v>0.20524072515134237</v>
      </c>
      <c r="M26" s="84">
        <f t="shared" si="4"/>
        <v>0.20303381180738692</v>
      </c>
      <c r="N26" s="84">
        <f t="shared" si="4"/>
        <v>0.18167987404733196</v>
      </c>
      <c r="O26" s="6"/>
      <c r="P26" s="6"/>
      <c r="Q26" s="92"/>
      <c r="R26" s="92"/>
      <c r="S26" s="92"/>
      <c r="T26" s="92"/>
      <c r="U26" s="90"/>
      <c r="AB26" s="22"/>
    </row>
    <row r="27" spans="1:30" s="125" customFormat="1" ht="25.9" customHeight="1" x14ac:dyDescent="0.35">
      <c r="A27" s="118"/>
      <c r="B27" s="118"/>
      <c r="C27" s="208"/>
      <c r="D27" s="209"/>
      <c r="E27" s="209"/>
      <c r="F27" s="209"/>
      <c r="G27" s="210"/>
      <c r="N27" s="191"/>
      <c r="O27" s="192"/>
      <c r="P27" s="192"/>
      <c r="Q27" s="211"/>
      <c r="R27" s="211"/>
      <c r="S27" s="211"/>
      <c r="T27" s="211"/>
      <c r="U27" s="212"/>
      <c r="V27" s="212"/>
      <c r="W27" s="212"/>
      <c r="X27" s="212"/>
      <c r="Y27" s="212"/>
      <c r="Z27" s="212"/>
      <c r="AA27" s="212"/>
      <c r="AB27" s="212"/>
      <c r="AC27" s="212"/>
      <c r="AD27" s="212"/>
    </row>
    <row r="28" spans="1:30" s="7" customFormat="1" ht="25.9" customHeight="1" x14ac:dyDescent="0.35">
      <c r="A28" s="27" t="s">
        <v>31</v>
      </c>
      <c r="B28" s="27"/>
      <c r="C28" s="33">
        <f t="shared" ref="C28:N28" si="5">+C16-C25</f>
        <v>0</v>
      </c>
      <c r="D28" s="33">
        <f t="shared" si="5"/>
        <v>40976566.864</v>
      </c>
      <c r="E28" s="33">
        <f t="shared" si="5"/>
        <v>71234355.207199991</v>
      </c>
      <c r="F28" s="33">
        <f t="shared" si="5"/>
        <v>93535920.967559993</v>
      </c>
      <c r="G28" s="33">
        <f t="shared" si="5"/>
        <v>118992343.41593798</v>
      </c>
      <c r="H28" s="33">
        <f t="shared" si="5"/>
        <v>148550946.90673488</v>
      </c>
      <c r="I28" s="33">
        <f t="shared" si="5"/>
        <v>183043296.46807164</v>
      </c>
      <c r="J28" s="33">
        <f t="shared" si="5"/>
        <v>224470472.1722753</v>
      </c>
      <c r="K28" s="33">
        <f t="shared" si="5"/>
        <v>274913925.92592895</v>
      </c>
      <c r="L28" s="33">
        <f t="shared" si="5"/>
        <v>337079595.41077745</v>
      </c>
      <c r="M28" s="33">
        <f t="shared" si="5"/>
        <v>414485252.3264339</v>
      </c>
      <c r="N28" s="33">
        <f t="shared" si="5"/>
        <v>536104055.2314086</v>
      </c>
      <c r="O28" s="110"/>
      <c r="P28" s="21"/>
      <c r="Q28" s="94"/>
      <c r="R28" s="94"/>
      <c r="S28" s="94"/>
      <c r="T28" s="94"/>
      <c r="U28" s="103"/>
      <c r="V28" s="101"/>
      <c r="W28" s="101"/>
      <c r="X28" s="101"/>
      <c r="Y28" s="101"/>
      <c r="Z28" s="101"/>
      <c r="AA28" s="101"/>
      <c r="AB28" s="101"/>
      <c r="AC28" s="101"/>
      <c r="AD28" s="101"/>
    </row>
    <row r="29" spans="1:30" s="7" customFormat="1" ht="25.9" customHeight="1" x14ac:dyDescent="0.35">
      <c r="A29" s="29" t="s">
        <v>32</v>
      </c>
      <c r="B29" s="28"/>
      <c r="C29" s="32">
        <v>0</v>
      </c>
      <c r="D29" s="32">
        <f t="shared" ref="D29:N29" si="6">+D28/D11</f>
        <v>0.3885065881371359</v>
      </c>
      <c r="E29" s="32">
        <f t="shared" si="6"/>
        <v>0.3904672999228212</v>
      </c>
      <c r="F29" s="32">
        <f t="shared" si="6"/>
        <v>0.38898796242080996</v>
      </c>
      <c r="G29" s="32">
        <f t="shared" si="6"/>
        <v>0.3888567713716557</v>
      </c>
      <c r="H29" s="32">
        <f t="shared" si="6"/>
        <v>0.38956288417037166</v>
      </c>
      <c r="I29" s="32">
        <f t="shared" si="6"/>
        <v>0.38998699510043366</v>
      </c>
      <c r="J29" s="32">
        <f t="shared" si="6"/>
        <v>0.3911257743078751</v>
      </c>
      <c r="K29" s="32">
        <f t="shared" si="6"/>
        <v>0.39276937850423532</v>
      </c>
      <c r="L29" s="32">
        <f t="shared" si="6"/>
        <v>0.39475927484865764</v>
      </c>
      <c r="M29" s="32">
        <f t="shared" si="6"/>
        <v>0.39696618819261309</v>
      </c>
      <c r="N29" s="32">
        <f t="shared" si="6"/>
        <v>0.41832012595266804</v>
      </c>
      <c r="O29" s="6"/>
      <c r="P29" s="6"/>
      <c r="Q29" s="97"/>
      <c r="R29" s="97"/>
      <c r="S29" s="36"/>
      <c r="T29" s="36"/>
      <c r="U29" s="14"/>
    </row>
    <row r="30" spans="1:30" s="125" customFormat="1" ht="25.9" customHeight="1" x14ac:dyDescent="0.35">
      <c r="A30" s="118"/>
      <c r="B30" s="118"/>
      <c r="C30" s="200"/>
      <c r="D30" s="200"/>
      <c r="E30" s="199"/>
      <c r="F30" s="199"/>
      <c r="G30" s="213"/>
      <c r="O30" s="118"/>
      <c r="P30" s="118"/>
      <c r="Q30" s="196"/>
      <c r="R30" s="196"/>
      <c r="S30" s="196"/>
      <c r="T30" s="196"/>
      <c r="U30" s="191"/>
      <c r="V30" s="191"/>
      <c r="W30" s="191"/>
      <c r="X30" s="191"/>
      <c r="Y30" s="191"/>
      <c r="Z30" s="191"/>
      <c r="AA30" s="191"/>
      <c r="AB30" s="191"/>
      <c r="AC30" s="191"/>
      <c r="AD30" s="191"/>
    </row>
    <row r="31" spans="1:30" s="125" customFormat="1" ht="25.9" customHeight="1" x14ac:dyDescent="0.35">
      <c r="A31" s="118" t="s">
        <v>4</v>
      </c>
      <c r="B31" s="118"/>
      <c r="C31" s="190">
        <f>+'3. INVERSIONES (CAPEX)'!C58</f>
        <v>0</v>
      </c>
      <c r="D31" s="190">
        <f>+'3. INVERSIONES (CAPEX)'!D58</f>
        <v>2000000</v>
      </c>
      <c r="E31" s="190">
        <f>+'3. INVERSIONES (CAPEX)'!E58</f>
        <v>2000000</v>
      </c>
      <c r="F31" s="190">
        <f>+'3. INVERSIONES (CAPEX)'!F58</f>
        <v>2000000</v>
      </c>
      <c r="G31" s="190">
        <f>+'3. INVERSIONES (CAPEX)'!G58</f>
        <v>2000000</v>
      </c>
      <c r="H31" s="190">
        <f>+'3. INVERSIONES (CAPEX)'!H58</f>
        <v>2000000</v>
      </c>
      <c r="I31" s="190">
        <f>+'3. INVERSIONES (CAPEX)'!I58</f>
        <v>2400000</v>
      </c>
      <c r="J31" s="190">
        <f>+'3. INVERSIONES (CAPEX)'!J58</f>
        <v>2400000</v>
      </c>
      <c r="K31" s="190">
        <f>+'3. INVERSIONES (CAPEX)'!K58</f>
        <v>2400000</v>
      </c>
      <c r="L31" s="190">
        <f>+'3. INVERSIONES (CAPEX)'!L58</f>
        <v>2400000</v>
      </c>
      <c r="M31" s="190">
        <f>+'3. INVERSIONES (CAPEX)'!M58</f>
        <v>2400000</v>
      </c>
      <c r="N31" s="190">
        <f>+'3. INVERSIONES (CAPEX)'!N58</f>
        <v>0</v>
      </c>
      <c r="O31" s="118"/>
      <c r="P31" s="118"/>
      <c r="Q31" s="214"/>
      <c r="R31" s="214"/>
      <c r="S31" s="214"/>
      <c r="T31" s="214"/>
      <c r="U31" s="191"/>
      <c r="V31" s="191"/>
      <c r="W31" s="191"/>
      <c r="X31" s="191"/>
      <c r="Y31" s="191"/>
      <c r="Z31" s="191"/>
      <c r="AA31" s="191"/>
      <c r="AB31" s="191"/>
      <c r="AC31" s="191"/>
      <c r="AD31" s="191"/>
    </row>
    <row r="32" spans="1:30" s="125" customFormat="1" ht="25.9" customHeight="1" x14ac:dyDescent="0.35">
      <c r="A32" s="118" t="s">
        <v>23</v>
      </c>
      <c r="B32" s="118"/>
      <c r="C32" s="209">
        <v>0</v>
      </c>
      <c r="D32" s="209">
        <v>0</v>
      </c>
      <c r="E32" s="209">
        <v>0</v>
      </c>
      <c r="F32" s="209">
        <v>0</v>
      </c>
      <c r="G32" s="209">
        <v>0</v>
      </c>
      <c r="H32" s="209">
        <v>0</v>
      </c>
      <c r="I32" s="209">
        <v>0</v>
      </c>
      <c r="J32" s="209">
        <v>0</v>
      </c>
      <c r="K32" s="209">
        <v>0</v>
      </c>
      <c r="L32" s="209">
        <v>0</v>
      </c>
      <c r="M32" s="209">
        <v>0</v>
      </c>
      <c r="N32" s="209">
        <v>0</v>
      </c>
      <c r="O32" s="118"/>
      <c r="P32" s="118"/>
      <c r="Q32" s="214"/>
      <c r="R32" s="214"/>
      <c r="S32" s="214"/>
      <c r="T32" s="214"/>
      <c r="U32" s="215"/>
    </row>
    <row r="33" spans="1:30" s="125" customFormat="1" ht="25.9" customHeight="1" x14ac:dyDescent="0.35">
      <c r="A33" s="118"/>
      <c r="B33" s="118"/>
      <c r="C33" s="209"/>
      <c r="D33" s="209"/>
      <c r="E33" s="209"/>
      <c r="F33" s="209"/>
      <c r="G33" s="210"/>
      <c r="O33" s="192"/>
      <c r="P33" s="192"/>
      <c r="Q33" s="211"/>
      <c r="R33" s="211"/>
      <c r="S33" s="211"/>
      <c r="T33" s="211"/>
      <c r="U33" s="212"/>
      <c r="V33" s="212"/>
      <c r="W33" s="212"/>
      <c r="X33" s="212"/>
      <c r="Y33" s="212"/>
      <c r="Z33" s="212"/>
      <c r="AA33" s="212"/>
      <c r="AB33" s="212"/>
      <c r="AC33" s="212"/>
      <c r="AD33" s="212"/>
    </row>
    <row r="34" spans="1:30" s="7" customFormat="1" ht="25.9" customHeight="1" x14ac:dyDescent="0.35">
      <c r="A34" s="27" t="s">
        <v>5</v>
      </c>
      <c r="B34" s="27"/>
      <c r="C34" s="33">
        <f>+C28+C31+C32</f>
        <v>0</v>
      </c>
      <c r="D34" s="33">
        <f t="shared" ref="D34:N34" si="7">+D28+D31+D32</f>
        <v>42976566.864</v>
      </c>
      <c r="E34" s="33">
        <f t="shared" si="7"/>
        <v>73234355.207199991</v>
      </c>
      <c r="F34" s="33">
        <f t="shared" si="7"/>
        <v>95535920.967559993</v>
      </c>
      <c r="G34" s="33">
        <f t="shared" si="7"/>
        <v>120992343.41593798</v>
      </c>
      <c r="H34" s="33">
        <f t="shared" si="7"/>
        <v>150550946.90673488</v>
      </c>
      <c r="I34" s="33">
        <f t="shared" si="7"/>
        <v>185443296.46807164</v>
      </c>
      <c r="J34" s="33">
        <f t="shared" si="7"/>
        <v>226870472.1722753</v>
      </c>
      <c r="K34" s="33">
        <f t="shared" si="7"/>
        <v>277313925.92592895</v>
      </c>
      <c r="L34" s="33">
        <f t="shared" si="7"/>
        <v>339479595.41077745</v>
      </c>
      <c r="M34" s="33">
        <f t="shared" si="7"/>
        <v>416885252.3264339</v>
      </c>
      <c r="N34" s="33">
        <f t="shared" si="7"/>
        <v>536104055.2314086</v>
      </c>
      <c r="O34" s="110"/>
      <c r="P34" s="21"/>
      <c r="Q34" s="94"/>
      <c r="R34" s="94"/>
      <c r="S34" s="94"/>
      <c r="T34" s="94"/>
      <c r="U34" s="103"/>
      <c r="V34" s="101"/>
      <c r="W34" s="101"/>
      <c r="X34" s="101"/>
      <c r="Y34" s="101"/>
      <c r="Z34" s="101"/>
      <c r="AA34" s="101"/>
      <c r="AB34" s="101"/>
      <c r="AC34" s="101"/>
      <c r="AD34" s="101"/>
    </row>
    <row r="35" spans="1:30" s="7" customFormat="1" ht="25.9" customHeight="1" x14ac:dyDescent="0.35">
      <c r="A35" s="29" t="s">
        <v>30</v>
      </c>
      <c r="B35" s="28"/>
      <c r="C35" s="32">
        <v>0</v>
      </c>
      <c r="D35" s="32">
        <f t="shared" ref="D35:N35" si="8">+D34/D11</f>
        <v>0.40746896677791261</v>
      </c>
      <c r="E35" s="32">
        <f t="shared" si="8"/>
        <v>0.40143019272327024</v>
      </c>
      <c r="F35" s="32">
        <f t="shared" si="8"/>
        <v>0.39730536515543891</v>
      </c>
      <c r="G35" s="32">
        <f t="shared" si="8"/>
        <v>0.39539259981588432</v>
      </c>
      <c r="H35" s="32">
        <f t="shared" si="8"/>
        <v>0.39480772295844013</v>
      </c>
      <c r="I35" s="32">
        <f t="shared" si="8"/>
        <v>0.39510036885572059</v>
      </c>
      <c r="J35" s="32">
        <f t="shared" si="8"/>
        <v>0.39530762437151501</v>
      </c>
      <c r="K35" s="32">
        <f t="shared" si="8"/>
        <v>0.3961982572168552</v>
      </c>
      <c r="L35" s="32">
        <f t="shared" si="8"/>
        <v>0.39756995301647202</v>
      </c>
      <c r="M35" s="32">
        <f t="shared" si="8"/>
        <v>0.39926474730012013</v>
      </c>
      <c r="N35" s="32">
        <f t="shared" si="8"/>
        <v>0.41832012595266804</v>
      </c>
      <c r="O35" s="6"/>
      <c r="P35" s="6"/>
      <c r="Q35" s="97"/>
      <c r="R35" s="97"/>
      <c r="S35" s="36"/>
      <c r="T35" s="36"/>
      <c r="U35" s="14"/>
    </row>
    <row r="36" spans="1:30" s="125" customFormat="1" ht="25.9" customHeight="1" x14ac:dyDescent="0.35">
      <c r="A36" s="118"/>
      <c r="B36" s="118"/>
      <c r="C36" s="200"/>
      <c r="D36" s="200">
        <v>0</v>
      </c>
      <c r="E36" s="199"/>
      <c r="F36" s="199"/>
      <c r="G36" s="213"/>
      <c r="O36" s="197"/>
      <c r="P36" s="198"/>
      <c r="Q36" s="216"/>
      <c r="R36" s="216"/>
      <c r="S36" s="199"/>
      <c r="T36" s="217"/>
      <c r="U36" s="213"/>
    </row>
    <row r="37" spans="1:30" s="125" customFormat="1" ht="25.9" customHeight="1" x14ac:dyDescent="0.35">
      <c r="A37" s="197" t="s">
        <v>34</v>
      </c>
      <c r="B37" s="198"/>
      <c r="C37" s="200"/>
      <c r="D37" s="200"/>
      <c r="E37" s="199"/>
      <c r="F37" s="217"/>
      <c r="G37" s="213"/>
      <c r="O37" s="218"/>
      <c r="P37" s="218"/>
      <c r="Q37" s="214"/>
      <c r="R37" s="214"/>
      <c r="S37" s="214"/>
      <c r="T37" s="214"/>
      <c r="U37" s="191"/>
      <c r="V37" s="191"/>
      <c r="W37" s="191"/>
      <c r="X37" s="191"/>
      <c r="Y37" s="191"/>
      <c r="Z37" s="191"/>
      <c r="AA37" s="191"/>
      <c r="AB37" s="191"/>
      <c r="AC37" s="191"/>
      <c r="AD37" s="191"/>
    </row>
    <row r="38" spans="1:30" s="125" customFormat="1" ht="25.9" customHeight="1" x14ac:dyDescent="0.35">
      <c r="A38" s="218" t="s">
        <v>6</v>
      </c>
      <c r="B38" s="218"/>
      <c r="C38" s="209">
        <f>+'2. CRITERIOS DE PROYECCION'!D59</f>
        <v>0</v>
      </c>
      <c r="D38" s="209">
        <f>+'2. CRITERIOS DE PROYECCION'!E59</f>
        <v>0</v>
      </c>
      <c r="E38" s="209">
        <f>+'2. CRITERIOS DE PROYECCION'!F59</f>
        <v>0</v>
      </c>
      <c r="F38" s="209">
        <f>+'2. CRITERIOS DE PROYECCION'!G59</f>
        <v>0</v>
      </c>
      <c r="G38" s="209">
        <f>+'2. CRITERIOS DE PROYECCION'!H59</f>
        <v>0</v>
      </c>
      <c r="H38" s="209">
        <f>+'2. CRITERIOS DE PROYECCION'!I59</f>
        <v>0</v>
      </c>
      <c r="I38" s="209">
        <f>+'2. CRITERIOS DE PROYECCION'!J59</f>
        <v>0</v>
      </c>
      <c r="J38" s="209">
        <f>+'2. CRITERIOS DE PROYECCION'!K59</f>
        <v>0</v>
      </c>
      <c r="K38" s="209">
        <f>+'2. CRITERIOS DE PROYECCION'!L59</f>
        <v>0</v>
      </c>
      <c r="L38" s="209">
        <f>+'2. CRITERIOS DE PROYECCION'!M59</f>
        <v>0</v>
      </c>
      <c r="M38" s="209">
        <f>+'2. CRITERIOS DE PROYECCION'!N59</f>
        <v>0</v>
      </c>
      <c r="N38" s="209">
        <f>+'2. CRITERIOS DE PROYECCION'!O59</f>
        <v>0</v>
      </c>
      <c r="O38" s="218"/>
      <c r="P38" s="218"/>
      <c r="Q38" s="214"/>
      <c r="R38" s="214"/>
      <c r="S38" s="214"/>
      <c r="T38" s="214"/>
      <c r="U38" s="191"/>
    </row>
    <row r="39" spans="1:30" s="7" customFormat="1" ht="25.9" customHeight="1" x14ac:dyDescent="0.35">
      <c r="A39" s="19" t="s">
        <v>27</v>
      </c>
      <c r="B39" s="19"/>
      <c r="C39" s="31">
        <f t="shared" ref="C39:N39" si="9">SUM(C38:C38)</f>
        <v>0</v>
      </c>
      <c r="D39" s="31">
        <f t="shared" si="9"/>
        <v>0</v>
      </c>
      <c r="E39" s="31">
        <f t="shared" si="9"/>
        <v>0</v>
      </c>
      <c r="F39" s="31">
        <f t="shared" si="9"/>
        <v>0</v>
      </c>
      <c r="G39" s="31">
        <f t="shared" si="9"/>
        <v>0</v>
      </c>
      <c r="H39" s="31">
        <f t="shared" si="9"/>
        <v>0</v>
      </c>
      <c r="I39" s="31">
        <f t="shared" si="9"/>
        <v>0</v>
      </c>
      <c r="J39" s="31">
        <f t="shared" si="9"/>
        <v>0</v>
      </c>
      <c r="K39" s="31">
        <f t="shared" si="9"/>
        <v>0</v>
      </c>
      <c r="L39" s="31">
        <f t="shared" si="9"/>
        <v>0</v>
      </c>
      <c r="M39" s="31">
        <f t="shared" si="9"/>
        <v>0</v>
      </c>
      <c r="N39" s="31">
        <f t="shared" si="9"/>
        <v>0</v>
      </c>
      <c r="O39" s="24"/>
      <c r="P39" s="24"/>
      <c r="Q39" s="92"/>
      <c r="R39" s="92"/>
      <c r="S39" s="92"/>
      <c r="T39" s="92"/>
      <c r="U39" s="109"/>
    </row>
    <row r="40" spans="1:30" s="125" customFormat="1" ht="25.9" customHeight="1" x14ac:dyDescent="0.35">
      <c r="A40" s="218"/>
      <c r="B40" s="218"/>
      <c r="C40" s="209"/>
      <c r="D40" s="209"/>
      <c r="E40" s="209"/>
      <c r="F40" s="209"/>
      <c r="G40" s="219"/>
      <c r="O40" s="197"/>
      <c r="P40" s="198"/>
      <c r="Q40" s="216"/>
      <c r="R40" s="216"/>
      <c r="S40" s="199"/>
      <c r="T40" s="199"/>
      <c r="U40" s="213"/>
    </row>
    <row r="41" spans="1:30" s="125" customFormat="1" ht="25.9" customHeight="1" x14ac:dyDescent="0.35">
      <c r="A41" s="197" t="s">
        <v>26</v>
      </c>
      <c r="B41" s="198"/>
      <c r="C41" s="200"/>
      <c r="D41" s="200"/>
      <c r="E41" s="199"/>
      <c r="F41" s="199"/>
      <c r="G41" s="213"/>
      <c r="O41" s="218"/>
      <c r="P41" s="218"/>
      <c r="Q41" s="214"/>
      <c r="R41" s="214"/>
      <c r="S41" s="214"/>
      <c r="T41" s="214"/>
      <c r="U41" s="191"/>
      <c r="V41" s="191"/>
      <c r="W41" s="191"/>
      <c r="X41" s="191"/>
      <c r="Y41" s="191"/>
      <c r="Z41" s="191"/>
      <c r="AA41" s="191"/>
      <c r="AB41" s="191"/>
      <c r="AC41" s="191"/>
      <c r="AD41" s="191"/>
    </row>
    <row r="42" spans="1:30" s="125" customFormat="1" ht="25.9" customHeight="1" x14ac:dyDescent="0.35">
      <c r="A42" s="218" t="s">
        <v>7</v>
      </c>
      <c r="B42" s="218"/>
      <c r="C42" s="209">
        <f>+'2. CRITERIOS DE PROYECCION'!D63</f>
        <v>0</v>
      </c>
      <c r="D42" s="209">
        <f>+'2. CRITERIOS DE PROYECCION'!E63</f>
        <v>0</v>
      </c>
      <c r="E42" s="209">
        <f>+'2. CRITERIOS DE PROYECCION'!F63</f>
        <v>0</v>
      </c>
      <c r="F42" s="209">
        <f>+'2. CRITERIOS DE PROYECCION'!G63</f>
        <v>0</v>
      </c>
      <c r="G42" s="209">
        <f>+'2. CRITERIOS DE PROYECCION'!H63</f>
        <v>0</v>
      </c>
      <c r="H42" s="209">
        <f>+'2. CRITERIOS DE PROYECCION'!I63</f>
        <v>0</v>
      </c>
      <c r="I42" s="209">
        <f>+'2. CRITERIOS DE PROYECCION'!J63</f>
        <v>0</v>
      </c>
      <c r="J42" s="209">
        <f>+'2. CRITERIOS DE PROYECCION'!K63</f>
        <v>0</v>
      </c>
      <c r="K42" s="209">
        <f>+'2. CRITERIOS DE PROYECCION'!L63</f>
        <v>0</v>
      </c>
      <c r="L42" s="209">
        <f>+'2. CRITERIOS DE PROYECCION'!M63</f>
        <v>0</v>
      </c>
      <c r="M42" s="209">
        <f>+'2. CRITERIOS DE PROYECCION'!N63</f>
        <v>0</v>
      </c>
      <c r="N42" s="209">
        <f>+'2. CRITERIOS DE PROYECCION'!O63</f>
        <v>0</v>
      </c>
      <c r="O42" s="218"/>
      <c r="P42" s="218"/>
      <c r="Q42" s="214"/>
      <c r="R42" s="214"/>
      <c r="S42" s="214"/>
      <c r="T42" s="214"/>
      <c r="U42" s="191"/>
    </row>
    <row r="43" spans="1:30" s="7" customFormat="1" ht="25.9" customHeight="1" x14ac:dyDescent="0.35">
      <c r="A43" s="19" t="s">
        <v>28</v>
      </c>
      <c r="B43" s="19"/>
      <c r="C43" s="31">
        <f t="shared" ref="C43:N43" si="10">SUM(C42:C42)</f>
        <v>0</v>
      </c>
      <c r="D43" s="31">
        <f t="shared" si="10"/>
        <v>0</v>
      </c>
      <c r="E43" s="31">
        <f t="shared" si="10"/>
        <v>0</v>
      </c>
      <c r="F43" s="31">
        <f t="shared" si="10"/>
        <v>0</v>
      </c>
      <c r="G43" s="31">
        <f t="shared" si="10"/>
        <v>0</v>
      </c>
      <c r="H43" s="31">
        <f t="shared" si="10"/>
        <v>0</v>
      </c>
      <c r="I43" s="31">
        <f t="shared" si="10"/>
        <v>0</v>
      </c>
      <c r="J43" s="31">
        <f t="shared" si="10"/>
        <v>0</v>
      </c>
      <c r="K43" s="31">
        <f t="shared" si="10"/>
        <v>0</v>
      </c>
      <c r="L43" s="31">
        <f t="shared" si="10"/>
        <v>0</v>
      </c>
      <c r="M43" s="31">
        <f t="shared" si="10"/>
        <v>0</v>
      </c>
      <c r="N43" s="31">
        <f t="shared" si="10"/>
        <v>0</v>
      </c>
      <c r="O43" s="6"/>
      <c r="P43" s="6"/>
      <c r="Q43" s="35"/>
      <c r="R43" s="92"/>
      <c r="S43" s="35"/>
      <c r="T43" s="35"/>
      <c r="U43" s="15"/>
    </row>
    <row r="44" spans="1:30" s="125" customFormat="1" ht="10.9" customHeight="1" x14ac:dyDescent="0.35">
      <c r="A44" s="118"/>
      <c r="B44" s="118"/>
      <c r="C44" s="220"/>
      <c r="D44" s="209"/>
      <c r="E44" s="220"/>
      <c r="F44" s="220"/>
      <c r="G44" s="221"/>
      <c r="O44" s="118"/>
      <c r="P44" s="118"/>
      <c r="Q44" s="220"/>
      <c r="R44" s="214"/>
      <c r="S44" s="220"/>
      <c r="T44" s="220"/>
      <c r="U44" s="221"/>
    </row>
    <row r="45" spans="1:30" s="125" customFormat="1" ht="25.9" customHeight="1" x14ac:dyDescent="0.35">
      <c r="A45" s="118"/>
      <c r="B45" s="118"/>
      <c r="C45" s="220"/>
      <c r="D45" s="209"/>
      <c r="E45" s="220"/>
      <c r="F45" s="220"/>
      <c r="G45" s="221"/>
      <c r="O45" s="192"/>
      <c r="P45" s="192"/>
      <c r="Q45" s="211"/>
      <c r="R45" s="211"/>
      <c r="S45" s="211"/>
      <c r="T45" s="211"/>
      <c r="U45" s="212"/>
      <c r="V45" s="212"/>
      <c r="W45" s="212"/>
      <c r="X45" s="212"/>
      <c r="Y45" s="212"/>
      <c r="Z45" s="212"/>
      <c r="AA45" s="212"/>
      <c r="AB45" s="212"/>
      <c r="AC45" s="212"/>
      <c r="AD45" s="212"/>
    </row>
    <row r="46" spans="1:30" s="7" customFormat="1" ht="25.9" customHeight="1" x14ac:dyDescent="0.35">
      <c r="A46" s="27" t="s">
        <v>29</v>
      </c>
      <c r="B46" s="27"/>
      <c r="C46" s="33">
        <f t="shared" ref="C46:N46" si="11">+C28+C39-C43</f>
        <v>0</v>
      </c>
      <c r="D46" s="33">
        <f t="shared" si="11"/>
        <v>40976566.864</v>
      </c>
      <c r="E46" s="33">
        <f t="shared" si="11"/>
        <v>71234355.207199991</v>
      </c>
      <c r="F46" s="33">
        <f t="shared" si="11"/>
        <v>93535920.967559993</v>
      </c>
      <c r="G46" s="33">
        <f t="shared" si="11"/>
        <v>118992343.41593798</v>
      </c>
      <c r="H46" s="33">
        <f t="shared" si="11"/>
        <v>148550946.90673488</v>
      </c>
      <c r="I46" s="33">
        <f t="shared" si="11"/>
        <v>183043296.46807164</v>
      </c>
      <c r="J46" s="33">
        <f t="shared" si="11"/>
        <v>224470472.1722753</v>
      </c>
      <c r="K46" s="33">
        <f t="shared" si="11"/>
        <v>274913925.92592895</v>
      </c>
      <c r="L46" s="33">
        <f t="shared" si="11"/>
        <v>337079595.41077745</v>
      </c>
      <c r="M46" s="33">
        <f t="shared" si="11"/>
        <v>414485252.3264339</v>
      </c>
      <c r="N46" s="33">
        <f t="shared" si="11"/>
        <v>536104055.2314086</v>
      </c>
      <c r="O46" s="110"/>
      <c r="P46" s="21"/>
      <c r="Q46" s="94"/>
      <c r="R46" s="94"/>
      <c r="S46" s="94"/>
      <c r="T46" s="94"/>
      <c r="U46" s="103"/>
      <c r="V46" s="104"/>
      <c r="W46" s="104"/>
      <c r="X46" s="104"/>
      <c r="Y46" s="104"/>
      <c r="Z46" s="104"/>
      <c r="AA46" s="104"/>
      <c r="AB46" s="104"/>
      <c r="AC46" s="104"/>
      <c r="AD46" s="104"/>
    </row>
    <row r="47" spans="1:30" s="7" customFormat="1" ht="25.9" customHeight="1" x14ac:dyDescent="0.35">
      <c r="A47" s="29" t="s">
        <v>22</v>
      </c>
      <c r="B47" s="28"/>
      <c r="C47" s="32">
        <v>0</v>
      </c>
      <c r="D47" s="32">
        <f t="shared" ref="D47:N47" si="12">+D46/D11</f>
        <v>0.3885065881371359</v>
      </c>
      <c r="E47" s="32">
        <f t="shared" si="12"/>
        <v>0.3904672999228212</v>
      </c>
      <c r="F47" s="32">
        <f t="shared" si="12"/>
        <v>0.38898796242080996</v>
      </c>
      <c r="G47" s="32">
        <f t="shared" si="12"/>
        <v>0.3888567713716557</v>
      </c>
      <c r="H47" s="32">
        <f t="shared" si="12"/>
        <v>0.38956288417037166</v>
      </c>
      <c r="I47" s="32">
        <f t="shared" si="12"/>
        <v>0.38998699510043366</v>
      </c>
      <c r="J47" s="32">
        <f t="shared" si="12"/>
        <v>0.3911257743078751</v>
      </c>
      <c r="K47" s="32">
        <f t="shared" si="12"/>
        <v>0.39276937850423532</v>
      </c>
      <c r="L47" s="32">
        <f t="shared" si="12"/>
        <v>0.39475927484865764</v>
      </c>
      <c r="M47" s="32">
        <f t="shared" si="12"/>
        <v>0.39696618819261309</v>
      </c>
      <c r="N47" s="32">
        <f t="shared" si="12"/>
        <v>0.41832012595266804</v>
      </c>
    </row>
    <row r="48" spans="1:30" x14ac:dyDescent="0.35">
      <c r="A48" s="4"/>
      <c r="B48" s="4"/>
      <c r="C48" s="5"/>
      <c r="D48" s="5"/>
      <c r="E48" s="5"/>
      <c r="F48" s="5"/>
      <c r="G48" s="5"/>
    </row>
    <row r="49" spans="1:14" x14ac:dyDescent="0.35">
      <c r="J49" s="22"/>
      <c r="K49" s="22"/>
      <c r="L49" s="22"/>
      <c r="M49" s="22"/>
      <c r="N49" s="22"/>
    </row>
    <row r="50" spans="1:14" ht="18" x14ac:dyDescent="0.4">
      <c r="A50" s="338" t="s">
        <v>730</v>
      </c>
      <c r="C50" s="339">
        <v>-10000000</v>
      </c>
      <c r="J50" s="22"/>
      <c r="K50" s="22"/>
      <c r="L50" s="22"/>
      <c r="M50" s="22"/>
      <c r="N50" s="22"/>
    </row>
    <row r="51" spans="1:14" x14ac:dyDescent="0.35">
      <c r="A51" s="1" t="s">
        <v>731</v>
      </c>
      <c r="C51" s="340">
        <v>0.1</v>
      </c>
      <c r="J51" s="22"/>
      <c r="K51" s="22"/>
      <c r="L51" s="22"/>
      <c r="M51" s="22"/>
      <c r="N51" s="22"/>
    </row>
    <row r="52" spans="1:14" x14ac:dyDescent="0.35">
      <c r="A52" s="1" t="s">
        <v>732</v>
      </c>
      <c r="C52" s="344">
        <f>NPV(C51,C50,C46:N46)</f>
        <v>963908089.08267558</v>
      </c>
      <c r="J52" s="22"/>
      <c r="K52" s="22"/>
      <c r="L52" s="22"/>
      <c r="M52" s="22"/>
      <c r="N52" s="22"/>
    </row>
    <row r="55" spans="1:14" x14ac:dyDescent="0.35">
      <c r="I55" s="62"/>
    </row>
  </sheetData>
  <mergeCells count="7">
    <mergeCell ref="C4:D4"/>
    <mergeCell ref="G2:H2"/>
    <mergeCell ref="U2:V2"/>
    <mergeCell ref="Q4:R4"/>
    <mergeCell ref="V5:AD5"/>
    <mergeCell ref="Q5:R5"/>
    <mergeCell ref="C5:N5"/>
  </mergeCells>
  <hyperlinks>
    <hyperlink ref="G2" location="Indice!A1" display="Volver Indice" xr:uid="{00000000-0004-0000-0800-000000000000}"/>
    <hyperlink ref="H2" location="Indice!A1" display="Indice!A1" xr:uid="{00000000-0004-0000-0800-000001000000}"/>
  </hyperlink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INDICE</vt:lpstr>
      <vt:lpstr>1. MACROECONOMICOS Y SUPUESTOS</vt:lpstr>
      <vt:lpstr>2. CRITERIOS DE PROYECCION</vt:lpstr>
      <vt:lpstr>3. INVERSIONES (CAPEX)</vt:lpstr>
      <vt:lpstr>4. Estado situación financiera</vt:lpstr>
      <vt:lpstr>5. Resultados integrales</vt:lpstr>
      <vt:lpstr>6. Estado de flujos de efectivo</vt:lpstr>
      <vt:lpstr>7. Estado Cambios en el patrim</vt:lpstr>
      <vt:lpstr>8. INDICADORES</vt:lpstr>
      <vt:lpstr>CUENTAS</vt:lpstr>
      <vt:lpstr>'4. Estado situación financiera'!Área_de_impresión</vt:lpstr>
      <vt:lpstr>'5. Resultados integrales'!Área_de_impresión</vt:lpstr>
      <vt:lpstr>'6. Estado de flujos de efectivo'!Área_de_impresión</vt:lpstr>
      <vt:lpstr>'7. Estado Cambios en el patrim'!Área_de_impresión</vt:lpstr>
      <vt:lpstr>'7. Estado Cambios en el patrim'!ECP</vt:lpstr>
      <vt:lpstr>EFE</vt:lpstr>
      <vt:lpstr>ERI</vt:lpstr>
      <vt:lpstr>ESF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Ángel</dc:creator>
  <cp:lastModifiedBy>57313</cp:lastModifiedBy>
  <dcterms:created xsi:type="dcterms:W3CDTF">2017-11-03T23:50:37Z</dcterms:created>
  <dcterms:modified xsi:type="dcterms:W3CDTF">2019-11-18T19:19:35Z</dcterms:modified>
</cp:coreProperties>
</file>