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28"/>
  <workbookPr hidePivotFieldList="1"/>
  <mc:AlternateContent xmlns:mc="http://schemas.openxmlformats.org/markup-compatibility/2006">
    <mc:Choice Requires="x15">
      <x15ac:absPath xmlns:x15ac="http://schemas.microsoft.com/office/spreadsheetml/2010/11/ac" url="C:\Users\CO507698\Desktop\EAN\5. SEMINARIO INVESTIGACIÓN\Guía N°3\"/>
    </mc:Choice>
  </mc:AlternateContent>
  <xr:revisionPtr revIDLastSave="75" documentId="8_{022C45D9-38D8-4F92-92A5-3132F0F8CCAB}" xr6:coauthVersionLast="47" xr6:coauthVersionMax="47" xr10:uidLastSave="{CE1946C1-1277-49F9-B3A4-B2BAE5A44617}"/>
  <bookViews>
    <workbookView xWindow="-120" yWindow="-120" windowWidth="29040" windowHeight="15840" tabRatio="594" activeTab="1" xr2:uid="{00000000-000D-0000-FFFF-FFFF00000000}"/>
  </bookViews>
  <sheets>
    <sheet name="Respuestas del instrumento." sheetId="1" r:id="rId1"/>
    <sheet name="Analisis de datos." sheetId="2" r:id="rId2"/>
  </sheets>
  <definedNames>
    <definedName name="_xlnm._FilterDatabase" localSheetId="1" hidden="1">'Analisis de datos.'!$BV$107:$BW$395</definedName>
    <definedName name="_xlnm._FilterDatabase" localSheetId="0" hidden="1">'Respuestas del instrumento.'!$A$1:$AC$154</definedName>
  </definedNames>
  <calcPr calcId="191028"/>
  <pivotCaches>
    <pivotCache cacheId="14156" r:id="rId3"/>
    <pivotCache cacheId="14157"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C134" i="2" l="1"/>
  <c r="CD109" i="2" s="1"/>
  <c r="BA21" i="2"/>
  <c r="AZ21" i="2"/>
  <c r="AY21" i="2"/>
  <c r="AX21" i="2"/>
  <c r="AW21" i="2"/>
  <c r="AV21" i="2"/>
  <c r="AR22" i="2"/>
  <c r="AR23" i="2"/>
  <c r="AR24" i="2"/>
  <c r="AR25" i="2"/>
  <c r="AR21" i="2"/>
  <c r="W20" i="2"/>
  <c r="X20" i="2"/>
  <c r="Y20" i="2"/>
  <c r="Z20" i="2"/>
  <c r="AA20" i="2"/>
  <c r="AB20" i="2"/>
  <c r="V20" i="2"/>
  <c r="P19" i="2"/>
  <c r="O19" i="2"/>
  <c r="J17" i="2"/>
  <c r="K13" i="2" s="1"/>
  <c r="G54" i="2"/>
  <c r="D153" i="1"/>
  <c r="D154" i="1" s="1"/>
  <c r="G52" i="2"/>
  <c r="G51" i="2"/>
  <c r="B12" i="2"/>
  <c r="B11" i="2"/>
  <c r="B16" i="2"/>
  <c r="C15" i="2" s="1"/>
  <c r="S9" i="2"/>
  <c r="S8" i="2"/>
  <c r="P20" i="2"/>
  <c r="O20" i="2"/>
  <c r="B10" i="2"/>
  <c r="C5" i="2"/>
  <c r="C4" i="2"/>
  <c r="C3" i="2"/>
  <c r="CD125" i="2" l="1"/>
  <c r="CD128" i="2"/>
  <c r="CD124" i="2"/>
  <c r="CD130" i="2"/>
  <c r="CD127" i="2"/>
  <c r="CD119" i="2"/>
  <c r="CD129" i="2"/>
  <c r="CD126" i="2"/>
  <c r="CD118" i="2"/>
  <c r="CD112" i="2"/>
  <c r="CD117" i="2"/>
  <c r="CD131" i="2"/>
  <c r="CD132" i="2"/>
  <c r="CD120" i="2"/>
  <c r="CD116" i="2"/>
  <c r="CD115" i="2"/>
  <c r="CD114" i="2"/>
  <c r="CD113" i="2"/>
  <c r="CD111" i="2"/>
  <c r="CD123" i="2"/>
  <c r="CD108" i="2"/>
  <c r="CD122" i="2"/>
  <c r="CD110" i="2"/>
  <c r="CD133" i="2"/>
  <c r="CD121" i="2"/>
  <c r="AS21" i="2"/>
  <c r="C14" i="2"/>
  <c r="G53" i="2"/>
  <c r="K12" i="2"/>
  <c r="K16" i="2"/>
  <c r="K15" i="2"/>
  <c r="K14" i="2"/>
  <c r="AR26" i="2"/>
  <c r="CD134" i="2" l="1"/>
</calcChain>
</file>

<file path=xl/sharedStrings.xml><?xml version="1.0" encoding="utf-8"?>
<sst xmlns="http://schemas.openxmlformats.org/spreadsheetml/2006/main" count="2850" uniqueCount="429">
  <si>
    <t>Marca temporal</t>
  </si>
  <si>
    <t>Dirección de correo electrónico</t>
  </si>
  <si>
    <t>Genero:</t>
  </si>
  <si>
    <t>Edad:</t>
  </si>
  <si>
    <t>Ciudad:</t>
  </si>
  <si>
    <t>1.	¿Conque frecuencia adquiere prendas de vestir?</t>
  </si>
  <si>
    <t>2.	¿Conoce sobre el termino moda sostenible? (Si no tiene claro el concepto por favor definir en otro lo que entiende por moda sostenible).</t>
  </si>
  <si>
    <t>3.	¿Existe un interés sobre el impacto ambiental y social de parte del consumidor antes de seleccionar la marca u producto en específico que desea comprar?</t>
  </si>
  <si>
    <t>4.	Seleccione el nivel de importancia que para usted tiene el impacto ambiental y social, al momento de seleccionar una prenda de vestir o una marca de ropa, siendo 1 el más bajo y 5 el más alto. 1	2	3	4	5 [Componentes sostenibles para su creación.]</t>
  </si>
  <si>
    <t>4.	Seleccione el nivel de importancia que para usted tiene el impacto ambiental y social, al momento de seleccionar una prenda de vestir o una marca de ropa, siendo 1 el más bajo y 5 el más alto. 1	2	3	4	5 [Precio.]</t>
  </si>
  <si>
    <t>4.	Seleccione el nivel de importancia que para usted tiene el impacto ambiental y social, al momento de seleccionar una prenda de vestir o una marca de ropa, siendo 1 el más bajo y 5 el más alto. 1	2	3	4	5 [Sea un producto local.]</t>
  </si>
  <si>
    <t>4.	Seleccione el nivel de importancia que para usted tiene el impacto ambiental y social, al momento de seleccionar una prenda de vestir o una marca de ropa, siendo 1 el más bajo y 5 el más alto. 1	2	3	4	5 [Las condiciones laborales de quienes desarrollan la prenda textil.]</t>
  </si>
  <si>
    <t>4.	Seleccione el nivel de importancia que para usted tiene el impacto ambiental y social, al momento de seleccionar una prenda de vestir o una marca de ropa, siendo 1 el más bajo y 5 el más alto. 1	2	3	4	5 [No tiene en cuenta ninguna de estas condiciones.]</t>
  </si>
  <si>
    <t>4.	Seleccione el nivel de importancia que para usted tiene el impacto ambiental y social, al momento de seleccionar una prenda de vestir o una marca de ropa, siendo 1 el más bajo y 5 el más alto. 1	2	3	4	5 [Calidad]</t>
  </si>
  <si>
    <t>4.	Seleccione el nivel de importancia que para usted tiene el impacto ambiental y social, al momento de seleccionar una prenda de vestir o una marca de ropa, siendo 1 el más bajo y 5 el más alto. 1	2	3	4	5 [Marca]</t>
  </si>
  <si>
    <t>5.	Que tan de acuerdo esta con las siguientes afirmaciones: [Es importante que la industria textil comparta el impacto social y ambiental que causa en la actualidad.]</t>
  </si>
  <si>
    <t>5.	Que tan de acuerdo esta con las siguientes afirmaciones: [Es importante que las compañías compartan las políticas con las cuales protegen a sus trabajadores.]</t>
  </si>
  <si>
    <t>5.	Que tan de acuerdo esta con las siguientes afirmaciones: [Es importante conocer que hacen las marcas de ropa para minimizar su impacto en el medio ambiente.]</t>
  </si>
  <si>
    <t>5.	Que tan de acuerdo esta con las siguientes afirmaciones: [Es importante conocer si las materias primas fueron adquiridas a nivel local.]</t>
  </si>
  <si>
    <t>5.	Que tan de acuerdo esta con las siguientes afirmaciones: [Es importante que la población conozca sobre la producción y consumos responsables.]</t>
  </si>
  <si>
    <t>6. ¿ Que hace con las prendas que ya finalizaron su vida útil o que ya no utiliza?</t>
  </si>
  <si>
    <t>7.	Valore los siguientes enunciados, indicando qué tanto pueden constituirse en una barrera para la implementación de la moda sostenible, siendo 5 una barrera muy importante. [Conocimiento del consumidor acerca de las características de las prendas de vestir en el mercado.]</t>
  </si>
  <si>
    <t>7.	Valore los siguientes enunciados, indicando qué tanto pueden constituirse en una barrera para la implementación de la moda sostenible, siendo 5 una barrera muy importante. [Precio.]</t>
  </si>
  <si>
    <t>7.	Valore los siguientes enunciados, indicando qué tanto pueden constituirse en una barrera para la implementación de la moda sostenible, siendo 5 una barrera muy importante. [Politicas legislativas.]</t>
  </si>
  <si>
    <t>7.	Valore los siguientes enunciados, indicando qué tanto pueden constituirse en una barrera para la implementación de la moda sostenible, siendo 5 una barrera muy importante. [Resistencia al cambio por parte de las industrias.]</t>
  </si>
  <si>
    <t>7.	Valore los siguientes enunciados, indicando qué tanto pueden constituirse en una barrera para la implementación de la moda sostenible, siendo 5 una barrera muy importante. [Tecnificación.]</t>
  </si>
  <si>
    <t>7.	Valore los siguientes enunciados, indicando qué tanto pueden constituirse en una barrera para la implementación de la moda sostenible, siendo 5 una barrera muy importante. [Falta de capacitación sobre los modelos de economía circular y su implementación.]</t>
  </si>
  <si>
    <t>8.	¿Cuáles materiales sostenibles conoce que se pueden implementar en la industria textil?</t>
  </si>
  <si>
    <t>9. Estaría dispuesto a adquirir prendas realizadas con materias primas sostenibles que protejan los recursos naturales, si estas contaran con el estándar de calidad precio esperado de la industria.</t>
  </si>
  <si>
    <t>dimao10@hotmail.com</t>
  </si>
  <si>
    <t>Masculino</t>
  </si>
  <si>
    <t xml:space="preserve">Bogotá </t>
  </si>
  <si>
    <t>Cada 2 meses</t>
  </si>
  <si>
    <t>No</t>
  </si>
  <si>
    <t>Si</t>
  </si>
  <si>
    <t>De acuerdo</t>
  </si>
  <si>
    <t>Donarla</t>
  </si>
  <si>
    <t>N/A</t>
  </si>
  <si>
    <t>jaalbefr@hotmail.es</t>
  </si>
  <si>
    <t>Rara vez</t>
  </si>
  <si>
    <t>Desacuerdo</t>
  </si>
  <si>
    <t>Algodón</t>
  </si>
  <si>
    <t>ladylizethleytonl@hotmail.com</t>
  </si>
  <si>
    <t>Femenino</t>
  </si>
  <si>
    <t>1-2 veces al mes</t>
  </si>
  <si>
    <t>No conozco</t>
  </si>
  <si>
    <t>si</t>
  </si>
  <si>
    <t>castanoluisa320@gmail.com</t>
  </si>
  <si>
    <t>Indiferente</t>
  </si>
  <si>
    <t>Regalarla a algún familiar, Donarla</t>
  </si>
  <si>
    <t>Algodón orgánico, Fibra de bambú y Cuero de pescado</t>
  </si>
  <si>
    <t>leidyyepes2008@gmail.com</t>
  </si>
  <si>
    <t xml:space="preserve">Algodón orgánico.
Fibra de bambú </t>
  </si>
  <si>
    <t>isotop@ut.edu.co</t>
  </si>
  <si>
    <t>Vidrio</t>
  </si>
  <si>
    <t>SI</t>
  </si>
  <si>
    <t>alexandra_bonilla_barragan@yahoo.com</t>
  </si>
  <si>
    <t xml:space="preserve">Ninguna </t>
  </si>
  <si>
    <t>erikajgd@hotmail.com</t>
  </si>
  <si>
    <t>Solo en rebajas.</t>
  </si>
  <si>
    <t>Plastico</t>
  </si>
  <si>
    <t>ximenitablue22@gmail.com</t>
  </si>
  <si>
    <t>danielafelixpoveda@gmail.com</t>
  </si>
  <si>
    <t>Fibra de bambú</t>
  </si>
  <si>
    <t>marce_9328@hotmail.com</t>
  </si>
  <si>
    <t>Regalarla a algún familiar, Tirarla a la basura</t>
  </si>
  <si>
    <t xml:space="preserve"> Plastico pet, piel de nopal</t>
  </si>
  <si>
    <t>derlypovedapilonieta1@gmail.com</t>
  </si>
  <si>
    <t>Regalarla a algún familiar</t>
  </si>
  <si>
    <t>Uso de pulpa y fibras de algunas plantassi</t>
  </si>
  <si>
    <t>rodriguezpovedasofia@gmail.com</t>
  </si>
  <si>
    <t>Ninguna</t>
  </si>
  <si>
    <t>eldalu11@gmail.com</t>
  </si>
  <si>
    <t>Canabis</t>
  </si>
  <si>
    <t>Claro que sí</t>
  </si>
  <si>
    <t>jaime.villada@gmail.com</t>
  </si>
  <si>
    <t>Regalarla a algún familiar, Donarla, Revenderla</t>
  </si>
  <si>
    <t>Algodón orgánico, fibra de bambú, cuero de pescado, microsilk, etc</t>
  </si>
  <si>
    <t>maobor@hotmail.com</t>
  </si>
  <si>
    <t>Fibra de bambu, algodon organico</t>
  </si>
  <si>
    <t>phrodriguez1@misena.edu.co</t>
  </si>
  <si>
    <t>Algodón, fique</t>
  </si>
  <si>
    <t>Sí</t>
  </si>
  <si>
    <t>lilianaville2@hotmail.com</t>
  </si>
  <si>
    <t xml:space="preserve">No conozco </t>
  </si>
  <si>
    <t>carmentea9@gmail.com</t>
  </si>
  <si>
    <t xml:space="preserve">Plástico </t>
  </si>
  <si>
    <t>isanche06441@universidadean.edu.co</t>
  </si>
  <si>
    <t xml:space="preserve">Entiendo es un plan de reciclaje de materiales para la confección de prendas o algo relacionado </t>
  </si>
  <si>
    <t>Regalarla a algún familiar, Tirarla a la basura, Donarla</t>
  </si>
  <si>
    <t xml:space="preserve">Ninguno </t>
  </si>
  <si>
    <t>adrianitacallemil@gmail.com</t>
  </si>
  <si>
    <t>Algodon</t>
  </si>
  <si>
    <t>sm7662776@gmail.com</t>
  </si>
  <si>
    <t>Si.</t>
  </si>
  <si>
    <t>gina_vera26@hotmail.com</t>
  </si>
  <si>
    <t>Tirarla a la basura</t>
  </si>
  <si>
    <t>Caucho</t>
  </si>
  <si>
    <t>antonioguzmanoliveros@hotmail.com</t>
  </si>
  <si>
    <t>sangari90961@universidadean.edu.co</t>
  </si>
  <si>
    <t>He escuchado sobre el tema pero no conozco materiales</t>
  </si>
  <si>
    <t xml:space="preserve">Si </t>
  </si>
  <si>
    <t>quitog74@gmail.com</t>
  </si>
  <si>
    <t xml:space="preserve">Material reciclado como plásticos en la fabricación de tenis </t>
  </si>
  <si>
    <t>dhbonillab@ut.edu.co</t>
  </si>
  <si>
    <t>Cañamo</t>
  </si>
  <si>
    <t>mlopeza11706@universidadean.edu.co</t>
  </si>
  <si>
    <t>fibras vegetales</t>
  </si>
  <si>
    <t>andresbeleno@yahoo.com</t>
  </si>
  <si>
    <t xml:space="preserve">Plastico </t>
  </si>
  <si>
    <t>bicasli@gmail.com</t>
  </si>
  <si>
    <t xml:space="preserve">Que se puede reutilizar o que es amigable con la naturaleza </t>
  </si>
  <si>
    <t xml:space="preserve">Fibras </t>
  </si>
  <si>
    <t>sergioapc1893@gmail.com</t>
  </si>
  <si>
    <t>Guardarla, Tirarla a la basura</t>
  </si>
  <si>
    <t>Ninguno</t>
  </si>
  <si>
    <t>yinethrodriguezcas@hotmail.com</t>
  </si>
  <si>
    <t xml:space="preserve"> Entendido como la creación de un sistema que pueda ser apoyado indefinidamente en términos de ambientalismo y responsabilidad social.</t>
  </si>
  <si>
    <t>N/a</t>
  </si>
  <si>
    <t>ing.cindyparra@gmail.com</t>
  </si>
  <si>
    <t>liseth185@hotmail.com</t>
  </si>
  <si>
    <t>Algodón orgánico, fibra de bambú</t>
  </si>
  <si>
    <t>darla1999.dch@gmail.com</t>
  </si>
  <si>
    <t>Prendas con textiles amigables con el ambiente</t>
  </si>
  <si>
    <t>Poliéster</t>
  </si>
  <si>
    <t>henrry.freddy.silva@gmail.com</t>
  </si>
  <si>
    <t>alejandrapintorodriguez@gmail.com</t>
  </si>
  <si>
    <t>richard070910@gmail.com</t>
  </si>
  <si>
    <t>Materiales biodegradsbles</t>
  </si>
  <si>
    <t>lysetfer77@hotmail.com</t>
  </si>
  <si>
    <t>Tirarla a la basura, Donarla</t>
  </si>
  <si>
    <t>anaibarrazuleta@gmail.com</t>
  </si>
  <si>
    <t xml:space="preserve">Fibra de bambú,naranja,piña y algodón orgánico </t>
  </si>
  <si>
    <t>dianamabel16@hotmail.com</t>
  </si>
  <si>
    <t>Fique</t>
  </si>
  <si>
    <t>jpchancie@gmail.com</t>
  </si>
  <si>
    <t xml:space="preserve">Fibra de bambú </t>
  </si>
  <si>
    <t>topogabriel2011@hotmail.com</t>
  </si>
  <si>
    <t>Moda que garantiza la conservación del medio ambiente o trata de migarlo</t>
  </si>
  <si>
    <t>aguerrero21@hotmail.com</t>
  </si>
  <si>
    <t xml:space="preserve">Textiles, plásticos </t>
  </si>
  <si>
    <t xml:space="preserve">Sí </t>
  </si>
  <si>
    <t>klauss1125@hotmail.com</t>
  </si>
  <si>
    <t>hroldg@hotmail.com</t>
  </si>
  <si>
    <t>Cuero vegano, fibras vegetales</t>
  </si>
  <si>
    <t>luisdacs_007@hotmail.com</t>
  </si>
  <si>
    <t>telas amigable con el ambiente</t>
  </si>
  <si>
    <t>juanduba@hotmail.com</t>
  </si>
  <si>
    <t>Plasticos</t>
  </si>
  <si>
    <t>Si lo tendría en cuenta</t>
  </si>
  <si>
    <t>geliza-alvarez@hotmail.es</t>
  </si>
  <si>
    <t>Algodón orgánico</t>
  </si>
  <si>
    <t>Sí, siempre y cuando también cuente con calidad, no solo en el precio, sino en la prenda como tal, pues los colombianos tenemos la tendencia de adquirir productos que tengan una larga vida útil.</t>
  </si>
  <si>
    <t>lauluna090986@gmail.com</t>
  </si>
  <si>
    <t>marivel.munoz@udea.edu.co</t>
  </si>
  <si>
    <t>Fibras de arboles , material textil reciclado</t>
  </si>
  <si>
    <t>eliana_2330@outlook.com</t>
  </si>
  <si>
    <t xml:space="preserve">Fibra de naranja y piña </t>
  </si>
  <si>
    <t>Si, estaría dispuesta</t>
  </si>
  <si>
    <t>elicia0701@gmail.com</t>
  </si>
  <si>
    <t>nelsonpineda5@gmail.com</t>
  </si>
  <si>
    <t>Botellas pep</t>
  </si>
  <si>
    <t>ampasule@hotmail.com</t>
  </si>
  <si>
    <t>algodon organico</t>
  </si>
  <si>
    <t>stevenmontes1@hotmail.com</t>
  </si>
  <si>
    <t>Regalarla a algún familiar, Guardarla, Donarla</t>
  </si>
  <si>
    <t xml:space="preserve">Fibras vegetales </t>
  </si>
  <si>
    <t>nirgeim@icloud.com</t>
  </si>
  <si>
    <t xml:space="preserve">Fique </t>
  </si>
  <si>
    <t>rafael383@hotmail.com</t>
  </si>
  <si>
    <t>Fibras reciclables</t>
  </si>
  <si>
    <t>Estaría dispuesto a adquirir las prendas sostenibles</t>
  </si>
  <si>
    <t>luisfalcalde@gmail.com</t>
  </si>
  <si>
    <t xml:space="preserve">Algodón </t>
  </si>
  <si>
    <t>Fibra de bambú,banano y piña</t>
  </si>
  <si>
    <t>necarsa@gmail.com</t>
  </si>
  <si>
    <t xml:space="preserve">Estilo de vida mas ecológico </t>
  </si>
  <si>
    <t xml:space="preserve">Plástico o Pet </t>
  </si>
  <si>
    <t>josegt21@gmail.com</t>
  </si>
  <si>
    <t>Prendas confecciónadas a partir de algodon reciclado.</t>
  </si>
  <si>
    <t>ceurieles@gmail.com</t>
  </si>
  <si>
    <t>Algodon organico, fibra bambu</t>
  </si>
  <si>
    <t>Vasquezjorge10@hotmail.com</t>
  </si>
  <si>
    <t>Guardarla</t>
  </si>
  <si>
    <t>Fibra de bambu</t>
  </si>
  <si>
    <t>nataliaascanioco@gmail.com</t>
  </si>
  <si>
    <t>garcia.movitier@gmail.com</t>
  </si>
  <si>
    <t>la paja</t>
  </si>
  <si>
    <t>su</t>
  </si>
  <si>
    <t>manuelavillegas1123@gmail.com</t>
  </si>
  <si>
    <t xml:space="preserve">Fibra de material vegetal y en nanotecnologia </t>
  </si>
  <si>
    <t>carpin1923@gmail.com</t>
  </si>
  <si>
    <t>Todas las semanas.</t>
  </si>
  <si>
    <t xml:space="preserve">Botones retazos de telas , la prensa completa etc </t>
  </si>
  <si>
    <t xml:space="preserve">Totalmente </t>
  </si>
  <si>
    <t>sertrout@hotmail.con</t>
  </si>
  <si>
    <t>Regalarla a algún familiar, Revenderla</t>
  </si>
  <si>
    <t>Cuero sintetico</t>
  </si>
  <si>
    <t>mar7425d@gmail.com</t>
  </si>
  <si>
    <t>socialimas@gmail.com</t>
  </si>
  <si>
    <t>diego.orjuela.r@gmail.com</t>
  </si>
  <si>
    <t>sruizg117@hotmail.com</t>
  </si>
  <si>
    <t>No mucho</t>
  </si>
  <si>
    <t>amartinezhernandez@gmail.com</t>
  </si>
  <si>
    <t>Confecciones amigables con el medio ambiente</t>
  </si>
  <si>
    <t>nhathik@gmail.com</t>
  </si>
  <si>
    <t>plastico</t>
  </si>
  <si>
    <t xml:space="preserve">si
</t>
  </si>
  <si>
    <t>ander.soto@gmail.com</t>
  </si>
  <si>
    <t xml:space="preserve">Algodón orgánico </t>
  </si>
  <si>
    <t>danieloflo9@gmail.com</t>
  </si>
  <si>
    <t>Plastico reciclado, tela reciclada</t>
  </si>
  <si>
    <t>sernatatiana1@gmail.com</t>
  </si>
  <si>
    <t xml:space="preserve">Algodón orgánico, fibra de bambú, material reciclado </t>
  </si>
  <si>
    <t>mrdilap@gmail.com</t>
  </si>
  <si>
    <t>jimenezamet@gmail.com</t>
  </si>
  <si>
    <t xml:space="preserve">Fibra de bambú, banano, cuero de pescado </t>
  </si>
  <si>
    <t>mavizuci05@gmail.com</t>
  </si>
  <si>
    <t>Guardarla, Donarla</t>
  </si>
  <si>
    <t xml:space="preserve">Algodón organico </t>
  </si>
  <si>
    <t>jachancio@gmail.com</t>
  </si>
  <si>
    <t>consuelosanguino@hotmail.com</t>
  </si>
  <si>
    <t xml:space="preserve">Materiales reciclados </t>
  </si>
  <si>
    <t>juandavidch1305@gmail.com</t>
  </si>
  <si>
    <t>Plástico, papel, ropa ya no utilizada o dañada</t>
  </si>
  <si>
    <t>Si, solo importa la calidad y precio</t>
  </si>
  <si>
    <t>julianchancih@gmail.com</t>
  </si>
  <si>
    <t>Carton</t>
  </si>
  <si>
    <t xml:space="preserve">Reciclables </t>
  </si>
  <si>
    <t xml:space="preserve">Algodón cartón </t>
  </si>
  <si>
    <t>jpchancie@hotmail.com</t>
  </si>
  <si>
    <t>Cáscara de banan9</t>
  </si>
  <si>
    <t>josebarajas7@hotmail.com</t>
  </si>
  <si>
    <t>Plástico reciclado</t>
  </si>
  <si>
    <t>alvaroandres999@hotmail.com</t>
  </si>
  <si>
    <t>Algodon organico</t>
  </si>
  <si>
    <t>ingovallos@hotmail.com</t>
  </si>
  <si>
    <t>Algodón organico</t>
  </si>
  <si>
    <t>alfredohernandez9010@gmail.com</t>
  </si>
  <si>
    <t>no</t>
  </si>
  <si>
    <t>michellejimenezmeza39@gmail.com</t>
  </si>
  <si>
    <t>aysan0519@hotmail.com</t>
  </si>
  <si>
    <t>Prendas basicas que se pueda utilizar por mucho tiempo, de esta forma no hay que cambiarlas porque no pasa de moda</t>
  </si>
  <si>
    <t>yiyika63@gmail.com</t>
  </si>
  <si>
    <t>Fibra de cáscara de naranja</t>
  </si>
  <si>
    <t>Claro que si</t>
  </si>
  <si>
    <t>patymateo@gmail.com</t>
  </si>
  <si>
    <t>Fibra de Bambú y Cascara de Naranja</t>
  </si>
  <si>
    <t>taticalus@gmail.com</t>
  </si>
  <si>
    <t>Plástico</t>
  </si>
  <si>
    <t>lorecm09@gmail.com</t>
  </si>
  <si>
    <t>Fibra de piña</t>
  </si>
  <si>
    <t>andres.suarez79@hotmail.com</t>
  </si>
  <si>
    <t>Moda que perdura en el tiempo</t>
  </si>
  <si>
    <t>Fibra de Bambú</t>
  </si>
  <si>
    <t>Krol0107@hotmail.com</t>
  </si>
  <si>
    <t xml:space="preserve">Reciclados </t>
  </si>
  <si>
    <t>dresan15.apm65@gmail.com</t>
  </si>
  <si>
    <t>Moda con la ropa usada</t>
  </si>
  <si>
    <t>jakalderon23@gmail.com</t>
  </si>
  <si>
    <t>julianasuarezolaya@gmail.com</t>
  </si>
  <si>
    <t xml:space="preserve">Algodón, bambú </t>
  </si>
  <si>
    <t xml:space="preserve">Si! </t>
  </si>
  <si>
    <t>saraibazu@hotmail.com</t>
  </si>
  <si>
    <t xml:space="preserve">Plásticos </t>
  </si>
  <si>
    <t>danielacatavet1211@gmail.com</t>
  </si>
  <si>
    <t>andrumaf@gmail.com</t>
  </si>
  <si>
    <t>valentina28suarez@gmail.com</t>
  </si>
  <si>
    <t>Algodón reciclado, telas semisinteticas, lino orgánico</t>
  </si>
  <si>
    <t>ingsergiomorac@gmail.com</t>
  </si>
  <si>
    <t>hernandariogarces@gmail.com</t>
  </si>
  <si>
    <t>Plastico PEP</t>
  </si>
  <si>
    <t>luisaibarra0515@gmail.com</t>
  </si>
  <si>
    <t>Yes</t>
  </si>
  <si>
    <t>tp-julian26@hotmail.com</t>
  </si>
  <si>
    <t>dianagallego1903@gmail.com</t>
  </si>
  <si>
    <t>valentina.calderon90@gmail.com</t>
  </si>
  <si>
    <t>kjnm91@hotmail.com</t>
  </si>
  <si>
    <t xml:space="preserve">Fibras de arboles, algodon, material reciclado, bambu. </t>
  </si>
  <si>
    <t>buzonomhz@gmail.com</t>
  </si>
  <si>
    <t>Canavis</t>
  </si>
  <si>
    <t>Si,</t>
  </si>
  <si>
    <t>buzongiz@hotmail.com</t>
  </si>
  <si>
    <t>andreacenteno.12@hotmail.com</t>
  </si>
  <si>
    <t xml:space="preserve">algodon </t>
  </si>
  <si>
    <t>anasofiasotos19@gmail.com</t>
  </si>
  <si>
    <t xml:space="preserve">Fibra de bambú, Tencel, cuero de pescado. </t>
  </si>
  <si>
    <t>dasotocobos@gmail.com</t>
  </si>
  <si>
    <t>jumaso67@gmail.com</t>
  </si>
  <si>
    <t>Únicamente lo que requiero compro</t>
  </si>
  <si>
    <t>Si claro</t>
  </si>
  <si>
    <t>ninguna</t>
  </si>
  <si>
    <t xml:space="preserve">si </t>
  </si>
  <si>
    <t>elderjosealvarez18@gmail.com</t>
  </si>
  <si>
    <t>Ingenierocivilufpso@gmail.com</t>
  </si>
  <si>
    <t xml:space="preserve">No conozco ninguna </t>
  </si>
  <si>
    <t>leonardlobop@gmail.com</t>
  </si>
  <si>
    <t>Fibra de marihuana</t>
  </si>
  <si>
    <t>elsismartinez40@gmail.com</t>
  </si>
  <si>
    <t>alejogarcia16@gmail.com</t>
  </si>
  <si>
    <t xml:space="preserve">Vestuario hecho con productos amigables con el medio ambiente tanto en materia prima como en mano factura </t>
  </si>
  <si>
    <t xml:space="preserve">Si, estaría dispuesto </t>
  </si>
  <si>
    <t>anyeloh2102@gmail.com</t>
  </si>
  <si>
    <t>chomy095@hotmail.com</t>
  </si>
  <si>
    <t>Lana oveja</t>
  </si>
  <si>
    <t>cobosovalleanacecilia@gmail.com</t>
  </si>
  <si>
    <t>Algodón orgánico, cuero de pescado, fibra de bambú, entre otros</t>
  </si>
  <si>
    <t>Claro que sí.</t>
  </si>
  <si>
    <t>portega.alvarez32@gmail.com</t>
  </si>
  <si>
    <t>Ingcamilosaldana@gmail.com</t>
  </si>
  <si>
    <t xml:space="preserve">Ningún </t>
  </si>
  <si>
    <t>e.garcia.07@hotmail.com</t>
  </si>
  <si>
    <t>jpassos0612@gmail.com</t>
  </si>
  <si>
    <t>eliamzapata@gmail.com</t>
  </si>
  <si>
    <t>wildaco16@gmail.com</t>
  </si>
  <si>
    <t xml:space="preserve">No conozco ningún material </t>
  </si>
  <si>
    <t>consuelocobos20@gmail.com</t>
  </si>
  <si>
    <t xml:space="preserve">No sé acerca de ningún material </t>
  </si>
  <si>
    <t>dveloth@gmail.com</t>
  </si>
  <si>
    <t>La lata</t>
  </si>
  <si>
    <t>laurys870@gmail.com</t>
  </si>
  <si>
    <t>Pet</t>
  </si>
  <si>
    <t>alex.fx.16@hotmail.com</t>
  </si>
  <si>
    <t>Lana de oveja</t>
  </si>
  <si>
    <t>jveloth@gmail.com</t>
  </si>
  <si>
    <t>bolsas</t>
  </si>
  <si>
    <t>jorgepenaortega@gmail.com</t>
  </si>
  <si>
    <t>luzmava2005@hotmail.com</t>
  </si>
  <si>
    <t xml:space="preserve">Fique, producto reciclable </t>
  </si>
  <si>
    <t>ing.juancasadiego@hotmail.com</t>
  </si>
  <si>
    <t>edgar.ufigueroa@gmail.com</t>
  </si>
  <si>
    <t>jaem.icv@gmail.com</t>
  </si>
  <si>
    <t>jimenaluciog@gmail.com</t>
  </si>
  <si>
    <t>algodón orgánico certificado, fibra de plástico</t>
  </si>
  <si>
    <t>GENERO</t>
  </si>
  <si>
    <t>Edades</t>
  </si>
  <si>
    <t>Frecuencia de Consumo</t>
  </si>
  <si>
    <t>Concepto moda sostenible</t>
  </si>
  <si>
    <t>NO</t>
  </si>
  <si>
    <t>Interés sobre el impacto ambiental</t>
  </si>
  <si>
    <t>Alternativa 1</t>
  </si>
  <si>
    <t>Alternativa 2</t>
  </si>
  <si>
    <t>Alternativa 3</t>
  </si>
  <si>
    <t>Alternativa 4</t>
  </si>
  <si>
    <t>Alternativa 5</t>
  </si>
  <si>
    <t>Alternativa 6</t>
  </si>
  <si>
    <t>Alternativa 7</t>
  </si>
  <si>
    <t>Barrera 1</t>
  </si>
  <si>
    <t>Barrera 2</t>
  </si>
  <si>
    <t>Barrera 3</t>
  </si>
  <si>
    <t>Barrera 4</t>
  </si>
  <si>
    <t>Barrera 5</t>
  </si>
  <si>
    <t>Barrera 6</t>
  </si>
  <si>
    <t>Etiquetas de fila</t>
  </si>
  <si>
    <t>Cuenta de Genero:</t>
  </si>
  <si>
    <t>Cuenta de Edad:</t>
  </si>
  <si>
    <t>Cuenta de 1.	¿Conque frecuencia adquiere prendas de vestir?</t>
  </si>
  <si>
    <t>Cuenta de 2.	¿Conoce sobre el termino moda sostenible? (Si no tiene claro el concepto por favor definir en otro lo que entiende por moda sostenible).</t>
  </si>
  <si>
    <t>Cuenta de 3.	¿Existe un interés sobre el impacto ambiental y social de parte del consumidor antes de seleccionar la marca u producto en específico que desea comprar?</t>
  </si>
  <si>
    <t>Componentes sostenibles para su creación.</t>
  </si>
  <si>
    <t>PRECIO</t>
  </si>
  <si>
    <t>Sea un producto local.</t>
  </si>
  <si>
    <t>Las condiciones laborales de quienes desarrollan la prenda textil.</t>
  </si>
  <si>
    <t>No tiene en cuenta ninguna de estas condiciones.</t>
  </si>
  <si>
    <t>Calidad</t>
  </si>
  <si>
    <t>Marca</t>
  </si>
  <si>
    <t>Cuenta de 6. ¿ Que hace con las prendas que ya finalizaron su vida útil o que ya no utiliza?</t>
  </si>
  <si>
    <t>Conocimiento del consumidor acerca de las características de las prendas de vestir en el mercado.</t>
  </si>
  <si>
    <t>Precio.</t>
  </si>
  <si>
    <t>Politicas legislativas.</t>
  </si>
  <si>
    <t>Resistencia al cambio por parte de las industrias.</t>
  </si>
  <si>
    <t>Tecnificación.</t>
  </si>
  <si>
    <t>Falta de capacitación sobre los modelos de economía circular y su implementación.</t>
  </si>
  <si>
    <t>Cuenta de 8.	¿Cuáles materiales sostenibles conoce que se pueden implementar en la industria textil?</t>
  </si>
  <si>
    <t>Otro</t>
  </si>
  <si>
    <t>(en blanco)</t>
  </si>
  <si>
    <t>Total general</t>
  </si>
  <si>
    <t>Encuestas enviadas</t>
  </si>
  <si>
    <t>Atendidas</t>
  </si>
  <si>
    <t>Hombres</t>
  </si>
  <si>
    <t>4. Seleccione el nivel de importancia que para usted tiene el impacto ambiental y social, al momento de seleccionar una prenda de vestir o una marca de ropa, siendo 1 el más bajo y 5 el más alto. 1 2 3 4 5 *</t>
  </si>
  <si>
    <t>Mujeres</t>
  </si>
  <si>
    <t>7. Valore los siguientes enunciados, indicando qué tanto pueden constituirse en una barrera para la implementación de la moda sostenible, siendo 5 una barrera muy importante. *</t>
  </si>
  <si>
    <t>Nivel Importancia</t>
  </si>
  <si>
    <t>N° Personas</t>
  </si>
  <si>
    <t>Total</t>
  </si>
  <si>
    <t>Acción</t>
  </si>
  <si>
    <t>Personas</t>
  </si>
  <si>
    <t>ESCALA DE IMPORTANCIA DEL IMPACTO AMBIENTALY SOCIAL</t>
  </si>
  <si>
    <t>Revenderla</t>
  </si>
  <si>
    <t>FACTORES PARA LA IMPLEMENTACIÓN DE LA MODA SOSTENIBLE</t>
  </si>
  <si>
    <t>Le es indiferente</t>
  </si>
  <si>
    <t>Calidad y marca</t>
  </si>
  <si>
    <t>Producto local</t>
  </si>
  <si>
    <t>Precio y componentes</t>
  </si>
  <si>
    <t>Condiciones laborales</t>
  </si>
  <si>
    <t>Precio</t>
  </si>
  <si>
    <t>Tecnificación y Políticas legislativas</t>
  </si>
  <si>
    <t>Mas importante</t>
  </si>
  <si>
    <t>Menos importante</t>
  </si>
  <si>
    <t>Importancia</t>
  </si>
  <si>
    <t>Factores</t>
  </si>
  <si>
    <t>Menores Edad</t>
  </si>
  <si>
    <t>Mayoers Edad</t>
  </si>
  <si>
    <t>Particpantes</t>
  </si>
  <si>
    <t>Promedio edad</t>
  </si>
  <si>
    <t>P1</t>
  </si>
  <si>
    <t>P2</t>
  </si>
  <si>
    <t>P3</t>
  </si>
  <si>
    <t>Producto</t>
  </si>
  <si>
    <t>Suma de Personas</t>
  </si>
  <si>
    <t>Porcentaje</t>
  </si>
  <si>
    <t>Piel de Nopal</t>
  </si>
  <si>
    <t>Cáñamo</t>
  </si>
  <si>
    <t>Cartón</t>
  </si>
  <si>
    <t>Cuero de pescado</t>
  </si>
  <si>
    <t>Cuero sintético</t>
  </si>
  <si>
    <t>Cuero vegano</t>
  </si>
  <si>
    <t>Fibra Bambú</t>
  </si>
  <si>
    <t>Fibra frutas</t>
  </si>
  <si>
    <t>Fibras vegetales</t>
  </si>
  <si>
    <t>Lata</t>
  </si>
  <si>
    <t>Lino orgánico</t>
  </si>
  <si>
    <t>Materiales biodegradables</t>
  </si>
  <si>
    <t>Paja</t>
  </si>
  <si>
    <t>Papel</t>
  </si>
  <si>
    <t>Telas semisintéticas</t>
  </si>
  <si>
    <t>Reciclaje</t>
  </si>
  <si>
    <t>Tela reciclada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</si>
</sst>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h:mm:ss"/>
    <numFmt numFmtId="165" formatCode="0.0%"/>
    <numFmt numFmtId="166" formatCode="&quot;Alternativa&quot;\ #"/>
  </numFmts>
  <fonts count="17">
    <font>
      <sz val="10"/>
      <color rgb="FF000000"/>
      <name val="Arial"/>
    </font>
    <font>
      <sz val="10"/>
      <color theme="1"/>
      <name val="Arial"/>
    </font>
    <font>
      <sz val="10"/>
      <color rgb="FF000000"/>
      <name val="Arial"/>
    </font>
    <font>
      <sz val="10"/>
      <color theme="1"/>
      <name val="Arial"/>
      <family val="2"/>
    </font>
    <font>
      <sz val="10"/>
      <color rgb="FF000000"/>
      <name val="Arial"/>
      <family val="2"/>
    </font>
    <font>
      <sz val="10"/>
      <color theme="0"/>
      <name val="Arial"/>
      <family val="2"/>
    </font>
    <font>
      <b/>
      <sz val="10"/>
      <color theme="0"/>
      <name val="Arial"/>
      <family val="2"/>
    </font>
    <font>
      <sz val="9"/>
      <color theme="0"/>
      <name val="Roboto"/>
    </font>
    <font>
      <sz val="9"/>
      <color theme="0"/>
      <name val="Arial"/>
      <family val="2"/>
    </font>
    <font>
      <sz val="10"/>
      <color rgb="FFFF0000"/>
      <name val="Arial"/>
      <family val="2"/>
    </font>
    <font>
      <sz val="12"/>
      <color theme="0"/>
      <name val="Times New Roman"/>
      <family val="1"/>
    </font>
    <font>
      <sz val="12"/>
      <color rgb="FF000000"/>
      <name val="Times New Roman"/>
      <family val="1"/>
    </font>
    <font>
      <b/>
      <sz val="12"/>
      <color theme="0"/>
      <name val="Times New Roman"/>
      <family val="1"/>
    </font>
    <font>
      <sz val="14"/>
      <color theme="0"/>
      <name val="Times New Roman"/>
      <family val="1"/>
    </font>
    <font>
      <sz val="14"/>
      <color rgb="FF000000"/>
      <name val="Times New Roman"/>
      <family val="1"/>
    </font>
    <font>
      <sz val="14"/>
      <color rgb="FF000000"/>
      <name val="Arial"/>
      <family val="2"/>
    </font>
    <font>
      <b/>
      <sz val="10"/>
      <color theme="1"/>
      <name val="Arial"/>
    </font>
  </fonts>
  <fills count="7">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2" fillId="0" borderId="0" applyFont="0" applyFill="0" applyBorder="0" applyAlignment="0" applyProtection="0"/>
  </cellStyleXfs>
  <cellXfs count="51">
    <xf numFmtId="0" fontId="0" fillId="0" borderId="0" xfId="0"/>
    <xf numFmtId="0" fontId="0" fillId="0" borderId="0" xfId="0" pivotButton="1"/>
    <xf numFmtId="0" fontId="0" fillId="0" borderId="0" xfId="0" applyAlignment="1">
      <alignment horizontal="left"/>
    </xf>
    <xf numFmtId="0" fontId="4" fillId="0" borderId="0" xfId="0" applyFont="1"/>
    <xf numFmtId="0" fontId="0" fillId="0" borderId="1" xfId="0" applyBorder="1" applyAlignment="1">
      <alignment vertical="center"/>
    </xf>
    <xf numFmtId="0" fontId="7" fillId="2" borderId="1" xfId="0" applyFont="1" applyFill="1" applyBorder="1" applyAlignment="1">
      <alignment horizontal="center" vertical="center" wrapText="1"/>
    </xf>
    <xf numFmtId="166" fontId="8" fillId="2" borderId="1" xfId="0" applyNumberFormat="1" applyFont="1" applyFill="1" applyBorder="1" applyAlignment="1">
      <alignment horizontal="center" vertical="center" wrapText="1"/>
    </xf>
    <xf numFmtId="0" fontId="0" fillId="0" borderId="0" xfId="0" applyAlignment="1">
      <alignment vertical="center"/>
    </xf>
    <xf numFmtId="165" fontId="0" fillId="0" borderId="0" xfId="1" applyNumberFormat="1" applyFont="1" applyAlignment="1">
      <alignment vertical="center"/>
    </xf>
    <xf numFmtId="9" fontId="0" fillId="0" borderId="0" xfId="1" applyFont="1" applyAlignment="1">
      <alignment vertical="center"/>
    </xf>
    <xf numFmtId="0" fontId="4" fillId="0" borderId="0" xfId="0" applyFont="1" applyAlignment="1">
      <alignment vertical="center"/>
    </xf>
    <xf numFmtId="0" fontId="0" fillId="0" borderId="0" xfId="0" pivotButton="1" applyAlignment="1">
      <alignment vertical="center"/>
    </xf>
    <xf numFmtId="0" fontId="0" fillId="0" borderId="0" xfId="0" applyAlignment="1">
      <alignment vertical="center" wrapText="1"/>
    </xf>
    <xf numFmtId="0" fontId="0" fillId="0" borderId="0" xfId="0" applyAlignment="1">
      <alignment horizontal="left" vertical="center"/>
    </xf>
    <xf numFmtId="0" fontId="5" fillId="2" borderId="0" xfId="0" applyFont="1" applyFill="1" applyAlignment="1">
      <alignment vertical="center"/>
    </xf>
    <xf numFmtId="0" fontId="6" fillId="2" borderId="0" xfId="0" applyFont="1" applyFill="1" applyAlignment="1">
      <alignment vertical="center"/>
    </xf>
    <xf numFmtId="1" fontId="0" fillId="0" borderId="0" xfId="0" applyNumberFormat="1" applyAlignment="1">
      <alignment vertical="center"/>
    </xf>
    <xf numFmtId="0" fontId="0" fillId="3" borderId="1" xfId="0" applyFill="1" applyBorder="1" applyAlignment="1">
      <alignment vertical="center"/>
    </xf>
    <xf numFmtId="0" fontId="9" fillId="0" borderId="1" xfId="0" applyFont="1" applyBorder="1" applyAlignment="1">
      <alignment vertical="center"/>
    </xf>
    <xf numFmtId="0" fontId="11"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2" fillId="2" borderId="0" xfId="0" applyFont="1" applyFill="1" applyAlignment="1">
      <alignment horizontal="center" vertical="center" wrapText="1"/>
    </xf>
    <xf numFmtId="0" fontId="13" fillId="2" borderId="0" xfId="0" applyFont="1" applyFill="1" applyAlignment="1">
      <alignment vertical="center"/>
    </xf>
    <xf numFmtId="0" fontId="14" fillId="0" borderId="1" xfId="0" applyFont="1" applyBorder="1" applyAlignment="1">
      <alignment horizontal="left" vertical="center"/>
    </xf>
    <xf numFmtId="165" fontId="14" fillId="0" borderId="1" xfId="1" applyNumberFormat="1" applyFont="1" applyBorder="1" applyAlignment="1">
      <alignment vertical="center"/>
    </xf>
    <xf numFmtId="165" fontId="0" fillId="0" borderId="0" xfId="0" applyNumberFormat="1" applyAlignment="1">
      <alignment vertical="center"/>
    </xf>
    <xf numFmtId="0" fontId="3" fillId="4" borderId="1" xfId="0" applyFont="1" applyFill="1" applyBorder="1" applyAlignment="1">
      <alignment vertical="center"/>
    </xf>
    <xf numFmtId="0" fontId="3" fillId="3" borderId="1" xfId="0" applyFont="1" applyFill="1" applyBorder="1" applyAlignment="1">
      <alignment vertical="center"/>
    </xf>
    <xf numFmtId="0" fontId="0" fillId="3" borderId="0" xfId="0" applyFill="1" applyAlignment="1">
      <alignment vertical="center"/>
    </xf>
    <xf numFmtId="0" fontId="4" fillId="0" borderId="1" xfId="0" applyFont="1" applyBorder="1" applyAlignment="1">
      <alignment vertical="center"/>
    </xf>
    <xf numFmtId="0" fontId="11" fillId="0" borderId="1" xfId="0" applyFont="1" applyBorder="1" applyAlignment="1">
      <alignment vertical="center"/>
    </xf>
    <xf numFmtId="165" fontId="11" fillId="0" borderId="1" xfId="1" applyNumberFormat="1" applyFont="1" applyBorder="1" applyAlignment="1">
      <alignment vertical="center"/>
    </xf>
    <xf numFmtId="0" fontId="10" fillId="5" borderId="1" xfId="0" applyFont="1" applyFill="1" applyBorder="1" applyAlignment="1">
      <alignment vertical="center"/>
    </xf>
    <xf numFmtId="165" fontId="10" fillId="5" borderId="1" xfId="1" applyNumberFormat="1" applyFont="1" applyFill="1" applyBorder="1" applyAlignment="1">
      <alignment vertical="center"/>
    </xf>
    <xf numFmtId="0" fontId="10" fillId="2" borderId="1" xfId="0" applyFont="1" applyFill="1" applyBorder="1" applyAlignment="1">
      <alignment horizontal="center" vertical="center"/>
    </xf>
    <xf numFmtId="165" fontId="11" fillId="0" borderId="1" xfId="0" applyNumberFormat="1" applyFont="1" applyBorder="1" applyAlignment="1">
      <alignment vertical="center"/>
    </xf>
    <xf numFmtId="0" fontId="11" fillId="6" borderId="1" xfId="0" applyFont="1" applyFill="1" applyBorder="1" applyAlignment="1">
      <alignment vertical="center"/>
    </xf>
    <xf numFmtId="165" fontId="11" fillId="6" borderId="1" xfId="1" applyNumberFormat="1" applyFont="1" applyFill="1" applyBorder="1" applyAlignment="1">
      <alignment vertical="center"/>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5" fillId="2" borderId="1" xfId="0" applyFont="1" applyFill="1" applyBorder="1" applyAlignment="1">
      <alignment horizontal="center" vertical="center"/>
    </xf>
    <xf numFmtId="0" fontId="12" fillId="2" borderId="0" xfId="0" applyFont="1" applyFill="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16" fillId="0" borderId="6" xfId="0" applyFont="1" applyBorder="1" applyAlignment="1">
      <alignment horizontal="left" vertical="center" wrapText="1"/>
    </xf>
    <xf numFmtId="164" fontId="1" fillId="0" borderId="6" xfId="0" applyNumberFormat="1" applyFont="1" applyBorder="1"/>
    <xf numFmtId="0" fontId="1" fillId="0" borderId="6" xfId="0" applyFont="1" applyBorder="1"/>
  </cellXfs>
  <cellStyles count="2">
    <cellStyle name="Normal" xfId="0" builtinId="0"/>
    <cellStyle name="Porcentaje" xfId="1" builtinId="5"/>
  </cellStyles>
  <dxfs count="130">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vertical="center"/>
    </dxf>
    <dxf>
      <alignment wrapText="1"/>
    </dxf>
    <dxf>
      <alignment vertical="center"/>
    </dxf>
    <dxf>
      <alignment vertical="center"/>
    </dxf>
    <dxf>
      <alignment vertical="center"/>
    </dxf>
    <dxf>
      <alignment vertical="center"/>
    </dxf>
    <dxf>
      <alignment vertical="center"/>
    </dxf>
    <dxf>
      <alignmen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2.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Disposición</a:t>
            </a:r>
            <a:r>
              <a:rPr lang="en-US" baseline="0"/>
              <a:t> Final de los Textiles</a:t>
            </a:r>
          </a:p>
          <a:p>
            <a:pPr>
              <a:defRPr/>
            </a:pPr>
            <a:r>
              <a:rPr lang="en-US" baseline="0"/>
              <a:t>(Personas)</a:t>
            </a:r>
            <a:endParaRPr lang="en-US"/>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'Analisis de datos.'!$AR$20</c:f>
              <c:strCache>
                <c:ptCount val="1"/>
                <c:pt idx="0">
                  <c:v>Personas</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1-BD87-4F01-85B9-4284C835A61B}"/>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3-BD87-4F01-85B9-4284C835A61B}"/>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5-BD87-4F01-85B9-4284C835A61B}"/>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7-BD87-4F01-85B9-4284C835A61B}"/>
              </c:ext>
            </c:extLst>
          </c:dPt>
          <c:dPt>
            <c:idx val="4"/>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9-BD87-4F01-85B9-4284C835A61B}"/>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lt1">
                        <a:lumMod val="8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'Analisis de datos.'!$AQ$21:$AQ$25</c:f>
              <c:strCache>
                <c:ptCount val="5"/>
                <c:pt idx="0">
                  <c:v>Donarla</c:v>
                </c:pt>
                <c:pt idx="1">
                  <c:v>Guardarla</c:v>
                </c:pt>
                <c:pt idx="2">
                  <c:v>Revenderla</c:v>
                </c:pt>
                <c:pt idx="3">
                  <c:v>Regalarla a algún familiar</c:v>
                </c:pt>
                <c:pt idx="4">
                  <c:v>Tirarla a la basura</c:v>
                </c:pt>
              </c:strCache>
            </c:strRef>
          </c:cat>
          <c:val>
            <c:numRef>
              <c:f>'Analisis de datos.'!$AR$21:$AR$25</c:f>
              <c:numCache>
                <c:formatCode>0.0%</c:formatCode>
                <c:ptCount val="5"/>
                <c:pt idx="0">
                  <c:v>0.49006622516556292</c:v>
                </c:pt>
                <c:pt idx="1">
                  <c:v>3.3112582781456956E-2</c:v>
                </c:pt>
                <c:pt idx="2">
                  <c:v>1.3245033112582781E-2</c:v>
                </c:pt>
                <c:pt idx="3">
                  <c:v>0.35761589403973509</c:v>
                </c:pt>
                <c:pt idx="4">
                  <c:v>0.10596026490066225</c:v>
                </c:pt>
              </c:numCache>
            </c:numRef>
          </c:val>
          <c:extLst>
            <c:ext xmlns:c16="http://schemas.microsoft.com/office/drawing/2014/chart" uri="{C3380CC4-5D6E-409C-BE32-E72D297353CC}">
              <c16:uniqueId val="{00000000-6080-46DB-B492-83C61E80ADB1}"/>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40</xdr:col>
      <xdr:colOff>475007</xdr:colOff>
      <xdr:row>40</xdr:row>
      <xdr:rowOff>23190</xdr:rowOff>
    </xdr:from>
    <xdr:to>
      <xdr:col>43</xdr:col>
      <xdr:colOff>2727463</xdr:colOff>
      <xdr:row>71</xdr:row>
      <xdr:rowOff>114300</xdr:rowOff>
    </xdr:to>
    <xdr:graphicFrame macro="">
      <xdr:nvGraphicFramePr>
        <xdr:cNvPr id="2" name="Gráfico 1">
          <a:extLst>
            <a:ext uri="{FF2B5EF4-FFF2-40B4-BE49-F238E27FC236}">
              <a16:creationId xmlns:a16="http://schemas.microsoft.com/office/drawing/2014/main" id="{44182EC0-BAE8-4745-A7F0-CF6D14B6AB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ergio Andres Soto Cobos" refreshedDate="44506.571462615742" createdVersion="7" refreshedVersion="7" minRefreshableVersion="3" recordCount="288" xr:uid="{F25BE9CC-8DE4-493F-B347-DBF31CDE3060}">
  <cacheSource type="worksheet">
    <worksheetSource ref="BV107:BW395" sheet="Analisis de datos."/>
  </cacheSource>
  <cacheFields count="2">
    <cacheField name="Producto" numFmtId="0">
      <sharedItems containsBlank="1" count="28">
        <s v="Plástico"/>
        <s v="Algodón orgánico"/>
        <s v="Tela reciclada"/>
        <s v="Canabis"/>
        <s v="Cáñamo"/>
        <s v="Cartón"/>
        <s v="Fibra frutas"/>
        <s v="Caucho"/>
        <s v="Cuero sintético"/>
        <s v="Cuero vegano"/>
        <s v="Fibra Bambú"/>
        <s v="Fibras vegetales"/>
        <s v="Fique"/>
        <s v="Ninguno"/>
        <s v="Lata"/>
        <s v="Paja"/>
        <s v="Lana de oveja"/>
        <s v="Materiales biodegradables"/>
        <s v="Reciclaje"/>
        <s v="Poliéster"/>
        <s v="Vidrio"/>
        <s v="Piel de Nopal"/>
        <m/>
        <s v="Cuero de pescado"/>
        <s v="Telas semisintéticas"/>
        <s v="Papel"/>
        <s v="Lino orgánico"/>
        <s v="Canavis" u="1"/>
      </sharedItems>
    </cacheField>
    <cacheField name="Personas" numFmtId="0">
      <sharedItems containsString="0" containsBlank="1" containsNumber="1" containsInteger="1" minValue="1" maxValue="1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ergio Andres Soto Cobos" refreshedDate="44506.571462731481" createdVersion="7" refreshedVersion="7" minRefreshableVersion="3" recordCount="154" xr:uid="{D4E05F46-2E2C-47F7-8976-4913271A1CC9}">
  <cacheSource type="worksheet">
    <worksheetSource ref="A1:AC1048576" sheet="Respuestas del instrumento."/>
  </cacheSource>
  <cacheFields count="29">
    <cacheField name="Marca temporal" numFmtId="0">
      <sharedItems containsNonDate="0" containsDate="1" containsString="0" containsBlank="1" minDate="2021-10-26T11:40:12" maxDate="2021-11-04T21:17:36"/>
    </cacheField>
    <cacheField name="Dirección de correo electrónico" numFmtId="0">
      <sharedItems containsBlank="1"/>
    </cacheField>
    <cacheField name="Genero:" numFmtId="0">
      <sharedItems containsBlank="1" count="4">
        <s v="Masculino"/>
        <s v="Femenino"/>
        <s v="Otro"/>
        <m/>
      </sharedItems>
    </cacheField>
    <cacheField name="Edad:" numFmtId="0">
      <sharedItems containsString="0" containsBlank="1" containsNumber="1" minValue="12" maxValue="5252" count="43">
        <n v="33"/>
        <n v="35"/>
        <n v="30"/>
        <n v="27"/>
        <n v="50"/>
        <n v="45"/>
        <n v="29"/>
        <n v="26"/>
        <n v="28"/>
        <n v="47"/>
        <n v="12"/>
        <n v="49"/>
        <n v="46"/>
        <n v="39"/>
        <n v="43"/>
        <n v="32"/>
        <n v="52"/>
        <n v="36"/>
        <n v="37"/>
        <n v="42"/>
        <n v="53"/>
        <n v="38"/>
        <n v="31"/>
        <n v="25"/>
        <n v="34"/>
        <n v="24"/>
        <n v="19"/>
        <n v="55"/>
        <n v="40"/>
        <n v="21"/>
        <n v="23"/>
        <n v="54"/>
        <n v="17"/>
        <n v="15"/>
        <n v="58"/>
        <n v="41"/>
        <n v="64"/>
        <n v="57"/>
        <n v="48"/>
        <n v="44"/>
        <n v="5252"/>
        <n v="34.781456953642383"/>
        <m/>
      </sharedItems>
    </cacheField>
    <cacheField name="Ciudad:" numFmtId="0">
      <sharedItems containsBlank="1"/>
    </cacheField>
    <cacheField name="1._x0009_¿Conque frecuencia adquiere prendas de vestir?" numFmtId="0">
      <sharedItems containsBlank="1" count="6">
        <s v="Cada 2 meses"/>
        <s v="Rara vez"/>
        <s v="1-2 veces al mes"/>
        <s v="Solo en rebajas."/>
        <s v="Todas las semanas."/>
        <m/>
      </sharedItems>
    </cacheField>
    <cacheField name="2._x0009_¿Conoce sobre el termino moda sostenible? (Si no tiene claro el concepto por favor definir en otro lo que entiende por moda sostenible)." numFmtId="0">
      <sharedItems containsBlank="1" count="16">
        <s v="No"/>
        <s v="Si"/>
        <s v="Entiendo es un plan de reciclaje de materiales para la confección de prendas o algo relacionado "/>
        <s v="Que se puede reutilizar o que es amigable con la naturaleza "/>
        <s v=" Entendido como la creación de un sistema que pueda ser apoyado indefinidamente en términos de ambientalismo y responsabilidad social."/>
        <s v="Prendas con textiles amigables con el ambiente"/>
        <s v="Moda que garantiza la conservación del medio ambiente o trata de migarlo"/>
        <s v="Estilo de vida mas ecológico "/>
        <s v="Prendas confecciónadas a partir de algodon reciclado."/>
        <s v="Confecciones amigables con el medio ambiente"/>
        <s v="Prendas basicas que se pueda utilizar por mucho tiempo, de esta forma no hay que cambiarlas porque no pasa de moda"/>
        <s v="Moda que perdura en el tiempo"/>
        <s v="Moda con la ropa usada"/>
        <s v="Únicamente lo que requiero compro"/>
        <s v="Vestuario hecho con productos amigables con el medio ambiente tanto en materia prima como en mano factura "/>
        <m/>
      </sharedItems>
    </cacheField>
    <cacheField name="3._x0009_¿Existe un interés sobre el impacto ambiental y social de parte del consumidor antes de seleccionar la marca u producto en específico que desea comprar?" numFmtId="0">
      <sharedItems containsBlank="1" count="3">
        <s v="Si"/>
        <s v="No"/>
        <m/>
      </sharedItems>
    </cacheField>
    <cacheField name="4._x0009_Seleccione el nivel de importancia que para usted tiene el impacto ambiental y social, al momento de seleccionar una prenda de vestir o una marca de ropa, siendo 1 el más bajo y 5 el más alto. 1_x0009_2_x0009_3_x0009_4_x0009_5 [Componentes sostenibles para su creación.]" numFmtId="0">
      <sharedItems containsString="0" containsBlank="1" containsNumber="1" containsInteger="1" minValue="1" maxValue="5" count="6">
        <n v="4"/>
        <n v="1"/>
        <n v="3"/>
        <n v="5"/>
        <n v="2"/>
        <m/>
      </sharedItems>
    </cacheField>
    <cacheField name="4._x0009_Seleccione el nivel de importancia que para usted tiene el impacto ambiental y social, al momento de seleccionar una prenda de vestir o una marca de ropa, siendo 1 el más bajo y 5 el más alto. 1_x0009_2_x0009_3_x0009_4_x0009_5 [Precio.]" numFmtId="0">
      <sharedItems containsString="0" containsBlank="1" containsNumber="1" containsInteger="1" minValue="1" maxValue="5" count="6">
        <n v="3"/>
        <n v="5"/>
        <n v="4"/>
        <n v="2"/>
        <n v="1"/>
        <m/>
      </sharedItems>
    </cacheField>
    <cacheField name="4._x0009_Seleccione el nivel de importancia que para usted tiene el impacto ambiental y social, al momento de seleccionar una prenda de vestir o una marca de ropa, siendo 1 el más bajo y 5 el más alto. 1_x0009_2_x0009_3_x0009_4_x0009_5 [Sea un producto local.]" numFmtId="0">
      <sharedItems containsString="0" containsBlank="1" containsNumber="1" containsInteger="1" minValue="1" maxValue="5" count="6">
        <n v="5"/>
        <n v="1"/>
        <n v="3"/>
        <n v="4"/>
        <n v="2"/>
        <m/>
      </sharedItems>
    </cacheField>
    <cacheField name="4._x0009_Seleccione el nivel de importancia que para usted tiene el impacto ambiental y social, al momento de seleccionar una prenda de vestir o una marca de ropa, siendo 1 el más bajo y 5 el más alto. 1_x0009_2_x0009_3_x0009_4_x0009_5 [Las condiciones laborales de quienes desarrollan la prenda textil.]" numFmtId="0">
      <sharedItems containsString="0" containsBlank="1" containsNumber="1" containsInteger="1" minValue="1" maxValue="5" count="6">
        <n v="5"/>
        <n v="1"/>
        <n v="3"/>
        <n v="2"/>
        <n v="4"/>
        <m/>
      </sharedItems>
    </cacheField>
    <cacheField name="4._x0009_Seleccione el nivel de importancia que para usted tiene el impacto ambiental y social, al momento de seleccionar una prenda de vestir o una marca de ropa, siendo 1 el más bajo y 5 el más alto. 1_x0009_2_x0009_3_x0009_4_x0009_5 [No tiene en cuenta ninguna de estas condiciones.]" numFmtId="0">
      <sharedItems containsString="0" containsBlank="1" containsNumber="1" containsInteger="1" minValue="1" maxValue="5" count="6">
        <n v="5"/>
        <n v="1"/>
        <n v="3"/>
        <n v="4"/>
        <n v="2"/>
        <m/>
      </sharedItems>
    </cacheField>
    <cacheField name="4._x0009_Seleccione el nivel de importancia que para usted tiene el impacto ambiental y social, al momento de seleccionar una prenda de vestir o una marca de ropa, siendo 1 el más bajo y 5 el más alto. 1_x0009_2_x0009_3_x0009_4_x0009_5 [Calidad]" numFmtId="0">
      <sharedItems containsString="0" containsBlank="1" containsNumber="1" containsInteger="1" minValue="1" maxValue="5" count="6">
        <n v="4"/>
        <n v="5"/>
        <n v="3"/>
        <n v="2"/>
        <n v="1"/>
        <m/>
      </sharedItems>
    </cacheField>
    <cacheField name="4._x0009_Seleccione el nivel de importancia que para usted tiene el impacto ambiental y social, al momento de seleccionar una prenda de vestir o una marca de ropa, siendo 1 el más bajo y 5 el más alto. 1_x0009_2_x0009_3_x0009_4_x0009_5 [Marca]" numFmtId="0">
      <sharedItems containsString="0" containsBlank="1" containsNumber="1" containsInteger="1" minValue="1" maxValue="5"/>
    </cacheField>
    <cacheField name="5._x0009_Que tan de acuerdo esta con las siguientes afirmaciones: [Es importante que la industria textil comparta el impacto social y ambiental que causa en la actualidad.]" numFmtId="0">
      <sharedItems containsBlank="1"/>
    </cacheField>
    <cacheField name="5._x0009_Que tan de acuerdo esta con las siguientes afirmaciones: [Es importante que las compañías compartan las políticas con las cuales protegen a sus trabajadores.]" numFmtId="0">
      <sharedItems containsBlank="1"/>
    </cacheField>
    <cacheField name="5._x0009_Que tan de acuerdo esta con las siguientes afirmaciones: [Es importante conocer que hacen las marcas de ropa para minimizar su impacto en el medio ambiente.]" numFmtId="0">
      <sharedItems containsBlank="1"/>
    </cacheField>
    <cacheField name="5._x0009_Que tan de acuerdo esta con las siguientes afirmaciones: [Es importante conocer si las materias primas fueron adquiridas a nivel local.]" numFmtId="0">
      <sharedItems containsBlank="1"/>
    </cacheField>
    <cacheField name="5._x0009_Que tan de acuerdo esta con las siguientes afirmaciones: [Es importante que la población conozca sobre la producción y consumos responsables.]" numFmtId="0">
      <sharedItems containsBlank="1"/>
    </cacheField>
    <cacheField name="6. ¿ Que hace con las prendas que ya finalizaron su vida útil o que ya no utiliza?" numFmtId="0">
      <sharedItems containsBlank="1" count="14">
        <s v="Donarla"/>
        <s v="Regalarla a algún familiar, Donarla"/>
        <s v="Regalarla a algún familiar, Tirarla a la basura"/>
        <s v="Regalarla a algún familiar"/>
        <s v="Regalarla a algún familiar, Donarla, Revenderla"/>
        <s v="Regalarla a algún familiar, Tirarla a la basura, Donarla"/>
        <s v="Tirarla a la basura"/>
        <s v="Guardarla, Tirarla a la basura"/>
        <s v="Tirarla a la basura, Donarla"/>
        <s v="Regalarla a algún familiar, Guardarla, Donarla"/>
        <s v="Guardarla"/>
        <s v="Regalarla a algún familiar, Revenderla"/>
        <s v="Guardarla, Donarla"/>
        <m/>
      </sharedItems>
    </cacheField>
    <cacheField name="7._x0009_Valore los siguientes enunciados, indicando qué tanto pueden constituirse en una barrera para la implementación de la moda sostenible, siendo 5 una barrera muy importante. [Conocimiento del consumidor acerca de las características de las prendas de vestir en el mercado.]" numFmtId="0">
      <sharedItems containsString="0" containsBlank="1" containsNumber="1" containsInteger="1" minValue="1" maxValue="5" count="6">
        <n v="3"/>
        <n v="5"/>
        <n v="4"/>
        <n v="1"/>
        <n v="2"/>
        <m/>
      </sharedItems>
    </cacheField>
    <cacheField name="7._x0009_Valore los siguientes enunciados, indicando qué tanto pueden constituirse en una barrera para la implementación de la moda sostenible, siendo 5 una barrera muy importante. [Precio.]" numFmtId="0">
      <sharedItems containsString="0" containsBlank="1" containsNumber="1" containsInteger="1" minValue="1" maxValue="5" count="6">
        <n v="5"/>
        <n v="4"/>
        <n v="3"/>
        <n v="2"/>
        <n v="1"/>
        <m/>
      </sharedItems>
    </cacheField>
    <cacheField name="7._x0009_Valore los siguientes enunciados, indicando qué tanto pueden constituirse en una barrera para la implementación de la moda sostenible, siendo 5 una barrera muy importante. [Politicas legislativas.]" numFmtId="0">
      <sharedItems containsString="0" containsBlank="1" containsNumber="1" containsInteger="1" minValue="1" maxValue="5" count="6">
        <n v="2"/>
        <n v="1"/>
        <n v="3"/>
        <n v="4"/>
        <n v="5"/>
        <m/>
      </sharedItems>
    </cacheField>
    <cacheField name="7._x0009_Valore los siguientes enunciados, indicando qué tanto pueden constituirse en una barrera para la implementación de la moda sostenible, siendo 5 una barrera muy importante. [Resistencia al cambio por parte de las industrias.]" numFmtId="0">
      <sharedItems containsString="0" containsBlank="1" containsNumber="1" containsInteger="1" minValue="1" maxValue="5" count="6">
        <n v="3"/>
        <n v="1"/>
        <n v="4"/>
        <n v="5"/>
        <n v="2"/>
        <m/>
      </sharedItems>
    </cacheField>
    <cacheField name="7._x0009_Valore los siguientes enunciados, indicando qué tanto pueden constituirse en una barrera para la implementación de la moda sostenible, siendo 5 una barrera muy importante. [Tecnificación.]" numFmtId="0">
      <sharedItems containsString="0" containsBlank="1" containsNumber="1" containsInteger="1" minValue="1" maxValue="5" count="6">
        <n v="3"/>
        <n v="5"/>
        <n v="4"/>
        <n v="2"/>
        <n v="1"/>
        <m/>
      </sharedItems>
    </cacheField>
    <cacheField name="7._x0009_Valore los siguientes enunciados, indicando qué tanto pueden constituirse en una barrera para la implementación de la moda sostenible, siendo 5 una barrera muy importante. [Falta de capacitación sobre los modelos de economía circular y su implementación.]" numFmtId="0">
      <sharedItems containsString="0" containsBlank="1" containsNumber="1" containsInteger="1" minValue="1" maxValue="5" count="6">
        <n v="3"/>
        <n v="1"/>
        <n v="4"/>
        <n v="2"/>
        <n v="5"/>
        <m/>
      </sharedItems>
    </cacheField>
    <cacheField name="8._x0009_¿Cuáles materiales sostenibles conoce que se pueden implementar en la industria textil?" numFmtId="0">
      <sharedItems containsBlank="1" count="97">
        <s v="N/A"/>
        <s v="Algodón"/>
        <s v="No conozco"/>
        <s v="Algodón orgánico, Fibra de bambú y Cuero de pescado"/>
        <s v="Algodón orgánico._x000a_Fibra de bambú "/>
        <s v="Vidrio"/>
        <s v="Ninguna "/>
        <s v="Plastico"/>
        <s v="Fibra de bambú"/>
        <s v=" Plastico pet, piel de nopal"/>
        <s v="Uso de pulpa y fibras de algunas plantassi"/>
        <s v="Ninguna"/>
        <s v="Canabis"/>
        <s v="Algodón orgánico, fibra de bambú, cuero de pescado, microsilk, etc"/>
        <s v="Fibra de bambu, algodon organico"/>
        <s v="Algodón, fique"/>
        <s v="No conozco "/>
        <s v="Plástico "/>
        <s v="Ninguno "/>
        <s v="Algodon"/>
        <s v="Caucho"/>
        <s v="He escuchado sobre el tema pero no conozco materiales"/>
        <s v="Material reciclado como plásticos en la fabricación de tenis "/>
        <s v="Cañamo"/>
        <s v="fibras vegetales"/>
        <s v="Plastico "/>
        <s v="Fibras "/>
        <s v="Ninguno"/>
        <s v="Algodón orgánico, fibra de bambú"/>
        <s v="Poliéster"/>
        <s v="Materiales biodegradsbles"/>
        <s v="Fibra de bambú,naranja,piña y algodón orgánico "/>
        <s v="Fique"/>
        <s v="Fibra de bambú "/>
        <s v="Textiles, plásticos "/>
        <s v="Cuero vegano, fibras vegetales"/>
        <s v="telas amigable con el ambiente"/>
        <s v="Plasticos"/>
        <s v="Algodón orgánico"/>
        <s v="Fibras de arboles , material textil reciclado"/>
        <s v="Fibra de naranja y piña "/>
        <s v="Botellas pep"/>
        <s v="algodon organico"/>
        <s v="Fibras vegetales "/>
        <s v="Fique "/>
        <s v="Fibras reciclables"/>
        <s v="Algodón "/>
        <s v="Fibra de bambú,banano y piña"/>
        <s v="Plástico o Pet "/>
        <s v="Algodon organico, fibra bambu"/>
        <s v="Fibra de bambu"/>
        <s v="la paja"/>
        <s v="Fibra de material vegetal y en nanotecnologia "/>
        <s v="Botones retazos de telas , la prensa completa etc "/>
        <s v="Cuero sintetico"/>
        <s v="No mucho"/>
        <s v="Algodón orgánico "/>
        <s v="Plastico reciclado, tela reciclada"/>
        <s v="Algodón orgánico, fibra de bambú, material reciclado "/>
        <s v="Fibra de bambú, banano, cuero de pescado "/>
        <s v="Algodón organico "/>
        <s v="Materiales reciclados "/>
        <s v="Plástico, papel, ropa ya no utilizada o dañada"/>
        <s v="Carton"/>
        <s v="Reciclables "/>
        <s v="Algodón cartón "/>
        <s v="Cáscara de banan9"/>
        <s v="Plástico reciclado"/>
        <s v="Algodón organico"/>
        <s v="no"/>
        <s v="Fibra de cáscara de naranja"/>
        <s v="Fibra de Bambú y Cascara de Naranja"/>
        <s v="Plástico"/>
        <s v="Fibra de piña"/>
        <s v="Reciclados "/>
        <s v="Algodón, bambú "/>
        <s v="Plásticos "/>
        <s v="Algodón reciclado, telas semisinteticas, lino orgánico"/>
        <s v="Plastico PEP"/>
        <s v="Fibras de arboles, algodon, material reciclado, bambu. "/>
        <s v="Canavis"/>
        <s v="algodon "/>
        <s v="Fibra de bambú, Tencel, cuero de pescado. "/>
        <s v="No conozco ninguna "/>
        <s v="Fibra de marihuana"/>
        <s v="Lana oveja"/>
        <s v="Algodón orgánico, cuero de pescado, fibra de bambú, entre otros"/>
        <s v="Ningún "/>
        <s v="No conozco ningún material "/>
        <s v="No sé acerca de ningún material "/>
        <s v="La lata"/>
        <s v="Pet"/>
        <s v="Lana de oveja"/>
        <s v="bolsas"/>
        <s v="Fique, producto reciclable "/>
        <s v="algodón orgánico certificado, fibra de plástico"/>
        <m/>
      </sharedItems>
    </cacheField>
    <cacheField name="9. Estaría dispuesto a adquirir prendas realizadas con materias primas sostenibles que protejan los recursos naturales, si estas contaran con el estándar de calidad precio esperado de la industria." numFmtId="0">
      <sharedItems containsBlank="1" containsMixedTypes="1" containsNumber="1" containsInteger="1" minValue="100000" maxValue="1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8">
  <r>
    <x v="0"/>
    <n v="1"/>
  </r>
  <r>
    <x v="1"/>
    <n v="5"/>
  </r>
  <r>
    <x v="1"/>
    <n v="2"/>
  </r>
  <r>
    <x v="1"/>
    <n v="1"/>
  </r>
  <r>
    <x v="1"/>
    <n v="6"/>
  </r>
  <r>
    <x v="1"/>
    <n v="1"/>
  </r>
  <r>
    <x v="1"/>
    <n v="2"/>
  </r>
  <r>
    <x v="1"/>
    <n v="2"/>
  </r>
  <r>
    <x v="1"/>
    <n v="2"/>
  </r>
  <r>
    <x v="1"/>
    <n v="1"/>
  </r>
  <r>
    <x v="1"/>
    <n v="2"/>
  </r>
  <r>
    <x v="1"/>
    <n v="1"/>
  </r>
  <r>
    <x v="1"/>
    <n v="1"/>
  </r>
  <r>
    <x v="1"/>
    <n v="1"/>
  </r>
  <r>
    <x v="1"/>
    <n v="1"/>
  </r>
  <r>
    <x v="1"/>
    <n v="1"/>
  </r>
  <r>
    <x v="1"/>
    <n v="1"/>
  </r>
  <r>
    <x v="1"/>
    <n v="1"/>
  </r>
  <r>
    <x v="1"/>
    <n v="1"/>
  </r>
  <r>
    <x v="1"/>
    <n v="1"/>
  </r>
  <r>
    <x v="1"/>
    <n v="1"/>
  </r>
  <r>
    <x v="1"/>
    <n v="1"/>
  </r>
  <r>
    <x v="0"/>
    <n v="1"/>
  </r>
  <r>
    <x v="0"/>
    <n v="1"/>
  </r>
  <r>
    <x v="2"/>
    <n v="1"/>
  </r>
  <r>
    <x v="3"/>
    <n v="1"/>
  </r>
  <r>
    <x v="3"/>
    <n v="1"/>
  </r>
  <r>
    <x v="4"/>
    <n v="1"/>
  </r>
  <r>
    <x v="5"/>
    <n v="2"/>
  </r>
  <r>
    <x v="6"/>
    <n v="1"/>
  </r>
  <r>
    <x v="7"/>
    <n v="1"/>
  </r>
  <r>
    <x v="8"/>
    <n v="1"/>
  </r>
  <r>
    <x v="9"/>
    <n v="1"/>
  </r>
  <r>
    <x v="10"/>
    <n v="1"/>
  </r>
  <r>
    <x v="10"/>
    <n v="3"/>
  </r>
  <r>
    <x v="10"/>
    <n v="1"/>
  </r>
  <r>
    <x v="10"/>
    <n v="1"/>
  </r>
  <r>
    <x v="1"/>
    <n v="1"/>
  </r>
  <r>
    <x v="10"/>
    <n v="1"/>
  </r>
  <r>
    <x v="10"/>
    <n v="1"/>
  </r>
  <r>
    <x v="10"/>
    <n v="1"/>
  </r>
  <r>
    <x v="1"/>
    <n v="1"/>
  </r>
  <r>
    <x v="6"/>
    <n v="1"/>
  </r>
  <r>
    <x v="3"/>
    <n v="1"/>
  </r>
  <r>
    <x v="11"/>
    <n v="1"/>
  </r>
  <r>
    <x v="6"/>
    <n v="1"/>
  </r>
  <r>
    <x v="6"/>
    <n v="1"/>
  </r>
  <r>
    <x v="6"/>
    <n v="1"/>
  </r>
  <r>
    <x v="2"/>
    <n v="1"/>
  </r>
  <r>
    <x v="1"/>
    <n v="1"/>
  </r>
  <r>
    <x v="2"/>
    <n v="1"/>
  </r>
  <r>
    <x v="11"/>
    <n v="1"/>
  </r>
  <r>
    <x v="11"/>
    <n v="1"/>
  </r>
  <r>
    <x v="12"/>
    <n v="3"/>
  </r>
  <r>
    <x v="12"/>
    <n v="1"/>
  </r>
  <r>
    <x v="2"/>
    <n v="1"/>
  </r>
  <r>
    <x v="13"/>
    <n v="1"/>
  </r>
  <r>
    <x v="14"/>
    <n v="1"/>
  </r>
  <r>
    <x v="15"/>
    <n v="1"/>
  </r>
  <r>
    <x v="16"/>
    <n v="1"/>
  </r>
  <r>
    <x v="16"/>
    <n v="1"/>
  </r>
  <r>
    <x v="0"/>
    <n v="1"/>
  </r>
  <r>
    <x v="17"/>
    <n v="1"/>
  </r>
  <r>
    <x v="18"/>
    <n v="1"/>
  </r>
  <r>
    <x v="13"/>
    <n v="2"/>
  </r>
  <r>
    <x v="13"/>
    <n v="1"/>
  </r>
  <r>
    <x v="13"/>
    <n v="5"/>
  </r>
  <r>
    <x v="13"/>
    <n v="1"/>
  </r>
  <r>
    <x v="13"/>
    <n v="10"/>
  </r>
  <r>
    <x v="13"/>
    <n v="5"/>
  </r>
  <r>
    <x v="13"/>
    <n v="1"/>
  </r>
  <r>
    <x v="13"/>
    <n v="5"/>
  </r>
  <r>
    <x v="13"/>
    <n v="4"/>
  </r>
  <r>
    <x v="13"/>
    <n v="1"/>
  </r>
  <r>
    <x v="13"/>
    <n v="1"/>
  </r>
  <r>
    <x v="13"/>
    <n v="1"/>
  </r>
  <r>
    <x v="13"/>
    <n v="1"/>
  </r>
  <r>
    <x v="0"/>
    <n v="1"/>
  </r>
  <r>
    <x v="0"/>
    <n v="6"/>
  </r>
  <r>
    <x v="0"/>
    <n v="3"/>
  </r>
  <r>
    <x v="0"/>
    <n v="1"/>
  </r>
  <r>
    <x v="0"/>
    <n v="5"/>
  </r>
  <r>
    <x v="0"/>
    <n v="1"/>
  </r>
  <r>
    <x v="0"/>
    <n v="1"/>
  </r>
  <r>
    <x v="0"/>
    <n v="1"/>
  </r>
  <r>
    <x v="0"/>
    <n v="1"/>
  </r>
  <r>
    <x v="0"/>
    <n v="1"/>
  </r>
  <r>
    <x v="0"/>
    <n v="1"/>
  </r>
  <r>
    <x v="0"/>
    <n v="1"/>
  </r>
  <r>
    <x v="19"/>
    <n v="1"/>
  </r>
  <r>
    <x v="18"/>
    <n v="1"/>
  </r>
  <r>
    <x v="18"/>
    <n v="1"/>
  </r>
  <r>
    <x v="2"/>
    <n v="1"/>
  </r>
  <r>
    <x v="2"/>
    <n v="1"/>
  </r>
  <r>
    <x v="6"/>
    <n v="1"/>
  </r>
  <r>
    <x v="20"/>
    <n v="1"/>
  </r>
  <r>
    <x v="21"/>
    <n v="1"/>
  </r>
  <r>
    <x v="22"/>
    <m/>
  </r>
  <r>
    <x v="22"/>
    <m/>
  </r>
  <r>
    <x v="22"/>
    <m/>
  </r>
  <r>
    <x v="22"/>
    <m/>
  </r>
  <r>
    <x v="22"/>
    <m/>
  </r>
  <r>
    <x v="22"/>
    <m/>
  </r>
  <r>
    <x v="22"/>
    <m/>
  </r>
  <r>
    <x v="22"/>
    <m/>
  </r>
  <r>
    <x v="22"/>
    <m/>
  </r>
  <r>
    <x v="22"/>
    <m/>
  </r>
  <r>
    <x v="0"/>
    <n v="1"/>
  </r>
  <r>
    <x v="23"/>
    <n v="1"/>
  </r>
  <r>
    <x v="10"/>
    <n v="1"/>
  </r>
  <r>
    <x v="10"/>
    <n v="1"/>
  </r>
  <r>
    <x v="10"/>
    <n v="1"/>
  </r>
  <r>
    <x v="22"/>
    <m/>
  </r>
  <r>
    <x v="10"/>
    <n v="1"/>
  </r>
  <r>
    <x v="10"/>
    <n v="1"/>
  </r>
  <r>
    <x v="24"/>
    <n v="1"/>
  </r>
  <r>
    <x v="10"/>
    <n v="1"/>
  </r>
  <r>
    <x v="12"/>
    <n v="1"/>
  </r>
  <r>
    <x v="22"/>
    <m/>
  </r>
  <r>
    <x v="22"/>
    <m/>
  </r>
  <r>
    <x v="22"/>
    <m/>
  </r>
  <r>
    <x v="22"/>
    <m/>
  </r>
  <r>
    <x v="22"/>
    <m/>
  </r>
  <r>
    <x v="22"/>
    <m/>
  </r>
  <r>
    <x v="22"/>
    <m/>
  </r>
  <r>
    <x v="22"/>
    <m/>
  </r>
  <r>
    <x v="22"/>
    <m/>
  </r>
  <r>
    <x v="22"/>
    <m/>
  </r>
  <r>
    <x v="11"/>
    <n v="1"/>
  </r>
  <r>
    <x v="22"/>
    <m/>
  </r>
  <r>
    <x v="22"/>
    <m/>
  </r>
  <r>
    <x v="22"/>
    <m/>
  </r>
  <r>
    <x v="6"/>
    <n v="1"/>
  </r>
  <r>
    <x v="10"/>
    <n v="1"/>
  </r>
  <r>
    <x v="23"/>
    <n v="1"/>
  </r>
  <r>
    <x v="23"/>
    <n v="1"/>
  </r>
  <r>
    <x v="6"/>
    <n v="1"/>
  </r>
  <r>
    <x v="10"/>
    <n v="1"/>
  </r>
  <r>
    <x v="22"/>
    <m/>
  </r>
  <r>
    <x v="22"/>
    <m/>
  </r>
  <r>
    <x v="22"/>
    <m/>
  </r>
  <r>
    <x v="22"/>
    <m/>
  </r>
  <r>
    <x v="22"/>
    <m/>
  </r>
  <r>
    <x v="22"/>
    <m/>
  </r>
  <r>
    <x v="11"/>
    <n v="1"/>
  </r>
  <r>
    <x v="2"/>
    <n v="1"/>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
    <n v="1"/>
  </r>
  <r>
    <x v="25"/>
    <n v="1"/>
  </r>
  <r>
    <x v="22"/>
    <m/>
  </r>
  <r>
    <x v="22"/>
    <m/>
  </r>
  <r>
    <x v="22"/>
    <m/>
  </r>
  <r>
    <x v="22"/>
    <m/>
  </r>
  <r>
    <x v="22"/>
    <m/>
  </r>
  <r>
    <x v="22"/>
    <m/>
  </r>
  <r>
    <x v="0"/>
    <n v="1"/>
  </r>
  <r>
    <x v="6"/>
    <n v="1"/>
  </r>
  <r>
    <x v="22"/>
    <m/>
  </r>
  <r>
    <x v="22"/>
    <m/>
  </r>
  <r>
    <x v="22"/>
    <m/>
  </r>
  <r>
    <x v="22"/>
    <m/>
  </r>
  <r>
    <x v="22"/>
    <m/>
  </r>
  <r>
    <x v="22"/>
    <m/>
  </r>
  <r>
    <x v="22"/>
    <m/>
  </r>
  <r>
    <x v="22"/>
    <m/>
  </r>
  <r>
    <x v="22"/>
    <m/>
  </r>
  <r>
    <x v="22"/>
    <m/>
  </r>
  <r>
    <x v="22"/>
    <m/>
  </r>
  <r>
    <x v="22"/>
    <m/>
  </r>
  <r>
    <x v="22"/>
    <m/>
  </r>
  <r>
    <x v="10"/>
    <n v="1"/>
  </r>
  <r>
    <x v="22"/>
    <m/>
  </r>
  <r>
    <x v="22"/>
    <m/>
  </r>
  <r>
    <x v="23"/>
    <n v="1"/>
  </r>
  <r>
    <x v="22"/>
    <m/>
  </r>
  <r>
    <x v="22"/>
    <m/>
  </r>
  <r>
    <x v="22"/>
    <m/>
  </r>
  <r>
    <x v="26"/>
    <n v="1"/>
  </r>
  <r>
    <x v="22"/>
    <m/>
  </r>
  <r>
    <x v="22"/>
    <m/>
  </r>
  <r>
    <x v="22"/>
    <m/>
  </r>
  <r>
    <x v="22"/>
    <m/>
  </r>
  <r>
    <x v="22"/>
    <m/>
  </r>
  <r>
    <x v="22"/>
    <m/>
  </r>
  <r>
    <x v="22"/>
    <m/>
  </r>
  <r>
    <x v="22"/>
    <m/>
  </r>
  <r>
    <x v="22"/>
    <m/>
  </r>
  <r>
    <x v="22"/>
    <m/>
  </r>
  <r>
    <x v="22"/>
    <m/>
  </r>
  <r>
    <x v="22"/>
    <m/>
  </r>
  <r>
    <x v="22"/>
    <m/>
  </r>
  <r>
    <x v="22"/>
    <m/>
  </r>
  <r>
    <x v="22"/>
    <m/>
  </r>
  <r>
    <x v="22"/>
    <m/>
  </r>
  <r>
    <x v="22"/>
    <m/>
  </r>
  <r>
    <x v="22"/>
    <m/>
  </r>
  <r>
    <x v="22"/>
    <m/>
  </r>
  <r>
    <x v="22"/>
    <m/>
  </r>
  <r>
    <x v="22"/>
    <m/>
  </r>
  <r>
    <x v="6"/>
    <n v="1"/>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2"/>
    <m/>
  </r>
  <r>
    <x v="2"/>
    <n v="1"/>
  </r>
  <r>
    <x v="22"/>
    <m/>
  </r>
  <r>
    <x v="22"/>
    <m/>
  </r>
  <r>
    <x v="22"/>
    <m/>
  </r>
  <r>
    <x v="22"/>
    <m/>
  </r>
  <r>
    <x v="22"/>
    <m/>
  </r>
  <r>
    <x v="22"/>
    <m/>
  </r>
  <r>
    <x v="22"/>
    <m/>
  </r>
  <r>
    <x v="22"/>
    <m/>
  </r>
  <r>
    <x v="22"/>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4">
  <r>
    <d v="2021-10-26T11:40:12"/>
    <s v="dimao10@hotmail.com"/>
    <x v="0"/>
    <x v="0"/>
    <s v="Bogotá "/>
    <x v="0"/>
    <x v="0"/>
    <x v="0"/>
    <x v="0"/>
    <x v="0"/>
    <x v="0"/>
    <x v="0"/>
    <x v="0"/>
    <x v="0"/>
    <n v="3"/>
    <s v="De acuerdo"/>
    <s v="De acuerdo"/>
    <s v="De acuerdo"/>
    <s v="De acuerdo"/>
    <s v="De acuerdo"/>
    <x v="0"/>
    <x v="0"/>
    <x v="0"/>
    <x v="0"/>
    <x v="0"/>
    <x v="0"/>
    <x v="0"/>
    <x v="0"/>
    <s v="Si"/>
  </r>
  <r>
    <d v="2021-10-26T11:40:13"/>
    <s v="jaalbefr@hotmail.es"/>
    <x v="0"/>
    <x v="1"/>
    <s v="Bogotá"/>
    <x v="1"/>
    <x v="0"/>
    <x v="1"/>
    <x v="1"/>
    <x v="1"/>
    <x v="1"/>
    <x v="1"/>
    <x v="1"/>
    <x v="1"/>
    <n v="5"/>
    <s v="Desacuerdo"/>
    <s v="Desacuerdo"/>
    <s v="Desacuerdo"/>
    <s v="Desacuerdo"/>
    <s v="Desacuerdo"/>
    <x v="0"/>
    <x v="1"/>
    <x v="0"/>
    <x v="1"/>
    <x v="1"/>
    <x v="1"/>
    <x v="1"/>
    <x v="1"/>
    <s v="Si"/>
  </r>
  <r>
    <d v="2021-10-26T11:43:18"/>
    <s v="ladylizethleytonl@hotmail.com"/>
    <x v="1"/>
    <x v="2"/>
    <s v="Bogotá"/>
    <x v="2"/>
    <x v="1"/>
    <x v="1"/>
    <x v="2"/>
    <x v="2"/>
    <x v="2"/>
    <x v="2"/>
    <x v="2"/>
    <x v="0"/>
    <n v="4"/>
    <s v="De acuerdo"/>
    <s v="De acuerdo"/>
    <s v="De acuerdo"/>
    <s v="De acuerdo"/>
    <s v="De acuerdo"/>
    <x v="0"/>
    <x v="0"/>
    <x v="1"/>
    <x v="2"/>
    <x v="0"/>
    <x v="0"/>
    <x v="2"/>
    <x v="2"/>
    <s v="Si"/>
  </r>
  <r>
    <d v="2021-10-26T11:45:44"/>
    <s v="castanoluisa320@gmail.com"/>
    <x v="1"/>
    <x v="3"/>
    <s v="Bogota"/>
    <x v="2"/>
    <x v="1"/>
    <x v="0"/>
    <x v="0"/>
    <x v="0"/>
    <x v="3"/>
    <x v="2"/>
    <x v="2"/>
    <x v="0"/>
    <n v="2"/>
    <s v="De acuerdo"/>
    <s v="Indiferente"/>
    <s v="De acuerdo"/>
    <s v="De acuerdo"/>
    <s v="De acuerdo"/>
    <x v="1"/>
    <x v="2"/>
    <x v="0"/>
    <x v="3"/>
    <x v="2"/>
    <x v="2"/>
    <x v="2"/>
    <x v="3"/>
    <s v="Si"/>
  </r>
  <r>
    <d v="2021-10-26T11:46:47"/>
    <s v="leidyyepes2008@gmail.com"/>
    <x v="1"/>
    <x v="0"/>
    <s v="Bogota"/>
    <x v="0"/>
    <x v="1"/>
    <x v="1"/>
    <x v="1"/>
    <x v="2"/>
    <x v="4"/>
    <x v="3"/>
    <x v="2"/>
    <x v="1"/>
    <n v="4"/>
    <s v="De acuerdo"/>
    <s v="De acuerdo"/>
    <s v="De acuerdo"/>
    <s v="De acuerdo"/>
    <s v="De acuerdo"/>
    <x v="0"/>
    <x v="1"/>
    <x v="0"/>
    <x v="2"/>
    <x v="0"/>
    <x v="2"/>
    <x v="0"/>
    <x v="4"/>
    <s v="Si"/>
  </r>
  <r>
    <d v="2021-10-26T11:46:51"/>
    <s v="isotop@ut.edu.co"/>
    <x v="1"/>
    <x v="4"/>
    <s v="Bogotá"/>
    <x v="0"/>
    <x v="1"/>
    <x v="0"/>
    <x v="0"/>
    <x v="2"/>
    <x v="3"/>
    <x v="0"/>
    <x v="1"/>
    <x v="1"/>
    <n v="3"/>
    <s v="De acuerdo"/>
    <s v="De acuerdo"/>
    <s v="De acuerdo"/>
    <s v="Indiferente"/>
    <s v="De acuerdo"/>
    <x v="1"/>
    <x v="2"/>
    <x v="1"/>
    <x v="3"/>
    <x v="3"/>
    <x v="1"/>
    <x v="2"/>
    <x v="5"/>
    <s v="Si"/>
  </r>
  <r>
    <d v="2021-10-26T11:54:17"/>
    <s v="alexandra_bonilla_barragan@yahoo.com"/>
    <x v="1"/>
    <x v="5"/>
    <s v="Bogotá "/>
    <x v="0"/>
    <x v="0"/>
    <x v="1"/>
    <x v="0"/>
    <x v="0"/>
    <x v="2"/>
    <x v="4"/>
    <x v="1"/>
    <x v="1"/>
    <n v="2"/>
    <s v="Desacuerdo"/>
    <s v="Desacuerdo"/>
    <s v="Desacuerdo"/>
    <s v="Desacuerdo"/>
    <s v="Desacuerdo"/>
    <x v="0"/>
    <x v="0"/>
    <x v="2"/>
    <x v="0"/>
    <x v="4"/>
    <x v="3"/>
    <x v="3"/>
    <x v="6"/>
    <s v="Si"/>
  </r>
  <r>
    <d v="2021-10-26T11:58:27"/>
    <s v="erikajgd@hotmail.com"/>
    <x v="1"/>
    <x v="6"/>
    <s v="Bogota"/>
    <x v="3"/>
    <x v="0"/>
    <x v="0"/>
    <x v="0"/>
    <x v="1"/>
    <x v="1"/>
    <x v="2"/>
    <x v="3"/>
    <x v="0"/>
    <n v="4"/>
    <s v="De acuerdo"/>
    <s v="De acuerdo"/>
    <s v="De acuerdo"/>
    <s v="De acuerdo"/>
    <s v="De acuerdo"/>
    <x v="0"/>
    <x v="0"/>
    <x v="0"/>
    <x v="4"/>
    <x v="3"/>
    <x v="1"/>
    <x v="4"/>
    <x v="7"/>
    <s v="Si"/>
  </r>
  <r>
    <d v="2021-10-26T12:17:06"/>
    <s v="ximenitablue22@gmail.com"/>
    <x v="1"/>
    <x v="1"/>
    <s v="Bogotá"/>
    <x v="2"/>
    <x v="0"/>
    <x v="0"/>
    <x v="0"/>
    <x v="2"/>
    <x v="3"/>
    <x v="4"/>
    <x v="3"/>
    <x v="1"/>
    <n v="3"/>
    <s v="De acuerdo"/>
    <s v="De acuerdo"/>
    <s v="De acuerdo"/>
    <s v="De acuerdo"/>
    <s v="De acuerdo"/>
    <x v="1"/>
    <x v="2"/>
    <x v="1"/>
    <x v="4"/>
    <x v="3"/>
    <x v="2"/>
    <x v="2"/>
    <x v="2"/>
    <s v="Si"/>
  </r>
  <r>
    <d v="2021-10-26T13:31:49"/>
    <s v="danielafelixpoveda@gmail.com"/>
    <x v="2"/>
    <x v="7"/>
    <s v="Bogotá"/>
    <x v="3"/>
    <x v="0"/>
    <x v="0"/>
    <x v="3"/>
    <x v="1"/>
    <x v="0"/>
    <x v="4"/>
    <x v="2"/>
    <x v="1"/>
    <n v="1"/>
    <s v="De acuerdo"/>
    <s v="De acuerdo"/>
    <s v="De acuerdo"/>
    <s v="De acuerdo"/>
    <s v="De acuerdo"/>
    <x v="1"/>
    <x v="1"/>
    <x v="0"/>
    <x v="3"/>
    <x v="3"/>
    <x v="0"/>
    <x v="4"/>
    <x v="8"/>
    <s v="Si"/>
  </r>
  <r>
    <d v="2021-10-26T13:41:01"/>
    <s v="marce_9328@hotmail.com"/>
    <x v="1"/>
    <x v="8"/>
    <s v="Bogota "/>
    <x v="1"/>
    <x v="1"/>
    <x v="0"/>
    <x v="3"/>
    <x v="3"/>
    <x v="3"/>
    <x v="2"/>
    <x v="3"/>
    <x v="1"/>
    <n v="4"/>
    <s v="De acuerdo"/>
    <s v="De acuerdo"/>
    <s v="De acuerdo"/>
    <s v="Indiferente"/>
    <s v="De acuerdo"/>
    <x v="2"/>
    <x v="2"/>
    <x v="3"/>
    <x v="4"/>
    <x v="3"/>
    <x v="2"/>
    <x v="4"/>
    <x v="9"/>
    <s v="Si"/>
  </r>
  <r>
    <d v="2021-10-26T14:12:42"/>
    <s v="derlypovedapilonieta1@gmail.com"/>
    <x v="1"/>
    <x v="9"/>
    <s v="Pacho"/>
    <x v="0"/>
    <x v="1"/>
    <x v="1"/>
    <x v="1"/>
    <x v="3"/>
    <x v="2"/>
    <x v="2"/>
    <x v="0"/>
    <x v="0"/>
    <n v="4"/>
    <s v="De acuerdo"/>
    <s v="De acuerdo"/>
    <s v="De acuerdo"/>
    <s v="De acuerdo"/>
    <s v="De acuerdo"/>
    <x v="3"/>
    <x v="2"/>
    <x v="1"/>
    <x v="3"/>
    <x v="3"/>
    <x v="2"/>
    <x v="2"/>
    <x v="10"/>
    <s v="Si"/>
  </r>
  <r>
    <d v="2021-10-26T14:22:33"/>
    <s v="rodriguezpovedasofia@gmail.com"/>
    <x v="1"/>
    <x v="10"/>
    <s v="Pacho"/>
    <x v="1"/>
    <x v="1"/>
    <x v="0"/>
    <x v="4"/>
    <x v="0"/>
    <x v="3"/>
    <x v="4"/>
    <x v="0"/>
    <x v="0"/>
    <n v="3"/>
    <s v="De acuerdo"/>
    <s v="De acuerdo"/>
    <s v="De acuerdo"/>
    <s v="De acuerdo"/>
    <s v="De acuerdo"/>
    <x v="0"/>
    <x v="2"/>
    <x v="1"/>
    <x v="4"/>
    <x v="2"/>
    <x v="1"/>
    <x v="4"/>
    <x v="11"/>
    <s v="Si"/>
  </r>
  <r>
    <d v="2021-10-26T16:27:40"/>
    <s v="eldalu11@gmail.com"/>
    <x v="1"/>
    <x v="11"/>
    <s v="Pacho"/>
    <x v="0"/>
    <x v="1"/>
    <x v="0"/>
    <x v="2"/>
    <x v="0"/>
    <x v="2"/>
    <x v="2"/>
    <x v="1"/>
    <x v="2"/>
    <n v="1"/>
    <s v="De acuerdo"/>
    <s v="De acuerdo"/>
    <s v="De acuerdo"/>
    <s v="De acuerdo"/>
    <s v="De acuerdo"/>
    <x v="0"/>
    <x v="1"/>
    <x v="0"/>
    <x v="4"/>
    <x v="3"/>
    <x v="1"/>
    <x v="2"/>
    <x v="12"/>
    <s v="Claro que sí"/>
  </r>
  <r>
    <d v="2021-10-26T17:22:29"/>
    <s v="jaime.villada@gmail.com"/>
    <x v="0"/>
    <x v="12"/>
    <s v="Ibagué"/>
    <x v="1"/>
    <x v="1"/>
    <x v="1"/>
    <x v="4"/>
    <x v="1"/>
    <x v="4"/>
    <x v="3"/>
    <x v="1"/>
    <x v="1"/>
    <n v="4"/>
    <s v="De acuerdo"/>
    <s v="Indiferente"/>
    <s v="De acuerdo"/>
    <s v="De acuerdo"/>
    <s v="De acuerdo"/>
    <x v="4"/>
    <x v="1"/>
    <x v="1"/>
    <x v="2"/>
    <x v="3"/>
    <x v="2"/>
    <x v="2"/>
    <x v="13"/>
    <s v="Si"/>
  </r>
  <r>
    <d v="2021-10-26T17:47:12"/>
    <s v="maobor@hotmail.com"/>
    <x v="0"/>
    <x v="13"/>
    <s v="Bogotá"/>
    <x v="0"/>
    <x v="1"/>
    <x v="0"/>
    <x v="0"/>
    <x v="3"/>
    <x v="4"/>
    <x v="3"/>
    <x v="1"/>
    <x v="0"/>
    <n v="3"/>
    <s v="De acuerdo"/>
    <s v="De acuerdo"/>
    <s v="De acuerdo"/>
    <s v="De acuerdo"/>
    <s v="De acuerdo"/>
    <x v="1"/>
    <x v="0"/>
    <x v="2"/>
    <x v="2"/>
    <x v="4"/>
    <x v="0"/>
    <x v="0"/>
    <x v="14"/>
    <s v="Si"/>
  </r>
  <r>
    <d v="2021-10-26T20:09:13"/>
    <s v="phrodriguez1@misena.edu.co"/>
    <x v="0"/>
    <x v="14"/>
    <s v="Bogotá"/>
    <x v="0"/>
    <x v="1"/>
    <x v="1"/>
    <x v="1"/>
    <x v="3"/>
    <x v="4"/>
    <x v="1"/>
    <x v="1"/>
    <x v="3"/>
    <n v="2"/>
    <s v="Indiferente"/>
    <s v="Indiferente"/>
    <s v="Indiferente"/>
    <s v="Indiferente"/>
    <s v="Desacuerdo"/>
    <x v="3"/>
    <x v="1"/>
    <x v="2"/>
    <x v="4"/>
    <x v="3"/>
    <x v="1"/>
    <x v="4"/>
    <x v="15"/>
    <s v="Sí"/>
  </r>
  <r>
    <d v="2021-10-26T21:07:43"/>
    <s v="lilianaville2@hotmail.com"/>
    <x v="1"/>
    <x v="0"/>
    <s v="Bogotá "/>
    <x v="1"/>
    <x v="1"/>
    <x v="0"/>
    <x v="2"/>
    <x v="2"/>
    <x v="3"/>
    <x v="4"/>
    <x v="1"/>
    <x v="1"/>
    <n v="2"/>
    <s v="De acuerdo"/>
    <s v="De acuerdo"/>
    <s v="De acuerdo"/>
    <s v="De acuerdo"/>
    <s v="De acuerdo"/>
    <x v="0"/>
    <x v="0"/>
    <x v="2"/>
    <x v="2"/>
    <x v="2"/>
    <x v="2"/>
    <x v="0"/>
    <x v="16"/>
    <s v="Si"/>
  </r>
  <r>
    <d v="2021-10-27T00:05:51"/>
    <s v="carmentea9@gmail.com"/>
    <x v="1"/>
    <x v="1"/>
    <s v="Bogotá "/>
    <x v="2"/>
    <x v="1"/>
    <x v="0"/>
    <x v="2"/>
    <x v="0"/>
    <x v="2"/>
    <x v="2"/>
    <x v="1"/>
    <x v="2"/>
    <n v="3"/>
    <s v="De acuerdo"/>
    <s v="Indiferente"/>
    <s v="De acuerdo"/>
    <s v="Indiferente"/>
    <s v="Indiferente"/>
    <x v="1"/>
    <x v="0"/>
    <x v="2"/>
    <x v="1"/>
    <x v="1"/>
    <x v="4"/>
    <x v="1"/>
    <x v="17"/>
    <s v="Si"/>
  </r>
  <r>
    <d v="2021-10-27T19:32:23"/>
    <s v="isanche06441@universidadean.edu.co"/>
    <x v="0"/>
    <x v="15"/>
    <s v="Bogotá "/>
    <x v="0"/>
    <x v="2"/>
    <x v="1"/>
    <x v="2"/>
    <x v="0"/>
    <x v="2"/>
    <x v="2"/>
    <x v="2"/>
    <x v="2"/>
    <n v="3"/>
    <s v="De acuerdo"/>
    <s v="De acuerdo"/>
    <s v="De acuerdo"/>
    <s v="Indiferente"/>
    <s v="Indiferente"/>
    <x v="5"/>
    <x v="2"/>
    <x v="3"/>
    <x v="3"/>
    <x v="3"/>
    <x v="1"/>
    <x v="2"/>
    <x v="18"/>
    <s v="Si"/>
  </r>
  <r>
    <d v="2021-10-29T20:00:53"/>
    <s v="adrianitacallemil@gmail.com"/>
    <x v="1"/>
    <x v="5"/>
    <s v="Ibague"/>
    <x v="0"/>
    <x v="1"/>
    <x v="0"/>
    <x v="0"/>
    <x v="2"/>
    <x v="3"/>
    <x v="4"/>
    <x v="1"/>
    <x v="0"/>
    <n v="2"/>
    <s v="De acuerdo"/>
    <s v="De acuerdo"/>
    <s v="De acuerdo"/>
    <s v="De acuerdo"/>
    <s v="De acuerdo"/>
    <x v="1"/>
    <x v="3"/>
    <x v="4"/>
    <x v="0"/>
    <x v="0"/>
    <x v="0"/>
    <x v="0"/>
    <x v="19"/>
    <s v="Si"/>
  </r>
  <r>
    <d v="2021-10-29T20:12:25"/>
    <s v="sm7662776@gmail.com"/>
    <x v="1"/>
    <x v="16"/>
    <s v="Ibagué "/>
    <x v="0"/>
    <x v="1"/>
    <x v="0"/>
    <x v="2"/>
    <x v="0"/>
    <x v="3"/>
    <x v="2"/>
    <x v="2"/>
    <x v="0"/>
    <n v="3"/>
    <s v="De acuerdo"/>
    <s v="De acuerdo"/>
    <s v="De acuerdo"/>
    <s v="De acuerdo"/>
    <s v="De acuerdo"/>
    <x v="3"/>
    <x v="2"/>
    <x v="2"/>
    <x v="2"/>
    <x v="0"/>
    <x v="2"/>
    <x v="0"/>
    <x v="7"/>
    <s v="Si."/>
  </r>
  <r>
    <d v="2021-10-29T21:15:36"/>
    <s v="gina_vera26@hotmail.com"/>
    <x v="1"/>
    <x v="17"/>
    <s v="Bogotá "/>
    <x v="1"/>
    <x v="0"/>
    <x v="0"/>
    <x v="2"/>
    <x v="0"/>
    <x v="2"/>
    <x v="2"/>
    <x v="2"/>
    <x v="2"/>
    <n v="3"/>
    <s v="Desacuerdo"/>
    <s v="Desacuerdo"/>
    <s v="Desacuerdo"/>
    <s v="Desacuerdo"/>
    <s v="Desacuerdo"/>
    <x v="6"/>
    <x v="1"/>
    <x v="0"/>
    <x v="4"/>
    <x v="3"/>
    <x v="1"/>
    <x v="4"/>
    <x v="20"/>
    <s v="Si"/>
  </r>
  <r>
    <d v="2021-10-29T21:27:49"/>
    <s v="antonioguzmanoliveros@hotmail.com"/>
    <x v="0"/>
    <x v="18"/>
    <s v="Bogotá"/>
    <x v="0"/>
    <x v="0"/>
    <x v="1"/>
    <x v="2"/>
    <x v="0"/>
    <x v="2"/>
    <x v="2"/>
    <x v="2"/>
    <x v="0"/>
    <n v="3"/>
    <s v="De acuerdo"/>
    <s v="De acuerdo"/>
    <s v="De acuerdo"/>
    <s v="Indiferente"/>
    <s v="Indiferente"/>
    <x v="6"/>
    <x v="0"/>
    <x v="2"/>
    <x v="2"/>
    <x v="0"/>
    <x v="0"/>
    <x v="0"/>
    <x v="11"/>
    <s v="Sí"/>
  </r>
  <r>
    <d v="2021-10-29T21:29:52"/>
    <s v="sangari90961@universidadean.edu.co"/>
    <x v="1"/>
    <x v="1"/>
    <s v="Bogotá "/>
    <x v="1"/>
    <x v="1"/>
    <x v="1"/>
    <x v="0"/>
    <x v="0"/>
    <x v="0"/>
    <x v="2"/>
    <x v="4"/>
    <x v="1"/>
    <n v="2"/>
    <s v="De acuerdo"/>
    <s v="De acuerdo"/>
    <s v="De acuerdo"/>
    <s v="De acuerdo"/>
    <s v="De acuerdo"/>
    <x v="3"/>
    <x v="2"/>
    <x v="1"/>
    <x v="4"/>
    <x v="3"/>
    <x v="1"/>
    <x v="4"/>
    <x v="21"/>
    <s v="Si "/>
  </r>
  <r>
    <d v="2021-10-30T06:54:42"/>
    <s v="quitog74@gmail.com"/>
    <x v="0"/>
    <x v="9"/>
    <s v="Ibague "/>
    <x v="0"/>
    <x v="1"/>
    <x v="1"/>
    <x v="2"/>
    <x v="2"/>
    <x v="2"/>
    <x v="2"/>
    <x v="3"/>
    <x v="0"/>
    <n v="2"/>
    <s v="Indiferente"/>
    <s v="De acuerdo"/>
    <s v="De acuerdo"/>
    <s v="De acuerdo"/>
    <s v="De acuerdo"/>
    <x v="0"/>
    <x v="1"/>
    <x v="2"/>
    <x v="0"/>
    <x v="2"/>
    <x v="1"/>
    <x v="2"/>
    <x v="22"/>
    <s v="Si"/>
  </r>
  <r>
    <d v="2021-10-30T10:01:11"/>
    <s v="dhbonillab@ut.edu.co"/>
    <x v="0"/>
    <x v="19"/>
    <s v="Ibague"/>
    <x v="2"/>
    <x v="1"/>
    <x v="0"/>
    <x v="2"/>
    <x v="3"/>
    <x v="2"/>
    <x v="2"/>
    <x v="2"/>
    <x v="2"/>
    <n v="2"/>
    <s v="Indiferente"/>
    <s v="Indiferente"/>
    <s v="Indiferente"/>
    <s v="Indiferente"/>
    <s v="Indiferente"/>
    <x v="0"/>
    <x v="4"/>
    <x v="2"/>
    <x v="2"/>
    <x v="0"/>
    <x v="0"/>
    <x v="0"/>
    <x v="23"/>
    <s v="Si"/>
  </r>
  <r>
    <d v="2021-10-30T21:02:05"/>
    <s v="mlopeza11706@universidadean.edu.co"/>
    <x v="1"/>
    <x v="20"/>
    <s v="Bogotá"/>
    <x v="3"/>
    <x v="0"/>
    <x v="1"/>
    <x v="0"/>
    <x v="1"/>
    <x v="0"/>
    <x v="2"/>
    <x v="2"/>
    <x v="1"/>
    <n v="3"/>
    <s v="De acuerdo"/>
    <s v="De acuerdo"/>
    <s v="De acuerdo"/>
    <s v="De acuerdo"/>
    <s v="De acuerdo"/>
    <x v="1"/>
    <x v="0"/>
    <x v="0"/>
    <x v="3"/>
    <x v="3"/>
    <x v="1"/>
    <x v="4"/>
    <x v="24"/>
    <s v="Si"/>
  </r>
  <r>
    <d v="2021-10-31T00:34:48"/>
    <s v="andresbeleno@yahoo.com"/>
    <x v="0"/>
    <x v="21"/>
    <s v="Bogota"/>
    <x v="0"/>
    <x v="0"/>
    <x v="0"/>
    <x v="1"/>
    <x v="1"/>
    <x v="1"/>
    <x v="1"/>
    <x v="0"/>
    <x v="1"/>
    <n v="1"/>
    <s v="De acuerdo"/>
    <s v="De acuerdo"/>
    <s v="De acuerdo"/>
    <s v="Desacuerdo"/>
    <s v="De acuerdo"/>
    <x v="2"/>
    <x v="1"/>
    <x v="0"/>
    <x v="4"/>
    <x v="3"/>
    <x v="1"/>
    <x v="4"/>
    <x v="25"/>
    <s v="Si"/>
  </r>
  <r>
    <d v="2021-10-31T17:25:40"/>
    <s v="bicasli@gmail.com"/>
    <x v="1"/>
    <x v="9"/>
    <s v="Bogotá "/>
    <x v="3"/>
    <x v="3"/>
    <x v="1"/>
    <x v="2"/>
    <x v="0"/>
    <x v="4"/>
    <x v="3"/>
    <x v="4"/>
    <x v="0"/>
    <n v="3"/>
    <s v="De acuerdo"/>
    <s v="De acuerdo"/>
    <s v="De acuerdo"/>
    <s v="Indiferente"/>
    <s v="De acuerdo"/>
    <x v="1"/>
    <x v="0"/>
    <x v="2"/>
    <x v="0"/>
    <x v="4"/>
    <x v="0"/>
    <x v="0"/>
    <x v="26"/>
    <s v="Si"/>
  </r>
  <r>
    <d v="2021-11-01T20:44:35"/>
    <s v="sergioapc1893@gmail.com"/>
    <x v="0"/>
    <x v="8"/>
    <s v="Bogotá"/>
    <x v="0"/>
    <x v="0"/>
    <x v="1"/>
    <x v="2"/>
    <x v="0"/>
    <x v="3"/>
    <x v="2"/>
    <x v="2"/>
    <x v="1"/>
    <n v="3"/>
    <s v="De acuerdo"/>
    <s v="Indiferente"/>
    <s v="De acuerdo"/>
    <s v="Indiferente"/>
    <s v="De acuerdo"/>
    <x v="7"/>
    <x v="2"/>
    <x v="0"/>
    <x v="0"/>
    <x v="0"/>
    <x v="0"/>
    <x v="2"/>
    <x v="27"/>
    <s v="Si"/>
  </r>
  <r>
    <d v="2021-11-01T20:52:50"/>
    <s v="yinethrodriguezcas@hotmail.com"/>
    <x v="1"/>
    <x v="6"/>
    <s v="Zipaquira Cundinamarca "/>
    <x v="2"/>
    <x v="4"/>
    <x v="0"/>
    <x v="2"/>
    <x v="2"/>
    <x v="2"/>
    <x v="3"/>
    <x v="1"/>
    <x v="0"/>
    <n v="4"/>
    <s v="De acuerdo"/>
    <s v="De acuerdo"/>
    <s v="De acuerdo"/>
    <s v="Indiferente"/>
    <s v="De acuerdo"/>
    <x v="0"/>
    <x v="1"/>
    <x v="1"/>
    <x v="2"/>
    <x v="3"/>
    <x v="0"/>
    <x v="2"/>
    <x v="0"/>
    <s v="Si"/>
  </r>
  <r>
    <d v="2021-11-01T20:53:37"/>
    <s v="ing.cindyparra@gmail.com"/>
    <x v="1"/>
    <x v="22"/>
    <s v="Bogotá "/>
    <x v="2"/>
    <x v="1"/>
    <x v="0"/>
    <x v="0"/>
    <x v="2"/>
    <x v="2"/>
    <x v="4"/>
    <x v="2"/>
    <x v="0"/>
    <n v="3"/>
    <s v="De acuerdo"/>
    <s v="De acuerdo"/>
    <s v="De acuerdo"/>
    <s v="De acuerdo"/>
    <s v="De acuerdo"/>
    <x v="0"/>
    <x v="0"/>
    <x v="2"/>
    <x v="2"/>
    <x v="0"/>
    <x v="0"/>
    <x v="0"/>
    <x v="17"/>
    <s v="Si "/>
  </r>
  <r>
    <d v="2021-11-01T21:02:59"/>
    <s v="liseth185@hotmail.com"/>
    <x v="1"/>
    <x v="23"/>
    <s v="Bogotá"/>
    <x v="1"/>
    <x v="1"/>
    <x v="0"/>
    <x v="2"/>
    <x v="2"/>
    <x v="2"/>
    <x v="3"/>
    <x v="2"/>
    <x v="1"/>
    <n v="4"/>
    <s v="De acuerdo"/>
    <s v="De acuerdo"/>
    <s v="De acuerdo"/>
    <s v="De acuerdo"/>
    <s v="De acuerdo"/>
    <x v="2"/>
    <x v="4"/>
    <x v="3"/>
    <x v="2"/>
    <x v="3"/>
    <x v="1"/>
    <x v="4"/>
    <x v="28"/>
    <s v="Si"/>
  </r>
  <r>
    <d v="2021-11-01T21:11:55"/>
    <s v="darla1999.dch@gmail.com"/>
    <x v="1"/>
    <x v="6"/>
    <s v="Bogota"/>
    <x v="0"/>
    <x v="5"/>
    <x v="0"/>
    <x v="3"/>
    <x v="0"/>
    <x v="0"/>
    <x v="0"/>
    <x v="1"/>
    <x v="1"/>
    <n v="1"/>
    <s v="De acuerdo"/>
    <s v="De acuerdo"/>
    <s v="De acuerdo"/>
    <s v="De acuerdo"/>
    <s v="De acuerdo"/>
    <x v="0"/>
    <x v="1"/>
    <x v="0"/>
    <x v="4"/>
    <x v="3"/>
    <x v="1"/>
    <x v="4"/>
    <x v="29"/>
    <s v="Si"/>
  </r>
  <r>
    <d v="2021-11-01T21:33:13"/>
    <s v="henrry.freddy.silva@gmail.com"/>
    <x v="0"/>
    <x v="6"/>
    <s v="Bogotá"/>
    <x v="2"/>
    <x v="0"/>
    <x v="1"/>
    <x v="0"/>
    <x v="2"/>
    <x v="3"/>
    <x v="2"/>
    <x v="1"/>
    <x v="0"/>
    <n v="2"/>
    <s v="De acuerdo"/>
    <s v="De acuerdo"/>
    <s v="De acuerdo"/>
    <s v="De acuerdo"/>
    <s v="De acuerdo"/>
    <x v="6"/>
    <x v="1"/>
    <x v="0"/>
    <x v="3"/>
    <x v="3"/>
    <x v="2"/>
    <x v="4"/>
    <x v="1"/>
    <s v="Si"/>
  </r>
  <r>
    <d v="2021-11-01T21:48:18"/>
    <s v="alejandrapintorodriguez@gmail.com"/>
    <x v="1"/>
    <x v="15"/>
    <s v="Bogotá"/>
    <x v="1"/>
    <x v="0"/>
    <x v="1"/>
    <x v="1"/>
    <x v="3"/>
    <x v="4"/>
    <x v="1"/>
    <x v="1"/>
    <x v="3"/>
    <n v="1"/>
    <s v="De acuerdo"/>
    <s v="De acuerdo"/>
    <s v="De acuerdo"/>
    <s v="De acuerdo"/>
    <s v="De acuerdo"/>
    <x v="3"/>
    <x v="4"/>
    <x v="1"/>
    <x v="3"/>
    <x v="2"/>
    <x v="2"/>
    <x v="2"/>
    <x v="18"/>
    <s v="Si"/>
  </r>
  <r>
    <d v="2021-11-02T16:25:46"/>
    <s v="richard070910@gmail.com"/>
    <x v="0"/>
    <x v="23"/>
    <s v="Bogota "/>
    <x v="0"/>
    <x v="1"/>
    <x v="1"/>
    <x v="4"/>
    <x v="2"/>
    <x v="1"/>
    <x v="1"/>
    <x v="3"/>
    <x v="1"/>
    <n v="4"/>
    <s v="De acuerdo"/>
    <s v="De acuerdo"/>
    <s v="Indiferente"/>
    <s v="De acuerdo"/>
    <s v="De acuerdo"/>
    <x v="2"/>
    <x v="2"/>
    <x v="0"/>
    <x v="3"/>
    <x v="4"/>
    <x v="3"/>
    <x v="4"/>
    <x v="30"/>
    <s v="Si "/>
  </r>
  <r>
    <d v="2021-11-03T09:43:33"/>
    <s v="lysetfer77@hotmail.com"/>
    <x v="1"/>
    <x v="13"/>
    <s v="Ocaña"/>
    <x v="0"/>
    <x v="0"/>
    <x v="0"/>
    <x v="4"/>
    <x v="3"/>
    <x v="4"/>
    <x v="3"/>
    <x v="4"/>
    <x v="3"/>
    <n v="2"/>
    <s v="De acuerdo"/>
    <s v="De acuerdo"/>
    <s v="De acuerdo"/>
    <s v="De acuerdo"/>
    <s v="De acuerdo"/>
    <x v="8"/>
    <x v="2"/>
    <x v="1"/>
    <x v="3"/>
    <x v="2"/>
    <x v="2"/>
    <x v="2"/>
    <x v="27"/>
    <s v="Si"/>
  </r>
  <r>
    <d v="2021-11-03T09:44:03"/>
    <s v="anaibarrazuleta@gmail.com"/>
    <x v="1"/>
    <x v="7"/>
    <s v="Medellin"/>
    <x v="0"/>
    <x v="1"/>
    <x v="1"/>
    <x v="4"/>
    <x v="0"/>
    <x v="2"/>
    <x v="3"/>
    <x v="2"/>
    <x v="2"/>
    <n v="2"/>
    <s v="De acuerdo"/>
    <s v="De acuerdo"/>
    <s v="De acuerdo"/>
    <s v="De acuerdo"/>
    <s v="De acuerdo"/>
    <x v="1"/>
    <x v="4"/>
    <x v="3"/>
    <x v="1"/>
    <x v="4"/>
    <x v="3"/>
    <x v="3"/>
    <x v="31"/>
    <s v="Si"/>
  </r>
  <r>
    <d v="2021-11-03T09:44:19"/>
    <s v="dianamabel16@hotmail.com"/>
    <x v="1"/>
    <x v="1"/>
    <s v="pamplona"/>
    <x v="1"/>
    <x v="1"/>
    <x v="0"/>
    <x v="4"/>
    <x v="4"/>
    <x v="2"/>
    <x v="2"/>
    <x v="1"/>
    <x v="2"/>
    <n v="1"/>
    <s v="De acuerdo"/>
    <s v="De acuerdo"/>
    <s v="De acuerdo"/>
    <s v="De acuerdo"/>
    <s v="De acuerdo"/>
    <x v="0"/>
    <x v="1"/>
    <x v="3"/>
    <x v="4"/>
    <x v="3"/>
    <x v="1"/>
    <x v="4"/>
    <x v="32"/>
    <s v="Si "/>
  </r>
  <r>
    <d v="2021-11-03T09:44:53"/>
    <s v="jpchancie@gmail.com"/>
    <x v="0"/>
    <x v="24"/>
    <s v="Medellín "/>
    <x v="0"/>
    <x v="1"/>
    <x v="1"/>
    <x v="1"/>
    <x v="2"/>
    <x v="2"/>
    <x v="1"/>
    <x v="1"/>
    <x v="0"/>
    <n v="2"/>
    <s v="De acuerdo"/>
    <s v="De acuerdo"/>
    <s v="De acuerdo"/>
    <s v="Desacuerdo"/>
    <s v="De acuerdo"/>
    <x v="0"/>
    <x v="1"/>
    <x v="0"/>
    <x v="4"/>
    <x v="3"/>
    <x v="1"/>
    <x v="4"/>
    <x v="33"/>
    <s v="Si"/>
  </r>
  <r>
    <d v="2021-11-03T09:45:53"/>
    <s v="topogabriel2011@hotmail.com"/>
    <x v="0"/>
    <x v="22"/>
    <s v="Vegachí"/>
    <x v="1"/>
    <x v="6"/>
    <x v="1"/>
    <x v="1"/>
    <x v="0"/>
    <x v="1"/>
    <x v="1"/>
    <x v="1"/>
    <x v="2"/>
    <n v="3"/>
    <s v="De acuerdo"/>
    <s v="De acuerdo"/>
    <s v="De acuerdo"/>
    <s v="De acuerdo"/>
    <s v="De acuerdo"/>
    <x v="0"/>
    <x v="0"/>
    <x v="0"/>
    <x v="1"/>
    <x v="1"/>
    <x v="1"/>
    <x v="4"/>
    <x v="27"/>
    <s v="Si"/>
  </r>
  <r>
    <d v="2021-11-03T09:47:01"/>
    <s v="aguerrero21@hotmail.com"/>
    <x v="0"/>
    <x v="1"/>
    <s v="Vegachi "/>
    <x v="2"/>
    <x v="1"/>
    <x v="1"/>
    <x v="4"/>
    <x v="0"/>
    <x v="2"/>
    <x v="2"/>
    <x v="1"/>
    <x v="1"/>
    <n v="4"/>
    <s v="De acuerdo"/>
    <s v="De acuerdo"/>
    <s v="De acuerdo"/>
    <s v="Indiferente"/>
    <s v="De acuerdo"/>
    <x v="8"/>
    <x v="1"/>
    <x v="2"/>
    <x v="0"/>
    <x v="2"/>
    <x v="0"/>
    <x v="4"/>
    <x v="34"/>
    <s v="Sí "/>
  </r>
  <r>
    <d v="2021-11-03T09:49:13"/>
    <s v="klauss1125@hotmail.com"/>
    <x v="0"/>
    <x v="17"/>
    <s v="Bogota"/>
    <x v="0"/>
    <x v="1"/>
    <x v="1"/>
    <x v="3"/>
    <x v="1"/>
    <x v="0"/>
    <x v="0"/>
    <x v="2"/>
    <x v="1"/>
    <n v="5"/>
    <s v="De acuerdo"/>
    <s v="De acuerdo"/>
    <s v="Indiferente"/>
    <s v="De acuerdo"/>
    <s v="De acuerdo"/>
    <x v="0"/>
    <x v="1"/>
    <x v="0"/>
    <x v="3"/>
    <x v="3"/>
    <x v="1"/>
    <x v="4"/>
    <x v="27"/>
    <s v="Si"/>
  </r>
  <r>
    <d v="2021-11-03T09:50:07"/>
    <s v="hroldg@hotmail.com"/>
    <x v="0"/>
    <x v="5"/>
    <s v="Bogotá"/>
    <x v="0"/>
    <x v="1"/>
    <x v="1"/>
    <x v="1"/>
    <x v="2"/>
    <x v="4"/>
    <x v="1"/>
    <x v="0"/>
    <x v="0"/>
    <n v="4"/>
    <s v="Indiferente"/>
    <s v="Indiferente"/>
    <s v="Indiferente"/>
    <s v="Indiferente"/>
    <s v="Indiferente"/>
    <x v="2"/>
    <x v="1"/>
    <x v="0"/>
    <x v="4"/>
    <x v="3"/>
    <x v="1"/>
    <x v="4"/>
    <x v="35"/>
    <s v="Si"/>
  </r>
  <r>
    <d v="2021-11-03T09:50:23"/>
    <s v="luisdacs_007@hotmail.com"/>
    <x v="0"/>
    <x v="1"/>
    <s v="Bogota"/>
    <x v="2"/>
    <x v="0"/>
    <x v="0"/>
    <x v="3"/>
    <x v="1"/>
    <x v="0"/>
    <x v="0"/>
    <x v="0"/>
    <x v="1"/>
    <n v="5"/>
    <s v="Indiferente"/>
    <s v="De acuerdo"/>
    <s v="De acuerdo"/>
    <s v="Indiferente"/>
    <s v="De acuerdo"/>
    <x v="0"/>
    <x v="2"/>
    <x v="0"/>
    <x v="2"/>
    <x v="3"/>
    <x v="1"/>
    <x v="2"/>
    <x v="36"/>
    <s v="Si"/>
  </r>
  <r>
    <d v="2021-11-03T09:50:57"/>
    <s v="juanduba@hotmail.com"/>
    <x v="0"/>
    <x v="5"/>
    <s v="Bogota"/>
    <x v="1"/>
    <x v="1"/>
    <x v="0"/>
    <x v="4"/>
    <x v="2"/>
    <x v="3"/>
    <x v="1"/>
    <x v="2"/>
    <x v="1"/>
    <n v="4"/>
    <s v="Desacuerdo"/>
    <s v="Desacuerdo"/>
    <s v="Desacuerdo"/>
    <s v="Desacuerdo"/>
    <s v="Desacuerdo"/>
    <x v="0"/>
    <x v="2"/>
    <x v="0"/>
    <x v="3"/>
    <x v="0"/>
    <x v="2"/>
    <x v="0"/>
    <x v="37"/>
    <s v="Si lo tendría en cuenta"/>
  </r>
  <r>
    <d v="2021-11-03T09:52:01"/>
    <s v="geliza-alvarez@hotmail.es"/>
    <x v="1"/>
    <x v="25"/>
    <s v="Bogotá"/>
    <x v="1"/>
    <x v="1"/>
    <x v="1"/>
    <x v="1"/>
    <x v="2"/>
    <x v="4"/>
    <x v="3"/>
    <x v="4"/>
    <x v="1"/>
    <n v="1"/>
    <s v="De acuerdo"/>
    <s v="De acuerdo"/>
    <s v="De acuerdo"/>
    <s v="De acuerdo"/>
    <s v="De acuerdo"/>
    <x v="7"/>
    <x v="2"/>
    <x v="0"/>
    <x v="2"/>
    <x v="0"/>
    <x v="2"/>
    <x v="0"/>
    <x v="38"/>
    <s v="Sí, siempre y cuando también cuente con calidad, no solo en el precio, sino en la prenda como tal, pues los colombianos tenemos la tendencia de adquirir productos que tengan una larga vida útil."/>
  </r>
  <r>
    <d v="2021-11-03T09:52:39"/>
    <s v="lauluna090986@gmail.com"/>
    <x v="1"/>
    <x v="1"/>
    <s v="Bogotá"/>
    <x v="2"/>
    <x v="1"/>
    <x v="1"/>
    <x v="2"/>
    <x v="1"/>
    <x v="2"/>
    <x v="1"/>
    <x v="2"/>
    <x v="1"/>
    <n v="4"/>
    <s v="De acuerdo"/>
    <s v="De acuerdo"/>
    <s v="De acuerdo"/>
    <s v="De acuerdo"/>
    <s v="De acuerdo"/>
    <x v="3"/>
    <x v="0"/>
    <x v="2"/>
    <x v="2"/>
    <x v="0"/>
    <x v="0"/>
    <x v="0"/>
    <x v="38"/>
    <s v="Si"/>
  </r>
  <r>
    <d v="2021-11-03T09:52:45"/>
    <s v="marivel.munoz@udea.edu.co"/>
    <x v="1"/>
    <x v="26"/>
    <s v="Bogotá"/>
    <x v="2"/>
    <x v="1"/>
    <x v="1"/>
    <x v="0"/>
    <x v="0"/>
    <x v="0"/>
    <x v="3"/>
    <x v="4"/>
    <x v="1"/>
    <n v="2"/>
    <s v="De acuerdo"/>
    <s v="De acuerdo"/>
    <s v="De acuerdo"/>
    <s v="De acuerdo"/>
    <s v="De acuerdo"/>
    <x v="0"/>
    <x v="0"/>
    <x v="2"/>
    <x v="0"/>
    <x v="3"/>
    <x v="4"/>
    <x v="0"/>
    <x v="39"/>
    <s v="Si"/>
  </r>
  <r>
    <d v="2021-11-03T09:52:51"/>
    <s v="eliana_2330@outlook.com"/>
    <x v="1"/>
    <x v="0"/>
    <s v="Bogota "/>
    <x v="2"/>
    <x v="1"/>
    <x v="0"/>
    <x v="0"/>
    <x v="2"/>
    <x v="2"/>
    <x v="2"/>
    <x v="2"/>
    <x v="0"/>
    <n v="3"/>
    <s v="De acuerdo"/>
    <s v="De acuerdo"/>
    <s v="De acuerdo"/>
    <s v="De acuerdo"/>
    <s v="De acuerdo"/>
    <x v="0"/>
    <x v="2"/>
    <x v="0"/>
    <x v="4"/>
    <x v="3"/>
    <x v="2"/>
    <x v="2"/>
    <x v="40"/>
    <s v="Si, estaría dispuesta"/>
  </r>
  <r>
    <d v="2021-11-03T09:53:10"/>
    <s v="elicia0701@gmail.com"/>
    <x v="1"/>
    <x v="22"/>
    <s v="Bogota"/>
    <x v="0"/>
    <x v="1"/>
    <x v="0"/>
    <x v="2"/>
    <x v="0"/>
    <x v="2"/>
    <x v="2"/>
    <x v="4"/>
    <x v="2"/>
    <n v="3"/>
    <s v="De acuerdo"/>
    <s v="De acuerdo"/>
    <s v="De acuerdo"/>
    <s v="De acuerdo"/>
    <s v="De acuerdo"/>
    <x v="3"/>
    <x v="0"/>
    <x v="2"/>
    <x v="0"/>
    <x v="0"/>
    <x v="0"/>
    <x v="0"/>
    <x v="7"/>
    <s v="Si"/>
  </r>
  <r>
    <d v="2021-11-03T09:53:23"/>
    <s v="nelsonpineda5@gmail.com"/>
    <x v="0"/>
    <x v="13"/>
    <s v="Bogota"/>
    <x v="0"/>
    <x v="0"/>
    <x v="1"/>
    <x v="4"/>
    <x v="2"/>
    <x v="4"/>
    <x v="1"/>
    <x v="2"/>
    <x v="0"/>
    <n v="4"/>
    <s v="De acuerdo"/>
    <s v="De acuerdo"/>
    <s v="De acuerdo"/>
    <s v="De acuerdo"/>
    <s v="De acuerdo"/>
    <x v="0"/>
    <x v="2"/>
    <x v="2"/>
    <x v="3"/>
    <x v="3"/>
    <x v="1"/>
    <x v="0"/>
    <x v="41"/>
    <s v="Si"/>
  </r>
  <r>
    <d v="2021-11-03T09:53:53"/>
    <s v="ampasule@hotmail.com"/>
    <x v="1"/>
    <x v="18"/>
    <s v="Bogota"/>
    <x v="3"/>
    <x v="0"/>
    <x v="1"/>
    <x v="2"/>
    <x v="2"/>
    <x v="2"/>
    <x v="3"/>
    <x v="4"/>
    <x v="0"/>
    <n v="4"/>
    <s v="De acuerdo"/>
    <s v="De acuerdo"/>
    <s v="De acuerdo"/>
    <s v="De acuerdo"/>
    <s v="De acuerdo"/>
    <x v="3"/>
    <x v="0"/>
    <x v="0"/>
    <x v="2"/>
    <x v="2"/>
    <x v="2"/>
    <x v="2"/>
    <x v="42"/>
    <s v="Si"/>
  </r>
  <r>
    <d v="2021-11-03T09:55:03"/>
    <s v="stevenmontes1@hotmail.com"/>
    <x v="0"/>
    <x v="6"/>
    <s v="Bogota "/>
    <x v="2"/>
    <x v="1"/>
    <x v="0"/>
    <x v="0"/>
    <x v="3"/>
    <x v="0"/>
    <x v="4"/>
    <x v="1"/>
    <x v="1"/>
    <n v="3"/>
    <s v="De acuerdo"/>
    <s v="De acuerdo"/>
    <s v="De acuerdo"/>
    <s v="De acuerdo"/>
    <s v="De acuerdo"/>
    <x v="9"/>
    <x v="1"/>
    <x v="1"/>
    <x v="2"/>
    <x v="3"/>
    <x v="2"/>
    <x v="2"/>
    <x v="43"/>
    <s v="Si"/>
  </r>
  <r>
    <d v="2021-11-03T09:55:06"/>
    <s v="nirgeim@icloud.com"/>
    <x v="0"/>
    <x v="18"/>
    <s v="Bogotá "/>
    <x v="2"/>
    <x v="0"/>
    <x v="0"/>
    <x v="3"/>
    <x v="1"/>
    <x v="0"/>
    <x v="0"/>
    <x v="2"/>
    <x v="1"/>
    <n v="5"/>
    <s v="De acuerdo"/>
    <s v="De acuerdo"/>
    <s v="De acuerdo"/>
    <s v="De acuerdo"/>
    <s v="De acuerdo"/>
    <x v="0"/>
    <x v="2"/>
    <x v="0"/>
    <x v="3"/>
    <x v="2"/>
    <x v="1"/>
    <x v="4"/>
    <x v="44"/>
    <s v="Si "/>
  </r>
  <r>
    <d v="2021-11-03T09:56:10"/>
    <s v="rafael383@hotmail.com"/>
    <x v="0"/>
    <x v="1"/>
    <s v="Bogotá "/>
    <x v="0"/>
    <x v="1"/>
    <x v="1"/>
    <x v="4"/>
    <x v="2"/>
    <x v="3"/>
    <x v="4"/>
    <x v="1"/>
    <x v="0"/>
    <n v="4"/>
    <s v="De acuerdo"/>
    <s v="De acuerdo"/>
    <s v="De acuerdo"/>
    <s v="De acuerdo"/>
    <s v="De acuerdo"/>
    <x v="0"/>
    <x v="2"/>
    <x v="1"/>
    <x v="2"/>
    <x v="2"/>
    <x v="2"/>
    <x v="2"/>
    <x v="45"/>
    <s v="Estaría dispuesto a adquirir las prendas sostenibles"/>
  </r>
  <r>
    <d v="2021-11-03T09:56:17"/>
    <s v="luisfalcalde@gmail.com"/>
    <x v="0"/>
    <x v="27"/>
    <s v="Bogota"/>
    <x v="0"/>
    <x v="1"/>
    <x v="0"/>
    <x v="4"/>
    <x v="4"/>
    <x v="1"/>
    <x v="1"/>
    <x v="1"/>
    <x v="2"/>
    <n v="2"/>
    <s v="Desacuerdo"/>
    <s v="Desacuerdo"/>
    <s v="Desacuerdo"/>
    <s v="Desacuerdo"/>
    <s v="Desacuerdo"/>
    <x v="0"/>
    <x v="4"/>
    <x v="4"/>
    <x v="2"/>
    <x v="1"/>
    <x v="0"/>
    <x v="0"/>
    <x v="46"/>
    <s v="Si"/>
  </r>
  <r>
    <d v="2021-11-03T09:57:57"/>
    <s v="anaibarrazuleta@gmail.com"/>
    <x v="1"/>
    <x v="3"/>
    <s v="Bogotá "/>
    <x v="0"/>
    <x v="1"/>
    <x v="0"/>
    <x v="4"/>
    <x v="0"/>
    <x v="4"/>
    <x v="3"/>
    <x v="1"/>
    <x v="2"/>
    <n v="3"/>
    <s v="De acuerdo"/>
    <s v="De acuerdo"/>
    <s v="De acuerdo"/>
    <s v="De acuerdo"/>
    <s v="De acuerdo"/>
    <x v="1"/>
    <x v="0"/>
    <x v="3"/>
    <x v="2"/>
    <x v="4"/>
    <x v="0"/>
    <x v="3"/>
    <x v="47"/>
    <s v="Si"/>
  </r>
  <r>
    <d v="2021-11-03T09:59:33"/>
    <s v="necarsa@gmail.com"/>
    <x v="1"/>
    <x v="28"/>
    <s v="Bogota"/>
    <x v="3"/>
    <x v="7"/>
    <x v="1"/>
    <x v="2"/>
    <x v="1"/>
    <x v="3"/>
    <x v="3"/>
    <x v="1"/>
    <x v="0"/>
    <n v="2"/>
    <s v="De acuerdo"/>
    <s v="De acuerdo"/>
    <s v="De acuerdo"/>
    <s v="De acuerdo"/>
    <s v="De acuerdo"/>
    <x v="6"/>
    <x v="0"/>
    <x v="0"/>
    <x v="1"/>
    <x v="4"/>
    <x v="3"/>
    <x v="3"/>
    <x v="48"/>
    <s v="Si"/>
  </r>
  <r>
    <d v="2021-11-03T10:00:06"/>
    <s v="josegt21@gmail.com"/>
    <x v="0"/>
    <x v="17"/>
    <s v="Bogota"/>
    <x v="0"/>
    <x v="8"/>
    <x v="1"/>
    <x v="1"/>
    <x v="1"/>
    <x v="3"/>
    <x v="1"/>
    <x v="2"/>
    <x v="1"/>
    <n v="4"/>
    <s v="Indiferente"/>
    <s v="De acuerdo"/>
    <s v="De acuerdo"/>
    <s v="De acuerdo"/>
    <s v="De acuerdo"/>
    <x v="4"/>
    <x v="0"/>
    <x v="2"/>
    <x v="2"/>
    <x v="0"/>
    <x v="0"/>
    <x v="0"/>
    <x v="19"/>
    <s v="Si"/>
  </r>
  <r>
    <d v="2021-11-03T10:00:19"/>
    <s v="ceurieles@gmail.com"/>
    <x v="0"/>
    <x v="2"/>
    <s v="Bogota"/>
    <x v="2"/>
    <x v="0"/>
    <x v="0"/>
    <x v="3"/>
    <x v="2"/>
    <x v="0"/>
    <x v="2"/>
    <x v="1"/>
    <x v="1"/>
    <n v="3"/>
    <s v="De acuerdo"/>
    <s v="De acuerdo"/>
    <s v="De acuerdo"/>
    <s v="De acuerdo"/>
    <s v="De acuerdo"/>
    <x v="0"/>
    <x v="1"/>
    <x v="0"/>
    <x v="4"/>
    <x v="3"/>
    <x v="0"/>
    <x v="4"/>
    <x v="49"/>
    <s v="Si"/>
  </r>
  <r>
    <d v="2021-11-03T10:02:54"/>
    <s v="Vasquezjorge10@hotmail.com"/>
    <x v="0"/>
    <x v="3"/>
    <s v="Bogotá "/>
    <x v="0"/>
    <x v="1"/>
    <x v="1"/>
    <x v="4"/>
    <x v="0"/>
    <x v="4"/>
    <x v="3"/>
    <x v="4"/>
    <x v="2"/>
    <n v="3"/>
    <s v="Desacuerdo"/>
    <s v="Desacuerdo"/>
    <s v="Desacuerdo"/>
    <s v="Indiferente"/>
    <s v="Desacuerdo"/>
    <x v="10"/>
    <x v="4"/>
    <x v="3"/>
    <x v="0"/>
    <x v="4"/>
    <x v="3"/>
    <x v="3"/>
    <x v="50"/>
    <s v="Si"/>
  </r>
  <r>
    <d v="2021-11-03T10:04:27"/>
    <s v="nataliaascanioco@gmail.com"/>
    <x v="1"/>
    <x v="3"/>
    <s v="Ocaña "/>
    <x v="0"/>
    <x v="0"/>
    <x v="0"/>
    <x v="0"/>
    <x v="0"/>
    <x v="3"/>
    <x v="4"/>
    <x v="1"/>
    <x v="2"/>
    <n v="2"/>
    <s v="De acuerdo"/>
    <s v="De acuerdo"/>
    <s v="De acuerdo"/>
    <s v="De acuerdo"/>
    <s v="De acuerdo"/>
    <x v="3"/>
    <x v="1"/>
    <x v="1"/>
    <x v="2"/>
    <x v="2"/>
    <x v="0"/>
    <x v="4"/>
    <x v="18"/>
    <s v="Si"/>
  </r>
  <r>
    <d v="2021-11-03T10:05:56"/>
    <s v="garcia.movitier@gmail.com"/>
    <x v="0"/>
    <x v="14"/>
    <s v="Bogota"/>
    <x v="0"/>
    <x v="1"/>
    <x v="1"/>
    <x v="4"/>
    <x v="3"/>
    <x v="4"/>
    <x v="2"/>
    <x v="4"/>
    <x v="1"/>
    <n v="3"/>
    <s v="De acuerdo"/>
    <s v="De acuerdo"/>
    <s v="De acuerdo"/>
    <s v="De acuerdo"/>
    <s v="De acuerdo"/>
    <x v="0"/>
    <x v="1"/>
    <x v="0"/>
    <x v="4"/>
    <x v="3"/>
    <x v="1"/>
    <x v="4"/>
    <x v="51"/>
    <s v="su"/>
  </r>
  <r>
    <d v="2021-11-03T10:06:03"/>
    <s v="manuelavillegas1123@gmail.com"/>
    <x v="1"/>
    <x v="6"/>
    <s v="Medellín "/>
    <x v="2"/>
    <x v="1"/>
    <x v="0"/>
    <x v="3"/>
    <x v="0"/>
    <x v="4"/>
    <x v="3"/>
    <x v="2"/>
    <x v="1"/>
    <n v="4"/>
    <s v="De acuerdo"/>
    <s v="De acuerdo"/>
    <s v="De acuerdo"/>
    <s v="De acuerdo"/>
    <s v="De acuerdo"/>
    <x v="1"/>
    <x v="0"/>
    <x v="1"/>
    <x v="2"/>
    <x v="3"/>
    <x v="1"/>
    <x v="2"/>
    <x v="52"/>
    <s v="Si"/>
  </r>
  <r>
    <d v="2021-11-03T10:07:31"/>
    <s v="carpin1923@gmail.com"/>
    <x v="1"/>
    <x v="17"/>
    <s v="Barranquilla "/>
    <x v="4"/>
    <x v="1"/>
    <x v="1"/>
    <x v="3"/>
    <x v="4"/>
    <x v="1"/>
    <x v="0"/>
    <x v="0"/>
    <x v="2"/>
    <n v="3"/>
    <s v="De acuerdo"/>
    <s v="De acuerdo"/>
    <s v="De acuerdo"/>
    <s v="De acuerdo"/>
    <s v="De acuerdo"/>
    <x v="0"/>
    <x v="3"/>
    <x v="2"/>
    <x v="4"/>
    <x v="3"/>
    <x v="0"/>
    <x v="2"/>
    <x v="53"/>
    <s v="Totalmente "/>
  </r>
  <r>
    <d v="2021-11-03T10:15:44"/>
    <s v="sertrout@hotmail.con"/>
    <x v="0"/>
    <x v="17"/>
    <s v="Bogotá"/>
    <x v="0"/>
    <x v="1"/>
    <x v="0"/>
    <x v="0"/>
    <x v="1"/>
    <x v="3"/>
    <x v="1"/>
    <x v="1"/>
    <x v="1"/>
    <n v="4"/>
    <s v="De acuerdo"/>
    <s v="De acuerdo"/>
    <s v="De acuerdo"/>
    <s v="De acuerdo"/>
    <s v="De acuerdo"/>
    <x v="11"/>
    <x v="0"/>
    <x v="0"/>
    <x v="4"/>
    <x v="3"/>
    <x v="0"/>
    <x v="0"/>
    <x v="54"/>
    <s v="Si"/>
  </r>
  <r>
    <d v="2021-11-03T10:18:00"/>
    <s v="mar7425d@gmail.com"/>
    <x v="1"/>
    <x v="29"/>
    <s v="Bogotá "/>
    <x v="0"/>
    <x v="1"/>
    <x v="1"/>
    <x v="1"/>
    <x v="0"/>
    <x v="4"/>
    <x v="1"/>
    <x v="1"/>
    <x v="2"/>
    <n v="2"/>
    <s v="De acuerdo"/>
    <s v="De acuerdo"/>
    <s v="De acuerdo"/>
    <s v="De acuerdo"/>
    <s v="De acuerdo"/>
    <x v="3"/>
    <x v="1"/>
    <x v="0"/>
    <x v="3"/>
    <x v="4"/>
    <x v="3"/>
    <x v="3"/>
    <x v="27"/>
    <s v="Si"/>
  </r>
  <r>
    <d v="2021-11-03T10:18:11"/>
    <s v="dianamabel16@hotmail.com"/>
    <x v="1"/>
    <x v="23"/>
    <s v="Bogotà"/>
    <x v="4"/>
    <x v="1"/>
    <x v="0"/>
    <x v="3"/>
    <x v="4"/>
    <x v="0"/>
    <x v="0"/>
    <x v="1"/>
    <x v="1"/>
    <n v="2"/>
    <s v="De acuerdo"/>
    <s v="De acuerdo"/>
    <s v="De acuerdo"/>
    <s v="De acuerdo"/>
    <s v="De acuerdo"/>
    <x v="0"/>
    <x v="1"/>
    <x v="3"/>
    <x v="4"/>
    <x v="2"/>
    <x v="1"/>
    <x v="4"/>
    <x v="32"/>
    <s v="Si"/>
  </r>
  <r>
    <d v="2021-11-03T10:22:28"/>
    <s v="socialimas@gmail.com"/>
    <x v="1"/>
    <x v="5"/>
    <s v="Bogotá"/>
    <x v="1"/>
    <x v="0"/>
    <x v="1"/>
    <x v="2"/>
    <x v="0"/>
    <x v="2"/>
    <x v="1"/>
    <x v="1"/>
    <x v="3"/>
    <n v="3"/>
    <s v="Indiferente"/>
    <s v="Indiferente"/>
    <s v="Indiferente"/>
    <s v="Indiferente"/>
    <s v="Indiferente"/>
    <x v="0"/>
    <x v="4"/>
    <x v="3"/>
    <x v="0"/>
    <x v="4"/>
    <x v="3"/>
    <x v="3"/>
    <x v="11"/>
    <s v="Si"/>
  </r>
  <r>
    <d v="2021-11-03T10:24:11"/>
    <s v="diego.orjuela.r@gmail.com"/>
    <x v="0"/>
    <x v="28"/>
    <s v="Bogotá"/>
    <x v="2"/>
    <x v="1"/>
    <x v="0"/>
    <x v="0"/>
    <x v="2"/>
    <x v="0"/>
    <x v="2"/>
    <x v="4"/>
    <x v="1"/>
    <n v="3"/>
    <s v="De acuerdo"/>
    <s v="De acuerdo"/>
    <s v="De acuerdo"/>
    <s v="Indiferente"/>
    <s v="De acuerdo"/>
    <x v="0"/>
    <x v="2"/>
    <x v="0"/>
    <x v="3"/>
    <x v="0"/>
    <x v="1"/>
    <x v="0"/>
    <x v="8"/>
    <s v="Si"/>
  </r>
  <r>
    <d v="2021-11-03T10:24:48"/>
    <s v="sruizg117@hotmail.com"/>
    <x v="1"/>
    <x v="8"/>
    <s v="Medellin"/>
    <x v="0"/>
    <x v="0"/>
    <x v="0"/>
    <x v="2"/>
    <x v="0"/>
    <x v="2"/>
    <x v="2"/>
    <x v="2"/>
    <x v="2"/>
    <n v="3"/>
    <s v="De acuerdo"/>
    <s v="De acuerdo"/>
    <s v="De acuerdo"/>
    <s v="De acuerdo"/>
    <s v="De acuerdo"/>
    <x v="1"/>
    <x v="0"/>
    <x v="1"/>
    <x v="0"/>
    <x v="0"/>
    <x v="0"/>
    <x v="0"/>
    <x v="55"/>
    <s v="Si"/>
  </r>
  <r>
    <d v="2021-11-03T10:25:35"/>
    <s v="amartinezhernandez@gmail.com"/>
    <x v="0"/>
    <x v="18"/>
    <s v="Sincelejo"/>
    <x v="1"/>
    <x v="9"/>
    <x v="1"/>
    <x v="2"/>
    <x v="0"/>
    <x v="2"/>
    <x v="2"/>
    <x v="2"/>
    <x v="2"/>
    <n v="3"/>
    <s v="De acuerdo"/>
    <s v="De acuerdo"/>
    <s v="De acuerdo"/>
    <s v="De acuerdo"/>
    <s v="De acuerdo"/>
    <x v="3"/>
    <x v="2"/>
    <x v="1"/>
    <x v="3"/>
    <x v="2"/>
    <x v="2"/>
    <x v="2"/>
    <x v="32"/>
    <s v="Si"/>
  </r>
  <r>
    <d v="2021-11-03T10:26:43"/>
    <s v="nhathik@gmail.com"/>
    <x v="1"/>
    <x v="0"/>
    <s v="Bogota"/>
    <x v="2"/>
    <x v="1"/>
    <x v="0"/>
    <x v="0"/>
    <x v="2"/>
    <x v="3"/>
    <x v="4"/>
    <x v="1"/>
    <x v="1"/>
    <n v="4"/>
    <s v="De acuerdo"/>
    <s v="De acuerdo"/>
    <s v="De acuerdo"/>
    <s v="De acuerdo"/>
    <s v="De acuerdo"/>
    <x v="3"/>
    <x v="1"/>
    <x v="0"/>
    <x v="4"/>
    <x v="3"/>
    <x v="1"/>
    <x v="4"/>
    <x v="7"/>
    <s v="si_x000a_"/>
  </r>
  <r>
    <d v="2021-11-03T10:27:03"/>
    <s v="ander.soto@gmail.com"/>
    <x v="0"/>
    <x v="18"/>
    <s v="Bogotá "/>
    <x v="0"/>
    <x v="1"/>
    <x v="1"/>
    <x v="1"/>
    <x v="2"/>
    <x v="2"/>
    <x v="1"/>
    <x v="1"/>
    <x v="0"/>
    <n v="3"/>
    <s v="De acuerdo"/>
    <s v="De acuerdo"/>
    <s v="De acuerdo"/>
    <s v="De acuerdo"/>
    <s v="De acuerdo"/>
    <x v="0"/>
    <x v="0"/>
    <x v="0"/>
    <x v="2"/>
    <x v="2"/>
    <x v="2"/>
    <x v="2"/>
    <x v="17"/>
    <s v="Si"/>
  </r>
  <r>
    <d v="2021-11-03T10:27:11"/>
    <s v="nataliaascanioco@gmail.com"/>
    <x v="1"/>
    <x v="3"/>
    <s v="Bogotá"/>
    <x v="0"/>
    <x v="0"/>
    <x v="0"/>
    <x v="0"/>
    <x v="0"/>
    <x v="3"/>
    <x v="4"/>
    <x v="3"/>
    <x v="0"/>
    <n v="3"/>
    <s v="De acuerdo"/>
    <s v="De acuerdo"/>
    <s v="De acuerdo"/>
    <s v="De acuerdo"/>
    <s v="De acuerdo"/>
    <x v="3"/>
    <x v="2"/>
    <x v="1"/>
    <x v="2"/>
    <x v="2"/>
    <x v="1"/>
    <x v="4"/>
    <x v="56"/>
    <s v="Si"/>
  </r>
  <r>
    <d v="2021-11-03T10:27:22"/>
    <s v="danieloflo9@gmail.com"/>
    <x v="0"/>
    <x v="23"/>
    <s v="Bogota"/>
    <x v="0"/>
    <x v="1"/>
    <x v="0"/>
    <x v="2"/>
    <x v="0"/>
    <x v="2"/>
    <x v="2"/>
    <x v="2"/>
    <x v="2"/>
    <n v="3"/>
    <s v="De acuerdo"/>
    <s v="De acuerdo"/>
    <s v="De acuerdo"/>
    <s v="De acuerdo"/>
    <s v="De acuerdo"/>
    <x v="1"/>
    <x v="0"/>
    <x v="2"/>
    <x v="2"/>
    <x v="0"/>
    <x v="0"/>
    <x v="0"/>
    <x v="57"/>
    <s v="Si"/>
  </r>
  <r>
    <d v="2021-11-03T10:29:45"/>
    <s v="sernatatiana1@gmail.com"/>
    <x v="1"/>
    <x v="30"/>
    <s v="Bello"/>
    <x v="2"/>
    <x v="1"/>
    <x v="0"/>
    <x v="2"/>
    <x v="0"/>
    <x v="2"/>
    <x v="3"/>
    <x v="1"/>
    <x v="2"/>
    <n v="3"/>
    <s v="De acuerdo"/>
    <s v="De acuerdo"/>
    <s v="De acuerdo"/>
    <s v="Indiferente"/>
    <s v="De acuerdo"/>
    <x v="3"/>
    <x v="2"/>
    <x v="1"/>
    <x v="3"/>
    <x v="2"/>
    <x v="2"/>
    <x v="2"/>
    <x v="58"/>
    <s v="Si"/>
  </r>
  <r>
    <d v="2021-11-03T10:33:56"/>
    <s v="mrdilap@gmail.com"/>
    <x v="0"/>
    <x v="13"/>
    <s v="Bogota"/>
    <x v="1"/>
    <x v="1"/>
    <x v="1"/>
    <x v="0"/>
    <x v="1"/>
    <x v="2"/>
    <x v="2"/>
    <x v="4"/>
    <x v="1"/>
    <n v="5"/>
    <s v="De acuerdo"/>
    <s v="De acuerdo"/>
    <s v="De acuerdo"/>
    <s v="De acuerdo"/>
    <s v="De acuerdo"/>
    <x v="1"/>
    <x v="1"/>
    <x v="2"/>
    <x v="4"/>
    <x v="3"/>
    <x v="1"/>
    <x v="4"/>
    <x v="46"/>
    <s v="Si"/>
  </r>
  <r>
    <d v="2021-11-03T10:35:14"/>
    <s v="jimenezamet@gmail.com"/>
    <x v="0"/>
    <x v="23"/>
    <s v="Bogotá"/>
    <x v="0"/>
    <x v="1"/>
    <x v="0"/>
    <x v="3"/>
    <x v="1"/>
    <x v="2"/>
    <x v="0"/>
    <x v="1"/>
    <x v="0"/>
    <n v="1"/>
    <s v="De acuerdo"/>
    <s v="De acuerdo"/>
    <s v="De acuerdo"/>
    <s v="Desacuerdo"/>
    <s v="De acuerdo"/>
    <x v="5"/>
    <x v="2"/>
    <x v="0"/>
    <x v="2"/>
    <x v="3"/>
    <x v="1"/>
    <x v="2"/>
    <x v="59"/>
    <s v="Sí"/>
  </r>
  <r>
    <d v="2021-11-03T10:35:54"/>
    <s v="mavizuci05@gmail.com"/>
    <x v="1"/>
    <x v="31"/>
    <s v="Bogota"/>
    <x v="1"/>
    <x v="1"/>
    <x v="1"/>
    <x v="4"/>
    <x v="0"/>
    <x v="4"/>
    <x v="2"/>
    <x v="4"/>
    <x v="3"/>
    <n v="2"/>
    <s v="De acuerdo"/>
    <s v="Indiferente"/>
    <s v="Indiferente"/>
    <s v="Indiferente"/>
    <s v="Indiferente"/>
    <x v="12"/>
    <x v="4"/>
    <x v="2"/>
    <x v="0"/>
    <x v="4"/>
    <x v="0"/>
    <x v="3"/>
    <x v="60"/>
    <s v="Si"/>
  </r>
  <r>
    <d v="2021-11-03T12:49:13"/>
    <s v="jachancio@gmail.com"/>
    <x v="0"/>
    <x v="32"/>
    <s v="Medellín"/>
    <x v="1"/>
    <x v="1"/>
    <x v="1"/>
    <x v="2"/>
    <x v="1"/>
    <x v="3"/>
    <x v="3"/>
    <x v="2"/>
    <x v="1"/>
    <n v="5"/>
    <s v="Indiferente"/>
    <s v="De acuerdo"/>
    <s v="De acuerdo"/>
    <s v="Indiferente"/>
    <s v="De acuerdo"/>
    <x v="3"/>
    <x v="0"/>
    <x v="0"/>
    <x v="3"/>
    <x v="0"/>
    <x v="0"/>
    <x v="2"/>
    <x v="27"/>
    <s v="Si"/>
  </r>
  <r>
    <d v="2021-11-03T12:49:19"/>
    <s v="consuelosanguino@hotmail.com"/>
    <x v="1"/>
    <x v="21"/>
    <s v="Cucuta"/>
    <x v="0"/>
    <x v="0"/>
    <x v="0"/>
    <x v="0"/>
    <x v="2"/>
    <x v="3"/>
    <x v="4"/>
    <x v="2"/>
    <x v="2"/>
    <n v="3"/>
    <s v="De acuerdo"/>
    <s v="De acuerdo"/>
    <s v="De acuerdo"/>
    <s v="Indiferente"/>
    <s v="De acuerdo"/>
    <x v="3"/>
    <x v="0"/>
    <x v="3"/>
    <x v="0"/>
    <x v="4"/>
    <x v="3"/>
    <x v="0"/>
    <x v="61"/>
    <s v="Si"/>
  </r>
  <r>
    <d v="2021-11-03T12:49:36"/>
    <s v="juandavidch1305@gmail.com"/>
    <x v="0"/>
    <x v="33"/>
    <s v="Bogota"/>
    <x v="1"/>
    <x v="1"/>
    <x v="1"/>
    <x v="2"/>
    <x v="1"/>
    <x v="2"/>
    <x v="3"/>
    <x v="2"/>
    <x v="0"/>
    <n v="2"/>
    <s v="De acuerdo"/>
    <s v="Indiferente"/>
    <s v="De acuerdo"/>
    <s v="De acuerdo"/>
    <s v="De acuerdo"/>
    <x v="9"/>
    <x v="0"/>
    <x v="1"/>
    <x v="2"/>
    <x v="2"/>
    <x v="2"/>
    <x v="0"/>
    <x v="62"/>
    <s v="Si, solo importa la calidad y precio"/>
  </r>
  <r>
    <d v="2021-11-03T12:50:38"/>
    <s v="julianchancih@gmail.com"/>
    <x v="0"/>
    <x v="29"/>
    <s v="Medellín"/>
    <x v="2"/>
    <x v="0"/>
    <x v="0"/>
    <x v="2"/>
    <x v="0"/>
    <x v="2"/>
    <x v="2"/>
    <x v="2"/>
    <x v="2"/>
    <n v="3"/>
    <s v="De acuerdo"/>
    <s v="De acuerdo"/>
    <s v="De acuerdo"/>
    <s v="De acuerdo"/>
    <s v="De acuerdo"/>
    <x v="9"/>
    <x v="1"/>
    <x v="0"/>
    <x v="4"/>
    <x v="3"/>
    <x v="1"/>
    <x v="4"/>
    <x v="63"/>
    <s v="Si"/>
  </r>
  <r>
    <d v="2021-11-03T12:54:24"/>
    <s v="consuelosanguino@hotmail.com"/>
    <x v="1"/>
    <x v="21"/>
    <s v="Bogota"/>
    <x v="0"/>
    <x v="0"/>
    <x v="0"/>
    <x v="0"/>
    <x v="2"/>
    <x v="3"/>
    <x v="2"/>
    <x v="3"/>
    <x v="0"/>
    <n v="3"/>
    <s v="De acuerdo"/>
    <s v="De acuerdo"/>
    <s v="De acuerdo"/>
    <s v="De acuerdo"/>
    <s v="De acuerdo"/>
    <x v="3"/>
    <x v="2"/>
    <x v="1"/>
    <x v="3"/>
    <x v="2"/>
    <x v="2"/>
    <x v="2"/>
    <x v="64"/>
    <s v="Si"/>
  </r>
  <r>
    <d v="2021-11-03T12:54:50"/>
    <s v="julianchancih@gmail.com"/>
    <x v="0"/>
    <x v="29"/>
    <s v="Bogotá"/>
    <x v="2"/>
    <x v="1"/>
    <x v="0"/>
    <x v="0"/>
    <x v="2"/>
    <x v="3"/>
    <x v="4"/>
    <x v="3"/>
    <x v="0"/>
    <n v="4"/>
    <s v="De acuerdo"/>
    <s v="De acuerdo"/>
    <s v="De acuerdo"/>
    <s v="De acuerdo"/>
    <s v="De acuerdo"/>
    <x v="1"/>
    <x v="2"/>
    <x v="1"/>
    <x v="3"/>
    <x v="2"/>
    <x v="2"/>
    <x v="2"/>
    <x v="65"/>
    <s v="Si"/>
  </r>
  <r>
    <d v="2021-11-03T13:00:30"/>
    <s v="jpchancie@hotmail.com"/>
    <x v="0"/>
    <x v="24"/>
    <s v="Bogota"/>
    <x v="0"/>
    <x v="1"/>
    <x v="1"/>
    <x v="0"/>
    <x v="0"/>
    <x v="2"/>
    <x v="4"/>
    <x v="4"/>
    <x v="2"/>
    <n v="4"/>
    <s v="De acuerdo"/>
    <s v="De acuerdo"/>
    <s v="Desacuerdo"/>
    <s v="De acuerdo"/>
    <s v="De acuerdo"/>
    <x v="6"/>
    <x v="1"/>
    <x v="0"/>
    <x v="4"/>
    <x v="3"/>
    <x v="1"/>
    <x v="4"/>
    <x v="66"/>
    <s v="Si"/>
  </r>
  <r>
    <d v="2021-11-03T13:00:58"/>
    <s v="josebarajas7@hotmail.com"/>
    <x v="0"/>
    <x v="24"/>
    <s v="Bogotá"/>
    <x v="0"/>
    <x v="1"/>
    <x v="1"/>
    <x v="2"/>
    <x v="1"/>
    <x v="0"/>
    <x v="4"/>
    <x v="1"/>
    <x v="0"/>
    <n v="3"/>
    <s v="De acuerdo"/>
    <s v="De acuerdo"/>
    <s v="De acuerdo"/>
    <s v="De acuerdo"/>
    <s v="De acuerdo"/>
    <x v="1"/>
    <x v="2"/>
    <x v="1"/>
    <x v="3"/>
    <x v="2"/>
    <x v="2"/>
    <x v="2"/>
    <x v="67"/>
    <s v="Si"/>
  </r>
  <r>
    <d v="2021-11-03T13:02:07"/>
    <s v="alvaroandres999@hotmail.com"/>
    <x v="0"/>
    <x v="24"/>
    <s v="Bogota"/>
    <x v="1"/>
    <x v="0"/>
    <x v="1"/>
    <x v="1"/>
    <x v="2"/>
    <x v="4"/>
    <x v="1"/>
    <x v="0"/>
    <x v="1"/>
    <n v="5"/>
    <s v="De acuerdo"/>
    <s v="De acuerdo"/>
    <s v="De acuerdo"/>
    <s v="Indiferente"/>
    <s v="Desacuerdo"/>
    <x v="0"/>
    <x v="3"/>
    <x v="0"/>
    <x v="0"/>
    <x v="2"/>
    <x v="1"/>
    <x v="4"/>
    <x v="42"/>
    <s v="Si"/>
  </r>
  <r>
    <d v="2021-11-03T13:04:39"/>
    <s v="ingovallos@hotmail.com"/>
    <x v="0"/>
    <x v="24"/>
    <s v="Bogotá"/>
    <x v="2"/>
    <x v="0"/>
    <x v="1"/>
    <x v="1"/>
    <x v="4"/>
    <x v="1"/>
    <x v="1"/>
    <x v="1"/>
    <x v="1"/>
    <n v="2"/>
    <s v="De acuerdo"/>
    <s v="De acuerdo"/>
    <s v="De acuerdo"/>
    <s v="De acuerdo"/>
    <s v="De acuerdo"/>
    <x v="3"/>
    <x v="0"/>
    <x v="2"/>
    <x v="2"/>
    <x v="2"/>
    <x v="1"/>
    <x v="4"/>
    <x v="68"/>
    <s v="Si"/>
  </r>
  <r>
    <d v="2021-11-03T13:05:32"/>
    <s v="alfredohernandez9010@gmail.com"/>
    <x v="0"/>
    <x v="22"/>
    <s v="Bogotá"/>
    <x v="1"/>
    <x v="1"/>
    <x v="0"/>
    <x v="0"/>
    <x v="2"/>
    <x v="3"/>
    <x v="0"/>
    <x v="1"/>
    <x v="1"/>
    <n v="4"/>
    <s v="De acuerdo"/>
    <s v="De acuerdo"/>
    <s v="De acuerdo"/>
    <s v="De acuerdo"/>
    <s v="De acuerdo"/>
    <x v="0"/>
    <x v="1"/>
    <x v="0"/>
    <x v="4"/>
    <x v="3"/>
    <x v="1"/>
    <x v="2"/>
    <x v="69"/>
    <s v="Si"/>
  </r>
  <r>
    <d v="2021-11-03T13:10:44"/>
    <s v="michellejimenezmeza39@gmail.com"/>
    <x v="1"/>
    <x v="26"/>
    <s v="Bogotá"/>
    <x v="2"/>
    <x v="0"/>
    <x v="0"/>
    <x v="4"/>
    <x v="2"/>
    <x v="2"/>
    <x v="4"/>
    <x v="4"/>
    <x v="0"/>
    <n v="1"/>
    <s v="De acuerdo"/>
    <s v="De acuerdo"/>
    <s v="De acuerdo"/>
    <s v="Indiferente"/>
    <s v="De acuerdo"/>
    <x v="1"/>
    <x v="0"/>
    <x v="2"/>
    <x v="0"/>
    <x v="0"/>
    <x v="0"/>
    <x v="2"/>
    <x v="16"/>
    <s v="Si"/>
  </r>
  <r>
    <d v="2021-11-03T13:21:21"/>
    <s v="aysan0519@hotmail.com"/>
    <x v="1"/>
    <x v="2"/>
    <s v="Bogota"/>
    <x v="0"/>
    <x v="10"/>
    <x v="1"/>
    <x v="1"/>
    <x v="0"/>
    <x v="1"/>
    <x v="1"/>
    <x v="1"/>
    <x v="1"/>
    <n v="3"/>
    <s v="De acuerdo"/>
    <s v="De acuerdo"/>
    <s v="De acuerdo"/>
    <s v="Indiferente"/>
    <s v="De acuerdo"/>
    <x v="3"/>
    <x v="1"/>
    <x v="0"/>
    <x v="0"/>
    <x v="3"/>
    <x v="3"/>
    <x v="3"/>
    <x v="27"/>
    <s v="Si"/>
  </r>
  <r>
    <d v="2021-11-03T13:21:47"/>
    <s v="yiyika63@gmail.com"/>
    <x v="1"/>
    <x v="34"/>
    <s v="Bogotá"/>
    <x v="3"/>
    <x v="1"/>
    <x v="0"/>
    <x v="3"/>
    <x v="1"/>
    <x v="0"/>
    <x v="0"/>
    <x v="0"/>
    <x v="1"/>
    <n v="2"/>
    <s v="De acuerdo"/>
    <s v="De acuerdo"/>
    <s v="De acuerdo"/>
    <s v="De acuerdo"/>
    <s v="De acuerdo"/>
    <x v="3"/>
    <x v="1"/>
    <x v="0"/>
    <x v="2"/>
    <x v="3"/>
    <x v="1"/>
    <x v="4"/>
    <x v="70"/>
    <s v="Claro que si"/>
  </r>
  <r>
    <d v="2021-11-03T13:22:52"/>
    <s v="patymateo@gmail.com"/>
    <x v="1"/>
    <x v="27"/>
    <s v="Bogotá"/>
    <x v="3"/>
    <x v="1"/>
    <x v="0"/>
    <x v="3"/>
    <x v="1"/>
    <x v="0"/>
    <x v="2"/>
    <x v="1"/>
    <x v="1"/>
    <n v="3"/>
    <s v="De acuerdo"/>
    <s v="De acuerdo"/>
    <s v="De acuerdo"/>
    <s v="De acuerdo"/>
    <s v="De acuerdo"/>
    <x v="3"/>
    <x v="1"/>
    <x v="0"/>
    <x v="4"/>
    <x v="3"/>
    <x v="1"/>
    <x v="4"/>
    <x v="71"/>
    <s v="Si"/>
  </r>
  <r>
    <d v="2021-11-03T13:25:39"/>
    <s v="taticalus@gmail.com"/>
    <x v="1"/>
    <x v="24"/>
    <s v="Bogotá"/>
    <x v="2"/>
    <x v="1"/>
    <x v="1"/>
    <x v="2"/>
    <x v="1"/>
    <x v="0"/>
    <x v="4"/>
    <x v="1"/>
    <x v="1"/>
    <n v="3"/>
    <s v="De acuerdo"/>
    <s v="De acuerdo"/>
    <s v="De acuerdo"/>
    <s v="De acuerdo"/>
    <s v="De acuerdo"/>
    <x v="8"/>
    <x v="2"/>
    <x v="0"/>
    <x v="2"/>
    <x v="2"/>
    <x v="2"/>
    <x v="0"/>
    <x v="72"/>
    <s v="Sí "/>
  </r>
  <r>
    <d v="2021-11-03T13:30:42"/>
    <s v="lorecm09@gmail.com"/>
    <x v="1"/>
    <x v="1"/>
    <s v="Bogotá "/>
    <x v="1"/>
    <x v="1"/>
    <x v="1"/>
    <x v="1"/>
    <x v="2"/>
    <x v="4"/>
    <x v="3"/>
    <x v="4"/>
    <x v="0"/>
    <n v="2"/>
    <s v="De acuerdo"/>
    <s v="De acuerdo"/>
    <s v="De acuerdo"/>
    <s v="De acuerdo"/>
    <s v="Desacuerdo"/>
    <x v="0"/>
    <x v="2"/>
    <x v="0"/>
    <x v="4"/>
    <x v="3"/>
    <x v="1"/>
    <x v="4"/>
    <x v="73"/>
    <s v="Si"/>
  </r>
  <r>
    <d v="2021-11-03T13:31:05"/>
    <s v="andres.suarez79@hotmail.com"/>
    <x v="0"/>
    <x v="19"/>
    <s v="Bogota"/>
    <x v="1"/>
    <x v="11"/>
    <x v="0"/>
    <x v="2"/>
    <x v="2"/>
    <x v="2"/>
    <x v="2"/>
    <x v="1"/>
    <x v="0"/>
    <n v="2"/>
    <s v="De acuerdo"/>
    <s v="De acuerdo"/>
    <s v="De acuerdo"/>
    <s v="De acuerdo"/>
    <s v="De acuerdo"/>
    <x v="1"/>
    <x v="0"/>
    <x v="1"/>
    <x v="2"/>
    <x v="2"/>
    <x v="1"/>
    <x v="0"/>
    <x v="8"/>
    <s v="Si"/>
  </r>
  <r>
    <d v="2021-11-03T13:31:44"/>
    <s v="Krol0107@hotmail.com"/>
    <x v="1"/>
    <x v="22"/>
    <s v="Bogotá "/>
    <x v="1"/>
    <x v="0"/>
    <x v="0"/>
    <x v="4"/>
    <x v="0"/>
    <x v="4"/>
    <x v="4"/>
    <x v="4"/>
    <x v="2"/>
    <n v="2"/>
    <s v="De acuerdo"/>
    <s v="De acuerdo"/>
    <s v="De acuerdo"/>
    <s v="De acuerdo"/>
    <s v="De acuerdo"/>
    <x v="3"/>
    <x v="4"/>
    <x v="3"/>
    <x v="2"/>
    <x v="0"/>
    <x v="3"/>
    <x v="2"/>
    <x v="74"/>
    <s v="Si"/>
  </r>
  <r>
    <d v="2021-11-03T13:34:58"/>
    <s v="dresan15.apm65@gmail.com"/>
    <x v="0"/>
    <x v="21"/>
    <s v="Bogotá"/>
    <x v="1"/>
    <x v="12"/>
    <x v="0"/>
    <x v="2"/>
    <x v="4"/>
    <x v="4"/>
    <x v="3"/>
    <x v="2"/>
    <x v="2"/>
    <n v="1"/>
    <s v="De acuerdo"/>
    <s v="De acuerdo"/>
    <s v="De acuerdo"/>
    <s v="De acuerdo"/>
    <s v="De acuerdo"/>
    <x v="1"/>
    <x v="4"/>
    <x v="1"/>
    <x v="0"/>
    <x v="0"/>
    <x v="2"/>
    <x v="2"/>
    <x v="56"/>
    <s v="Si"/>
  </r>
  <r>
    <d v="2021-11-03T13:48:44"/>
    <s v="jakalderon23@gmail.com"/>
    <x v="0"/>
    <x v="2"/>
    <s v="Vegachi "/>
    <x v="0"/>
    <x v="1"/>
    <x v="0"/>
    <x v="2"/>
    <x v="1"/>
    <x v="4"/>
    <x v="2"/>
    <x v="3"/>
    <x v="1"/>
    <n v="3"/>
    <s v="De acuerdo"/>
    <s v="De acuerdo"/>
    <s v="Indiferente"/>
    <s v="Indiferente"/>
    <s v="De acuerdo"/>
    <x v="0"/>
    <x v="2"/>
    <x v="2"/>
    <x v="2"/>
    <x v="2"/>
    <x v="0"/>
    <x v="2"/>
    <x v="46"/>
    <s v="Si"/>
  </r>
  <r>
    <d v="2021-11-03T13:49:54"/>
    <s v="julianasuarezolaya@gmail.com"/>
    <x v="1"/>
    <x v="26"/>
    <s v="Bogotá "/>
    <x v="0"/>
    <x v="1"/>
    <x v="0"/>
    <x v="0"/>
    <x v="1"/>
    <x v="2"/>
    <x v="0"/>
    <x v="1"/>
    <x v="1"/>
    <n v="2"/>
    <s v="De acuerdo"/>
    <s v="De acuerdo"/>
    <s v="De acuerdo"/>
    <s v="Indiferente"/>
    <s v="De acuerdo"/>
    <x v="1"/>
    <x v="1"/>
    <x v="0"/>
    <x v="3"/>
    <x v="2"/>
    <x v="2"/>
    <x v="4"/>
    <x v="75"/>
    <s v="Si! "/>
  </r>
  <r>
    <d v="2021-11-03T13:52:48"/>
    <s v="saraibazu@hotmail.com"/>
    <x v="1"/>
    <x v="8"/>
    <s v="Bogota"/>
    <x v="1"/>
    <x v="1"/>
    <x v="1"/>
    <x v="2"/>
    <x v="2"/>
    <x v="3"/>
    <x v="3"/>
    <x v="3"/>
    <x v="0"/>
    <n v="4"/>
    <s v="Desacuerdo"/>
    <s v="Desacuerdo"/>
    <s v="Desacuerdo"/>
    <s v="Desacuerdo"/>
    <s v="Desacuerdo"/>
    <x v="1"/>
    <x v="0"/>
    <x v="2"/>
    <x v="2"/>
    <x v="0"/>
    <x v="0"/>
    <x v="0"/>
    <x v="76"/>
    <s v="Si"/>
  </r>
  <r>
    <d v="2021-11-03T13:53:14"/>
    <s v="danielacatavet1211@gmail.com"/>
    <x v="1"/>
    <x v="8"/>
    <s v="Bogota "/>
    <x v="0"/>
    <x v="1"/>
    <x v="1"/>
    <x v="2"/>
    <x v="1"/>
    <x v="2"/>
    <x v="3"/>
    <x v="0"/>
    <x v="1"/>
    <n v="5"/>
    <s v="De acuerdo"/>
    <s v="De acuerdo"/>
    <s v="De acuerdo"/>
    <s v="De acuerdo"/>
    <s v="De acuerdo"/>
    <x v="0"/>
    <x v="1"/>
    <x v="0"/>
    <x v="3"/>
    <x v="2"/>
    <x v="2"/>
    <x v="4"/>
    <x v="46"/>
    <s v="Si "/>
  </r>
  <r>
    <d v="2021-11-03T14:04:05"/>
    <s v="andrumaf@gmail.com"/>
    <x v="1"/>
    <x v="15"/>
    <s v="Bogota"/>
    <x v="0"/>
    <x v="1"/>
    <x v="1"/>
    <x v="1"/>
    <x v="4"/>
    <x v="1"/>
    <x v="1"/>
    <x v="1"/>
    <x v="1"/>
    <n v="5"/>
    <s v="Desacuerdo"/>
    <s v="Desacuerdo"/>
    <s v="Desacuerdo"/>
    <s v="Desacuerdo"/>
    <s v="Desacuerdo"/>
    <x v="5"/>
    <x v="3"/>
    <x v="4"/>
    <x v="1"/>
    <x v="1"/>
    <x v="4"/>
    <x v="1"/>
    <x v="7"/>
    <s v="Si"/>
  </r>
  <r>
    <d v="2021-11-03T14:09:52"/>
    <s v="valentina28suarez@gmail.com"/>
    <x v="1"/>
    <x v="30"/>
    <s v="Bogotá"/>
    <x v="1"/>
    <x v="1"/>
    <x v="0"/>
    <x v="3"/>
    <x v="2"/>
    <x v="2"/>
    <x v="0"/>
    <x v="1"/>
    <x v="1"/>
    <n v="1"/>
    <s v="De acuerdo"/>
    <s v="De acuerdo"/>
    <s v="De acuerdo"/>
    <s v="Indiferente"/>
    <s v="De acuerdo"/>
    <x v="2"/>
    <x v="1"/>
    <x v="0"/>
    <x v="3"/>
    <x v="2"/>
    <x v="0"/>
    <x v="0"/>
    <x v="77"/>
    <s v="Si"/>
  </r>
  <r>
    <d v="2021-11-03T14:32:10"/>
    <s v="ingsergiomorac@gmail.com"/>
    <x v="0"/>
    <x v="19"/>
    <s v="Bogota"/>
    <x v="0"/>
    <x v="1"/>
    <x v="0"/>
    <x v="3"/>
    <x v="1"/>
    <x v="3"/>
    <x v="0"/>
    <x v="4"/>
    <x v="1"/>
    <n v="3"/>
    <s v="De acuerdo"/>
    <s v="De acuerdo"/>
    <s v="De acuerdo"/>
    <s v="De acuerdo"/>
    <s v="De acuerdo"/>
    <x v="1"/>
    <x v="1"/>
    <x v="0"/>
    <x v="4"/>
    <x v="3"/>
    <x v="1"/>
    <x v="4"/>
    <x v="19"/>
    <s v="Si"/>
  </r>
  <r>
    <d v="2021-11-03T14:53:22"/>
    <s v="hernandariogarces@gmail.com"/>
    <x v="0"/>
    <x v="35"/>
    <s v="Bogotá"/>
    <x v="0"/>
    <x v="0"/>
    <x v="1"/>
    <x v="4"/>
    <x v="2"/>
    <x v="2"/>
    <x v="2"/>
    <x v="3"/>
    <x v="0"/>
    <n v="4"/>
    <s v="De acuerdo"/>
    <s v="De acuerdo"/>
    <s v="De acuerdo"/>
    <s v="De acuerdo"/>
    <s v="De acuerdo"/>
    <x v="0"/>
    <x v="4"/>
    <x v="0"/>
    <x v="3"/>
    <x v="3"/>
    <x v="1"/>
    <x v="4"/>
    <x v="78"/>
    <s v="Si"/>
  </r>
  <r>
    <d v="2021-11-03T15:19:44"/>
    <s v="luisaibarra0515@gmail.com"/>
    <x v="1"/>
    <x v="3"/>
    <s v="Bogotá"/>
    <x v="2"/>
    <x v="1"/>
    <x v="0"/>
    <x v="2"/>
    <x v="0"/>
    <x v="2"/>
    <x v="2"/>
    <x v="2"/>
    <x v="2"/>
    <n v="3"/>
    <s v="Indiferente"/>
    <s v="Desacuerdo"/>
    <s v="Desacuerdo"/>
    <s v="Indiferente"/>
    <s v="Indiferente"/>
    <x v="10"/>
    <x v="3"/>
    <x v="4"/>
    <x v="0"/>
    <x v="1"/>
    <x v="3"/>
    <x v="1"/>
    <x v="2"/>
    <s v="Yes"/>
  </r>
  <r>
    <d v="2021-11-03T15:22:33"/>
    <s v="luisaibarra0515@gmail.com"/>
    <x v="1"/>
    <x v="3"/>
    <s v="Bogota"/>
    <x v="2"/>
    <x v="1"/>
    <x v="0"/>
    <x v="4"/>
    <x v="4"/>
    <x v="4"/>
    <x v="3"/>
    <x v="4"/>
    <x v="3"/>
    <n v="2"/>
    <s v="Desacuerdo"/>
    <s v="Desacuerdo"/>
    <s v="Indiferente"/>
    <s v="Indiferente"/>
    <s v="Indiferente"/>
    <x v="0"/>
    <x v="3"/>
    <x v="4"/>
    <x v="0"/>
    <x v="4"/>
    <x v="3"/>
    <x v="3"/>
    <x v="2"/>
    <s v="Si"/>
  </r>
  <r>
    <d v="2021-11-03T15:29:36"/>
    <s v="tp-julian26@hotmail.com"/>
    <x v="0"/>
    <x v="15"/>
    <s v="Bogota"/>
    <x v="1"/>
    <x v="0"/>
    <x v="1"/>
    <x v="2"/>
    <x v="2"/>
    <x v="1"/>
    <x v="2"/>
    <x v="1"/>
    <x v="0"/>
    <n v="3"/>
    <s v="De acuerdo"/>
    <s v="De acuerdo"/>
    <s v="De acuerdo"/>
    <s v="De acuerdo"/>
    <s v="De acuerdo"/>
    <x v="0"/>
    <x v="2"/>
    <x v="0"/>
    <x v="2"/>
    <x v="0"/>
    <x v="2"/>
    <x v="0"/>
    <x v="68"/>
    <s v="Si"/>
  </r>
  <r>
    <d v="2021-11-03T15:48:57"/>
    <s v="dianagallego1903@gmail.com"/>
    <x v="1"/>
    <x v="2"/>
    <s v="Bogota"/>
    <x v="2"/>
    <x v="0"/>
    <x v="1"/>
    <x v="4"/>
    <x v="0"/>
    <x v="4"/>
    <x v="1"/>
    <x v="1"/>
    <x v="0"/>
    <n v="3"/>
    <s v="De acuerdo"/>
    <s v="De acuerdo"/>
    <s v="De acuerdo"/>
    <s v="De acuerdo"/>
    <s v="De acuerdo"/>
    <x v="3"/>
    <x v="0"/>
    <x v="2"/>
    <x v="2"/>
    <x v="0"/>
    <x v="0"/>
    <x v="0"/>
    <x v="27"/>
    <s v="Si"/>
  </r>
  <r>
    <d v="2021-11-03T15:54:52"/>
    <s v="valentina.calderon90@gmail.com"/>
    <x v="1"/>
    <x v="22"/>
    <s v="Vegachi "/>
    <x v="2"/>
    <x v="1"/>
    <x v="0"/>
    <x v="4"/>
    <x v="0"/>
    <x v="4"/>
    <x v="3"/>
    <x v="4"/>
    <x v="0"/>
    <n v="4"/>
    <s v="Indiferente"/>
    <s v="De acuerdo"/>
    <s v="Indiferente"/>
    <s v="Indiferente"/>
    <s v="Indiferente"/>
    <x v="1"/>
    <x v="2"/>
    <x v="1"/>
    <x v="2"/>
    <x v="0"/>
    <x v="0"/>
    <x v="0"/>
    <x v="17"/>
    <s v="Si "/>
  </r>
  <r>
    <d v="2021-11-03T15:56:15"/>
    <s v="valentina.calderon90@gmail.com"/>
    <x v="1"/>
    <x v="22"/>
    <s v="Bogota "/>
    <x v="2"/>
    <x v="1"/>
    <x v="0"/>
    <x v="4"/>
    <x v="3"/>
    <x v="4"/>
    <x v="2"/>
    <x v="2"/>
    <x v="2"/>
    <n v="1"/>
    <s v="Indiferente"/>
    <s v="Indiferente"/>
    <s v="De acuerdo"/>
    <s v="Indiferente"/>
    <s v="De acuerdo"/>
    <x v="1"/>
    <x v="4"/>
    <x v="2"/>
    <x v="2"/>
    <x v="4"/>
    <x v="0"/>
    <x v="3"/>
    <x v="17"/>
    <s v="Si "/>
  </r>
  <r>
    <d v="2021-11-03T16:09:56"/>
    <s v="kjnm91@hotmail.com"/>
    <x v="1"/>
    <x v="6"/>
    <s v="Barranquilla"/>
    <x v="1"/>
    <x v="1"/>
    <x v="1"/>
    <x v="1"/>
    <x v="1"/>
    <x v="2"/>
    <x v="2"/>
    <x v="1"/>
    <x v="1"/>
    <n v="3"/>
    <s v="De acuerdo"/>
    <s v="De acuerdo"/>
    <s v="De acuerdo"/>
    <s v="De acuerdo"/>
    <s v="De acuerdo"/>
    <x v="3"/>
    <x v="3"/>
    <x v="0"/>
    <x v="1"/>
    <x v="3"/>
    <x v="1"/>
    <x v="1"/>
    <x v="79"/>
    <s v="Si"/>
  </r>
  <r>
    <d v="2021-11-03T16:43:47"/>
    <s v="buzonomhz@gmail.com"/>
    <x v="0"/>
    <x v="4"/>
    <s v="Bogota"/>
    <x v="1"/>
    <x v="0"/>
    <x v="1"/>
    <x v="1"/>
    <x v="4"/>
    <x v="1"/>
    <x v="1"/>
    <x v="1"/>
    <x v="4"/>
    <n v="1"/>
    <s v="Desacuerdo"/>
    <s v="Desacuerdo"/>
    <s v="Desacuerdo"/>
    <s v="Desacuerdo"/>
    <s v="Desacuerdo"/>
    <x v="1"/>
    <x v="3"/>
    <x v="4"/>
    <x v="1"/>
    <x v="1"/>
    <x v="4"/>
    <x v="1"/>
    <x v="80"/>
    <s v="Si,"/>
  </r>
  <r>
    <d v="2021-11-03T16:50:50"/>
    <s v="buzongiz@hotmail.com"/>
    <x v="1"/>
    <x v="36"/>
    <s v="Envigado  "/>
    <x v="1"/>
    <x v="1"/>
    <x v="0"/>
    <x v="2"/>
    <x v="0"/>
    <x v="2"/>
    <x v="2"/>
    <x v="2"/>
    <x v="2"/>
    <n v="3"/>
    <s v="De acuerdo"/>
    <s v="De acuerdo"/>
    <s v="De acuerdo"/>
    <s v="De acuerdo"/>
    <s v="De acuerdo"/>
    <x v="0"/>
    <x v="1"/>
    <x v="0"/>
    <x v="4"/>
    <x v="3"/>
    <x v="1"/>
    <x v="4"/>
    <x v="19"/>
    <s v="Si"/>
  </r>
  <r>
    <d v="2021-11-03T18:04:36"/>
    <s v="andreacenteno.12@hotmail.com"/>
    <x v="1"/>
    <x v="3"/>
    <s v="bogota   "/>
    <x v="2"/>
    <x v="1"/>
    <x v="0"/>
    <x v="0"/>
    <x v="0"/>
    <x v="2"/>
    <x v="4"/>
    <x v="3"/>
    <x v="1"/>
    <n v="5"/>
    <s v="De acuerdo"/>
    <s v="De acuerdo"/>
    <s v="De acuerdo"/>
    <s v="De acuerdo"/>
    <s v="De acuerdo"/>
    <x v="3"/>
    <x v="2"/>
    <x v="0"/>
    <x v="4"/>
    <x v="3"/>
    <x v="1"/>
    <x v="4"/>
    <x v="81"/>
    <s v="Si"/>
  </r>
  <r>
    <d v="2021-11-03T19:47:08"/>
    <s v="anasofiasotos19@gmail.com"/>
    <x v="1"/>
    <x v="33"/>
    <s v="Bogotá "/>
    <x v="2"/>
    <x v="1"/>
    <x v="0"/>
    <x v="2"/>
    <x v="2"/>
    <x v="4"/>
    <x v="1"/>
    <x v="4"/>
    <x v="1"/>
    <n v="4"/>
    <s v="De acuerdo"/>
    <s v="De acuerdo"/>
    <s v="De acuerdo"/>
    <s v="Indiferente"/>
    <s v="Indiferente"/>
    <x v="4"/>
    <x v="0"/>
    <x v="1"/>
    <x v="2"/>
    <x v="0"/>
    <x v="0"/>
    <x v="2"/>
    <x v="82"/>
    <s v="Sí "/>
  </r>
  <r>
    <d v="2021-11-03T20:35:28"/>
    <s v="dasotocobos@gmail.com"/>
    <x v="0"/>
    <x v="18"/>
    <s v="OCANA"/>
    <x v="3"/>
    <x v="1"/>
    <x v="0"/>
    <x v="2"/>
    <x v="2"/>
    <x v="3"/>
    <x v="4"/>
    <x v="0"/>
    <x v="1"/>
    <n v="5"/>
    <s v="De acuerdo"/>
    <s v="De acuerdo"/>
    <s v="De acuerdo"/>
    <s v="De acuerdo"/>
    <s v="De acuerdo"/>
    <x v="0"/>
    <x v="2"/>
    <x v="1"/>
    <x v="3"/>
    <x v="3"/>
    <x v="1"/>
    <x v="0"/>
    <x v="72"/>
    <s v="Si"/>
  </r>
  <r>
    <d v="2021-11-03T20:42:29"/>
    <s v="jumaso67@gmail.com"/>
    <x v="0"/>
    <x v="31"/>
    <s v="Bogotá"/>
    <x v="0"/>
    <x v="13"/>
    <x v="1"/>
    <x v="2"/>
    <x v="1"/>
    <x v="0"/>
    <x v="1"/>
    <x v="4"/>
    <x v="1"/>
    <n v="5"/>
    <s v="De acuerdo"/>
    <s v="Indiferente"/>
    <s v="De acuerdo"/>
    <s v="De acuerdo"/>
    <s v="De acuerdo"/>
    <x v="0"/>
    <x v="2"/>
    <x v="1"/>
    <x v="2"/>
    <x v="3"/>
    <x v="2"/>
    <x v="4"/>
    <x v="72"/>
    <s v="Si claro"/>
  </r>
  <r>
    <d v="2021-11-03T20:44:18"/>
    <s v="alfredohernandez9010@gmail.com"/>
    <x v="0"/>
    <x v="22"/>
    <s v="Bogotá"/>
    <x v="1"/>
    <x v="1"/>
    <x v="1"/>
    <x v="2"/>
    <x v="2"/>
    <x v="0"/>
    <x v="0"/>
    <x v="1"/>
    <x v="1"/>
    <n v="4"/>
    <s v="De acuerdo"/>
    <s v="De acuerdo"/>
    <s v="De acuerdo"/>
    <s v="De acuerdo"/>
    <s v="De acuerdo"/>
    <x v="0"/>
    <x v="2"/>
    <x v="1"/>
    <x v="3"/>
    <x v="2"/>
    <x v="2"/>
    <x v="0"/>
    <x v="11"/>
    <s v="Si "/>
  </r>
  <r>
    <d v="2021-11-03T20:47:27"/>
    <s v="elderjosealvarez18@gmail.com"/>
    <x v="0"/>
    <x v="28"/>
    <s v="Barranquilla"/>
    <x v="0"/>
    <x v="0"/>
    <x v="0"/>
    <x v="0"/>
    <x v="2"/>
    <x v="3"/>
    <x v="2"/>
    <x v="3"/>
    <x v="0"/>
    <n v="4"/>
    <s v="De acuerdo"/>
    <s v="De acuerdo"/>
    <s v="De acuerdo"/>
    <s v="De acuerdo"/>
    <s v="De acuerdo"/>
    <x v="3"/>
    <x v="2"/>
    <x v="1"/>
    <x v="3"/>
    <x v="2"/>
    <x v="2"/>
    <x v="2"/>
    <x v="63"/>
    <s v="Si"/>
  </r>
  <r>
    <d v="2021-11-03T20:47:43"/>
    <s v="Ingenierocivilufpso@gmail.com"/>
    <x v="0"/>
    <x v="18"/>
    <s v="Ocaña "/>
    <x v="2"/>
    <x v="0"/>
    <x v="0"/>
    <x v="1"/>
    <x v="4"/>
    <x v="4"/>
    <x v="1"/>
    <x v="1"/>
    <x v="4"/>
    <n v="1"/>
    <s v="Desacuerdo"/>
    <s v="Desacuerdo"/>
    <s v="Desacuerdo"/>
    <s v="Desacuerdo"/>
    <s v="Desacuerdo"/>
    <x v="0"/>
    <x v="3"/>
    <x v="4"/>
    <x v="1"/>
    <x v="1"/>
    <x v="4"/>
    <x v="1"/>
    <x v="83"/>
    <s v="Si"/>
  </r>
  <r>
    <d v="2021-11-03T20:52:41"/>
    <s v="leonardlobop@gmail.com"/>
    <x v="0"/>
    <x v="1"/>
    <s v="Ocaña"/>
    <x v="1"/>
    <x v="1"/>
    <x v="0"/>
    <x v="1"/>
    <x v="3"/>
    <x v="4"/>
    <x v="1"/>
    <x v="1"/>
    <x v="4"/>
    <n v="1"/>
    <s v="De acuerdo"/>
    <s v="De acuerdo"/>
    <s v="De acuerdo"/>
    <s v="De acuerdo"/>
    <s v="De acuerdo"/>
    <x v="3"/>
    <x v="0"/>
    <x v="4"/>
    <x v="0"/>
    <x v="0"/>
    <x v="0"/>
    <x v="0"/>
    <x v="84"/>
    <n v="100000"/>
  </r>
  <r>
    <d v="2021-11-03T20:53:28"/>
    <s v="elsismartinez40@gmail.com"/>
    <x v="1"/>
    <x v="6"/>
    <s v="Bogota"/>
    <x v="2"/>
    <x v="1"/>
    <x v="1"/>
    <x v="1"/>
    <x v="1"/>
    <x v="2"/>
    <x v="1"/>
    <x v="4"/>
    <x v="1"/>
    <n v="3"/>
    <s v="De acuerdo"/>
    <s v="De acuerdo"/>
    <s v="De acuerdo"/>
    <s v="De acuerdo"/>
    <s v="De acuerdo"/>
    <x v="3"/>
    <x v="2"/>
    <x v="0"/>
    <x v="3"/>
    <x v="3"/>
    <x v="1"/>
    <x v="4"/>
    <x v="27"/>
    <s v="Si "/>
  </r>
  <r>
    <d v="2021-11-03T20:53:42"/>
    <s v="alejogarcia16@gmail.com"/>
    <x v="0"/>
    <x v="24"/>
    <s v="Bogotá "/>
    <x v="2"/>
    <x v="14"/>
    <x v="0"/>
    <x v="2"/>
    <x v="0"/>
    <x v="2"/>
    <x v="2"/>
    <x v="2"/>
    <x v="2"/>
    <n v="1"/>
    <s v="Indiferente"/>
    <s v="Desacuerdo"/>
    <s v="Indiferente"/>
    <s v="Indiferente"/>
    <s v="Desacuerdo"/>
    <x v="12"/>
    <x v="3"/>
    <x v="2"/>
    <x v="1"/>
    <x v="0"/>
    <x v="0"/>
    <x v="0"/>
    <x v="16"/>
    <s v="Si, estaría dispuesto "/>
  </r>
  <r>
    <d v="2021-11-03T20:53:43"/>
    <s v="anyeloh2102@gmail.com"/>
    <x v="0"/>
    <x v="19"/>
    <s v="Bogotá"/>
    <x v="0"/>
    <x v="0"/>
    <x v="1"/>
    <x v="2"/>
    <x v="3"/>
    <x v="4"/>
    <x v="3"/>
    <x v="4"/>
    <x v="3"/>
    <n v="3"/>
    <s v="Indiferente"/>
    <s v="Desacuerdo"/>
    <s v="Desacuerdo"/>
    <s v="Desacuerdo"/>
    <s v="Desacuerdo"/>
    <x v="0"/>
    <x v="4"/>
    <x v="3"/>
    <x v="0"/>
    <x v="4"/>
    <x v="4"/>
    <x v="3"/>
    <x v="11"/>
    <s v="Si"/>
  </r>
  <r>
    <d v="2021-11-03T20:59:02"/>
    <s v="chomy095@hotmail.com"/>
    <x v="1"/>
    <x v="13"/>
    <s v="Bogota "/>
    <x v="2"/>
    <x v="1"/>
    <x v="1"/>
    <x v="1"/>
    <x v="1"/>
    <x v="1"/>
    <x v="2"/>
    <x v="1"/>
    <x v="0"/>
    <n v="2"/>
    <s v="De acuerdo"/>
    <s v="Indiferente"/>
    <s v="De acuerdo"/>
    <s v="Indiferente"/>
    <s v="De acuerdo"/>
    <x v="3"/>
    <x v="4"/>
    <x v="1"/>
    <x v="0"/>
    <x v="0"/>
    <x v="3"/>
    <x v="0"/>
    <x v="85"/>
    <s v="Si"/>
  </r>
  <r>
    <d v="2021-11-03T21:03:23"/>
    <s v="cobosovalleanacecilia@gmail.com"/>
    <x v="1"/>
    <x v="37"/>
    <s v="Bogotá"/>
    <x v="2"/>
    <x v="1"/>
    <x v="0"/>
    <x v="0"/>
    <x v="0"/>
    <x v="2"/>
    <x v="2"/>
    <x v="1"/>
    <x v="0"/>
    <n v="3"/>
    <s v="De acuerdo"/>
    <s v="De acuerdo"/>
    <s v="De acuerdo"/>
    <s v="De acuerdo"/>
    <s v="De acuerdo"/>
    <x v="1"/>
    <x v="2"/>
    <x v="1"/>
    <x v="2"/>
    <x v="2"/>
    <x v="0"/>
    <x v="2"/>
    <x v="86"/>
    <s v="Claro que sí."/>
  </r>
  <r>
    <d v="2021-11-03T21:06:40"/>
    <s v="portega.alvarez32@gmail.com"/>
    <x v="1"/>
    <x v="0"/>
    <s v="Bogota "/>
    <x v="0"/>
    <x v="1"/>
    <x v="0"/>
    <x v="2"/>
    <x v="0"/>
    <x v="2"/>
    <x v="3"/>
    <x v="2"/>
    <x v="1"/>
    <n v="5"/>
    <s v="De acuerdo"/>
    <s v="Indiferente"/>
    <s v="De acuerdo"/>
    <s v="Indiferente"/>
    <s v="De acuerdo"/>
    <x v="0"/>
    <x v="1"/>
    <x v="0"/>
    <x v="3"/>
    <x v="2"/>
    <x v="2"/>
    <x v="2"/>
    <x v="7"/>
    <s v="Si"/>
  </r>
  <r>
    <d v="2021-11-03T21:08:02"/>
    <s v="Ingcamilosaldana@gmail.com"/>
    <x v="0"/>
    <x v="23"/>
    <s v="Bogotá "/>
    <x v="0"/>
    <x v="0"/>
    <x v="1"/>
    <x v="4"/>
    <x v="2"/>
    <x v="2"/>
    <x v="1"/>
    <x v="1"/>
    <x v="1"/>
    <n v="4"/>
    <s v="Desacuerdo"/>
    <s v="Desacuerdo"/>
    <s v="Desacuerdo"/>
    <s v="Desacuerdo"/>
    <s v="Indiferente"/>
    <x v="9"/>
    <x v="1"/>
    <x v="0"/>
    <x v="2"/>
    <x v="0"/>
    <x v="2"/>
    <x v="2"/>
    <x v="87"/>
    <s v="Si"/>
  </r>
  <r>
    <d v="2021-11-03T21:09:47"/>
    <s v="e.garcia.07@hotmail.com"/>
    <x v="0"/>
    <x v="6"/>
    <s v="Bogotá"/>
    <x v="0"/>
    <x v="0"/>
    <x v="1"/>
    <x v="1"/>
    <x v="2"/>
    <x v="1"/>
    <x v="1"/>
    <x v="1"/>
    <x v="1"/>
    <n v="3"/>
    <s v="Indiferente"/>
    <s v="De acuerdo"/>
    <s v="De acuerdo"/>
    <s v="Desacuerdo"/>
    <s v="De acuerdo"/>
    <x v="0"/>
    <x v="1"/>
    <x v="0"/>
    <x v="2"/>
    <x v="3"/>
    <x v="1"/>
    <x v="0"/>
    <x v="27"/>
    <s v="Si"/>
  </r>
  <r>
    <d v="2021-11-03T21:15:22"/>
    <s v="jpassos0612@gmail.com"/>
    <x v="0"/>
    <x v="15"/>
    <s v="Barranquilla"/>
    <x v="0"/>
    <x v="0"/>
    <x v="1"/>
    <x v="1"/>
    <x v="4"/>
    <x v="1"/>
    <x v="1"/>
    <x v="1"/>
    <x v="4"/>
    <n v="1"/>
    <s v="De acuerdo"/>
    <s v="De acuerdo"/>
    <s v="De acuerdo"/>
    <s v="De acuerdo"/>
    <s v="De acuerdo"/>
    <x v="0"/>
    <x v="0"/>
    <x v="2"/>
    <x v="2"/>
    <x v="0"/>
    <x v="0"/>
    <x v="0"/>
    <x v="18"/>
    <s v="Si "/>
  </r>
  <r>
    <d v="2021-11-03T21:38:44"/>
    <s v="eliamzapata@gmail.com"/>
    <x v="0"/>
    <x v="18"/>
    <s v="Cucuta"/>
    <x v="1"/>
    <x v="0"/>
    <x v="0"/>
    <x v="2"/>
    <x v="0"/>
    <x v="4"/>
    <x v="1"/>
    <x v="4"/>
    <x v="0"/>
    <n v="3"/>
    <s v="De acuerdo"/>
    <s v="De acuerdo"/>
    <s v="De acuerdo"/>
    <s v="De acuerdo"/>
    <s v="De acuerdo"/>
    <x v="1"/>
    <x v="4"/>
    <x v="2"/>
    <x v="2"/>
    <x v="4"/>
    <x v="2"/>
    <x v="1"/>
    <x v="16"/>
    <s v="Si"/>
  </r>
  <r>
    <d v="2021-11-03T21:40:06"/>
    <s v="wildaco16@gmail.com"/>
    <x v="0"/>
    <x v="38"/>
    <s v="Bogotá "/>
    <x v="1"/>
    <x v="0"/>
    <x v="1"/>
    <x v="1"/>
    <x v="0"/>
    <x v="1"/>
    <x v="1"/>
    <x v="1"/>
    <x v="4"/>
    <n v="5"/>
    <s v="Desacuerdo"/>
    <s v="Desacuerdo"/>
    <s v="Desacuerdo"/>
    <s v="Desacuerdo"/>
    <s v="Desacuerdo"/>
    <x v="6"/>
    <x v="1"/>
    <x v="1"/>
    <x v="4"/>
    <x v="2"/>
    <x v="2"/>
    <x v="2"/>
    <x v="88"/>
    <s v="Si"/>
  </r>
  <r>
    <d v="2021-11-03T21:42:00"/>
    <s v="consuelocobos20@gmail.com"/>
    <x v="1"/>
    <x v="38"/>
    <s v="Bogotá"/>
    <x v="0"/>
    <x v="0"/>
    <x v="1"/>
    <x v="1"/>
    <x v="1"/>
    <x v="3"/>
    <x v="4"/>
    <x v="4"/>
    <x v="3"/>
    <n v="3"/>
    <s v="Desacuerdo"/>
    <s v="Desacuerdo"/>
    <s v="Desacuerdo"/>
    <s v="Desacuerdo"/>
    <s v="Desacuerdo"/>
    <x v="2"/>
    <x v="4"/>
    <x v="2"/>
    <x v="1"/>
    <x v="1"/>
    <x v="0"/>
    <x v="0"/>
    <x v="89"/>
    <s v="Si"/>
  </r>
  <r>
    <d v="2021-11-03T21:46:08"/>
    <s v="dveloth@gmail.com"/>
    <x v="0"/>
    <x v="22"/>
    <s v="Bogotá"/>
    <x v="0"/>
    <x v="1"/>
    <x v="0"/>
    <x v="2"/>
    <x v="2"/>
    <x v="3"/>
    <x v="4"/>
    <x v="3"/>
    <x v="0"/>
    <n v="4"/>
    <s v="De acuerdo"/>
    <s v="De acuerdo"/>
    <s v="De acuerdo"/>
    <s v="De acuerdo"/>
    <s v="De acuerdo"/>
    <x v="3"/>
    <x v="0"/>
    <x v="2"/>
    <x v="2"/>
    <x v="0"/>
    <x v="0"/>
    <x v="0"/>
    <x v="90"/>
    <s v="No"/>
  </r>
  <r>
    <d v="2021-11-03T21:50:43"/>
    <s v="laurys870@gmail.com"/>
    <x v="1"/>
    <x v="2"/>
    <s v="Villavicencio"/>
    <x v="2"/>
    <x v="1"/>
    <x v="0"/>
    <x v="2"/>
    <x v="2"/>
    <x v="3"/>
    <x v="2"/>
    <x v="4"/>
    <x v="0"/>
    <n v="2"/>
    <s v="De acuerdo"/>
    <s v="De acuerdo"/>
    <s v="De acuerdo"/>
    <s v="De acuerdo"/>
    <s v="De acuerdo"/>
    <x v="0"/>
    <x v="2"/>
    <x v="0"/>
    <x v="4"/>
    <x v="3"/>
    <x v="1"/>
    <x v="4"/>
    <x v="91"/>
    <s v="Si"/>
  </r>
  <r>
    <d v="2021-11-03T22:12:56"/>
    <s v="alex.fx.16@hotmail.com"/>
    <x v="0"/>
    <x v="39"/>
    <s v="Bogotá"/>
    <x v="3"/>
    <x v="1"/>
    <x v="1"/>
    <x v="4"/>
    <x v="2"/>
    <x v="2"/>
    <x v="3"/>
    <x v="1"/>
    <x v="2"/>
    <n v="2"/>
    <s v="De acuerdo"/>
    <s v="De acuerdo"/>
    <s v="De acuerdo"/>
    <s v="De acuerdo"/>
    <s v="De acuerdo"/>
    <x v="3"/>
    <x v="2"/>
    <x v="1"/>
    <x v="3"/>
    <x v="2"/>
    <x v="2"/>
    <x v="2"/>
    <x v="92"/>
    <s v="Si"/>
  </r>
  <r>
    <d v="2021-11-03T22:17:02"/>
    <s v="jveloth@gmail.com"/>
    <x v="0"/>
    <x v="22"/>
    <s v="Bogota"/>
    <x v="3"/>
    <x v="1"/>
    <x v="0"/>
    <x v="3"/>
    <x v="1"/>
    <x v="0"/>
    <x v="0"/>
    <x v="0"/>
    <x v="1"/>
    <n v="5"/>
    <s v="De acuerdo"/>
    <s v="De acuerdo"/>
    <s v="De acuerdo"/>
    <s v="De acuerdo"/>
    <s v="De acuerdo"/>
    <x v="0"/>
    <x v="1"/>
    <x v="0"/>
    <x v="4"/>
    <x v="3"/>
    <x v="1"/>
    <x v="4"/>
    <x v="93"/>
    <s v="Si"/>
  </r>
  <r>
    <d v="2021-11-03T22:20:44"/>
    <s v="jorgepenaortega@gmail.com"/>
    <x v="0"/>
    <x v="35"/>
    <s v="Medellín "/>
    <x v="1"/>
    <x v="1"/>
    <x v="1"/>
    <x v="1"/>
    <x v="2"/>
    <x v="4"/>
    <x v="1"/>
    <x v="1"/>
    <x v="0"/>
    <n v="3"/>
    <s v="De acuerdo"/>
    <s v="De acuerdo"/>
    <s v="De acuerdo"/>
    <s v="De acuerdo"/>
    <s v="De acuerdo"/>
    <x v="6"/>
    <x v="1"/>
    <x v="0"/>
    <x v="1"/>
    <x v="1"/>
    <x v="0"/>
    <x v="4"/>
    <x v="46"/>
    <s v="Si"/>
  </r>
  <r>
    <d v="2021-11-03T22:24:46"/>
    <s v="jorgepenaortega@gmail.com"/>
    <x v="0"/>
    <x v="19"/>
    <s v="Medellín "/>
    <x v="1"/>
    <x v="1"/>
    <x v="1"/>
    <x v="3"/>
    <x v="1"/>
    <x v="3"/>
    <x v="4"/>
    <x v="2"/>
    <x v="1"/>
    <n v="4"/>
    <s v="De acuerdo"/>
    <s v="De acuerdo"/>
    <s v="De acuerdo"/>
    <s v="De acuerdo"/>
    <s v="De acuerdo"/>
    <x v="6"/>
    <x v="1"/>
    <x v="0"/>
    <x v="2"/>
    <x v="0"/>
    <x v="0"/>
    <x v="0"/>
    <x v="18"/>
    <s v="Si"/>
  </r>
  <r>
    <d v="2021-11-03T23:34:48"/>
    <s v="luzmava2005@hotmail.com"/>
    <x v="1"/>
    <x v="12"/>
    <s v="Bogotá "/>
    <x v="1"/>
    <x v="0"/>
    <x v="1"/>
    <x v="2"/>
    <x v="0"/>
    <x v="2"/>
    <x v="2"/>
    <x v="2"/>
    <x v="2"/>
    <n v="3"/>
    <s v="De acuerdo"/>
    <s v="De acuerdo"/>
    <s v="Indiferente"/>
    <s v="De acuerdo"/>
    <s v="De acuerdo"/>
    <x v="0"/>
    <x v="0"/>
    <x v="1"/>
    <x v="3"/>
    <x v="2"/>
    <x v="2"/>
    <x v="2"/>
    <x v="94"/>
    <s v="Si "/>
  </r>
  <r>
    <d v="2021-11-03T23:51:08"/>
    <s v="ing.juancasadiego@hotmail.com"/>
    <x v="0"/>
    <x v="18"/>
    <s v="Rio negro"/>
    <x v="1"/>
    <x v="0"/>
    <x v="1"/>
    <x v="1"/>
    <x v="2"/>
    <x v="1"/>
    <x v="1"/>
    <x v="1"/>
    <x v="0"/>
    <n v="1"/>
    <s v="De acuerdo"/>
    <s v="De acuerdo"/>
    <s v="De acuerdo"/>
    <s v="De acuerdo"/>
    <s v="De acuerdo"/>
    <x v="0"/>
    <x v="0"/>
    <x v="2"/>
    <x v="2"/>
    <x v="0"/>
    <x v="0"/>
    <x v="0"/>
    <x v="2"/>
    <s v="Si"/>
  </r>
  <r>
    <d v="2021-11-04T05:49:39"/>
    <s v="edgar.ufigueroa@gmail.com"/>
    <x v="0"/>
    <x v="35"/>
    <s v="Fonseca "/>
    <x v="0"/>
    <x v="1"/>
    <x v="0"/>
    <x v="2"/>
    <x v="4"/>
    <x v="4"/>
    <x v="1"/>
    <x v="1"/>
    <x v="0"/>
    <n v="4"/>
    <s v="De acuerdo"/>
    <s v="De acuerdo"/>
    <s v="De acuerdo"/>
    <s v="De acuerdo"/>
    <s v="De acuerdo"/>
    <x v="0"/>
    <x v="2"/>
    <x v="4"/>
    <x v="1"/>
    <x v="1"/>
    <x v="4"/>
    <x v="1"/>
    <x v="46"/>
    <s v="Si"/>
  </r>
  <r>
    <d v="2021-11-04T07:26:22"/>
    <s v="jaem.icv@gmail.com"/>
    <x v="0"/>
    <x v="2"/>
    <s v="Bogotá "/>
    <x v="0"/>
    <x v="0"/>
    <x v="0"/>
    <x v="4"/>
    <x v="0"/>
    <x v="3"/>
    <x v="2"/>
    <x v="1"/>
    <x v="0"/>
    <n v="3"/>
    <s v="De acuerdo"/>
    <s v="De acuerdo"/>
    <s v="Indiferente"/>
    <s v="Indiferente"/>
    <s v="De acuerdo"/>
    <x v="0"/>
    <x v="4"/>
    <x v="3"/>
    <x v="2"/>
    <x v="4"/>
    <x v="0"/>
    <x v="3"/>
    <x v="19"/>
    <s v="Si"/>
  </r>
  <r>
    <d v="2021-11-04T21:17:36"/>
    <s v="jimenaluciog@gmail.com"/>
    <x v="1"/>
    <x v="1"/>
    <s v="Bogotá"/>
    <x v="3"/>
    <x v="1"/>
    <x v="0"/>
    <x v="0"/>
    <x v="2"/>
    <x v="0"/>
    <x v="0"/>
    <x v="1"/>
    <x v="1"/>
    <n v="1"/>
    <s v="De acuerdo"/>
    <s v="De acuerdo"/>
    <s v="De acuerdo"/>
    <s v="De acuerdo"/>
    <s v="De acuerdo"/>
    <x v="1"/>
    <x v="1"/>
    <x v="1"/>
    <x v="3"/>
    <x v="3"/>
    <x v="0"/>
    <x v="4"/>
    <x v="95"/>
    <s v="Si"/>
  </r>
  <r>
    <m/>
    <m/>
    <x v="3"/>
    <x v="40"/>
    <m/>
    <x v="5"/>
    <x v="15"/>
    <x v="2"/>
    <x v="5"/>
    <x v="5"/>
    <x v="5"/>
    <x v="5"/>
    <x v="5"/>
    <x v="5"/>
    <m/>
    <m/>
    <m/>
    <m/>
    <m/>
    <m/>
    <x v="13"/>
    <x v="5"/>
    <x v="5"/>
    <x v="5"/>
    <x v="5"/>
    <x v="5"/>
    <x v="5"/>
    <x v="96"/>
    <m/>
  </r>
  <r>
    <m/>
    <m/>
    <x v="3"/>
    <x v="41"/>
    <m/>
    <x v="5"/>
    <x v="15"/>
    <x v="2"/>
    <x v="5"/>
    <x v="5"/>
    <x v="5"/>
    <x v="5"/>
    <x v="5"/>
    <x v="5"/>
    <m/>
    <m/>
    <m/>
    <m/>
    <m/>
    <m/>
    <x v="13"/>
    <x v="5"/>
    <x v="5"/>
    <x v="5"/>
    <x v="5"/>
    <x v="5"/>
    <x v="5"/>
    <x v="96"/>
    <m/>
  </r>
  <r>
    <m/>
    <m/>
    <x v="3"/>
    <x v="42"/>
    <m/>
    <x v="5"/>
    <x v="15"/>
    <x v="2"/>
    <x v="5"/>
    <x v="5"/>
    <x v="5"/>
    <x v="5"/>
    <x v="5"/>
    <x v="5"/>
    <m/>
    <m/>
    <m/>
    <m/>
    <m/>
    <m/>
    <x v="13"/>
    <x v="5"/>
    <x v="5"/>
    <x v="5"/>
    <x v="5"/>
    <x v="5"/>
    <x v="5"/>
    <x v="96"/>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A412888-987F-4EE8-B232-E50035CD48C6}" name="TablaDinámica4"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M2:N19" firstHeaderRow="1" firstDataRow="1" firstDataCol="1"/>
  <pivotFields count="29">
    <pivotField showAll="0"/>
    <pivotField showAll="0"/>
    <pivotField showAll="0"/>
    <pivotField showAll="0"/>
    <pivotField showAll="0"/>
    <pivotField showAll="0"/>
    <pivotField axis="axisRow" dataField="1" showAll="0">
      <items count="17">
        <item x="4"/>
        <item x="9"/>
        <item x="2"/>
        <item x="7"/>
        <item x="12"/>
        <item x="6"/>
        <item x="11"/>
        <item x="0"/>
        <item x="10"/>
        <item x="5"/>
        <item x="8"/>
        <item x="3"/>
        <item x="1"/>
        <item x="13"/>
        <item x="14"/>
        <item x="1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17">
    <i>
      <x/>
    </i>
    <i>
      <x v="1"/>
    </i>
    <i>
      <x v="2"/>
    </i>
    <i>
      <x v="3"/>
    </i>
    <i>
      <x v="4"/>
    </i>
    <i>
      <x v="5"/>
    </i>
    <i>
      <x v="6"/>
    </i>
    <i>
      <x v="7"/>
    </i>
    <i>
      <x v="8"/>
    </i>
    <i>
      <x v="9"/>
    </i>
    <i>
      <x v="10"/>
    </i>
    <i>
      <x v="11"/>
    </i>
    <i>
      <x v="12"/>
    </i>
    <i>
      <x v="13"/>
    </i>
    <i>
      <x v="14"/>
    </i>
    <i>
      <x v="15"/>
    </i>
    <i t="grand">
      <x/>
    </i>
  </rowItems>
  <colItems count="1">
    <i/>
  </colItems>
  <dataFields count="1">
    <dataField name="Cuenta de 2._x0009_¿Conoce sobre el termino moda sostenible? (Si no tiene claro el concepto por favor definir en otro lo que entiende por moda sostenible)." fld="6" subtotal="count" baseField="0" baseItem="0"/>
  </dataFields>
  <formats count="7">
    <format dxfId="123">
      <pivotArea dataOnly="0" labelOnly="1" outline="0" axis="axisValues" fieldPosition="0"/>
    </format>
    <format dxfId="124">
      <pivotArea type="all" dataOnly="0" outline="0" fieldPosition="0"/>
    </format>
    <format dxfId="125">
      <pivotArea outline="0" collapsedLevelsAreSubtotals="1" fieldPosition="0"/>
    </format>
    <format dxfId="126">
      <pivotArea field="6" type="button" dataOnly="0" labelOnly="1" outline="0" axis="axisRow" fieldPosition="0"/>
    </format>
    <format dxfId="127">
      <pivotArea dataOnly="0" labelOnly="1" fieldPosition="0">
        <references count="1">
          <reference field="6" count="0"/>
        </references>
      </pivotArea>
    </format>
    <format dxfId="128">
      <pivotArea dataOnly="0" labelOnly="1" grandRow="1" outline="0" fieldPosition="0"/>
    </format>
    <format dxfId="12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BCF57A0E-C59F-4582-99FA-8EFD13459F1C}" name="TablaDinámica20"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D2:BE9"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x="4"/>
        <item x="3"/>
        <item x="2"/>
        <item x="0"/>
        <item x="1"/>
        <item x="5"/>
        <item t="default"/>
      </items>
    </pivotField>
    <pivotField showAll="0"/>
    <pivotField showAll="0"/>
    <pivotField showAll="0"/>
    <pivotField showAll="0"/>
    <pivotField showAll="0"/>
    <pivotField showAll="0"/>
    <pivotField showAll="0"/>
    <pivotField showAll="0"/>
    <pivotField showAll="0"/>
    <pivotField showAll="0"/>
    <pivotField axis="axisRow" dataField="1" showAll="0">
      <items count="7">
        <item x="1"/>
        <item x="4"/>
        <item x="0"/>
        <item x="2"/>
        <item x="3"/>
        <item x="5"/>
        <item t="default"/>
      </items>
    </pivotField>
    <pivotField showAll="0"/>
    <pivotField showAll="0"/>
    <pivotField showAll="0"/>
    <pivotField showAll="0"/>
  </pivotFields>
  <rowFields count="1">
    <field x="24"/>
  </rowFields>
  <rowItems count="7">
    <i>
      <x/>
    </i>
    <i>
      <x v="1"/>
    </i>
    <i>
      <x v="2"/>
    </i>
    <i>
      <x v="3"/>
    </i>
    <i>
      <x v="4"/>
    </i>
    <i>
      <x v="5"/>
    </i>
    <i t="grand">
      <x/>
    </i>
  </rowItems>
  <colItems count="1">
    <i/>
  </colItems>
  <dataFields count="1">
    <dataField name="Resistencia al cambio por parte de las industrias." fld="24" subtotal="count" baseField="24" baseItem="0"/>
  </dataFields>
  <formats count="6">
    <format dxfId="64">
      <pivotArea dataOnly="0" labelOnly="1" outline="0" axis="axisValues" fieldPosition="0"/>
    </format>
    <format dxfId="65">
      <pivotArea type="all" dataOnly="0" outline="0" fieldPosition="0"/>
    </format>
    <format dxfId="66">
      <pivotArea outline="0" collapsedLevelsAreSubtotals="1" fieldPosition="0"/>
    </format>
    <format dxfId="67">
      <pivotArea field="13" type="button" dataOnly="0" labelOnly="1" outline="0"/>
    </format>
    <format dxfId="68">
      <pivotArea dataOnly="0" labelOnly="1" grandRow="1" outline="0" fieldPosition="0"/>
    </format>
    <format dxfId="6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3BE3BB5D-F74B-49D4-A9D7-0FFB6F0FCC17}" name="TablaDinámica12"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J2:AK9"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4"/>
        <item x="3"/>
        <item x="2"/>
        <item x="0"/>
        <item x="1"/>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
  </rowFields>
  <rowItems count="7">
    <i>
      <x/>
    </i>
    <i>
      <x v="1"/>
    </i>
    <i>
      <x v="2"/>
    </i>
    <i>
      <x v="3"/>
    </i>
    <i>
      <x v="4"/>
    </i>
    <i>
      <x v="5"/>
    </i>
    <i t="grand">
      <x/>
    </i>
  </rowItems>
  <colItems count="1">
    <i/>
  </colItems>
  <dataFields count="1">
    <dataField name="Calidad" fld="13" subtotal="count" baseField="13" baseItem="0"/>
  </dataFields>
  <formats count="7">
    <format dxfId="57">
      <pivotArea dataOnly="0" labelOnly="1" outline="0" axis="axisValues" fieldPosition="0"/>
    </format>
    <format dxfId="58">
      <pivotArea type="all" dataOnly="0" outline="0" fieldPosition="0"/>
    </format>
    <format dxfId="59">
      <pivotArea outline="0" collapsedLevelsAreSubtotals="1" fieldPosition="0"/>
    </format>
    <format dxfId="60">
      <pivotArea field="13" type="button" dataOnly="0" labelOnly="1" outline="0" axis="axisRow" fieldPosition="0"/>
    </format>
    <format dxfId="61">
      <pivotArea dataOnly="0" labelOnly="1" fieldPosition="0">
        <references count="1">
          <reference field="13" count="0"/>
        </references>
      </pivotArea>
    </format>
    <format dxfId="62">
      <pivotArea dataOnly="0" labelOnly="1" grandRow="1" outline="0" fieldPosition="0"/>
    </format>
    <format dxfId="6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24645BE9-C34A-4175-8355-A54E67FE2746}" name="TablaDinámica19"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A2:BB9"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x="4"/>
        <item x="3"/>
        <item x="2"/>
        <item x="0"/>
        <item x="1"/>
        <item x="5"/>
        <item t="default"/>
      </items>
    </pivotField>
    <pivotField showAll="0"/>
    <pivotField showAll="0"/>
    <pivotField showAll="0"/>
    <pivotField showAll="0"/>
    <pivotField showAll="0"/>
    <pivotField showAll="0"/>
    <pivotField showAll="0"/>
    <pivotField showAll="0"/>
    <pivotField showAll="0"/>
    <pivotField axis="axisRow" dataField="1" showAll="0">
      <items count="7">
        <item x="1"/>
        <item x="0"/>
        <item x="2"/>
        <item x="3"/>
        <item x="4"/>
        <item x="5"/>
        <item t="default"/>
      </items>
    </pivotField>
    <pivotField showAll="0"/>
    <pivotField showAll="0"/>
    <pivotField showAll="0"/>
    <pivotField showAll="0"/>
    <pivotField showAll="0"/>
  </pivotFields>
  <rowFields count="1">
    <field x="23"/>
  </rowFields>
  <rowItems count="7">
    <i>
      <x/>
    </i>
    <i>
      <x v="1"/>
    </i>
    <i>
      <x v="2"/>
    </i>
    <i>
      <x v="3"/>
    </i>
    <i>
      <x v="4"/>
    </i>
    <i>
      <x v="5"/>
    </i>
    <i t="grand">
      <x/>
    </i>
  </rowItems>
  <colItems count="1">
    <i/>
  </colItems>
  <dataFields count="1">
    <dataField name="Politicas legislativas." fld="23" subtotal="count" baseField="23" baseItem="0"/>
  </dataFields>
  <formats count="6">
    <format dxfId="51">
      <pivotArea dataOnly="0" labelOnly="1" outline="0" axis="axisValues" fieldPosition="0"/>
    </format>
    <format dxfId="52">
      <pivotArea type="all" dataOnly="0" outline="0" fieldPosition="0"/>
    </format>
    <format dxfId="53">
      <pivotArea outline="0" collapsedLevelsAreSubtotals="1" fieldPosition="0"/>
    </format>
    <format dxfId="54">
      <pivotArea field="13" type="button" dataOnly="0" labelOnly="1" outline="0"/>
    </format>
    <format dxfId="55">
      <pivotArea dataOnly="0" labelOnly="1" grandRow="1" outline="0" fieldPosition="0"/>
    </format>
    <format dxfId="5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E1BF12B0-07CD-4286-9000-7DDAD15CDF0D}" name="TablaDinámica24" cacheId="1415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Y107:BZ135" firstHeaderRow="1" firstDataRow="1" firstDataCol="1"/>
  <pivotFields count="2">
    <pivotField axis="axisRow" showAll="0">
      <items count="29">
        <item x="1"/>
        <item x="3"/>
        <item m="1" x="27"/>
        <item x="4"/>
        <item x="5"/>
        <item x="7"/>
        <item x="23"/>
        <item x="8"/>
        <item x="9"/>
        <item x="10"/>
        <item x="6"/>
        <item x="11"/>
        <item x="12"/>
        <item x="16"/>
        <item x="14"/>
        <item x="26"/>
        <item x="17"/>
        <item x="13"/>
        <item x="15"/>
        <item x="25"/>
        <item x="21"/>
        <item x="0"/>
        <item x="19"/>
        <item x="18"/>
        <item x="2"/>
        <item x="24"/>
        <item x="20"/>
        <item x="22"/>
        <item t="default"/>
      </items>
    </pivotField>
    <pivotField dataField="1" showAll="0"/>
  </pivotFields>
  <rowFields count="1">
    <field x="0"/>
  </rowFields>
  <rowItems count="28">
    <i>
      <x/>
    </i>
    <i>
      <x v="1"/>
    </i>
    <i>
      <x v="3"/>
    </i>
    <i>
      <x v="4"/>
    </i>
    <i>
      <x v="5"/>
    </i>
    <i>
      <x v="6"/>
    </i>
    <i>
      <x v="7"/>
    </i>
    <i>
      <x v="8"/>
    </i>
    <i>
      <x v="9"/>
    </i>
    <i>
      <x v="10"/>
    </i>
    <i>
      <x v="11"/>
    </i>
    <i>
      <x v="12"/>
    </i>
    <i>
      <x v="13"/>
    </i>
    <i>
      <x v="14"/>
    </i>
    <i>
      <x v="15"/>
    </i>
    <i>
      <x v="16"/>
    </i>
    <i>
      <x v="17"/>
    </i>
    <i>
      <x v="18"/>
    </i>
    <i>
      <x v="19"/>
    </i>
    <i>
      <x v="20"/>
    </i>
    <i>
      <x v="21"/>
    </i>
    <i>
      <x v="22"/>
    </i>
    <i>
      <x v="23"/>
    </i>
    <i>
      <x v="24"/>
    </i>
    <i>
      <x v="25"/>
    </i>
    <i>
      <x v="26"/>
    </i>
    <i>
      <x v="27"/>
    </i>
    <i t="grand">
      <x/>
    </i>
  </rowItems>
  <colItems count="1">
    <i/>
  </colItems>
  <dataFields count="1">
    <dataField name="Suma de Personas"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2CB5EB22-617A-4C89-9A30-58A4E64DB7EE}" name="TablaDinámica2"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F2:G46" firstHeaderRow="1" firstDataRow="1" firstDataCol="1"/>
  <pivotFields count="29">
    <pivotField showAll="0"/>
    <pivotField showAll="0"/>
    <pivotField showAll="0"/>
    <pivotField axis="axisRow" dataField="1" showAll="0">
      <items count="44">
        <item x="10"/>
        <item x="33"/>
        <item x="32"/>
        <item x="26"/>
        <item x="29"/>
        <item x="30"/>
        <item x="25"/>
        <item x="23"/>
        <item x="7"/>
        <item x="3"/>
        <item x="8"/>
        <item x="6"/>
        <item x="2"/>
        <item x="22"/>
        <item x="15"/>
        <item x="0"/>
        <item x="24"/>
        <item x="1"/>
        <item x="17"/>
        <item x="18"/>
        <item x="21"/>
        <item x="13"/>
        <item x="28"/>
        <item x="35"/>
        <item x="19"/>
        <item x="14"/>
        <item x="39"/>
        <item x="5"/>
        <item x="12"/>
        <item x="9"/>
        <item x="38"/>
        <item x="11"/>
        <item x="4"/>
        <item x="16"/>
        <item x="20"/>
        <item x="31"/>
        <item x="27"/>
        <item x="34"/>
        <item x="36"/>
        <item x="42"/>
        <item x="37"/>
        <item x="40"/>
        <item x="4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Items count="1">
    <i/>
  </colItems>
  <dataFields count="1">
    <dataField name="Cuenta de Edad:" fld="3" subtotal="count" baseField="0" baseItem="0"/>
  </dataFields>
  <formats count="6">
    <format dxfId="45">
      <pivotArea type="all" dataOnly="0" outline="0" fieldPosition="0"/>
    </format>
    <format dxfId="46">
      <pivotArea outline="0" collapsedLevelsAreSubtotals="1" fieldPosition="0"/>
    </format>
    <format dxfId="47">
      <pivotArea field="3" type="button" dataOnly="0" labelOnly="1" outline="0" axis="axisRow" fieldPosition="0"/>
    </format>
    <format dxfId="48">
      <pivotArea dataOnly="0" labelOnly="1" fieldPosition="0">
        <references count="1">
          <reference field="3" count="0"/>
        </references>
      </pivotArea>
    </format>
    <format dxfId="49">
      <pivotArea dataOnly="0" labelOnly="1" grandRow="1" outline="0" fieldPosition="0"/>
    </format>
    <format dxfId="5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5D25C23D-31E2-470B-9A2F-D386BA455A9A}" name="TablaDinámica7"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U2:V9" firstHeaderRow="1" firstDataRow="1" firstDataCol="1"/>
  <pivotFields count="29">
    <pivotField showAll="0"/>
    <pivotField showAll="0"/>
    <pivotField showAll="0"/>
    <pivotField showAll="0"/>
    <pivotField showAll="0"/>
    <pivotField showAll="0"/>
    <pivotField showAll="0"/>
    <pivotField showAll="0"/>
    <pivotField axis="axisRow" dataField="1" showAll="0">
      <items count="7">
        <item x="1"/>
        <item x="4"/>
        <item x="2"/>
        <item x="0"/>
        <item x="3"/>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7">
    <i>
      <x/>
    </i>
    <i>
      <x v="1"/>
    </i>
    <i>
      <x v="2"/>
    </i>
    <i>
      <x v="3"/>
    </i>
    <i>
      <x v="4"/>
    </i>
    <i>
      <x v="5"/>
    </i>
    <i t="grand">
      <x/>
    </i>
  </rowItems>
  <colItems count="1">
    <i/>
  </colItems>
  <dataFields count="1">
    <dataField name="Componentes sostenibles para su creación." fld="8" subtotal="count" baseField="8" baseItem="0"/>
  </dataFields>
  <formats count="7">
    <format dxfId="38">
      <pivotArea dataOnly="0" labelOnly="1" outline="0" axis="axisValues" fieldPosition="0"/>
    </format>
    <format dxfId="39">
      <pivotArea type="all" dataOnly="0" outline="0" fieldPosition="0"/>
    </format>
    <format dxfId="40">
      <pivotArea outline="0" collapsedLevelsAreSubtotals="1" fieldPosition="0"/>
    </format>
    <format dxfId="41">
      <pivotArea field="8" type="button" dataOnly="0" labelOnly="1" outline="0" axis="axisRow" fieldPosition="0"/>
    </format>
    <format dxfId="42">
      <pivotArea dataOnly="0" labelOnly="1" fieldPosition="0">
        <references count="1">
          <reference field="8" count="0"/>
        </references>
      </pivotArea>
    </format>
    <format dxfId="43">
      <pivotArea dataOnly="0" labelOnly="1" grandRow="1" outline="0" fieldPosition="0"/>
    </format>
    <format dxfId="4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82DCE036-B4A1-4DD0-8126-46000F26D639}" name="TablaDinámica23"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M2:BN100"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x="4"/>
        <item x="3"/>
        <item x="2"/>
        <item x="0"/>
        <item x="1"/>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98">
        <item x="9"/>
        <item x="19"/>
        <item x="1"/>
        <item x="81"/>
        <item x="46"/>
        <item x="65"/>
        <item x="42"/>
        <item x="68"/>
        <item x="38"/>
        <item x="60"/>
        <item x="56"/>
        <item x="95"/>
        <item x="86"/>
        <item x="49"/>
        <item x="28"/>
        <item x="3"/>
        <item x="13"/>
        <item x="58"/>
        <item x="4"/>
        <item x="77"/>
        <item x="75"/>
        <item x="15"/>
        <item x="93"/>
        <item x="41"/>
        <item x="53"/>
        <item x="12"/>
        <item x="80"/>
        <item x="23"/>
        <item x="63"/>
        <item x="66"/>
        <item x="20"/>
        <item x="54"/>
        <item x="35"/>
        <item x="50"/>
        <item x="8"/>
        <item x="33"/>
        <item x="71"/>
        <item x="14"/>
        <item x="59"/>
        <item x="82"/>
        <item x="47"/>
        <item x="31"/>
        <item x="70"/>
        <item x="84"/>
        <item x="52"/>
        <item x="40"/>
        <item x="73"/>
        <item x="26"/>
        <item x="39"/>
        <item x="79"/>
        <item x="45"/>
        <item x="24"/>
        <item x="43"/>
        <item x="32"/>
        <item x="44"/>
        <item x="94"/>
        <item x="21"/>
        <item x="90"/>
        <item x="51"/>
        <item x="92"/>
        <item x="85"/>
        <item x="22"/>
        <item x="30"/>
        <item x="61"/>
        <item x="0"/>
        <item x="87"/>
        <item x="11"/>
        <item x="6"/>
        <item x="27"/>
        <item x="18"/>
        <item x="69"/>
        <item x="2"/>
        <item x="16"/>
        <item x="88"/>
        <item x="83"/>
        <item x="55"/>
        <item x="89"/>
        <item x="91"/>
        <item x="7"/>
        <item x="72"/>
        <item x="25"/>
        <item x="17"/>
        <item x="48"/>
        <item x="78"/>
        <item x="67"/>
        <item x="57"/>
        <item x="62"/>
        <item x="37"/>
        <item x="76"/>
        <item x="29"/>
        <item x="64"/>
        <item x="74"/>
        <item x="36"/>
        <item x="34"/>
        <item x="10"/>
        <item x="5"/>
        <item x="96"/>
        <item t="default"/>
      </items>
    </pivotField>
    <pivotField showAll="0"/>
  </pivotFields>
  <rowFields count="1">
    <field x="27"/>
  </rowFields>
  <rowItems count="9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t="grand">
      <x/>
    </i>
  </rowItems>
  <colItems count="1">
    <i/>
  </colItems>
  <dataFields count="1">
    <dataField name="Cuenta de 8._x0009_¿Cuáles materiales sostenibles conoce que se pueden implementar en la industria textil?" fld="27" subtotal="count" baseField="0" baseItem="0"/>
  </dataFields>
  <formats count="6">
    <format dxfId="32">
      <pivotArea dataOnly="0" labelOnly="1" outline="0" axis="axisValues" fieldPosition="0"/>
    </format>
    <format dxfId="33">
      <pivotArea type="all" dataOnly="0" outline="0" fieldPosition="0"/>
    </format>
    <format dxfId="34">
      <pivotArea outline="0" collapsedLevelsAreSubtotals="1" fieldPosition="0"/>
    </format>
    <format dxfId="35">
      <pivotArea field="13" type="button" dataOnly="0" labelOnly="1" outline="0"/>
    </format>
    <format dxfId="36">
      <pivotArea dataOnly="0" labelOnly="1" grandRow="1" outline="0" fieldPosition="0"/>
    </format>
    <format dxfId="3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14CD1D0-4F91-4DF2-AAF9-BE2F6288D21F}" name="TablaDinámica5"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R2:S6" firstHeaderRow="1" firstDataRow="1" firstDataCol="1"/>
  <pivotFields count="29">
    <pivotField showAll="0"/>
    <pivotField showAll="0"/>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4">
    <i>
      <x/>
    </i>
    <i>
      <x v="1"/>
    </i>
    <i>
      <x v="2"/>
    </i>
    <i t="grand">
      <x/>
    </i>
  </rowItems>
  <colItems count="1">
    <i/>
  </colItems>
  <dataFields count="1">
    <dataField name="Cuenta de 3._x0009_¿Existe un interés sobre el impacto ambiental y social de parte del consumidor antes de seleccionar la marca u producto en específico que desea comprar?" fld="7" subtotal="count" baseField="0" baseItem="0"/>
  </dataFields>
  <formats count="7">
    <format dxfId="25">
      <pivotArea dataOnly="0" labelOnly="1" outline="0" axis="axisValues" fieldPosition="0"/>
    </format>
    <format dxfId="26">
      <pivotArea type="all" dataOnly="0" outline="0" fieldPosition="0"/>
    </format>
    <format dxfId="27">
      <pivotArea outline="0" collapsedLevelsAreSubtotals="1" fieldPosition="0"/>
    </format>
    <format dxfId="28">
      <pivotArea field="7" type="button" dataOnly="0" labelOnly="1" outline="0" axis="axisRow" fieldPosition="0"/>
    </format>
    <format dxfId="29">
      <pivotArea dataOnly="0" labelOnly="1" fieldPosition="0">
        <references count="1">
          <reference field="7" count="0"/>
        </references>
      </pivotArea>
    </format>
    <format dxfId="30">
      <pivotArea dataOnly="0" labelOnly="1" grandRow="1" outline="0" fieldPosition="0"/>
    </format>
    <format dxfId="3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4D5369C8-E2F8-4502-BFD1-1B9906EF46C1}" name="TablaDinámica11"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G2:AH9"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1"/>
        <item x="4"/>
        <item x="2"/>
        <item x="3"/>
        <item x="0"/>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7">
    <i>
      <x/>
    </i>
    <i>
      <x v="1"/>
    </i>
    <i>
      <x v="2"/>
    </i>
    <i>
      <x v="3"/>
    </i>
    <i>
      <x v="4"/>
    </i>
    <i>
      <x v="5"/>
    </i>
    <i t="grand">
      <x/>
    </i>
  </rowItems>
  <colItems count="1">
    <i/>
  </colItems>
  <dataFields count="1">
    <dataField name="No tiene en cuenta ninguna de estas condiciones." fld="12" subtotal="count" baseField="12" baseItem="0"/>
  </dataFields>
  <formats count="7">
    <format dxfId="18">
      <pivotArea dataOnly="0" labelOnly="1" outline="0" axis="axisValues" fieldPosition="0"/>
    </format>
    <format dxfId="19">
      <pivotArea type="all" dataOnly="0" outline="0" fieldPosition="0"/>
    </format>
    <format dxfId="20">
      <pivotArea outline="0" collapsedLevelsAreSubtotals="1" fieldPosition="0"/>
    </format>
    <format dxfId="21">
      <pivotArea field="12" type="button" dataOnly="0" labelOnly="1" outline="0" axis="axisRow" fieldPosition="0"/>
    </format>
    <format dxfId="22">
      <pivotArea dataOnly="0" labelOnly="1" fieldPosition="0">
        <references count="1">
          <reference field="12" count="0"/>
        </references>
      </pivotArea>
    </format>
    <format dxfId="23">
      <pivotArea dataOnly="0" labelOnly="1" grandRow="1" outline="0" fieldPosition="0"/>
    </format>
    <format dxfId="2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DCAEC657-4AA9-4010-B18B-B437B0F37A2F}" name="TablaDinámica18"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X2:AY9"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x="4"/>
        <item x="3"/>
        <item x="2"/>
        <item x="0"/>
        <item x="1"/>
        <item x="5"/>
        <item t="default"/>
      </items>
    </pivotField>
    <pivotField showAll="0"/>
    <pivotField showAll="0"/>
    <pivotField showAll="0"/>
    <pivotField showAll="0"/>
    <pivotField showAll="0"/>
    <pivotField showAll="0"/>
    <pivotField showAll="0"/>
    <pivotField showAll="0"/>
    <pivotField axis="axisRow" dataField="1" showAll="0">
      <items count="7">
        <item x="4"/>
        <item x="3"/>
        <item x="2"/>
        <item x="1"/>
        <item x="0"/>
        <item x="5"/>
        <item t="default"/>
      </items>
    </pivotField>
    <pivotField showAll="0"/>
    <pivotField showAll="0"/>
    <pivotField showAll="0"/>
    <pivotField showAll="0"/>
    <pivotField showAll="0"/>
    <pivotField showAll="0"/>
  </pivotFields>
  <rowFields count="1">
    <field x="22"/>
  </rowFields>
  <rowItems count="7">
    <i>
      <x/>
    </i>
    <i>
      <x v="1"/>
    </i>
    <i>
      <x v="2"/>
    </i>
    <i>
      <x v="3"/>
    </i>
    <i>
      <x v="4"/>
    </i>
    <i>
      <x v="5"/>
    </i>
    <i t="grand">
      <x/>
    </i>
  </rowItems>
  <colItems count="1">
    <i/>
  </colItems>
  <dataFields count="1">
    <dataField name="Precio." fld="22" subtotal="count" baseField="22" baseItem="0"/>
  </dataFields>
  <formats count="6">
    <format dxfId="12">
      <pivotArea dataOnly="0" labelOnly="1" outline="0" axis="axisValues" fieldPosition="0"/>
    </format>
    <format dxfId="13">
      <pivotArea type="all" dataOnly="0" outline="0" fieldPosition="0"/>
    </format>
    <format dxfId="14">
      <pivotArea outline="0" collapsedLevelsAreSubtotals="1" fieldPosition="0"/>
    </format>
    <format dxfId="15">
      <pivotArea field="13" type="button" dataOnly="0" labelOnly="1" outline="0"/>
    </format>
    <format dxfId="16">
      <pivotArea dataOnly="0" labelOnly="1" grandRow="1" outline="0" fieldPosition="0"/>
    </format>
    <format dxfId="1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EEE0A3E-8DA9-435C-9122-107977FE60EA}" name="TablaDinámica10"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D2:AE9"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1"/>
        <item x="3"/>
        <item x="2"/>
        <item x="4"/>
        <item x="0"/>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7">
    <i>
      <x/>
    </i>
    <i>
      <x v="1"/>
    </i>
    <i>
      <x v="2"/>
    </i>
    <i>
      <x v="3"/>
    </i>
    <i>
      <x v="4"/>
    </i>
    <i>
      <x v="5"/>
    </i>
    <i t="grand">
      <x/>
    </i>
  </rowItems>
  <colItems count="1">
    <i/>
  </colItems>
  <dataFields count="1">
    <dataField name="Las condiciones laborales de quienes desarrollan la prenda textil." fld="11" subtotal="count" baseField="11" baseItem="0"/>
  </dataFields>
  <formats count="7">
    <format dxfId="116">
      <pivotArea dataOnly="0" labelOnly="1" outline="0" axis="axisValues" fieldPosition="0"/>
    </format>
    <format dxfId="117">
      <pivotArea type="all" dataOnly="0" outline="0" fieldPosition="0"/>
    </format>
    <format dxfId="118">
      <pivotArea outline="0" collapsedLevelsAreSubtotals="1" fieldPosition="0"/>
    </format>
    <format dxfId="119">
      <pivotArea field="11" type="button" dataOnly="0" labelOnly="1" outline="0" axis="axisRow" fieldPosition="0"/>
    </format>
    <format dxfId="120">
      <pivotArea dataOnly="0" labelOnly="1" fieldPosition="0">
        <references count="1">
          <reference field="11" count="0"/>
        </references>
      </pivotArea>
    </format>
    <format dxfId="121">
      <pivotArea dataOnly="0" labelOnly="1" grandRow="1" outline="0" fieldPosition="0"/>
    </format>
    <format dxfId="12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124A1895-4FE7-425B-A1C6-7F3087044437}" name="TablaDinámica1"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2:B7" firstHeaderRow="1" firstDataRow="1" firstDataCol="1"/>
  <pivotFields count="29">
    <pivotField showAll="0"/>
    <pivotField showAll="0"/>
    <pivotField axis="axisRow" dataField="1" showAll="0">
      <items count="5">
        <item x="1"/>
        <item x="0"/>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5">
    <i>
      <x/>
    </i>
    <i>
      <x v="1"/>
    </i>
    <i>
      <x v="2"/>
    </i>
    <i>
      <x v="3"/>
    </i>
    <i t="grand">
      <x/>
    </i>
  </rowItems>
  <colItems count="1">
    <i/>
  </colItems>
  <dataFields count="1">
    <dataField name="Cuenta de Genero:" fld="2" subtotal="count" baseField="0" baseItem="0"/>
  </dataFields>
  <formats count="6">
    <format dxfId="6">
      <pivotArea type="all" dataOnly="0" outline="0" fieldPosition="0"/>
    </format>
    <format dxfId="7">
      <pivotArea outline="0" collapsedLevelsAreSubtotals="1" fieldPosition="0"/>
    </format>
    <format dxfId="8">
      <pivotArea field="2" type="button" dataOnly="0" labelOnly="1" outline="0" axis="axisRow" fieldPosition="0"/>
    </format>
    <format dxfId="9">
      <pivotArea dataOnly="0" labelOnly="1" fieldPosition="0">
        <references count="1">
          <reference field="2" count="0"/>
        </references>
      </pivotArea>
    </format>
    <format dxfId="10">
      <pivotArea dataOnly="0" labelOnly="1" grandRow="1" outline="0" fieldPosition="0"/>
    </format>
    <format dxfId="1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C0B374E8-A9C2-4F13-9CC6-A4A8EEEFAE3C}" name="TablaDinámica22"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J2:BK9"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x="4"/>
        <item x="3"/>
        <item x="2"/>
        <item x="0"/>
        <item x="1"/>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1"/>
        <item x="3"/>
        <item x="0"/>
        <item x="2"/>
        <item x="4"/>
        <item x="5"/>
        <item t="default"/>
      </items>
    </pivotField>
    <pivotField showAll="0"/>
    <pivotField showAll="0"/>
  </pivotFields>
  <rowFields count="1">
    <field x="26"/>
  </rowFields>
  <rowItems count="7">
    <i>
      <x/>
    </i>
    <i>
      <x v="1"/>
    </i>
    <i>
      <x v="2"/>
    </i>
    <i>
      <x v="3"/>
    </i>
    <i>
      <x v="4"/>
    </i>
    <i>
      <x v="5"/>
    </i>
    <i t="grand">
      <x/>
    </i>
  </rowItems>
  <colItems count="1">
    <i/>
  </colItems>
  <dataFields count="1">
    <dataField name="Falta de capacitación sobre los modelos de economía circular y su implementación." fld="26" subtotal="count" baseField="26" baseItem="0"/>
  </dataFields>
  <formats count="6">
    <format dxfId="0">
      <pivotArea dataOnly="0" labelOnly="1" outline="0" axis="axisValues" fieldPosition="0"/>
    </format>
    <format dxfId="1">
      <pivotArea type="all" dataOnly="0" outline="0" fieldPosition="0"/>
    </format>
    <format dxfId="2">
      <pivotArea outline="0" collapsedLevelsAreSubtotals="1" fieldPosition="0"/>
    </format>
    <format dxfId="3">
      <pivotArea field="13" type="button" dataOnly="0" labelOnly="1" outline="0"/>
    </format>
    <format dxfId="4">
      <pivotArea dataOnly="0" labelOnly="1" grandRow="1" outline="0" fieldPosition="0"/>
    </format>
    <format dxfId="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A9A06DE-6BB3-4626-9520-1FD0CAAD4B28}" name="TablaDinámica17"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U2:AV9"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x="4"/>
        <item x="3"/>
        <item x="2"/>
        <item x="0"/>
        <item x="1"/>
        <item x="5"/>
        <item t="default"/>
      </items>
    </pivotField>
    <pivotField showAll="0"/>
    <pivotField showAll="0"/>
    <pivotField showAll="0"/>
    <pivotField showAll="0"/>
    <pivotField showAll="0"/>
    <pivotField showAll="0"/>
    <pivotField showAll="0"/>
    <pivotField axis="axisRow" dataField="1" showAll="0">
      <items count="7">
        <item x="3"/>
        <item x="4"/>
        <item x="0"/>
        <item x="2"/>
        <item x="1"/>
        <item x="5"/>
        <item t="default"/>
      </items>
    </pivotField>
    <pivotField showAll="0"/>
    <pivotField showAll="0"/>
    <pivotField showAll="0"/>
    <pivotField showAll="0"/>
    <pivotField showAll="0"/>
    <pivotField showAll="0"/>
    <pivotField showAll="0"/>
  </pivotFields>
  <rowFields count="1">
    <field x="21"/>
  </rowFields>
  <rowItems count="7">
    <i>
      <x/>
    </i>
    <i>
      <x v="1"/>
    </i>
    <i>
      <x v="2"/>
    </i>
    <i>
      <x v="3"/>
    </i>
    <i>
      <x v="4"/>
    </i>
    <i>
      <x v="5"/>
    </i>
    <i t="grand">
      <x/>
    </i>
  </rowItems>
  <colItems count="1">
    <i/>
  </colItems>
  <dataFields count="1">
    <dataField name="Conocimiento del consumidor acerca de las características de las prendas de vestir en el mercado." fld="21" subtotal="count" baseField="21" baseItem="0"/>
  </dataFields>
  <formats count="6">
    <format dxfId="110">
      <pivotArea dataOnly="0" labelOnly="1" outline="0" axis="axisValues" fieldPosition="0"/>
    </format>
    <format dxfId="111">
      <pivotArea type="all" dataOnly="0" outline="0" fieldPosition="0"/>
    </format>
    <format dxfId="112">
      <pivotArea outline="0" collapsedLevelsAreSubtotals="1" fieldPosition="0"/>
    </format>
    <format dxfId="113">
      <pivotArea field="13" type="button" dataOnly="0" labelOnly="1" outline="0"/>
    </format>
    <format dxfId="114">
      <pivotArea dataOnly="0" labelOnly="1" grandRow="1" outline="0" fieldPosition="0"/>
    </format>
    <format dxfId="11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9A27264-6898-4870-BFB6-65F6AECDD425}" name="TablaDinámica9"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A2:AB9" firstHeaderRow="1" firstDataRow="1" firstDataCol="1"/>
  <pivotFields count="29">
    <pivotField showAll="0"/>
    <pivotField showAll="0"/>
    <pivotField showAll="0"/>
    <pivotField showAll="0"/>
    <pivotField showAll="0"/>
    <pivotField showAll="0"/>
    <pivotField showAll="0"/>
    <pivotField showAll="0"/>
    <pivotField showAll="0"/>
    <pivotField showAll="0"/>
    <pivotField axis="axisRow" dataField="1" showAll="0">
      <items count="7">
        <item x="1"/>
        <item x="4"/>
        <item x="2"/>
        <item x="3"/>
        <item x="0"/>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0"/>
  </rowFields>
  <rowItems count="7">
    <i>
      <x/>
    </i>
    <i>
      <x v="1"/>
    </i>
    <i>
      <x v="2"/>
    </i>
    <i>
      <x v="3"/>
    </i>
    <i>
      <x v="4"/>
    </i>
    <i>
      <x v="5"/>
    </i>
    <i t="grand">
      <x/>
    </i>
  </rowItems>
  <colItems count="1">
    <i/>
  </colItems>
  <dataFields count="1">
    <dataField name="Sea un producto local." fld="10" subtotal="count" baseField="10" baseItem="0"/>
  </dataFields>
  <formats count="7">
    <format dxfId="103">
      <pivotArea dataOnly="0" labelOnly="1" outline="0" axis="axisValues" fieldPosition="0"/>
    </format>
    <format dxfId="104">
      <pivotArea type="all" dataOnly="0" outline="0" fieldPosition="0"/>
    </format>
    <format dxfId="105">
      <pivotArea outline="0" collapsedLevelsAreSubtotals="1" fieldPosition="0"/>
    </format>
    <format dxfId="106">
      <pivotArea field="10" type="button" dataOnly="0" labelOnly="1" outline="0" axis="axisRow" fieldPosition="0"/>
    </format>
    <format dxfId="107">
      <pivotArea dataOnly="0" labelOnly="1" fieldPosition="0">
        <references count="1">
          <reference field="10" count="0"/>
        </references>
      </pivotArea>
    </format>
    <format dxfId="108">
      <pivotArea dataOnly="0" labelOnly="1" grandRow="1" outline="0" fieldPosition="0"/>
    </format>
    <format dxfId="10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CD98C74-6348-47DC-8F10-999C862B5840}" name="TablaDinámica14"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Q2:AR17"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x="4"/>
        <item x="3"/>
        <item x="2"/>
        <item x="0"/>
        <item x="1"/>
        <item x="5"/>
        <item t="default"/>
      </items>
    </pivotField>
    <pivotField showAll="0"/>
    <pivotField showAll="0"/>
    <pivotField showAll="0"/>
    <pivotField showAll="0"/>
    <pivotField showAll="0"/>
    <pivotField showAll="0"/>
    <pivotField axis="axisRow" dataField="1" showAll="0">
      <items count="15">
        <item x="0"/>
        <item x="10"/>
        <item x="12"/>
        <item x="7"/>
        <item x="3"/>
        <item x="1"/>
        <item x="4"/>
        <item x="9"/>
        <item x="11"/>
        <item x="2"/>
        <item x="5"/>
        <item x="6"/>
        <item x="8"/>
        <item x="13"/>
        <item t="default"/>
      </items>
    </pivotField>
    <pivotField showAll="0"/>
    <pivotField showAll="0"/>
    <pivotField showAll="0"/>
    <pivotField showAll="0"/>
    <pivotField showAll="0"/>
    <pivotField showAll="0"/>
    <pivotField showAll="0"/>
    <pivotField showAll="0"/>
  </pivotFields>
  <rowFields count="1">
    <field x="20"/>
  </rowFields>
  <rowItems count="15">
    <i>
      <x/>
    </i>
    <i>
      <x v="1"/>
    </i>
    <i>
      <x v="2"/>
    </i>
    <i>
      <x v="3"/>
    </i>
    <i>
      <x v="4"/>
    </i>
    <i>
      <x v="5"/>
    </i>
    <i>
      <x v="6"/>
    </i>
    <i>
      <x v="7"/>
    </i>
    <i>
      <x v="8"/>
    </i>
    <i>
      <x v="9"/>
    </i>
    <i>
      <x v="10"/>
    </i>
    <i>
      <x v="11"/>
    </i>
    <i>
      <x v="12"/>
    </i>
    <i>
      <x v="13"/>
    </i>
    <i t="grand">
      <x/>
    </i>
  </rowItems>
  <colItems count="1">
    <i/>
  </colItems>
  <dataFields count="1">
    <dataField name="Cuenta de 6. ¿ Que hace con las prendas que ya finalizaron su vida útil o que ya no utiliza?" fld="20" subtotal="count" baseField="0" baseItem="0"/>
  </dataFields>
  <formats count="6">
    <format dxfId="97">
      <pivotArea dataOnly="0" labelOnly="1" outline="0" axis="axisValues" fieldPosition="0"/>
    </format>
    <format dxfId="98">
      <pivotArea type="all" dataOnly="0" outline="0" fieldPosition="0"/>
    </format>
    <format dxfId="99">
      <pivotArea outline="0" collapsedLevelsAreSubtotals="1" fieldPosition="0"/>
    </format>
    <format dxfId="100">
      <pivotArea field="13" type="button" dataOnly="0" labelOnly="1" outline="0"/>
    </format>
    <format dxfId="101">
      <pivotArea dataOnly="0" labelOnly="1" grandRow="1" outline="0" fieldPosition="0"/>
    </format>
    <format dxfId="10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755D740-67F7-4679-A8B4-53E0757765D5}" name="TablaDinámica21"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G2:BH9"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
        <item x="4"/>
        <item x="3"/>
        <item x="2"/>
        <item x="0"/>
        <item x="1"/>
        <item x="5"/>
        <item t="default"/>
      </items>
    </pivotField>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4"/>
        <item x="3"/>
        <item x="0"/>
        <item x="2"/>
        <item x="1"/>
        <item x="5"/>
        <item t="default"/>
      </items>
    </pivotField>
    <pivotField showAll="0"/>
    <pivotField showAll="0"/>
    <pivotField showAll="0"/>
  </pivotFields>
  <rowFields count="1">
    <field x="25"/>
  </rowFields>
  <rowItems count="7">
    <i>
      <x/>
    </i>
    <i>
      <x v="1"/>
    </i>
    <i>
      <x v="2"/>
    </i>
    <i>
      <x v="3"/>
    </i>
    <i>
      <x v="4"/>
    </i>
    <i>
      <x v="5"/>
    </i>
    <i t="grand">
      <x/>
    </i>
  </rowItems>
  <colItems count="1">
    <i/>
  </colItems>
  <dataFields count="1">
    <dataField name="Tecnificación." fld="25" subtotal="count" baseField="25" baseItem="0"/>
  </dataFields>
  <formats count="6">
    <format dxfId="91">
      <pivotArea dataOnly="0" labelOnly="1" outline="0" axis="axisValues" fieldPosition="0"/>
    </format>
    <format dxfId="92">
      <pivotArea type="all" dataOnly="0" outline="0" fieldPosition="0"/>
    </format>
    <format dxfId="93">
      <pivotArea outline="0" collapsedLevelsAreSubtotals="1" fieldPosition="0"/>
    </format>
    <format dxfId="94">
      <pivotArea field="13" type="button" dataOnly="0" labelOnly="1" outline="0"/>
    </format>
    <format dxfId="95">
      <pivotArea dataOnly="0" labelOnly="1" grandRow="1" outline="0" fieldPosition="0"/>
    </format>
    <format dxfId="9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1FF6B34-7D2B-4CAF-A0C7-17C6AB2B64FB}" name="TablaDinámica3"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I2:J9" firstHeaderRow="1" firstDataRow="1" firstDataCol="1"/>
  <pivotFields count="29">
    <pivotField showAll="0"/>
    <pivotField showAll="0"/>
    <pivotField showAll="0"/>
    <pivotField showAll="0"/>
    <pivotField showAll="0"/>
    <pivotField axis="axisRow" dataField="1" showAll="0">
      <items count="7">
        <item x="2"/>
        <item x="0"/>
        <item x="1"/>
        <item x="3"/>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7">
    <i>
      <x/>
    </i>
    <i>
      <x v="1"/>
    </i>
    <i>
      <x v="2"/>
    </i>
    <i>
      <x v="3"/>
    </i>
    <i>
      <x v="4"/>
    </i>
    <i>
      <x v="5"/>
    </i>
    <i t="grand">
      <x/>
    </i>
  </rowItems>
  <colItems count="1">
    <i/>
  </colItems>
  <dataFields count="1">
    <dataField name="Cuenta de 1._x0009_¿Conque frecuencia adquiere prendas de vestir?" fld="5" subtotal="count" baseField="0" baseItem="0"/>
  </dataFields>
  <formats count="7">
    <format dxfId="84">
      <pivotArea dataOnly="0" labelOnly="1" outline="0" axis="axisValues" fieldPosition="0"/>
    </format>
    <format dxfId="85">
      <pivotArea type="all" dataOnly="0" outline="0" fieldPosition="0"/>
    </format>
    <format dxfId="86">
      <pivotArea outline="0" collapsedLevelsAreSubtotals="1" fieldPosition="0"/>
    </format>
    <format dxfId="87">
      <pivotArea field="5" type="button" dataOnly="0" labelOnly="1" outline="0" axis="axisRow" fieldPosition="0"/>
    </format>
    <format dxfId="88">
      <pivotArea dataOnly="0" labelOnly="1" fieldPosition="0">
        <references count="1">
          <reference field="5" count="0"/>
        </references>
      </pivotArea>
    </format>
    <format dxfId="89">
      <pivotArea dataOnly="0" labelOnly="1" grandRow="1" outline="0" fieldPosition="0"/>
    </format>
    <format dxfId="9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F8CBD78-F07B-4CEF-87CA-6590347612C6}" name="TablaDinámica13"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M2:AN9"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4"/>
        <item x="3"/>
        <item x="2"/>
        <item x="0"/>
        <item x="1"/>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
  </rowFields>
  <rowItems count="7">
    <i>
      <x/>
    </i>
    <i>
      <x v="1"/>
    </i>
    <i>
      <x v="2"/>
    </i>
    <i>
      <x v="3"/>
    </i>
    <i>
      <x v="4"/>
    </i>
    <i>
      <x v="5"/>
    </i>
    <i t="grand">
      <x/>
    </i>
  </rowItems>
  <colItems count="1">
    <i/>
  </colItems>
  <dataFields count="1">
    <dataField name="Marca" fld="13" subtotal="count" baseField="13" baseItem="4"/>
  </dataFields>
  <formats count="7">
    <format dxfId="77">
      <pivotArea dataOnly="0" labelOnly="1" outline="0" axis="axisValues" fieldPosition="0"/>
    </format>
    <format dxfId="78">
      <pivotArea type="all" dataOnly="0" outline="0" fieldPosition="0"/>
    </format>
    <format dxfId="79">
      <pivotArea outline="0" collapsedLevelsAreSubtotals="1" fieldPosition="0"/>
    </format>
    <format dxfId="80">
      <pivotArea field="13" type="button" dataOnly="0" labelOnly="1" outline="0" axis="axisRow" fieldPosition="0"/>
    </format>
    <format dxfId="81">
      <pivotArea dataOnly="0" labelOnly="1" fieldPosition="0">
        <references count="1">
          <reference field="13" count="0"/>
        </references>
      </pivotArea>
    </format>
    <format dxfId="82">
      <pivotArea dataOnly="0" labelOnly="1" grandRow="1" outline="0" fieldPosition="0"/>
    </format>
    <format dxfId="8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E647767-015D-4D75-A19A-FA289658014C}" name="TablaDinámica8" cacheId="14157"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X2:Y9" firstHeaderRow="1" firstDataRow="1" firstDataCol="1"/>
  <pivotFields count="29">
    <pivotField showAll="0"/>
    <pivotField showAll="0"/>
    <pivotField showAll="0"/>
    <pivotField showAll="0"/>
    <pivotField showAll="0"/>
    <pivotField showAll="0"/>
    <pivotField showAll="0"/>
    <pivotField showAll="0"/>
    <pivotField showAll="0"/>
    <pivotField axis="axisRow" dataField="1" showAll="0">
      <items count="7">
        <item x="4"/>
        <item x="3"/>
        <item x="0"/>
        <item x="2"/>
        <item x="1"/>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
  </rowFields>
  <rowItems count="7">
    <i>
      <x/>
    </i>
    <i>
      <x v="1"/>
    </i>
    <i>
      <x v="2"/>
    </i>
    <i>
      <x v="3"/>
    </i>
    <i>
      <x v="4"/>
    </i>
    <i>
      <x v="5"/>
    </i>
    <i t="grand">
      <x/>
    </i>
  </rowItems>
  <colItems count="1">
    <i/>
  </colItems>
  <dataFields count="1">
    <dataField name="PRECIO" fld="9" subtotal="count" baseField="9" baseItem="0"/>
  </dataFields>
  <formats count="7">
    <format dxfId="70">
      <pivotArea dataOnly="0" labelOnly="1" outline="0" axis="axisValues" fieldPosition="0"/>
    </format>
    <format dxfId="71">
      <pivotArea type="all" dataOnly="0" outline="0" fieldPosition="0"/>
    </format>
    <format dxfId="72">
      <pivotArea outline="0" collapsedLevelsAreSubtotals="1" fieldPosition="0"/>
    </format>
    <format dxfId="73">
      <pivotArea field="9" type="button" dataOnly="0" labelOnly="1" outline="0" axis="axisRow" fieldPosition="0"/>
    </format>
    <format dxfId="74">
      <pivotArea dataOnly="0" labelOnly="1" fieldPosition="0">
        <references count="1">
          <reference field="9" count="0"/>
        </references>
      </pivotArea>
    </format>
    <format dxfId="75">
      <pivotArea dataOnly="0" labelOnly="1" grandRow="1" outline="0" fieldPosition="0"/>
    </format>
    <format dxfId="7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21" Type="http://schemas.openxmlformats.org/officeDocument/2006/relationships/pivotTable" Target="../pivotTables/pivotTable21.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ivotTable" Target="../pivotTables/pivotTable20.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23" Type="http://schemas.openxmlformats.org/officeDocument/2006/relationships/drawing" Target="../drawings/drawing1.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154"/>
  <sheetViews>
    <sheetView topLeftCell="R1" workbookViewId="0">
      <pane ySplit="1" topLeftCell="A7" activePane="bottomLeft" state="frozen"/>
      <selection pane="bottomLeft" activeCell="C12" sqref="C12"/>
    </sheetView>
  </sheetViews>
  <sheetFormatPr defaultColWidth="14.42578125" defaultRowHeight="15.75" customHeight="1"/>
  <cols>
    <col min="1" max="35" width="21.5703125" customWidth="1"/>
  </cols>
  <sheetData>
    <row r="1" spans="1:29" ht="165.75">
      <c r="A1" s="48" t="s">
        <v>0</v>
      </c>
      <c r="B1" s="48" t="s">
        <v>1</v>
      </c>
      <c r="C1" s="48" t="s">
        <v>2</v>
      </c>
      <c r="D1" s="48" t="s">
        <v>3</v>
      </c>
      <c r="E1" s="48" t="s">
        <v>4</v>
      </c>
      <c r="F1" s="48" t="s">
        <v>5</v>
      </c>
      <c r="G1" s="48" t="s">
        <v>6</v>
      </c>
      <c r="H1" s="48" t="s">
        <v>7</v>
      </c>
      <c r="I1" s="48" t="s">
        <v>8</v>
      </c>
      <c r="J1" s="48" t="s">
        <v>9</v>
      </c>
      <c r="K1" s="48" t="s">
        <v>10</v>
      </c>
      <c r="L1" s="48" t="s">
        <v>11</v>
      </c>
      <c r="M1" s="48" t="s">
        <v>12</v>
      </c>
      <c r="N1" s="48" t="s">
        <v>13</v>
      </c>
      <c r="O1" s="48" t="s">
        <v>14</v>
      </c>
      <c r="P1" s="48" t="s">
        <v>15</v>
      </c>
      <c r="Q1" s="48" t="s">
        <v>16</v>
      </c>
      <c r="R1" s="48" t="s">
        <v>17</v>
      </c>
      <c r="S1" s="48" t="s">
        <v>18</v>
      </c>
      <c r="T1" s="48" t="s">
        <v>19</v>
      </c>
      <c r="U1" s="48" t="s">
        <v>20</v>
      </c>
      <c r="V1" s="48" t="s">
        <v>21</v>
      </c>
      <c r="W1" s="48" t="s">
        <v>22</v>
      </c>
      <c r="X1" s="48" t="s">
        <v>23</v>
      </c>
      <c r="Y1" s="48" t="s">
        <v>24</v>
      </c>
      <c r="Z1" s="48" t="s">
        <v>25</v>
      </c>
      <c r="AA1" s="48" t="s">
        <v>26</v>
      </c>
      <c r="AB1" s="48" t="s">
        <v>27</v>
      </c>
      <c r="AC1" s="48" t="s">
        <v>28</v>
      </c>
    </row>
    <row r="2" spans="1:29">
      <c r="A2" s="49">
        <v>44495.486247847221</v>
      </c>
      <c r="B2" s="50" t="s">
        <v>29</v>
      </c>
      <c r="C2" s="50" t="s">
        <v>30</v>
      </c>
      <c r="D2" s="50">
        <v>33</v>
      </c>
      <c r="E2" s="50" t="s">
        <v>31</v>
      </c>
      <c r="F2" s="50" t="s">
        <v>32</v>
      </c>
      <c r="G2" s="50" t="s">
        <v>33</v>
      </c>
      <c r="H2" s="50" t="s">
        <v>34</v>
      </c>
      <c r="I2" s="50">
        <v>4</v>
      </c>
      <c r="J2" s="50">
        <v>3</v>
      </c>
      <c r="K2" s="50">
        <v>5</v>
      </c>
      <c r="L2" s="50">
        <v>5</v>
      </c>
      <c r="M2" s="50">
        <v>5</v>
      </c>
      <c r="N2" s="50">
        <v>4</v>
      </c>
      <c r="O2" s="50">
        <v>3</v>
      </c>
      <c r="P2" s="50" t="s">
        <v>35</v>
      </c>
      <c r="Q2" s="50" t="s">
        <v>35</v>
      </c>
      <c r="R2" s="50" t="s">
        <v>35</v>
      </c>
      <c r="S2" s="50" t="s">
        <v>35</v>
      </c>
      <c r="T2" s="50" t="s">
        <v>35</v>
      </c>
      <c r="U2" s="50" t="s">
        <v>36</v>
      </c>
      <c r="V2" s="50">
        <v>3</v>
      </c>
      <c r="W2" s="50">
        <v>5</v>
      </c>
      <c r="X2" s="50">
        <v>2</v>
      </c>
      <c r="Y2" s="50">
        <v>3</v>
      </c>
      <c r="Z2" s="50">
        <v>3</v>
      </c>
      <c r="AA2" s="50">
        <v>3</v>
      </c>
      <c r="AB2" s="50" t="s">
        <v>37</v>
      </c>
      <c r="AC2" s="50" t="s">
        <v>34</v>
      </c>
    </row>
    <row r="3" spans="1:29">
      <c r="A3" s="49">
        <v>44495.48626701389</v>
      </c>
      <c r="B3" s="50" t="s">
        <v>38</v>
      </c>
      <c r="C3" s="50" t="s">
        <v>30</v>
      </c>
      <c r="D3" s="50">
        <v>35</v>
      </c>
      <c r="E3" s="50" t="s">
        <v>31</v>
      </c>
      <c r="F3" s="50" t="s">
        <v>39</v>
      </c>
      <c r="G3" s="50" t="s">
        <v>33</v>
      </c>
      <c r="H3" s="50" t="s">
        <v>33</v>
      </c>
      <c r="I3" s="50">
        <v>1</v>
      </c>
      <c r="J3" s="50">
        <v>5</v>
      </c>
      <c r="K3" s="50">
        <v>1</v>
      </c>
      <c r="L3" s="50">
        <v>1</v>
      </c>
      <c r="M3" s="50">
        <v>1</v>
      </c>
      <c r="N3" s="50">
        <v>5</v>
      </c>
      <c r="O3" s="50">
        <v>5</v>
      </c>
      <c r="P3" s="50" t="s">
        <v>40</v>
      </c>
      <c r="Q3" s="50" t="s">
        <v>40</v>
      </c>
      <c r="R3" s="50" t="s">
        <v>40</v>
      </c>
      <c r="S3" s="50" t="s">
        <v>40</v>
      </c>
      <c r="T3" s="50" t="s">
        <v>40</v>
      </c>
      <c r="U3" s="50" t="s">
        <v>36</v>
      </c>
      <c r="V3" s="50">
        <v>5</v>
      </c>
      <c r="W3" s="50">
        <v>5</v>
      </c>
      <c r="X3" s="50">
        <v>1</v>
      </c>
      <c r="Y3" s="50">
        <v>1</v>
      </c>
      <c r="Z3" s="50">
        <v>5</v>
      </c>
      <c r="AA3" s="50">
        <v>1</v>
      </c>
      <c r="AB3" s="50" t="s">
        <v>41</v>
      </c>
      <c r="AC3" s="50" t="s">
        <v>34</v>
      </c>
    </row>
    <row r="4" spans="1:29">
      <c r="A4" s="49">
        <v>44495.488397569439</v>
      </c>
      <c r="B4" s="50" t="s">
        <v>42</v>
      </c>
      <c r="C4" s="50" t="s">
        <v>43</v>
      </c>
      <c r="D4" s="50">
        <v>30</v>
      </c>
      <c r="E4" s="50" t="s">
        <v>31</v>
      </c>
      <c r="F4" s="50" t="s">
        <v>44</v>
      </c>
      <c r="G4" s="50" t="s">
        <v>34</v>
      </c>
      <c r="H4" s="50" t="s">
        <v>33</v>
      </c>
      <c r="I4" s="50">
        <v>3</v>
      </c>
      <c r="J4" s="50">
        <v>4</v>
      </c>
      <c r="K4" s="50">
        <v>3</v>
      </c>
      <c r="L4" s="50">
        <v>3</v>
      </c>
      <c r="M4" s="50">
        <v>3</v>
      </c>
      <c r="N4" s="50">
        <v>4</v>
      </c>
      <c r="O4" s="50">
        <v>4</v>
      </c>
      <c r="P4" s="50" t="s">
        <v>35</v>
      </c>
      <c r="Q4" s="50" t="s">
        <v>35</v>
      </c>
      <c r="R4" s="50" t="s">
        <v>35</v>
      </c>
      <c r="S4" s="50" t="s">
        <v>35</v>
      </c>
      <c r="T4" s="50" t="s">
        <v>35</v>
      </c>
      <c r="U4" s="50" t="s">
        <v>36</v>
      </c>
      <c r="V4" s="50">
        <v>3</v>
      </c>
      <c r="W4" s="50">
        <v>4</v>
      </c>
      <c r="X4" s="50">
        <v>3</v>
      </c>
      <c r="Y4" s="50">
        <v>3</v>
      </c>
      <c r="Z4" s="50">
        <v>3</v>
      </c>
      <c r="AA4" s="50">
        <v>4</v>
      </c>
      <c r="AB4" s="50" t="s">
        <v>45</v>
      </c>
      <c r="AC4" s="50" t="s">
        <v>46</v>
      </c>
    </row>
    <row r="5" spans="1:29">
      <c r="A5" s="49">
        <v>44495.490089513885</v>
      </c>
      <c r="B5" s="50" t="s">
        <v>47</v>
      </c>
      <c r="C5" s="50" t="s">
        <v>43</v>
      </c>
      <c r="D5" s="50">
        <v>27</v>
      </c>
      <c r="E5" s="50" t="s">
        <v>31</v>
      </c>
      <c r="F5" s="50" t="s">
        <v>44</v>
      </c>
      <c r="G5" s="50" t="s">
        <v>34</v>
      </c>
      <c r="H5" s="50" t="s">
        <v>34</v>
      </c>
      <c r="I5" s="50">
        <v>4</v>
      </c>
      <c r="J5" s="50">
        <v>3</v>
      </c>
      <c r="K5" s="50">
        <v>4</v>
      </c>
      <c r="L5" s="50">
        <v>3</v>
      </c>
      <c r="M5" s="50">
        <v>3</v>
      </c>
      <c r="N5" s="50">
        <v>4</v>
      </c>
      <c r="O5" s="50">
        <v>2</v>
      </c>
      <c r="P5" s="50" t="s">
        <v>35</v>
      </c>
      <c r="Q5" s="50" t="s">
        <v>48</v>
      </c>
      <c r="R5" s="50" t="s">
        <v>35</v>
      </c>
      <c r="S5" s="50" t="s">
        <v>35</v>
      </c>
      <c r="T5" s="50" t="s">
        <v>35</v>
      </c>
      <c r="U5" s="50" t="s">
        <v>49</v>
      </c>
      <c r="V5" s="50">
        <v>4</v>
      </c>
      <c r="W5" s="50">
        <v>5</v>
      </c>
      <c r="X5" s="50">
        <v>4</v>
      </c>
      <c r="Y5" s="50">
        <v>4</v>
      </c>
      <c r="Z5" s="50">
        <v>4</v>
      </c>
      <c r="AA5" s="50">
        <v>4</v>
      </c>
      <c r="AB5" s="50" t="s">
        <v>50</v>
      </c>
      <c r="AC5" s="50" t="s">
        <v>34</v>
      </c>
    </row>
    <row r="6" spans="1:29">
      <c r="A6" s="49">
        <v>44495.490815972225</v>
      </c>
      <c r="B6" s="50" t="s">
        <v>51</v>
      </c>
      <c r="C6" s="50" t="s">
        <v>43</v>
      </c>
      <c r="D6" s="50">
        <v>33</v>
      </c>
      <c r="E6" s="50" t="s">
        <v>31</v>
      </c>
      <c r="F6" s="50" t="s">
        <v>32</v>
      </c>
      <c r="G6" s="50" t="s">
        <v>34</v>
      </c>
      <c r="H6" s="50" t="s">
        <v>33</v>
      </c>
      <c r="I6" s="50">
        <v>1</v>
      </c>
      <c r="J6" s="50">
        <v>4</v>
      </c>
      <c r="K6" s="50">
        <v>2</v>
      </c>
      <c r="L6" s="50">
        <v>2</v>
      </c>
      <c r="M6" s="50">
        <v>3</v>
      </c>
      <c r="N6" s="50">
        <v>5</v>
      </c>
      <c r="O6" s="50">
        <v>4</v>
      </c>
      <c r="P6" s="50" t="s">
        <v>35</v>
      </c>
      <c r="Q6" s="50" t="s">
        <v>35</v>
      </c>
      <c r="R6" s="50" t="s">
        <v>35</v>
      </c>
      <c r="S6" s="50" t="s">
        <v>35</v>
      </c>
      <c r="T6" s="50" t="s">
        <v>35</v>
      </c>
      <c r="U6" s="50" t="s">
        <v>36</v>
      </c>
      <c r="V6" s="50">
        <v>5</v>
      </c>
      <c r="W6" s="50">
        <v>5</v>
      </c>
      <c r="X6" s="50">
        <v>3</v>
      </c>
      <c r="Y6" s="50">
        <v>3</v>
      </c>
      <c r="Z6" s="50">
        <v>4</v>
      </c>
      <c r="AA6" s="50">
        <v>3</v>
      </c>
      <c r="AB6" s="50" t="s">
        <v>52</v>
      </c>
      <c r="AC6" s="50" t="s">
        <v>46</v>
      </c>
    </row>
    <row r="7" spans="1:29">
      <c r="A7" s="49">
        <v>44495.490870775466</v>
      </c>
      <c r="B7" s="50" t="s">
        <v>53</v>
      </c>
      <c r="C7" s="50" t="s">
        <v>43</v>
      </c>
      <c r="D7" s="50">
        <v>50</v>
      </c>
      <c r="E7" s="50" t="s">
        <v>31</v>
      </c>
      <c r="F7" s="50" t="s">
        <v>32</v>
      </c>
      <c r="G7" s="50" t="s">
        <v>34</v>
      </c>
      <c r="H7" s="50" t="s">
        <v>34</v>
      </c>
      <c r="I7" s="50">
        <v>4</v>
      </c>
      <c r="J7" s="50">
        <v>4</v>
      </c>
      <c r="K7" s="50">
        <v>4</v>
      </c>
      <c r="L7" s="50">
        <v>5</v>
      </c>
      <c r="M7" s="50">
        <v>1</v>
      </c>
      <c r="N7" s="50">
        <v>5</v>
      </c>
      <c r="O7" s="50">
        <v>3</v>
      </c>
      <c r="P7" s="50" t="s">
        <v>35</v>
      </c>
      <c r="Q7" s="50" t="s">
        <v>35</v>
      </c>
      <c r="R7" s="50" t="s">
        <v>35</v>
      </c>
      <c r="S7" s="50" t="s">
        <v>48</v>
      </c>
      <c r="T7" s="50" t="s">
        <v>35</v>
      </c>
      <c r="U7" s="50" t="s">
        <v>49</v>
      </c>
      <c r="V7" s="50">
        <v>4</v>
      </c>
      <c r="W7" s="50">
        <v>4</v>
      </c>
      <c r="X7" s="50">
        <v>4</v>
      </c>
      <c r="Y7" s="50">
        <v>5</v>
      </c>
      <c r="Z7" s="50">
        <v>5</v>
      </c>
      <c r="AA7" s="50">
        <v>4</v>
      </c>
      <c r="AB7" s="50" t="s">
        <v>54</v>
      </c>
      <c r="AC7" s="50" t="s">
        <v>55</v>
      </c>
    </row>
    <row r="8" spans="1:29">
      <c r="A8" s="49">
        <v>44495.496026180554</v>
      </c>
      <c r="B8" s="50" t="s">
        <v>56</v>
      </c>
      <c r="C8" s="50" t="s">
        <v>43</v>
      </c>
      <c r="D8" s="50">
        <v>45</v>
      </c>
      <c r="E8" s="50" t="s">
        <v>31</v>
      </c>
      <c r="F8" s="50" t="s">
        <v>32</v>
      </c>
      <c r="G8" s="50" t="s">
        <v>33</v>
      </c>
      <c r="H8" s="50" t="s">
        <v>33</v>
      </c>
      <c r="I8" s="50">
        <v>4</v>
      </c>
      <c r="J8" s="50">
        <v>3</v>
      </c>
      <c r="K8" s="50">
        <v>3</v>
      </c>
      <c r="L8" s="50">
        <v>4</v>
      </c>
      <c r="M8" s="50">
        <v>1</v>
      </c>
      <c r="N8" s="50">
        <v>5</v>
      </c>
      <c r="O8" s="50">
        <v>2</v>
      </c>
      <c r="P8" s="50" t="s">
        <v>40</v>
      </c>
      <c r="Q8" s="50" t="s">
        <v>40</v>
      </c>
      <c r="R8" s="50" t="s">
        <v>40</v>
      </c>
      <c r="S8" s="50" t="s">
        <v>40</v>
      </c>
      <c r="T8" s="50" t="s">
        <v>40</v>
      </c>
      <c r="U8" s="50" t="s">
        <v>36</v>
      </c>
      <c r="V8" s="50">
        <v>3</v>
      </c>
      <c r="W8" s="50">
        <v>3</v>
      </c>
      <c r="X8" s="50">
        <v>2</v>
      </c>
      <c r="Y8" s="50">
        <v>2</v>
      </c>
      <c r="Z8" s="50">
        <v>2</v>
      </c>
      <c r="AA8" s="50">
        <v>2</v>
      </c>
      <c r="AB8" s="50" t="s">
        <v>57</v>
      </c>
      <c r="AC8" s="50" t="s">
        <v>34</v>
      </c>
    </row>
    <row r="9" spans="1:29">
      <c r="A9" s="49">
        <v>44495.498928958332</v>
      </c>
      <c r="B9" s="50" t="s">
        <v>58</v>
      </c>
      <c r="C9" s="50" t="s">
        <v>43</v>
      </c>
      <c r="D9" s="50">
        <v>29</v>
      </c>
      <c r="E9" s="50" t="s">
        <v>31</v>
      </c>
      <c r="F9" s="50" t="s">
        <v>59</v>
      </c>
      <c r="G9" s="50" t="s">
        <v>33</v>
      </c>
      <c r="H9" s="50" t="s">
        <v>34</v>
      </c>
      <c r="I9" s="50">
        <v>4</v>
      </c>
      <c r="J9" s="50">
        <v>5</v>
      </c>
      <c r="K9" s="50">
        <v>1</v>
      </c>
      <c r="L9" s="50">
        <v>3</v>
      </c>
      <c r="M9" s="50">
        <v>4</v>
      </c>
      <c r="N9" s="50">
        <v>4</v>
      </c>
      <c r="O9" s="50">
        <v>4</v>
      </c>
      <c r="P9" s="50" t="s">
        <v>35</v>
      </c>
      <c r="Q9" s="50" t="s">
        <v>35</v>
      </c>
      <c r="R9" s="50" t="s">
        <v>35</v>
      </c>
      <c r="S9" s="50" t="s">
        <v>35</v>
      </c>
      <c r="T9" s="50" t="s">
        <v>35</v>
      </c>
      <c r="U9" s="50" t="s">
        <v>36</v>
      </c>
      <c r="V9" s="50">
        <v>3</v>
      </c>
      <c r="W9" s="50">
        <v>5</v>
      </c>
      <c r="X9" s="50">
        <v>5</v>
      </c>
      <c r="Y9" s="50">
        <v>5</v>
      </c>
      <c r="Z9" s="50">
        <v>5</v>
      </c>
      <c r="AA9" s="50">
        <v>5</v>
      </c>
      <c r="AB9" s="50" t="s">
        <v>60</v>
      </c>
      <c r="AC9" s="50" t="s">
        <v>34</v>
      </c>
    </row>
    <row r="10" spans="1:29">
      <c r="A10" s="49">
        <v>44495.51187913194</v>
      </c>
      <c r="B10" s="50" t="s">
        <v>61</v>
      </c>
      <c r="C10" s="50" t="s">
        <v>43</v>
      </c>
      <c r="D10" s="50">
        <v>35</v>
      </c>
      <c r="E10" s="50" t="s">
        <v>31</v>
      </c>
      <c r="F10" s="50" t="s">
        <v>44</v>
      </c>
      <c r="G10" s="50" t="s">
        <v>33</v>
      </c>
      <c r="H10" s="50" t="s">
        <v>34</v>
      </c>
      <c r="I10" s="50">
        <v>4</v>
      </c>
      <c r="J10" s="50">
        <v>4</v>
      </c>
      <c r="K10" s="50">
        <v>4</v>
      </c>
      <c r="L10" s="50">
        <v>4</v>
      </c>
      <c r="M10" s="50">
        <v>4</v>
      </c>
      <c r="N10" s="50">
        <v>5</v>
      </c>
      <c r="O10" s="50">
        <v>3</v>
      </c>
      <c r="P10" s="50" t="s">
        <v>35</v>
      </c>
      <c r="Q10" s="50" t="s">
        <v>35</v>
      </c>
      <c r="R10" s="50" t="s">
        <v>35</v>
      </c>
      <c r="S10" s="50" t="s">
        <v>35</v>
      </c>
      <c r="T10" s="50" t="s">
        <v>35</v>
      </c>
      <c r="U10" s="50" t="s">
        <v>49</v>
      </c>
      <c r="V10" s="50">
        <v>4</v>
      </c>
      <c r="W10" s="50">
        <v>4</v>
      </c>
      <c r="X10" s="50">
        <v>5</v>
      </c>
      <c r="Y10" s="50">
        <v>5</v>
      </c>
      <c r="Z10" s="50">
        <v>4</v>
      </c>
      <c r="AA10" s="50">
        <v>4</v>
      </c>
      <c r="AB10" s="50" t="s">
        <v>45</v>
      </c>
      <c r="AC10" s="50" t="s">
        <v>34</v>
      </c>
    </row>
    <row r="11" spans="1:29">
      <c r="A11" s="49">
        <v>44495.563758449076</v>
      </c>
      <c r="B11" s="50" t="s">
        <v>62</v>
      </c>
      <c r="C11" s="50" t="s">
        <v>30</v>
      </c>
      <c r="D11" s="50">
        <v>26</v>
      </c>
      <c r="E11" s="50" t="s">
        <v>31</v>
      </c>
      <c r="F11" s="50" t="s">
        <v>59</v>
      </c>
      <c r="G11" s="50" t="s">
        <v>33</v>
      </c>
      <c r="H11" s="50" t="s">
        <v>34</v>
      </c>
      <c r="I11" s="50">
        <v>5</v>
      </c>
      <c r="J11" s="50">
        <v>5</v>
      </c>
      <c r="K11" s="50">
        <v>5</v>
      </c>
      <c r="L11" s="50">
        <v>4</v>
      </c>
      <c r="M11" s="50">
        <v>3</v>
      </c>
      <c r="N11" s="50">
        <v>5</v>
      </c>
      <c r="O11" s="50">
        <v>1</v>
      </c>
      <c r="P11" s="50" t="s">
        <v>35</v>
      </c>
      <c r="Q11" s="50" t="s">
        <v>35</v>
      </c>
      <c r="R11" s="50" t="s">
        <v>35</v>
      </c>
      <c r="S11" s="50" t="s">
        <v>35</v>
      </c>
      <c r="T11" s="50" t="s">
        <v>35</v>
      </c>
      <c r="U11" s="50" t="s">
        <v>49</v>
      </c>
      <c r="V11" s="50">
        <v>5</v>
      </c>
      <c r="W11" s="50">
        <v>5</v>
      </c>
      <c r="X11" s="50">
        <v>4</v>
      </c>
      <c r="Y11" s="50">
        <v>5</v>
      </c>
      <c r="Z11" s="50">
        <v>3</v>
      </c>
      <c r="AA11" s="50">
        <v>5</v>
      </c>
      <c r="AB11" s="50" t="s">
        <v>63</v>
      </c>
      <c r="AC11" s="50" t="s">
        <v>34</v>
      </c>
    </row>
    <row r="12" spans="1:29">
      <c r="A12" s="49">
        <v>44495.570153622684</v>
      </c>
      <c r="B12" s="50" t="s">
        <v>64</v>
      </c>
      <c r="C12" s="50" t="s">
        <v>43</v>
      </c>
      <c r="D12" s="50">
        <v>28</v>
      </c>
      <c r="E12" s="50" t="s">
        <v>31</v>
      </c>
      <c r="F12" s="50" t="s">
        <v>39</v>
      </c>
      <c r="G12" s="50" t="s">
        <v>34</v>
      </c>
      <c r="H12" s="50" t="s">
        <v>34</v>
      </c>
      <c r="I12" s="50">
        <v>5</v>
      </c>
      <c r="J12" s="50">
        <v>2</v>
      </c>
      <c r="K12" s="50">
        <v>4</v>
      </c>
      <c r="L12" s="50">
        <v>3</v>
      </c>
      <c r="M12" s="50">
        <v>4</v>
      </c>
      <c r="N12" s="50">
        <v>5</v>
      </c>
      <c r="O12" s="50">
        <v>4</v>
      </c>
      <c r="P12" s="50" t="s">
        <v>35</v>
      </c>
      <c r="Q12" s="50" t="s">
        <v>35</v>
      </c>
      <c r="R12" s="50" t="s">
        <v>35</v>
      </c>
      <c r="S12" s="50" t="s">
        <v>48</v>
      </c>
      <c r="T12" s="50" t="s">
        <v>35</v>
      </c>
      <c r="U12" s="50" t="s">
        <v>65</v>
      </c>
      <c r="V12" s="50">
        <v>4</v>
      </c>
      <c r="W12" s="50">
        <v>2</v>
      </c>
      <c r="X12" s="50">
        <v>5</v>
      </c>
      <c r="Y12" s="50">
        <v>5</v>
      </c>
      <c r="Z12" s="50">
        <v>4</v>
      </c>
      <c r="AA12" s="50">
        <v>5</v>
      </c>
      <c r="AB12" s="50" t="s">
        <v>66</v>
      </c>
      <c r="AC12" s="50" t="s">
        <v>34</v>
      </c>
    </row>
    <row r="13" spans="1:29">
      <c r="A13" s="49">
        <v>44495.592156562503</v>
      </c>
      <c r="B13" s="50" t="s">
        <v>67</v>
      </c>
      <c r="C13" s="50" t="s">
        <v>43</v>
      </c>
      <c r="D13" s="50">
        <v>47</v>
      </c>
      <c r="E13" s="50" t="s">
        <v>31</v>
      </c>
      <c r="F13" s="50" t="s">
        <v>32</v>
      </c>
      <c r="G13" s="50" t="s">
        <v>34</v>
      </c>
      <c r="H13" s="50" t="s">
        <v>33</v>
      </c>
      <c r="I13" s="50">
        <v>1</v>
      </c>
      <c r="J13" s="50">
        <v>2</v>
      </c>
      <c r="K13" s="50">
        <v>3</v>
      </c>
      <c r="L13" s="50">
        <v>3</v>
      </c>
      <c r="M13" s="50">
        <v>5</v>
      </c>
      <c r="N13" s="50">
        <v>4</v>
      </c>
      <c r="O13" s="50">
        <v>4</v>
      </c>
      <c r="P13" s="50" t="s">
        <v>35</v>
      </c>
      <c r="Q13" s="50" t="s">
        <v>35</v>
      </c>
      <c r="R13" s="50" t="s">
        <v>35</v>
      </c>
      <c r="S13" s="50" t="s">
        <v>35</v>
      </c>
      <c r="T13" s="50" t="s">
        <v>35</v>
      </c>
      <c r="U13" s="50" t="s">
        <v>68</v>
      </c>
      <c r="V13" s="50">
        <v>4</v>
      </c>
      <c r="W13" s="50">
        <v>4</v>
      </c>
      <c r="X13" s="50">
        <v>4</v>
      </c>
      <c r="Y13" s="50">
        <v>5</v>
      </c>
      <c r="Z13" s="50">
        <v>4</v>
      </c>
      <c r="AA13" s="50">
        <v>4</v>
      </c>
      <c r="AB13" s="50" t="s">
        <v>69</v>
      </c>
      <c r="AC13" s="50" t="s">
        <v>34</v>
      </c>
    </row>
    <row r="14" spans="1:29">
      <c r="A14" s="49">
        <v>44495.598992916668</v>
      </c>
      <c r="B14" s="50" t="s">
        <v>70</v>
      </c>
      <c r="C14" s="50" t="s">
        <v>43</v>
      </c>
      <c r="D14" s="50">
        <v>12</v>
      </c>
      <c r="E14" s="50" t="s">
        <v>31</v>
      </c>
      <c r="F14" s="50" t="s">
        <v>39</v>
      </c>
      <c r="G14" s="50" t="s">
        <v>34</v>
      </c>
      <c r="H14" s="50" t="s">
        <v>34</v>
      </c>
      <c r="I14" s="50">
        <v>2</v>
      </c>
      <c r="J14" s="50">
        <v>3</v>
      </c>
      <c r="K14" s="50">
        <v>4</v>
      </c>
      <c r="L14" s="50">
        <v>4</v>
      </c>
      <c r="M14" s="50">
        <v>5</v>
      </c>
      <c r="N14" s="50">
        <v>4</v>
      </c>
      <c r="O14" s="50">
        <v>3</v>
      </c>
      <c r="P14" s="50" t="s">
        <v>35</v>
      </c>
      <c r="Q14" s="50" t="s">
        <v>35</v>
      </c>
      <c r="R14" s="50" t="s">
        <v>35</v>
      </c>
      <c r="S14" s="50" t="s">
        <v>35</v>
      </c>
      <c r="T14" s="50" t="s">
        <v>35</v>
      </c>
      <c r="U14" s="50" t="s">
        <v>36</v>
      </c>
      <c r="V14" s="50">
        <v>4</v>
      </c>
      <c r="W14" s="50">
        <v>4</v>
      </c>
      <c r="X14" s="50">
        <v>5</v>
      </c>
      <c r="Y14" s="50">
        <v>4</v>
      </c>
      <c r="Z14" s="50">
        <v>5</v>
      </c>
      <c r="AA14" s="50">
        <v>5</v>
      </c>
      <c r="AB14" s="50" t="s">
        <v>71</v>
      </c>
      <c r="AC14" s="50" t="s">
        <v>34</v>
      </c>
    </row>
    <row r="15" spans="1:29">
      <c r="A15" s="49">
        <v>44495.685884652776</v>
      </c>
      <c r="B15" s="50" t="s">
        <v>72</v>
      </c>
      <c r="C15" s="50" t="s">
        <v>43</v>
      </c>
      <c r="D15" s="50">
        <v>49</v>
      </c>
      <c r="E15" s="50" t="s">
        <v>31</v>
      </c>
      <c r="F15" s="50" t="s">
        <v>32</v>
      </c>
      <c r="G15" s="50" t="s">
        <v>34</v>
      </c>
      <c r="H15" s="50" t="s">
        <v>34</v>
      </c>
      <c r="I15" s="50">
        <v>3</v>
      </c>
      <c r="J15" s="50">
        <v>3</v>
      </c>
      <c r="K15" s="50">
        <v>3</v>
      </c>
      <c r="L15" s="50">
        <v>3</v>
      </c>
      <c r="M15" s="50">
        <v>1</v>
      </c>
      <c r="N15" s="50">
        <v>3</v>
      </c>
      <c r="O15" s="50">
        <v>1</v>
      </c>
      <c r="P15" s="50" t="s">
        <v>35</v>
      </c>
      <c r="Q15" s="50" t="s">
        <v>35</v>
      </c>
      <c r="R15" s="50" t="s">
        <v>35</v>
      </c>
      <c r="S15" s="50" t="s">
        <v>35</v>
      </c>
      <c r="T15" s="50" t="s">
        <v>35</v>
      </c>
      <c r="U15" s="50" t="s">
        <v>36</v>
      </c>
      <c r="V15" s="50">
        <v>5</v>
      </c>
      <c r="W15" s="50">
        <v>5</v>
      </c>
      <c r="X15" s="50">
        <v>5</v>
      </c>
      <c r="Y15" s="50">
        <v>5</v>
      </c>
      <c r="Z15" s="50">
        <v>5</v>
      </c>
      <c r="AA15" s="50">
        <v>4</v>
      </c>
      <c r="AB15" s="50" t="s">
        <v>73</v>
      </c>
      <c r="AC15" s="50" t="s">
        <v>74</v>
      </c>
    </row>
    <row r="16" spans="1:29">
      <c r="A16" s="49">
        <v>44495.72394924768</v>
      </c>
      <c r="B16" s="50" t="s">
        <v>75</v>
      </c>
      <c r="C16" s="50" t="s">
        <v>30</v>
      </c>
      <c r="D16" s="50">
        <v>46</v>
      </c>
      <c r="E16" s="50" t="s">
        <v>31</v>
      </c>
      <c r="F16" s="50" t="s">
        <v>39</v>
      </c>
      <c r="G16" s="50" t="s">
        <v>34</v>
      </c>
      <c r="H16" s="50" t="s">
        <v>33</v>
      </c>
      <c r="I16" s="50">
        <v>2</v>
      </c>
      <c r="J16" s="50">
        <v>5</v>
      </c>
      <c r="K16" s="50">
        <v>2</v>
      </c>
      <c r="L16" s="50">
        <v>2</v>
      </c>
      <c r="M16" s="50">
        <v>1</v>
      </c>
      <c r="N16" s="50">
        <v>5</v>
      </c>
      <c r="O16" s="50">
        <v>4</v>
      </c>
      <c r="P16" s="50" t="s">
        <v>35</v>
      </c>
      <c r="Q16" s="50" t="s">
        <v>48</v>
      </c>
      <c r="R16" s="50" t="s">
        <v>35</v>
      </c>
      <c r="S16" s="50" t="s">
        <v>35</v>
      </c>
      <c r="T16" s="50" t="s">
        <v>35</v>
      </c>
      <c r="U16" s="50" t="s">
        <v>76</v>
      </c>
      <c r="V16" s="50">
        <v>5</v>
      </c>
      <c r="W16" s="50">
        <v>4</v>
      </c>
      <c r="X16" s="50">
        <v>3</v>
      </c>
      <c r="Y16" s="50">
        <v>5</v>
      </c>
      <c r="Z16" s="50">
        <v>4</v>
      </c>
      <c r="AA16" s="50">
        <v>4</v>
      </c>
      <c r="AB16" s="50" t="s">
        <v>77</v>
      </c>
      <c r="AC16" s="50" t="s">
        <v>34</v>
      </c>
    </row>
    <row r="17" spans="1:29">
      <c r="A17" s="49">
        <v>44495.741111041665</v>
      </c>
      <c r="B17" s="50" t="s">
        <v>78</v>
      </c>
      <c r="C17" s="50" t="s">
        <v>30</v>
      </c>
      <c r="D17" s="50">
        <v>39</v>
      </c>
      <c r="E17" s="50" t="s">
        <v>31</v>
      </c>
      <c r="F17" s="50" t="s">
        <v>32</v>
      </c>
      <c r="G17" s="50" t="s">
        <v>34</v>
      </c>
      <c r="H17" s="50" t="s">
        <v>34</v>
      </c>
      <c r="I17" s="50">
        <v>4</v>
      </c>
      <c r="J17" s="50">
        <v>2</v>
      </c>
      <c r="K17" s="50">
        <v>2</v>
      </c>
      <c r="L17" s="50">
        <v>2</v>
      </c>
      <c r="M17" s="50">
        <v>1</v>
      </c>
      <c r="N17" s="50">
        <v>4</v>
      </c>
      <c r="O17" s="50">
        <v>3</v>
      </c>
      <c r="P17" s="50" t="s">
        <v>35</v>
      </c>
      <c r="Q17" s="50" t="s">
        <v>35</v>
      </c>
      <c r="R17" s="50" t="s">
        <v>35</v>
      </c>
      <c r="S17" s="50" t="s">
        <v>35</v>
      </c>
      <c r="T17" s="50" t="s">
        <v>35</v>
      </c>
      <c r="U17" s="50" t="s">
        <v>49</v>
      </c>
      <c r="V17" s="50">
        <v>3</v>
      </c>
      <c r="W17" s="50">
        <v>3</v>
      </c>
      <c r="X17" s="50">
        <v>3</v>
      </c>
      <c r="Y17" s="50">
        <v>2</v>
      </c>
      <c r="Z17" s="50">
        <v>3</v>
      </c>
      <c r="AA17" s="50">
        <v>3</v>
      </c>
      <c r="AB17" s="50" t="s">
        <v>79</v>
      </c>
      <c r="AC17" s="50" t="s">
        <v>34</v>
      </c>
    </row>
    <row r="18" spans="1:29">
      <c r="A18" s="49">
        <v>44495.839737743052</v>
      </c>
      <c r="B18" s="50" t="s">
        <v>80</v>
      </c>
      <c r="C18" s="50" t="s">
        <v>30</v>
      </c>
      <c r="D18" s="50">
        <v>43</v>
      </c>
      <c r="E18" s="50" t="s">
        <v>31</v>
      </c>
      <c r="F18" s="50" t="s">
        <v>32</v>
      </c>
      <c r="G18" s="50" t="s">
        <v>34</v>
      </c>
      <c r="H18" s="50" t="s">
        <v>33</v>
      </c>
      <c r="I18" s="50">
        <v>1</v>
      </c>
      <c r="J18" s="50">
        <v>2</v>
      </c>
      <c r="K18" s="50">
        <v>2</v>
      </c>
      <c r="L18" s="50">
        <v>1</v>
      </c>
      <c r="M18" s="50">
        <v>1</v>
      </c>
      <c r="N18" s="50">
        <v>2</v>
      </c>
      <c r="O18" s="50">
        <v>2</v>
      </c>
      <c r="P18" s="50" t="s">
        <v>48</v>
      </c>
      <c r="Q18" s="50" t="s">
        <v>48</v>
      </c>
      <c r="R18" s="50" t="s">
        <v>48</v>
      </c>
      <c r="S18" s="50" t="s">
        <v>48</v>
      </c>
      <c r="T18" s="50" t="s">
        <v>40</v>
      </c>
      <c r="U18" s="50" t="s">
        <v>68</v>
      </c>
      <c r="V18" s="50">
        <v>5</v>
      </c>
      <c r="W18" s="50">
        <v>3</v>
      </c>
      <c r="X18" s="50">
        <v>5</v>
      </c>
      <c r="Y18" s="50">
        <v>5</v>
      </c>
      <c r="Z18" s="50">
        <v>5</v>
      </c>
      <c r="AA18" s="50">
        <v>5</v>
      </c>
      <c r="AB18" s="50" t="s">
        <v>81</v>
      </c>
      <c r="AC18" s="50" t="s">
        <v>82</v>
      </c>
    </row>
    <row r="19" spans="1:29">
      <c r="A19" s="49">
        <v>44495.880358865739</v>
      </c>
      <c r="B19" s="50" t="s">
        <v>83</v>
      </c>
      <c r="C19" s="50" t="s">
        <v>43</v>
      </c>
      <c r="D19" s="50">
        <v>33</v>
      </c>
      <c r="E19" s="50" t="s">
        <v>31</v>
      </c>
      <c r="F19" s="50" t="s">
        <v>39</v>
      </c>
      <c r="G19" s="50" t="s">
        <v>34</v>
      </c>
      <c r="H19" s="50" t="s">
        <v>34</v>
      </c>
      <c r="I19" s="50">
        <v>3</v>
      </c>
      <c r="J19" s="50">
        <v>4</v>
      </c>
      <c r="K19" s="50">
        <v>4</v>
      </c>
      <c r="L19" s="50">
        <v>4</v>
      </c>
      <c r="M19" s="50">
        <v>1</v>
      </c>
      <c r="N19" s="50">
        <v>5</v>
      </c>
      <c r="O19" s="50">
        <v>2</v>
      </c>
      <c r="P19" s="50" t="s">
        <v>35</v>
      </c>
      <c r="Q19" s="50" t="s">
        <v>35</v>
      </c>
      <c r="R19" s="50" t="s">
        <v>35</v>
      </c>
      <c r="S19" s="50" t="s">
        <v>35</v>
      </c>
      <c r="T19" s="50" t="s">
        <v>35</v>
      </c>
      <c r="U19" s="50" t="s">
        <v>36</v>
      </c>
      <c r="V19" s="50">
        <v>3</v>
      </c>
      <c r="W19" s="50">
        <v>3</v>
      </c>
      <c r="X19" s="50">
        <v>3</v>
      </c>
      <c r="Y19" s="50">
        <v>4</v>
      </c>
      <c r="Z19" s="50">
        <v>4</v>
      </c>
      <c r="AA19" s="50">
        <v>3</v>
      </c>
      <c r="AB19" s="50" t="s">
        <v>84</v>
      </c>
      <c r="AC19" s="50" t="s">
        <v>34</v>
      </c>
    </row>
    <row r="20" spans="1:29">
      <c r="A20" s="49">
        <v>44496.004062210646</v>
      </c>
      <c r="B20" s="50" t="s">
        <v>85</v>
      </c>
      <c r="C20" s="50" t="s">
        <v>43</v>
      </c>
      <c r="D20" s="50">
        <v>35</v>
      </c>
      <c r="E20" s="50" t="s">
        <v>31</v>
      </c>
      <c r="F20" s="50" t="s">
        <v>44</v>
      </c>
      <c r="G20" s="50" t="s">
        <v>34</v>
      </c>
      <c r="H20" s="50" t="s">
        <v>34</v>
      </c>
      <c r="I20" s="50">
        <v>3</v>
      </c>
      <c r="J20" s="50">
        <v>3</v>
      </c>
      <c r="K20" s="50">
        <v>3</v>
      </c>
      <c r="L20" s="50">
        <v>3</v>
      </c>
      <c r="M20" s="50">
        <v>1</v>
      </c>
      <c r="N20" s="50">
        <v>3</v>
      </c>
      <c r="O20" s="50">
        <v>3</v>
      </c>
      <c r="P20" s="50" t="s">
        <v>35</v>
      </c>
      <c r="Q20" s="50" t="s">
        <v>48</v>
      </c>
      <c r="R20" s="50" t="s">
        <v>35</v>
      </c>
      <c r="S20" s="50" t="s">
        <v>48</v>
      </c>
      <c r="T20" s="50" t="s">
        <v>48</v>
      </c>
      <c r="U20" s="50" t="s">
        <v>49</v>
      </c>
      <c r="V20" s="50">
        <v>3</v>
      </c>
      <c r="W20" s="50">
        <v>3</v>
      </c>
      <c r="X20" s="50">
        <v>1</v>
      </c>
      <c r="Y20" s="50">
        <v>1</v>
      </c>
      <c r="Z20" s="50">
        <v>1</v>
      </c>
      <c r="AA20" s="50">
        <v>1</v>
      </c>
      <c r="AB20" s="50" t="s">
        <v>86</v>
      </c>
      <c r="AC20" s="50" t="s">
        <v>34</v>
      </c>
    </row>
    <row r="21" spans="1:29">
      <c r="A21" s="49">
        <v>44496.814152395833</v>
      </c>
      <c r="B21" s="50" t="s">
        <v>87</v>
      </c>
      <c r="C21" s="50" t="s">
        <v>30</v>
      </c>
      <c r="D21" s="50">
        <v>32</v>
      </c>
      <c r="E21" s="50" t="s">
        <v>31</v>
      </c>
      <c r="F21" s="50" t="s">
        <v>32</v>
      </c>
      <c r="G21" s="50" t="s">
        <v>88</v>
      </c>
      <c r="H21" s="50" t="s">
        <v>33</v>
      </c>
      <c r="I21" s="50">
        <v>3</v>
      </c>
      <c r="J21" s="50">
        <v>3</v>
      </c>
      <c r="K21" s="50">
        <v>3</v>
      </c>
      <c r="L21" s="50">
        <v>3</v>
      </c>
      <c r="M21" s="50">
        <v>3</v>
      </c>
      <c r="N21" s="50">
        <v>3</v>
      </c>
      <c r="O21" s="50">
        <v>3</v>
      </c>
      <c r="P21" s="50" t="s">
        <v>35</v>
      </c>
      <c r="Q21" s="50" t="s">
        <v>35</v>
      </c>
      <c r="R21" s="50" t="s">
        <v>35</v>
      </c>
      <c r="S21" s="50" t="s">
        <v>48</v>
      </c>
      <c r="T21" s="50" t="s">
        <v>48</v>
      </c>
      <c r="U21" s="50" t="s">
        <v>89</v>
      </c>
      <c r="V21" s="50">
        <v>4</v>
      </c>
      <c r="W21" s="50">
        <v>2</v>
      </c>
      <c r="X21" s="50">
        <v>4</v>
      </c>
      <c r="Y21" s="50">
        <v>5</v>
      </c>
      <c r="Z21" s="50">
        <v>5</v>
      </c>
      <c r="AA21" s="50">
        <v>4</v>
      </c>
      <c r="AB21" s="50" t="s">
        <v>90</v>
      </c>
      <c r="AC21" s="50" t="s">
        <v>34</v>
      </c>
    </row>
    <row r="22" spans="1:29">
      <c r="A22" s="49">
        <v>44498.833951921297</v>
      </c>
      <c r="B22" s="50" t="s">
        <v>91</v>
      </c>
      <c r="C22" s="50" t="s">
        <v>43</v>
      </c>
      <c r="D22" s="50">
        <v>45</v>
      </c>
      <c r="E22" s="50" t="s">
        <v>31</v>
      </c>
      <c r="F22" s="50" t="s">
        <v>32</v>
      </c>
      <c r="G22" s="50" t="s">
        <v>34</v>
      </c>
      <c r="H22" s="50" t="s">
        <v>34</v>
      </c>
      <c r="I22" s="50">
        <v>4</v>
      </c>
      <c r="J22" s="50">
        <v>4</v>
      </c>
      <c r="K22" s="50">
        <v>4</v>
      </c>
      <c r="L22" s="50">
        <v>4</v>
      </c>
      <c r="M22" s="50">
        <v>1</v>
      </c>
      <c r="N22" s="50">
        <v>4</v>
      </c>
      <c r="O22" s="50">
        <v>2</v>
      </c>
      <c r="P22" s="50" t="s">
        <v>35</v>
      </c>
      <c r="Q22" s="50" t="s">
        <v>35</v>
      </c>
      <c r="R22" s="50" t="s">
        <v>35</v>
      </c>
      <c r="S22" s="50" t="s">
        <v>35</v>
      </c>
      <c r="T22" s="50" t="s">
        <v>35</v>
      </c>
      <c r="U22" s="50" t="s">
        <v>49</v>
      </c>
      <c r="V22" s="50">
        <v>1</v>
      </c>
      <c r="W22" s="50">
        <v>1</v>
      </c>
      <c r="X22" s="50">
        <v>2</v>
      </c>
      <c r="Y22" s="50">
        <v>3</v>
      </c>
      <c r="Z22" s="50">
        <v>3</v>
      </c>
      <c r="AA22" s="50">
        <v>3</v>
      </c>
      <c r="AB22" s="50" t="s">
        <v>92</v>
      </c>
      <c r="AC22" s="50" t="s">
        <v>34</v>
      </c>
    </row>
    <row r="23" spans="1:29">
      <c r="A23" s="49">
        <v>44498.841955347219</v>
      </c>
      <c r="B23" s="50" t="s">
        <v>93</v>
      </c>
      <c r="C23" s="50" t="s">
        <v>43</v>
      </c>
      <c r="D23" s="50">
        <v>52</v>
      </c>
      <c r="E23" s="50" t="s">
        <v>31</v>
      </c>
      <c r="F23" s="50" t="s">
        <v>32</v>
      </c>
      <c r="G23" s="50" t="s">
        <v>34</v>
      </c>
      <c r="H23" s="50" t="s">
        <v>34</v>
      </c>
      <c r="I23" s="50">
        <v>3</v>
      </c>
      <c r="J23" s="50">
        <v>3</v>
      </c>
      <c r="K23" s="50">
        <v>4</v>
      </c>
      <c r="L23" s="50">
        <v>3</v>
      </c>
      <c r="M23" s="50">
        <v>3</v>
      </c>
      <c r="N23" s="50">
        <v>4</v>
      </c>
      <c r="O23" s="50">
        <v>3</v>
      </c>
      <c r="P23" s="50" t="s">
        <v>35</v>
      </c>
      <c r="Q23" s="50" t="s">
        <v>35</v>
      </c>
      <c r="R23" s="50" t="s">
        <v>35</v>
      </c>
      <c r="S23" s="50" t="s">
        <v>35</v>
      </c>
      <c r="T23" s="50" t="s">
        <v>35</v>
      </c>
      <c r="U23" s="50" t="s">
        <v>68</v>
      </c>
      <c r="V23" s="50">
        <v>4</v>
      </c>
      <c r="W23" s="50">
        <v>3</v>
      </c>
      <c r="X23" s="50">
        <v>3</v>
      </c>
      <c r="Y23" s="50">
        <v>3</v>
      </c>
      <c r="Z23" s="50">
        <v>4</v>
      </c>
      <c r="AA23" s="50">
        <v>3</v>
      </c>
      <c r="AB23" s="50" t="s">
        <v>60</v>
      </c>
      <c r="AC23" s="50" t="s">
        <v>94</v>
      </c>
    </row>
    <row r="24" spans="1:29">
      <c r="A24" s="49">
        <v>44498.885832569445</v>
      </c>
      <c r="B24" s="50" t="s">
        <v>95</v>
      </c>
      <c r="C24" s="50" t="s">
        <v>43</v>
      </c>
      <c r="D24" s="50">
        <v>36</v>
      </c>
      <c r="E24" s="50" t="s">
        <v>31</v>
      </c>
      <c r="F24" s="50" t="s">
        <v>39</v>
      </c>
      <c r="G24" s="50" t="s">
        <v>33</v>
      </c>
      <c r="H24" s="50" t="s">
        <v>34</v>
      </c>
      <c r="I24" s="50">
        <v>3</v>
      </c>
      <c r="J24" s="50">
        <v>3</v>
      </c>
      <c r="K24" s="50">
        <v>3</v>
      </c>
      <c r="L24" s="50">
        <v>3</v>
      </c>
      <c r="M24" s="50">
        <v>3</v>
      </c>
      <c r="N24" s="50">
        <v>3</v>
      </c>
      <c r="O24" s="50">
        <v>3</v>
      </c>
      <c r="P24" s="50" t="s">
        <v>40</v>
      </c>
      <c r="Q24" s="50" t="s">
        <v>40</v>
      </c>
      <c r="R24" s="50" t="s">
        <v>40</v>
      </c>
      <c r="S24" s="50" t="s">
        <v>40</v>
      </c>
      <c r="T24" s="50" t="s">
        <v>40</v>
      </c>
      <c r="U24" s="50" t="s">
        <v>96</v>
      </c>
      <c r="V24" s="50">
        <v>5</v>
      </c>
      <c r="W24" s="50">
        <v>5</v>
      </c>
      <c r="X24" s="50">
        <v>5</v>
      </c>
      <c r="Y24" s="50">
        <v>5</v>
      </c>
      <c r="Z24" s="50">
        <v>5</v>
      </c>
      <c r="AA24" s="50">
        <v>5</v>
      </c>
      <c r="AB24" s="50" t="s">
        <v>97</v>
      </c>
      <c r="AC24" s="50" t="s">
        <v>34</v>
      </c>
    </row>
    <row r="25" spans="1:29">
      <c r="A25" s="49">
        <v>44498.894319872685</v>
      </c>
      <c r="B25" s="50" t="s">
        <v>98</v>
      </c>
      <c r="C25" s="50" t="s">
        <v>30</v>
      </c>
      <c r="D25" s="50">
        <v>37</v>
      </c>
      <c r="E25" s="50" t="s">
        <v>31</v>
      </c>
      <c r="F25" s="50" t="s">
        <v>32</v>
      </c>
      <c r="G25" s="50" t="s">
        <v>33</v>
      </c>
      <c r="H25" s="50" t="s">
        <v>33</v>
      </c>
      <c r="I25" s="50">
        <v>3</v>
      </c>
      <c r="J25" s="50">
        <v>3</v>
      </c>
      <c r="K25" s="50">
        <v>3</v>
      </c>
      <c r="L25" s="50">
        <v>3</v>
      </c>
      <c r="M25" s="50">
        <v>3</v>
      </c>
      <c r="N25" s="50">
        <v>4</v>
      </c>
      <c r="O25" s="50">
        <v>3</v>
      </c>
      <c r="P25" s="50" t="s">
        <v>35</v>
      </c>
      <c r="Q25" s="50" t="s">
        <v>35</v>
      </c>
      <c r="R25" s="50" t="s">
        <v>35</v>
      </c>
      <c r="S25" s="50" t="s">
        <v>48</v>
      </c>
      <c r="T25" s="50" t="s">
        <v>48</v>
      </c>
      <c r="U25" s="50" t="s">
        <v>96</v>
      </c>
      <c r="V25" s="50">
        <v>3</v>
      </c>
      <c r="W25" s="50">
        <v>3</v>
      </c>
      <c r="X25" s="50">
        <v>3</v>
      </c>
      <c r="Y25" s="50">
        <v>3</v>
      </c>
      <c r="Z25" s="50">
        <v>3</v>
      </c>
      <c r="AA25" s="50">
        <v>3</v>
      </c>
      <c r="AB25" s="50" t="s">
        <v>71</v>
      </c>
      <c r="AC25" s="50" t="s">
        <v>82</v>
      </c>
    </row>
    <row r="26" spans="1:29">
      <c r="A26" s="49">
        <v>44498.895737534724</v>
      </c>
      <c r="B26" s="50" t="s">
        <v>99</v>
      </c>
      <c r="C26" s="50" t="s">
        <v>43</v>
      </c>
      <c r="D26" s="50">
        <v>35</v>
      </c>
      <c r="E26" s="50" t="s">
        <v>31</v>
      </c>
      <c r="F26" s="50" t="s">
        <v>39</v>
      </c>
      <c r="G26" s="50" t="s">
        <v>34</v>
      </c>
      <c r="H26" s="50" t="s">
        <v>33</v>
      </c>
      <c r="I26" s="50">
        <v>4</v>
      </c>
      <c r="J26" s="50">
        <v>3</v>
      </c>
      <c r="K26" s="50">
        <v>5</v>
      </c>
      <c r="L26" s="50">
        <v>3</v>
      </c>
      <c r="M26" s="50">
        <v>2</v>
      </c>
      <c r="N26" s="50">
        <v>5</v>
      </c>
      <c r="O26" s="50">
        <v>2</v>
      </c>
      <c r="P26" s="50" t="s">
        <v>35</v>
      </c>
      <c r="Q26" s="50" t="s">
        <v>35</v>
      </c>
      <c r="R26" s="50" t="s">
        <v>35</v>
      </c>
      <c r="S26" s="50" t="s">
        <v>35</v>
      </c>
      <c r="T26" s="50" t="s">
        <v>35</v>
      </c>
      <c r="U26" s="50" t="s">
        <v>68</v>
      </c>
      <c r="V26" s="50">
        <v>4</v>
      </c>
      <c r="W26" s="50">
        <v>4</v>
      </c>
      <c r="X26" s="50">
        <v>5</v>
      </c>
      <c r="Y26" s="50">
        <v>5</v>
      </c>
      <c r="Z26" s="50">
        <v>5</v>
      </c>
      <c r="AA26" s="50">
        <v>5</v>
      </c>
      <c r="AB26" s="50" t="s">
        <v>100</v>
      </c>
      <c r="AC26" s="50" t="s">
        <v>101</v>
      </c>
    </row>
    <row r="27" spans="1:29">
      <c r="A27" s="49">
        <v>44499.287987129632</v>
      </c>
      <c r="B27" s="50" t="s">
        <v>102</v>
      </c>
      <c r="C27" s="50" t="s">
        <v>30</v>
      </c>
      <c r="D27" s="50">
        <v>47</v>
      </c>
      <c r="E27" s="50" t="s">
        <v>31</v>
      </c>
      <c r="F27" s="50" t="s">
        <v>32</v>
      </c>
      <c r="G27" s="50" t="s">
        <v>34</v>
      </c>
      <c r="H27" s="50" t="s">
        <v>33</v>
      </c>
      <c r="I27" s="50">
        <v>3</v>
      </c>
      <c r="J27" s="50">
        <v>4</v>
      </c>
      <c r="K27" s="50">
        <v>3</v>
      </c>
      <c r="L27" s="50">
        <v>3</v>
      </c>
      <c r="M27" s="50">
        <v>4</v>
      </c>
      <c r="N27" s="50">
        <v>4</v>
      </c>
      <c r="O27" s="50">
        <v>2</v>
      </c>
      <c r="P27" s="50" t="s">
        <v>48</v>
      </c>
      <c r="Q27" s="50" t="s">
        <v>35</v>
      </c>
      <c r="R27" s="50" t="s">
        <v>35</v>
      </c>
      <c r="S27" s="50" t="s">
        <v>35</v>
      </c>
      <c r="T27" s="50" t="s">
        <v>35</v>
      </c>
      <c r="U27" s="50" t="s">
        <v>36</v>
      </c>
      <c r="V27" s="50">
        <v>5</v>
      </c>
      <c r="W27" s="50">
        <v>3</v>
      </c>
      <c r="X27" s="50">
        <v>2</v>
      </c>
      <c r="Y27" s="50">
        <v>4</v>
      </c>
      <c r="Z27" s="50">
        <v>5</v>
      </c>
      <c r="AA27" s="50">
        <v>4</v>
      </c>
      <c r="AB27" s="50" t="s">
        <v>103</v>
      </c>
      <c r="AC27" s="50" t="s">
        <v>34</v>
      </c>
    </row>
    <row r="28" spans="1:29">
      <c r="A28" s="49">
        <v>44499.417483310186</v>
      </c>
      <c r="B28" s="50" t="s">
        <v>104</v>
      </c>
      <c r="C28" s="50" t="s">
        <v>30</v>
      </c>
      <c r="D28" s="50">
        <v>42</v>
      </c>
      <c r="E28" s="50" t="s">
        <v>31</v>
      </c>
      <c r="F28" s="50" t="s">
        <v>44</v>
      </c>
      <c r="G28" s="50" t="s">
        <v>34</v>
      </c>
      <c r="H28" s="50" t="s">
        <v>34</v>
      </c>
      <c r="I28" s="50">
        <v>3</v>
      </c>
      <c r="J28" s="50">
        <v>2</v>
      </c>
      <c r="K28" s="50">
        <v>3</v>
      </c>
      <c r="L28" s="50">
        <v>3</v>
      </c>
      <c r="M28" s="50">
        <v>3</v>
      </c>
      <c r="N28" s="50">
        <v>3</v>
      </c>
      <c r="O28" s="50">
        <v>2</v>
      </c>
      <c r="P28" s="50" t="s">
        <v>48</v>
      </c>
      <c r="Q28" s="50" t="s">
        <v>48</v>
      </c>
      <c r="R28" s="50" t="s">
        <v>48</v>
      </c>
      <c r="S28" s="50" t="s">
        <v>48</v>
      </c>
      <c r="T28" s="50" t="s">
        <v>48</v>
      </c>
      <c r="U28" s="50" t="s">
        <v>36</v>
      </c>
      <c r="V28" s="50">
        <v>2</v>
      </c>
      <c r="W28" s="50">
        <v>3</v>
      </c>
      <c r="X28" s="50">
        <v>3</v>
      </c>
      <c r="Y28" s="50">
        <v>3</v>
      </c>
      <c r="Z28" s="50">
        <v>3</v>
      </c>
      <c r="AA28" s="50">
        <v>3</v>
      </c>
      <c r="AB28" s="50" t="s">
        <v>105</v>
      </c>
      <c r="AC28" s="50" t="s">
        <v>34</v>
      </c>
    </row>
    <row r="29" spans="1:29">
      <c r="A29" s="49">
        <v>44499.876443807865</v>
      </c>
      <c r="B29" s="50" t="s">
        <v>106</v>
      </c>
      <c r="C29" s="50" t="s">
        <v>43</v>
      </c>
      <c r="D29" s="50">
        <v>53</v>
      </c>
      <c r="E29" s="50" t="s">
        <v>31</v>
      </c>
      <c r="F29" s="50" t="s">
        <v>59</v>
      </c>
      <c r="G29" s="50" t="s">
        <v>33</v>
      </c>
      <c r="H29" s="50" t="s">
        <v>33</v>
      </c>
      <c r="I29" s="50">
        <v>4</v>
      </c>
      <c r="J29" s="50">
        <v>5</v>
      </c>
      <c r="K29" s="50">
        <v>5</v>
      </c>
      <c r="L29" s="50">
        <v>3</v>
      </c>
      <c r="M29" s="50">
        <v>3</v>
      </c>
      <c r="N29" s="50">
        <v>5</v>
      </c>
      <c r="O29" s="50">
        <v>3</v>
      </c>
      <c r="P29" s="50" t="s">
        <v>35</v>
      </c>
      <c r="Q29" s="50" t="s">
        <v>35</v>
      </c>
      <c r="R29" s="50" t="s">
        <v>35</v>
      </c>
      <c r="S29" s="50" t="s">
        <v>35</v>
      </c>
      <c r="T29" s="50" t="s">
        <v>35</v>
      </c>
      <c r="U29" s="50" t="s">
        <v>49</v>
      </c>
      <c r="V29" s="50">
        <v>3</v>
      </c>
      <c r="W29" s="50">
        <v>5</v>
      </c>
      <c r="X29" s="50">
        <v>4</v>
      </c>
      <c r="Y29" s="50">
        <v>5</v>
      </c>
      <c r="Z29" s="50">
        <v>5</v>
      </c>
      <c r="AA29" s="50">
        <v>5</v>
      </c>
      <c r="AB29" s="50" t="s">
        <v>107</v>
      </c>
      <c r="AC29" s="50" t="s">
        <v>46</v>
      </c>
    </row>
    <row r="30" spans="1:29">
      <c r="A30" s="49">
        <v>44500.024169756944</v>
      </c>
      <c r="B30" s="50" t="s">
        <v>108</v>
      </c>
      <c r="C30" s="50" t="s">
        <v>30</v>
      </c>
      <c r="D30" s="50">
        <v>38</v>
      </c>
      <c r="E30" s="50" t="s">
        <v>31</v>
      </c>
      <c r="F30" s="50" t="s">
        <v>32</v>
      </c>
      <c r="G30" s="50" t="s">
        <v>33</v>
      </c>
      <c r="H30" s="50" t="s">
        <v>34</v>
      </c>
      <c r="I30" s="50">
        <v>1</v>
      </c>
      <c r="J30" s="50">
        <v>5</v>
      </c>
      <c r="K30" s="50">
        <v>1</v>
      </c>
      <c r="L30" s="50">
        <v>1</v>
      </c>
      <c r="M30" s="50">
        <v>5</v>
      </c>
      <c r="N30" s="50">
        <v>5</v>
      </c>
      <c r="O30" s="50">
        <v>1</v>
      </c>
      <c r="P30" s="50" t="s">
        <v>35</v>
      </c>
      <c r="Q30" s="50" t="s">
        <v>35</v>
      </c>
      <c r="R30" s="50" t="s">
        <v>35</v>
      </c>
      <c r="S30" s="50" t="s">
        <v>40</v>
      </c>
      <c r="T30" s="50" t="s">
        <v>35</v>
      </c>
      <c r="U30" s="50" t="s">
        <v>65</v>
      </c>
      <c r="V30" s="50">
        <v>5</v>
      </c>
      <c r="W30" s="50">
        <v>5</v>
      </c>
      <c r="X30" s="50">
        <v>5</v>
      </c>
      <c r="Y30" s="50">
        <v>5</v>
      </c>
      <c r="Z30" s="50">
        <v>5</v>
      </c>
      <c r="AA30" s="50">
        <v>5</v>
      </c>
      <c r="AB30" s="50" t="s">
        <v>109</v>
      </c>
      <c r="AC30" s="50" t="s">
        <v>34</v>
      </c>
    </row>
    <row r="31" spans="1:29">
      <c r="A31" s="49">
        <v>44500.72616121528</v>
      </c>
      <c r="B31" s="50" t="s">
        <v>110</v>
      </c>
      <c r="C31" s="50" t="s">
        <v>43</v>
      </c>
      <c r="D31" s="50">
        <v>47</v>
      </c>
      <c r="E31" s="50" t="s">
        <v>31</v>
      </c>
      <c r="F31" s="50" t="s">
        <v>59</v>
      </c>
      <c r="G31" s="50" t="s">
        <v>111</v>
      </c>
      <c r="H31" s="50" t="s">
        <v>33</v>
      </c>
      <c r="I31" s="50">
        <v>3</v>
      </c>
      <c r="J31" s="50">
        <v>3</v>
      </c>
      <c r="K31" s="50">
        <v>2</v>
      </c>
      <c r="L31" s="50">
        <v>2</v>
      </c>
      <c r="M31" s="50">
        <v>2</v>
      </c>
      <c r="N31" s="50">
        <v>4</v>
      </c>
      <c r="O31" s="50">
        <v>3</v>
      </c>
      <c r="P31" s="50" t="s">
        <v>35</v>
      </c>
      <c r="Q31" s="50" t="s">
        <v>35</v>
      </c>
      <c r="R31" s="50" t="s">
        <v>35</v>
      </c>
      <c r="S31" s="50" t="s">
        <v>48</v>
      </c>
      <c r="T31" s="50" t="s">
        <v>35</v>
      </c>
      <c r="U31" s="50" t="s">
        <v>49</v>
      </c>
      <c r="V31" s="50">
        <v>3</v>
      </c>
      <c r="W31" s="50">
        <v>3</v>
      </c>
      <c r="X31" s="50">
        <v>2</v>
      </c>
      <c r="Y31" s="50">
        <v>2</v>
      </c>
      <c r="Z31" s="50">
        <v>3</v>
      </c>
      <c r="AA31" s="50">
        <v>3</v>
      </c>
      <c r="AB31" s="50" t="s">
        <v>112</v>
      </c>
      <c r="AC31" s="50" t="s">
        <v>34</v>
      </c>
    </row>
    <row r="32" spans="1:29">
      <c r="A32" s="49">
        <v>44501.864298611108</v>
      </c>
      <c r="B32" s="50" t="s">
        <v>113</v>
      </c>
      <c r="C32" s="50" t="s">
        <v>30</v>
      </c>
      <c r="D32" s="50">
        <v>28</v>
      </c>
      <c r="E32" s="50" t="s">
        <v>31</v>
      </c>
      <c r="F32" s="50" t="s">
        <v>32</v>
      </c>
      <c r="G32" s="50" t="s">
        <v>33</v>
      </c>
      <c r="H32" s="50" t="s">
        <v>33</v>
      </c>
      <c r="I32" s="50">
        <v>3</v>
      </c>
      <c r="J32" s="50">
        <v>3</v>
      </c>
      <c r="K32" s="50">
        <v>4</v>
      </c>
      <c r="L32" s="50">
        <v>3</v>
      </c>
      <c r="M32" s="50">
        <v>3</v>
      </c>
      <c r="N32" s="50">
        <v>5</v>
      </c>
      <c r="O32" s="50">
        <v>3</v>
      </c>
      <c r="P32" s="50" t="s">
        <v>35</v>
      </c>
      <c r="Q32" s="50" t="s">
        <v>48</v>
      </c>
      <c r="R32" s="50" t="s">
        <v>35</v>
      </c>
      <c r="S32" s="50" t="s">
        <v>48</v>
      </c>
      <c r="T32" s="50" t="s">
        <v>35</v>
      </c>
      <c r="U32" s="50" t="s">
        <v>114</v>
      </c>
      <c r="V32" s="50">
        <v>4</v>
      </c>
      <c r="W32" s="50">
        <v>5</v>
      </c>
      <c r="X32" s="50">
        <v>2</v>
      </c>
      <c r="Y32" s="50">
        <v>3</v>
      </c>
      <c r="Z32" s="50">
        <v>3</v>
      </c>
      <c r="AA32" s="50">
        <v>4</v>
      </c>
      <c r="AB32" s="50" t="s">
        <v>115</v>
      </c>
      <c r="AC32" s="50" t="s">
        <v>34</v>
      </c>
    </row>
    <row r="33" spans="1:29">
      <c r="A33" s="49">
        <v>44501.870017465277</v>
      </c>
      <c r="B33" s="50" t="s">
        <v>116</v>
      </c>
      <c r="C33" s="50" t="s">
        <v>43</v>
      </c>
      <c r="D33" s="50">
        <v>29</v>
      </c>
      <c r="E33" s="50" t="s">
        <v>31</v>
      </c>
      <c r="F33" s="50" t="s">
        <v>44</v>
      </c>
      <c r="G33" s="50" t="s">
        <v>117</v>
      </c>
      <c r="H33" s="50" t="s">
        <v>34</v>
      </c>
      <c r="I33" s="50">
        <v>3</v>
      </c>
      <c r="J33" s="50">
        <v>4</v>
      </c>
      <c r="K33" s="50">
        <v>3</v>
      </c>
      <c r="L33" s="50">
        <v>2</v>
      </c>
      <c r="M33" s="50">
        <v>1</v>
      </c>
      <c r="N33" s="50">
        <v>4</v>
      </c>
      <c r="O33" s="50">
        <v>4</v>
      </c>
      <c r="P33" s="50" t="s">
        <v>35</v>
      </c>
      <c r="Q33" s="50" t="s">
        <v>35</v>
      </c>
      <c r="R33" s="50" t="s">
        <v>35</v>
      </c>
      <c r="S33" s="50" t="s">
        <v>48</v>
      </c>
      <c r="T33" s="50" t="s">
        <v>35</v>
      </c>
      <c r="U33" s="50" t="s">
        <v>36</v>
      </c>
      <c r="V33" s="50">
        <v>5</v>
      </c>
      <c r="W33" s="50">
        <v>4</v>
      </c>
      <c r="X33" s="50">
        <v>3</v>
      </c>
      <c r="Y33" s="50">
        <v>5</v>
      </c>
      <c r="Z33" s="50">
        <v>3</v>
      </c>
      <c r="AA33" s="50">
        <v>4</v>
      </c>
      <c r="AB33" s="50" t="s">
        <v>118</v>
      </c>
      <c r="AC33" s="50" t="s">
        <v>34</v>
      </c>
    </row>
    <row r="34" spans="1:29">
      <c r="A34" s="49">
        <v>44501.870568379629</v>
      </c>
      <c r="B34" s="50" t="s">
        <v>119</v>
      </c>
      <c r="C34" s="50" t="s">
        <v>43</v>
      </c>
      <c r="D34" s="50">
        <v>31</v>
      </c>
      <c r="E34" s="50" t="s">
        <v>31</v>
      </c>
      <c r="F34" s="50" t="s">
        <v>44</v>
      </c>
      <c r="G34" s="50" t="s">
        <v>34</v>
      </c>
      <c r="H34" s="50" t="s">
        <v>34</v>
      </c>
      <c r="I34" s="50">
        <v>4</v>
      </c>
      <c r="J34" s="50">
        <v>4</v>
      </c>
      <c r="K34" s="50">
        <v>3</v>
      </c>
      <c r="L34" s="50">
        <v>4</v>
      </c>
      <c r="M34" s="50">
        <v>3</v>
      </c>
      <c r="N34" s="50">
        <v>4</v>
      </c>
      <c r="O34" s="50">
        <v>3</v>
      </c>
      <c r="P34" s="50" t="s">
        <v>35</v>
      </c>
      <c r="Q34" s="50" t="s">
        <v>35</v>
      </c>
      <c r="R34" s="50" t="s">
        <v>35</v>
      </c>
      <c r="S34" s="50" t="s">
        <v>35</v>
      </c>
      <c r="T34" s="50" t="s">
        <v>35</v>
      </c>
      <c r="U34" s="50" t="s">
        <v>36</v>
      </c>
      <c r="V34" s="50">
        <v>3</v>
      </c>
      <c r="W34" s="50">
        <v>3</v>
      </c>
      <c r="X34" s="50">
        <v>3</v>
      </c>
      <c r="Y34" s="50">
        <v>3</v>
      </c>
      <c r="Z34" s="50">
        <v>3</v>
      </c>
      <c r="AA34" s="50">
        <v>3</v>
      </c>
      <c r="AB34" s="50" t="s">
        <v>86</v>
      </c>
      <c r="AC34" s="50" t="s">
        <v>101</v>
      </c>
    </row>
    <row r="35" spans="1:29">
      <c r="A35" s="49">
        <v>44501.877074988428</v>
      </c>
      <c r="B35" s="50" t="s">
        <v>120</v>
      </c>
      <c r="C35" s="50" t="s">
        <v>43</v>
      </c>
      <c r="D35" s="50">
        <v>25</v>
      </c>
      <c r="E35" s="50" t="s">
        <v>31</v>
      </c>
      <c r="F35" s="50" t="s">
        <v>39</v>
      </c>
      <c r="G35" s="50" t="s">
        <v>34</v>
      </c>
      <c r="H35" s="50" t="s">
        <v>34</v>
      </c>
      <c r="I35" s="50">
        <v>3</v>
      </c>
      <c r="J35" s="50">
        <v>4</v>
      </c>
      <c r="K35" s="50">
        <v>3</v>
      </c>
      <c r="L35" s="50">
        <v>2</v>
      </c>
      <c r="M35" s="50">
        <v>3</v>
      </c>
      <c r="N35" s="50">
        <v>5</v>
      </c>
      <c r="O35" s="50">
        <v>4</v>
      </c>
      <c r="P35" s="50" t="s">
        <v>35</v>
      </c>
      <c r="Q35" s="50" t="s">
        <v>35</v>
      </c>
      <c r="R35" s="50" t="s">
        <v>35</v>
      </c>
      <c r="S35" s="50" t="s">
        <v>35</v>
      </c>
      <c r="T35" s="50" t="s">
        <v>35</v>
      </c>
      <c r="U35" s="50" t="s">
        <v>65</v>
      </c>
      <c r="V35" s="50">
        <v>2</v>
      </c>
      <c r="W35" s="50">
        <v>2</v>
      </c>
      <c r="X35" s="50">
        <v>3</v>
      </c>
      <c r="Y35" s="50">
        <v>5</v>
      </c>
      <c r="Z35" s="50">
        <v>5</v>
      </c>
      <c r="AA35" s="50">
        <v>5</v>
      </c>
      <c r="AB35" s="50" t="s">
        <v>121</v>
      </c>
      <c r="AC35" s="50" t="s">
        <v>34</v>
      </c>
    </row>
    <row r="36" spans="1:29">
      <c r="A36" s="49">
        <v>44501.883279548609</v>
      </c>
      <c r="B36" s="50" t="s">
        <v>122</v>
      </c>
      <c r="C36" s="50" t="s">
        <v>43</v>
      </c>
      <c r="D36" s="50">
        <v>29</v>
      </c>
      <c r="E36" s="50" t="s">
        <v>31</v>
      </c>
      <c r="F36" s="50" t="s">
        <v>32</v>
      </c>
      <c r="G36" s="50" t="s">
        <v>123</v>
      </c>
      <c r="H36" s="50" t="s">
        <v>34</v>
      </c>
      <c r="I36" s="50">
        <v>5</v>
      </c>
      <c r="J36" s="50">
        <v>3</v>
      </c>
      <c r="K36" s="50">
        <v>5</v>
      </c>
      <c r="L36" s="50">
        <v>5</v>
      </c>
      <c r="M36" s="50">
        <v>1</v>
      </c>
      <c r="N36" s="50">
        <v>5</v>
      </c>
      <c r="O36" s="50">
        <v>1</v>
      </c>
      <c r="P36" s="50" t="s">
        <v>35</v>
      </c>
      <c r="Q36" s="50" t="s">
        <v>35</v>
      </c>
      <c r="R36" s="50" t="s">
        <v>35</v>
      </c>
      <c r="S36" s="50" t="s">
        <v>35</v>
      </c>
      <c r="T36" s="50" t="s">
        <v>35</v>
      </c>
      <c r="U36" s="50" t="s">
        <v>36</v>
      </c>
      <c r="V36" s="50">
        <v>5</v>
      </c>
      <c r="W36" s="50">
        <v>5</v>
      </c>
      <c r="X36" s="50">
        <v>5</v>
      </c>
      <c r="Y36" s="50">
        <v>5</v>
      </c>
      <c r="Z36" s="50">
        <v>5</v>
      </c>
      <c r="AA36" s="50">
        <v>5</v>
      </c>
      <c r="AB36" s="50" t="s">
        <v>124</v>
      </c>
      <c r="AC36" s="50" t="s">
        <v>34</v>
      </c>
    </row>
    <row r="37" spans="1:29">
      <c r="A37" s="49">
        <v>44501.898063101849</v>
      </c>
      <c r="B37" s="50" t="s">
        <v>125</v>
      </c>
      <c r="C37" s="50" t="s">
        <v>30</v>
      </c>
      <c r="D37" s="50">
        <v>29</v>
      </c>
      <c r="E37" s="50" t="s">
        <v>31</v>
      </c>
      <c r="F37" s="50" t="s">
        <v>44</v>
      </c>
      <c r="G37" s="50" t="s">
        <v>33</v>
      </c>
      <c r="H37" s="50" t="s">
        <v>33</v>
      </c>
      <c r="I37" s="50">
        <v>4</v>
      </c>
      <c r="J37" s="50">
        <v>4</v>
      </c>
      <c r="K37" s="50">
        <v>4</v>
      </c>
      <c r="L37" s="50">
        <v>3</v>
      </c>
      <c r="M37" s="50">
        <v>1</v>
      </c>
      <c r="N37" s="50">
        <v>4</v>
      </c>
      <c r="O37" s="50">
        <v>2</v>
      </c>
      <c r="P37" s="50" t="s">
        <v>35</v>
      </c>
      <c r="Q37" s="50" t="s">
        <v>35</v>
      </c>
      <c r="R37" s="50" t="s">
        <v>35</v>
      </c>
      <c r="S37" s="50" t="s">
        <v>35</v>
      </c>
      <c r="T37" s="50" t="s">
        <v>35</v>
      </c>
      <c r="U37" s="50" t="s">
        <v>96</v>
      </c>
      <c r="V37" s="50">
        <v>5</v>
      </c>
      <c r="W37" s="50">
        <v>5</v>
      </c>
      <c r="X37" s="50">
        <v>4</v>
      </c>
      <c r="Y37" s="50">
        <v>5</v>
      </c>
      <c r="Z37" s="50">
        <v>4</v>
      </c>
      <c r="AA37" s="50">
        <v>5</v>
      </c>
      <c r="AB37" s="50" t="s">
        <v>41</v>
      </c>
      <c r="AC37" s="50" t="s">
        <v>34</v>
      </c>
    </row>
    <row r="38" spans="1:29">
      <c r="A38" s="49">
        <v>44501.908540405093</v>
      </c>
      <c r="B38" s="50" t="s">
        <v>126</v>
      </c>
      <c r="C38" s="50" t="s">
        <v>43</v>
      </c>
      <c r="D38" s="50">
        <v>32</v>
      </c>
      <c r="E38" s="50" t="s">
        <v>31</v>
      </c>
      <c r="F38" s="50" t="s">
        <v>39</v>
      </c>
      <c r="G38" s="50" t="s">
        <v>33</v>
      </c>
      <c r="H38" s="50" t="s">
        <v>33</v>
      </c>
      <c r="I38" s="50">
        <v>1</v>
      </c>
      <c r="J38" s="50">
        <v>2</v>
      </c>
      <c r="K38" s="50">
        <v>2</v>
      </c>
      <c r="L38" s="50">
        <v>1</v>
      </c>
      <c r="M38" s="50">
        <v>1</v>
      </c>
      <c r="N38" s="50">
        <v>2</v>
      </c>
      <c r="O38" s="50">
        <v>1</v>
      </c>
      <c r="P38" s="50" t="s">
        <v>35</v>
      </c>
      <c r="Q38" s="50" t="s">
        <v>35</v>
      </c>
      <c r="R38" s="50" t="s">
        <v>35</v>
      </c>
      <c r="S38" s="50" t="s">
        <v>35</v>
      </c>
      <c r="T38" s="50" t="s">
        <v>35</v>
      </c>
      <c r="U38" s="50" t="s">
        <v>68</v>
      </c>
      <c r="V38" s="50">
        <v>2</v>
      </c>
      <c r="W38" s="50">
        <v>4</v>
      </c>
      <c r="X38" s="50">
        <v>4</v>
      </c>
      <c r="Y38" s="50">
        <v>4</v>
      </c>
      <c r="Z38" s="50">
        <v>4</v>
      </c>
      <c r="AA38" s="50">
        <v>4</v>
      </c>
      <c r="AB38" s="50" t="s">
        <v>90</v>
      </c>
      <c r="AC38" s="50" t="s">
        <v>34</v>
      </c>
    </row>
    <row r="39" spans="1:29">
      <c r="A39" s="49">
        <v>44502.684562581024</v>
      </c>
      <c r="B39" s="50" t="s">
        <v>127</v>
      </c>
      <c r="C39" s="50" t="s">
        <v>30</v>
      </c>
      <c r="D39" s="50">
        <v>25</v>
      </c>
      <c r="E39" s="50" t="s">
        <v>31</v>
      </c>
      <c r="F39" s="50" t="s">
        <v>32</v>
      </c>
      <c r="G39" s="50" t="s">
        <v>34</v>
      </c>
      <c r="H39" s="50" t="s">
        <v>33</v>
      </c>
      <c r="I39" s="50">
        <v>2</v>
      </c>
      <c r="J39" s="50">
        <v>4</v>
      </c>
      <c r="K39" s="50">
        <v>1</v>
      </c>
      <c r="L39" s="50">
        <v>1</v>
      </c>
      <c r="M39" s="50">
        <v>4</v>
      </c>
      <c r="N39" s="50">
        <v>5</v>
      </c>
      <c r="O39" s="50">
        <v>4</v>
      </c>
      <c r="P39" s="50" t="s">
        <v>35</v>
      </c>
      <c r="Q39" s="50" t="s">
        <v>35</v>
      </c>
      <c r="R39" s="50" t="s">
        <v>48</v>
      </c>
      <c r="S39" s="50" t="s">
        <v>35</v>
      </c>
      <c r="T39" s="50" t="s">
        <v>35</v>
      </c>
      <c r="U39" s="50" t="s">
        <v>65</v>
      </c>
      <c r="V39" s="50">
        <v>4</v>
      </c>
      <c r="W39" s="50">
        <v>5</v>
      </c>
      <c r="X39" s="50">
        <v>4</v>
      </c>
      <c r="Y39" s="50">
        <v>2</v>
      </c>
      <c r="Z39" s="50">
        <v>2</v>
      </c>
      <c r="AA39" s="50">
        <v>5</v>
      </c>
      <c r="AB39" s="50" t="s">
        <v>128</v>
      </c>
      <c r="AC39" s="50" t="s">
        <v>101</v>
      </c>
    </row>
    <row r="40" spans="1:29">
      <c r="A40" s="49">
        <v>44503.405241354165</v>
      </c>
      <c r="B40" s="50" t="s">
        <v>129</v>
      </c>
      <c r="C40" s="50" t="s">
        <v>43</v>
      </c>
      <c r="D40" s="50">
        <v>39</v>
      </c>
      <c r="E40" s="50" t="s">
        <v>31</v>
      </c>
      <c r="F40" s="50" t="s">
        <v>32</v>
      </c>
      <c r="G40" s="50" t="s">
        <v>33</v>
      </c>
      <c r="H40" s="50" t="s">
        <v>34</v>
      </c>
      <c r="I40" s="50">
        <v>2</v>
      </c>
      <c r="J40" s="50">
        <v>2</v>
      </c>
      <c r="K40" s="50">
        <v>2</v>
      </c>
      <c r="L40" s="50">
        <v>2</v>
      </c>
      <c r="M40" s="50">
        <v>2</v>
      </c>
      <c r="N40" s="50">
        <v>2</v>
      </c>
      <c r="O40" s="50">
        <v>2</v>
      </c>
      <c r="P40" s="50" t="s">
        <v>35</v>
      </c>
      <c r="Q40" s="50" t="s">
        <v>35</v>
      </c>
      <c r="R40" s="50" t="s">
        <v>35</v>
      </c>
      <c r="S40" s="50" t="s">
        <v>35</v>
      </c>
      <c r="T40" s="50" t="s">
        <v>35</v>
      </c>
      <c r="U40" s="50" t="s">
        <v>130</v>
      </c>
      <c r="V40" s="50">
        <v>4</v>
      </c>
      <c r="W40" s="50">
        <v>4</v>
      </c>
      <c r="X40" s="50">
        <v>4</v>
      </c>
      <c r="Y40" s="50">
        <v>4</v>
      </c>
      <c r="Z40" s="50">
        <v>4</v>
      </c>
      <c r="AA40" s="50">
        <v>4</v>
      </c>
      <c r="AB40" s="50" t="s">
        <v>115</v>
      </c>
      <c r="AC40" s="50" t="s">
        <v>34</v>
      </c>
    </row>
    <row r="41" spans="1:29">
      <c r="A41" s="49">
        <v>44503.405592615745</v>
      </c>
      <c r="B41" s="50" t="s">
        <v>131</v>
      </c>
      <c r="C41" s="50" t="s">
        <v>43</v>
      </c>
      <c r="D41" s="50">
        <v>26</v>
      </c>
      <c r="E41" s="50" t="s">
        <v>31</v>
      </c>
      <c r="F41" s="50" t="s">
        <v>32</v>
      </c>
      <c r="G41" s="50" t="s">
        <v>34</v>
      </c>
      <c r="H41" s="50" t="s">
        <v>33</v>
      </c>
      <c r="I41" s="50">
        <v>2</v>
      </c>
      <c r="J41" s="50">
        <v>3</v>
      </c>
      <c r="K41" s="50">
        <v>3</v>
      </c>
      <c r="L41" s="50">
        <v>2</v>
      </c>
      <c r="M41" s="50">
        <v>3</v>
      </c>
      <c r="N41" s="50">
        <v>3</v>
      </c>
      <c r="O41" s="50">
        <v>2</v>
      </c>
      <c r="P41" s="50" t="s">
        <v>35</v>
      </c>
      <c r="Q41" s="50" t="s">
        <v>35</v>
      </c>
      <c r="R41" s="50" t="s">
        <v>35</v>
      </c>
      <c r="S41" s="50" t="s">
        <v>35</v>
      </c>
      <c r="T41" s="50" t="s">
        <v>35</v>
      </c>
      <c r="U41" s="50" t="s">
        <v>49</v>
      </c>
      <c r="V41" s="50">
        <v>2</v>
      </c>
      <c r="W41" s="50">
        <v>2</v>
      </c>
      <c r="X41" s="50">
        <v>1</v>
      </c>
      <c r="Y41" s="50">
        <v>2</v>
      </c>
      <c r="Z41" s="50">
        <v>2</v>
      </c>
      <c r="AA41" s="50">
        <v>2</v>
      </c>
      <c r="AB41" s="50" t="s">
        <v>132</v>
      </c>
      <c r="AC41" s="50" t="s">
        <v>34</v>
      </c>
    </row>
    <row r="42" spans="1:29">
      <c r="A42" s="49">
        <v>44503.405773900464</v>
      </c>
      <c r="B42" s="50" t="s">
        <v>133</v>
      </c>
      <c r="C42" s="50" t="s">
        <v>43</v>
      </c>
      <c r="D42" s="50">
        <v>35</v>
      </c>
      <c r="E42" s="50" t="s">
        <v>31</v>
      </c>
      <c r="F42" s="50" t="s">
        <v>39</v>
      </c>
      <c r="G42" s="50" t="s">
        <v>34</v>
      </c>
      <c r="H42" s="50" t="s">
        <v>34</v>
      </c>
      <c r="I42" s="50">
        <v>2</v>
      </c>
      <c r="J42" s="50">
        <v>1</v>
      </c>
      <c r="K42" s="50">
        <v>3</v>
      </c>
      <c r="L42" s="50">
        <v>3</v>
      </c>
      <c r="M42" s="50">
        <v>1</v>
      </c>
      <c r="N42" s="50">
        <v>3</v>
      </c>
      <c r="O42" s="50">
        <v>1</v>
      </c>
      <c r="P42" s="50" t="s">
        <v>35</v>
      </c>
      <c r="Q42" s="50" t="s">
        <v>35</v>
      </c>
      <c r="R42" s="50" t="s">
        <v>35</v>
      </c>
      <c r="S42" s="50" t="s">
        <v>35</v>
      </c>
      <c r="T42" s="50" t="s">
        <v>35</v>
      </c>
      <c r="U42" s="50" t="s">
        <v>36</v>
      </c>
      <c r="V42" s="50">
        <v>5</v>
      </c>
      <c r="W42" s="50">
        <v>2</v>
      </c>
      <c r="X42" s="50">
        <v>5</v>
      </c>
      <c r="Y42" s="50">
        <v>5</v>
      </c>
      <c r="Z42" s="50">
        <v>5</v>
      </c>
      <c r="AA42" s="50">
        <v>5</v>
      </c>
      <c r="AB42" s="50" t="s">
        <v>134</v>
      </c>
      <c r="AC42" s="50" t="s">
        <v>101</v>
      </c>
    </row>
    <row r="43" spans="1:29">
      <c r="A43" s="49">
        <v>44503.406172650459</v>
      </c>
      <c r="B43" s="50" t="s">
        <v>135</v>
      </c>
      <c r="C43" s="50" t="s">
        <v>30</v>
      </c>
      <c r="D43" s="50">
        <v>34</v>
      </c>
      <c r="E43" s="50" t="s">
        <v>31</v>
      </c>
      <c r="F43" s="50" t="s">
        <v>32</v>
      </c>
      <c r="G43" s="50" t="s">
        <v>34</v>
      </c>
      <c r="H43" s="50" t="s">
        <v>33</v>
      </c>
      <c r="I43" s="50">
        <v>1</v>
      </c>
      <c r="J43" s="50">
        <v>4</v>
      </c>
      <c r="K43" s="50">
        <v>3</v>
      </c>
      <c r="L43" s="50">
        <v>1</v>
      </c>
      <c r="M43" s="50">
        <v>1</v>
      </c>
      <c r="N43" s="50">
        <v>4</v>
      </c>
      <c r="O43" s="50">
        <v>2</v>
      </c>
      <c r="P43" s="50" t="s">
        <v>35</v>
      </c>
      <c r="Q43" s="50" t="s">
        <v>35</v>
      </c>
      <c r="R43" s="50" t="s">
        <v>35</v>
      </c>
      <c r="S43" s="50" t="s">
        <v>40</v>
      </c>
      <c r="T43" s="50" t="s">
        <v>35</v>
      </c>
      <c r="U43" s="50" t="s">
        <v>36</v>
      </c>
      <c r="V43" s="50">
        <v>5</v>
      </c>
      <c r="W43" s="50">
        <v>5</v>
      </c>
      <c r="X43" s="50">
        <v>5</v>
      </c>
      <c r="Y43" s="50">
        <v>5</v>
      </c>
      <c r="Z43" s="50">
        <v>5</v>
      </c>
      <c r="AA43" s="50">
        <v>5</v>
      </c>
      <c r="AB43" s="50" t="s">
        <v>136</v>
      </c>
      <c r="AC43" s="50" t="s">
        <v>34</v>
      </c>
    </row>
    <row r="44" spans="1:29">
      <c r="A44" s="49">
        <v>44503.406869062499</v>
      </c>
      <c r="B44" s="50" t="s">
        <v>137</v>
      </c>
      <c r="C44" s="50" t="s">
        <v>30</v>
      </c>
      <c r="D44" s="50">
        <v>31</v>
      </c>
      <c r="E44" s="50" t="s">
        <v>31</v>
      </c>
      <c r="F44" s="50" t="s">
        <v>39</v>
      </c>
      <c r="G44" s="50" t="s">
        <v>138</v>
      </c>
      <c r="H44" s="50" t="s">
        <v>33</v>
      </c>
      <c r="I44" s="50">
        <v>1</v>
      </c>
      <c r="J44" s="50">
        <v>3</v>
      </c>
      <c r="K44" s="50">
        <v>1</v>
      </c>
      <c r="L44" s="50">
        <v>1</v>
      </c>
      <c r="M44" s="50">
        <v>1</v>
      </c>
      <c r="N44" s="50">
        <v>3</v>
      </c>
      <c r="O44" s="50">
        <v>3</v>
      </c>
      <c r="P44" s="50" t="s">
        <v>35</v>
      </c>
      <c r="Q44" s="50" t="s">
        <v>35</v>
      </c>
      <c r="R44" s="50" t="s">
        <v>35</v>
      </c>
      <c r="S44" s="50" t="s">
        <v>35</v>
      </c>
      <c r="T44" s="50" t="s">
        <v>35</v>
      </c>
      <c r="U44" s="50" t="s">
        <v>36</v>
      </c>
      <c r="V44" s="50">
        <v>3</v>
      </c>
      <c r="W44" s="50">
        <v>5</v>
      </c>
      <c r="X44" s="50">
        <v>1</v>
      </c>
      <c r="Y44" s="50">
        <v>1</v>
      </c>
      <c r="Z44" s="50">
        <v>5</v>
      </c>
      <c r="AA44" s="50">
        <v>5</v>
      </c>
      <c r="AB44" s="50" t="s">
        <v>115</v>
      </c>
      <c r="AC44" s="50" t="s">
        <v>34</v>
      </c>
    </row>
    <row r="45" spans="1:29">
      <c r="A45" s="49">
        <v>44503.407652939815</v>
      </c>
      <c r="B45" s="50" t="s">
        <v>139</v>
      </c>
      <c r="C45" s="50" t="s">
        <v>30</v>
      </c>
      <c r="D45" s="50">
        <v>35</v>
      </c>
      <c r="E45" s="50" t="s">
        <v>31</v>
      </c>
      <c r="F45" s="50" t="s">
        <v>44</v>
      </c>
      <c r="G45" s="50" t="s">
        <v>34</v>
      </c>
      <c r="H45" s="50" t="s">
        <v>33</v>
      </c>
      <c r="I45" s="50">
        <v>2</v>
      </c>
      <c r="J45" s="50">
        <v>3</v>
      </c>
      <c r="K45" s="50">
        <v>3</v>
      </c>
      <c r="L45" s="50">
        <v>3</v>
      </c>
      <c r="M45" s="50">
        <v>1</v>
      </c>
      <c r="N45" s="50">
        <v>5</v>
      </c>
      <c r="O45" s="50">
        <v>4</v>
      </c>
      <c r="P45" s="50" t="s">
        <v>35</v>
      </c>
      <c r="Q45" s="50" t="s">
        <v>35</v>
      </c>
      <c r="R45" s="50" t="s">
        <v>35</v>
      </c>
      <c r="S45" s="50" t="s">
        <v>48</v>
      </c>
      <c r="T45" s="50" t="s">
        <v>35</v>
      </c>
      <c r="U45" s="50" t="s">
        <v>130</v>
      </c>
      <c r="V45" s="50">
        <v>5</v>
      </c>
      <c r="W45" s="50">
        <v>3</v>
      </c>
      <c r="X45" s="50">
        <v>2</v>
      </c>
      <c r="Y45" s="50">
        <v>4</v>
      </c>
      <c r="Z45" s="50">
        <v>3</v>
      </c>
      <c r="AA45" s="50">
        <v>5</v>
      </c>
      <c r="AB45" s="50" t="s">
        <v>140</v>
      </c>
      <c r="AC45" s="50" t="s">
        <v>141</v>
      </c>
    </row>
    <row r="46" spans="1:29">
      <c r="A46" s="49">
        <v>44503.40918072917</v>
      </c>
      <c r="B46" s="50" t="s">
        <v>142</v>
      </c>
      <c r="C46" s="50" t="s">
        <v>30</v>
      </c>
      <c r="D46" s="50">
        <v>36</v>
      </c>
      <c r="E46" s="50" t="s">
        <v>31</v>
      </c>
      <c r="F46" s="50" t="s">
        <v>32</v>
      </c>
      <c r="G46" s="50" t="s">
        <v>34</v>
      </c>
      <c r="H46" s="50" t="s">
        <v>33</v>
      </c>
      <c r="I46" s="50">
        <v>5</v>
      </c>
      <c r="J46" s="50">
        <v>5</v>
      </c>
      <c r="K46" s="50">
        <v>5</v>
      </c>
      <c r="L46" s="50">
        <v>5</v>
      </c>
      <c r="M46" s="50">
        <v>3</v>
      </c>
      <c r="N46" s="50">
        <v>5</v>
      </c>
      <c r="O46" s="50">
        <v>5</v>
      </c>
      <c r="P46" s="50" t="s">
        <v>35</v>
      </c>
      <c r="Q46" s="50" t="s">
        <v>35</v>
      </c>
      <c r="R46" s="50" t="s">
        <v>48</v>
      </c>
      <c r="S46" s="50" t="s">
        <v>35</v>
      </c>
      <c r="T46" s="50" t="s">
        <v>35</v>
      </c>
      <c r="U46" s="50" t="s">
        <v>36</v>
      </c>
      <c r="V46" s="50">
        <v>5</v>
      </c>
      <c r="W46" s="50">
        <v>5</v>
      </c>
      <c r="X46" s="50">
        <v>4</v>
      </c>
      <c r="Y46" s="50">
        <v>5</v>
      </c>
      <c r="Z46" s="50">
        <v>5</v>
      </c>
      <c r="AA46" s="50">
        <v>5</v>
      </c>
      <c r="AB46" s="50" t="s">
        <v>115</v>
      </c>
      <c r="AC46" s="50" t="s">
        <v>34</v>
      </c>
    </row>
    <row r="47" spans="1:29">
      <c r="A47" s="49">
        <v>44503.409808622688</v>
      </c>
      <c r="B47" s="50" t="s">
        <v>143</v>
      </c>
      <c r="C47" s="50" t="s">
        <v>30</v>
      </c>
      <c r="D47" s="50">
        <v>45</v>
      </c>
      <c r="E47" s="50" t="s">
        <v>31</v>
      </c>
      <c r="F47" s="50" t="s">
        <v>32</v>
      </c>
      <c r="G47" s="50" t="s">
        <v>34</v>
      </c>
      <c r="H47" s="50" t="s">
        <v>33</v>
      </c>
      <c r="I47" s="50">
        <v>1</v>
      </c>
      <c r="J47" s="50">
        <v>4</v>
      </c>
      <c r="K47" s="50">
        <v>2</v>
      </c>
      <c r="L47" s="50">
        <v>1</v>
      </c>
      <c r="M47" s="50">
        <v>5</v>
      </c>
      <c r="N47" s="50">
        <v>4</v>
      </c>
      <c r="O47" s="50">
        <v>4</v>
      </c>
      <c r="P47" s="50" t="s">
        <v>48</v>
      </c>
      <c r="Q47" s="50" t="s">
        <v>48</v>
      </c>
      <c r="R47" s="50" t="s">
        <v>48</v>
      </c>
      <c r="S47" s="50" t="s">
        <v>48</v>
      </c>
      <c r="T47" s="50" t="s">
        <v>48</v>
      </c>
      <c r="U47" s="50" t="s">
        <v>65</v>
      </c>
      <c r="V47" s="50">
        <v>5</v>
      </c>
      <c r="W47" s="50">
        <v>5</v>
      </c>
      <c r="X47" s="50">
        <v>5</v>
      </c>
      <c r="Y47" s="50">
        <v>5</v>
      </c>
      <c r="Z47" s="50">
        <v>5</v>
      </c>
      <c r="AA47" s="50">
        <v>5</v>
      </c>
      <c r="AB47" s="50" t="s">
        <v>144</v>
      </c>
      <c r="AC47" s="50" t="s">
        <v>55</v>
      </c>
    </row>
    <row r="48" spans="1:29">
      <c r="A48" s="49">
        <v>44503.409992488421</v>
      </c>
      <c r="B48" s="50" t="s">
        <v>145</v>
      </c>
      <c r="C48" s="50" t="s">
        <v>30</v>
      </c>
      <c r="D48" s="50">
        <v>35</v>
      </c>
      <c r="E48" s="50" t="s">
        <v>31</v>
      </c>
      <c r="F48" s="50" t="s">
        <v>44</v>
      </c>
      <c r="G48" s="50" t="s">
        <v>33</v>
      </c>
      <c r="H48" s="50" t="s">
        <v>34</v>
      </c>
      <c r="I48" s="50">
        <v>5</v>
      </c>
      <c r="J48" s="50">
        <v>5</v>
      </c>
      <c r="K48" s="50">
        <v>5</v>
      </c>
      <c r="L48" s="50">
        <v>5</v>
      </c>
      <c r="M48" s="50">
        <v>5</v>
      </c>
      <c r="N48" s="50">
        <v>5</v>
      </c>
      <c r="O48" s="50">
        <v>5</v>
      </c>
      <c r="P48" s="50" t="s">
        <v>48</v>
      </c>
      <c r="Q48" s="50" t="s">
        <v>35</v>
      </c>
      <c r="R48" s="50" t="s">
        <v>35</v>
      </c>
      <c r="S48" s="50" t="s">
        <v>48</v>
      </c>
      <c r="T48" s="50" t="s">
        <v>35</v>
      </c>
      <c r="U48" s="50" t="s">
        <v>36</v>
      </c>
      <c r="V48" s="50">
        <v>4</v>
      </c>
      <c r="W48" s="50">
        <v>5</v>
      </c>
      <c r="X48" s="50">
        <v>3</v>
      </c>
      <c r="Y48" s="50">
        <v>5</v>
      </c>
      <c r="Z48" s="50">
        <v>5</v>
      </c>
      <c r="AA48" s="50">
        <v>4</v>
      </c>
      <c r="AB48" s="50" t="s">
        <v>146</v>
      </c>
      <c r="AC48" s="50" t="s">
        <v>34</v>
      </c>
    </row>
    <row r="49" spans="1:29">
      <c r="A49" s="49">
        <v>44503.410379351852</v>
      </c>
      <c r="B49" s="50" t="s">
        <v>147</v>
      </c>
      <c r="C49" s="50" t="s">
        <v>30</v>
      </c>
      <c r="D49" s="50">
        <v>45</v>
      </c>
      <c r="E49" s="50" t="s">
        <v>31</v>
      </c>
      <c r="F49" s="50" t="s">
        <v>39</v>
      </c>
      <c r="G49" s="50" t="s">
        <v>34</v>
      </c>
      <c r="H49" s="50" t="s">
        <v>34</v>
      </c>
      <c r="I49" s="50">
        <v>2</v>
      </c>
      <c r="J49" s="50">
        <v>4</v>
      </c>
      <c r="K49" s="50">
        <v>4</v>
      </c>
      <c r="L49" s="50">
        <v>1</v>
      </c>
      <c r="M49" s="50">
        <v>3</v>
      </c>
      <c r="N49" s="50">
        <v>5</v>
      </c>
      <c r="O49" s="50">
        <v>4</v>
      </c>
      <c r="P49" s="50" t="s">
        <v>40</v>
      </c>
      <c r="Q49" s="50" t="s">
        <v>40</v>
      </c>
      <c r="R49" s="50" t="s">
        <v>40</v>
      </c>
      <c r="S49" s="50" t="s">
        <v>40</v>
      </c>
      <c r="T49" s="50" t="s">
        <v>40</v>
      </c>
      <c r="U49" s="50" t="s">
        <v>36</v>
      </c>
      <c r="V49" s="50">
        <v>4</v>
      </c>
      <c r="W49" s="50">
        <v>5</v>
      </c>
      <c r="X49" s="50">
        <v>4</v>
      </c>
      <c r="Y49" s="50">
        <v>3</v>
      </c>
      <c r="Z49" s="50">
        <v>4</v>
      </c>
      <c r="AA49" s="50">
        <v>3</v>
      </c>
      <c r="AB49" s="50" t="s">
        <v>148</v>
      </c>
      <c r="AC49" s="50" t="s">
        <v>149</v>
      </c>
    </row>
    <row r="50" spans="1:29">
      <c r="A50" s="49">
        <v>44503.411127141204</v>
      </c>
      <c r="B50" s="50" t="s">
        <v>150</v>
      </c>
      <c r="C50" s="50" t="s">
        <v>43</v>
      </c>
      <c r="D50" s="50">
        <v>24</v>
      </c>
      <c r="E50" s="50" t="s">
        <v>31</v>
      </c>
      <c r="F50" s="50" t="s">
        <v>39</v>
      </c>
      <c r="G50" s="50" t="s">
        <v>34</v>
      </c>
      <c r="H50" s="50" t="s">
        <v>33</v>
      </c>
      <c r="I50" s="50">
        <v>1</v>
      </c>
      <c r="J50" s="50">
        <v>4</v>
      </c>
      <c r="K50" s="50">
        <v>2</v>
      </c>
      <c r="L50" s="50">
        <v>2</v>
      </c>
      <c r="M50" s="50">
        <v>2</v>
      </c>
      <c r="N50" s="50">
        <v>5</v>
      </c>
      <c r="O50" s="50">
        <v>1</v>
      </c>
      <c r="P50" s="50" t="s">
        <v>35</v>
      </c>
      <c r="Q50" s="50" t="s">
        <v>35</v>
      </c>
      <c r="R50" s="50" t="s">
        <v>35</v>
      </c>
      <c r="S50" s="50" t="s">
        <v>35</v>
      </c>
      <c r="T50" s="50" t="s">
        <v>35</v>
      </c>
      <c r="U50" s="50" t="s">
        <v>114</v>
      </c>
      <c r="V50" s="50">
        <v>4</v>
      </c>
      <c r="W50" s="50">
        <v>5</v>
      </c>
      <c r="X50" s="50">
        <v>3</v>
      </c>
      <c r="Y50" s="50">
        <v>3</v>
      </c>
      <c r="Z50" s="50">
        <v>4</v>
      </c>
      <c r="AA50" s="50">
        <v>3</v>
      </c>
      <c r="AB50" s="50" t="s">
        <v>151</v>
      </c>
      <c r="AC50" s="50" t="s">
        <v>152</v>
      </c>
    </row>
    <row r="51" spans="1:29">
      <c r="A51" s="49">
        <v>44503.41156015046</v>
      </c>
      <c r="B51" s="50" t="s">
        <v>153</v>
      </c>
      <c r="C51" s="50" t="s">
        <v>43</v>
      </c>
      <c r="D51" s="50">
        <v>35</v>
      </c>
      <c r="E51" s="50" t="s">
        <v>31</v>
      </c>
      <c r="F51" s="50" t="s">
        <v>44</v>
      </c>
      <c r="G51" s="50" t="s">
        <v>34</v>
      </c>
      <c r="H51" s="50" t="s">
        <v>33</v>
      </c>
      <c r="I51" s="50">
        <v>3</v>
      </c>
      <c r="J51" s="50">
        <v>5</v>
      </c>
      <c r="K51" s="50">
        <v>3</v>
      </c>
      <c r="L51" s="50">
        <v>1</v>
      </c>
      <c r="M51" s="50">
        <v>3</v>
      </c>
      <c r="N51" s="50">
        <v>5</v>
      </c>
      <c r="O51" s="50">
        <v>4</v>
      </c>
      <c r="P51" s="50" t="s">
        <v>35</v>
      </c>
      <c r="Q51" s="50" t="s">
        <v>35</v>
      </c>
      <c r="R51" s="50" t="s">
        <v>35</v>
      </c>
      <c r="S51" s="50" t="s">
        <v>35</v>
      </c>
      <c r="T51" s="50" t="s">
        <v>35</v>
      </c>
      <c r="U51" s="50" t="s">
        <v>68</v>
      </c>
      <c r="V51" s="50">
        <v>3</v>
      </c>
      <c r="W51" s="50">
        <v>3</v>
      </c>
      <c r="X51" s="50">
        <v>3</v>
      </c>
      <c r="Y51" s="50">
        <v>3</v>
      </c>
      <c r="Z51" s="50">
        <v>3</v>
      </c>
      <c r="AA51" s="50">
        <v>3</v>
      </c>
      <c r="AB51" s="50" t="s">
        <v>151</v>
      </c>
      <c r="AC51" s="50" t="s">
        <v>34</v>
      </c>
    </row>
    <row r="52" spans="1:29">
      <c r="A52" s="49">
        <v>44503.411633310185</v>
      </c>
      <c r="B52" s="50" t="s">
        <v>154</v>
      </c>
      <c r="C52" s="50" t="s">
        <v>43</v>
      </c>
      <c r="D52" s="50">
        <v>19</v>
      </c>
      <c r="E52" s="50" t="s">
        <v>31</v>
      </c>
      <c r="F52" s="50" t="s">
        <v>44</v>
      </c>
      <c r="G52" s="50" t="s">
        <v>34</v>
      </c>
      <c r="H52" s="50" t="s">
        <v>33</v>
      </c>
      <c r="I52" s="50">
        <v>4</v>
      </c>
      <c r="J52" s="50">
        <v>3</v>
      </c>
      <c r="K52" s="50">
        <v>5</v>
      </c>
      <c r="L52" s="50">
        <v>2</v>
      </c>
      <c r="M52" s="50">
        <v>2</v>
      </c>
      <c r="N52" s="50">
        <v>5</v>
      </c>
      <c r="O52" s="50">
        <v>2</v>
      </c>
      <c r="P52" s="50" t="s">
        <v>35</v>
      </c>
      <c r="Q52" s="50" t="s">
        <v>35</v>
      </c>
      <c r="R52" s="50" t="s">
        <v>35</v>
      </c>
      <c r="S52" s="50" t="s">
        <v>35</v>
      </c>
      <c r="T52" s="50" t="s">
        <v>35</v>
      </c>
      <c r="U52" s="50" t="s">
        <v>36</v>
      </c>
      <c r="V52" s="50">
        <v>3</v>
      </c>
      <c r="W52" s="50">
        <v>3</v>
      </c>
      <c r="X52" s="50">
        <v>2</v>
      </c>
      <c r="Y52" s="50">
        <v>5</v>
      </c>
      <c r="Z52" s="50">
        <v>1</v>
      </c>
      <c r="AA52" s="50">
        <v>3</v>
      </c>
      <c r="AB52" s="50" t="s">
        <v>155</v>
      </c>
      <c r="AC52" s="50" t="s">
        <v>34</v>
      </c>
    </row>
    <row r="53" spans="1:29">
      <c r="A53" s="49">
        <v>44503.411707071762</v>
      </c>
      <c r="B53" s="50" t="s">
        <v>156</v>
      </c>
      <c r="C53" s="50" t="s">
        <v>43</v>
      </c>
      <c r="D53" s="50">
        <v>33</v>
      </c>
      <c r="E53" s="50" t="s">
        <v>31</v>
      </c>
      <c r="F53" s="50" t="s">
        <v>44</v>
      </c>
      <c r="G53" s="50" t="s">
        <v>34</v>
      </c>
      <c r="H53" s="50" t="s">
        <v>34</v>
      </c>
      <c r="I53" s="50">
        <v>4</v>
      </c>
      <c r="J53" s="50">
        <v>4</v>
      </c>
      <c r="K53" s="50">
        <v>3</v>
      </c>
      <c r="L53" s="50">
        <v>3</v>
      </c>
      <c r="M53" s="50">
        <v>3</v>
      </c>
      <c r="N53" s="50">
        <v>4</v>
      </c>
      <c r="O53" s="50">
        <v>3</v>
      </c>
      <c r="P53" s="50" t="s">
        <v>35</v>
      </c>
      <c r="Q53" s="50" t="s">
        <v>35</v>
      </c>
      <c r="R53" s="50" t="s">
        <v>35</v>
      </c>
      <c r="S53" s="50" t="s">
        <v>35</v>
      </c>
      <c r="T53" s="50" t="s">
        <v>35</v>
      </c>
      <c r="U53" s="50" t="s">
        <v>36</v>
      </c>
      <c r="V53" s="50">
        <v>4</v>
      </c>
      <c r="W53" s="50">
        <v>5</v>
      </c>
      <c r="X53" s="50">
        <v>5</v>
      </c>
      <c r="Y53" s="50">
        <v>5</v>
      </c>
      <c r="Z53" s="50">
        <v>4</v>
      </c>
      <c r="AA53" s="50">
        <v>4</v>
      </c>
      <c r="AB53" s="50" t="s">
        <v>157</v>
      </c>
      <c r="AC53" s="50" t="s">
        <v>158</v>
      </c>
    </row>
    <row r="54" spans="1:29">
      <c r="A54" s="49">
        <v>44503.411926759261</v>
      </c>
      <c r="B54" s="50" t="s">
        <v>159</v>
      </c>
      <c r="C54" s="50" t="s">
        <v>43</v>
      </c>
      <c r="D54" s="50">
        <v>31</v>
      </c>
      <c r="E54" s="50" t="s">
        <v>31</v>
      </c>
      <c r="F54" s="50" t="s">
        <v>32</v>
      </c>
      <c r="G54" s="50" t="s">
        <v>34</v>
      </c>
      <c r="H54" s="50" t="s">
        <v>34</v>
      </c>
      <c r="I54" s="50">
        <v>3</v>
      </c>
      <c r="J54" s="50">
        <v>3</v>
      </c>
      <c r="K54" s="50">
        <v>3</v>
      </c>
      <c r="L54" s="50">
        <v>3</v>
      </c>
      <c r="M54" s="50">
        <v>2</v>
      </c>
      <c r="N54" s="50">
        <v>3</v>
      </c>
      <c r="O54" s="50">
        <v>3</v>
      </c>
      <c r="P54" s="50" t="s">
        <v>35</v>
      </c>
      <c r="Q54" s="50" t="s">
        <v>35</v>
      </c>
      <c r="R54" s="50" t="s">
        <v>35</v>
      </c>
      <c r="S54" s="50" t="s">
        <v>35</v>
      </c>
      <c r="T54" s="50" t="s">
        <v>35</v>
      </c>
      <c r="U54" s="50" t="s">
        <v>68</v>
      </c>
      <c r="V54" s="50">
        <v>3</v>
      </c>
      <c r="W54" s="50">
        <v>3</v>
      </c>
      <c r="X54" s="50">
        <v>2</v>
      </c>
      <c r="Y54" s="50">
        <v>3</v>
      </c>
      <c r="Z54" s="50">
        <v>3</v>
      </c>
      <c r="AA54" s="50">
        <v>3</v>
      </c>
      <c r="AB54" s="50" t="s">
        <v>60</v>
      </c>
      <c r="AC54" s="50" t="s">
        <v>34</v>
      </c>
    </row>
    <row r="55" spans="1:29">
      <c r="A55" s="49">
        <v>44503.412066689816</v>
      </c>
      <c r="B55" s="50" t="s">
        <v>160</v>
      </c>
      <c r="C55" s="50" t="s">
        <v>30</v>
      </c>
      <c r="D55" s="50">
        <v>39</v>
      </c>
      <c r="E55" s="50" t="s">
        <v>31</v>
      </c>
      <c r="F55" s="50" t="s">
        <v>32</v>
      </c>
      <c r="G55" s="50" t="s">
        <v>33</v>
      </c>
      <c r="H55" s="50" t="s">
        <v>33</v>
      </c>
      <c r="I55" s="50">
        <v>2</v>
      </c>
      <c r="J55" s="50">
        <v>4</v>
      </c>
      <c r="K55" s="50">
        <v>2</v>
      </c>
      <c r="L55" s="50">
        <v>1</v>
      </c>
      <c r="M55" s="50">
        <v>3</v>
      </c>
      <c r="N55" s="50">
        <v>4</v>
      </c>
      <c r="O55" s="50">
        <v>4</v>
      </c>
      <c r="P55" s="50" t="s">
        <v>35</v>
      </c>
      <c r="Q55" s="50" t="s">
        <v>35</v>
      </c>
      <c r="R55" s="50" t="s">
        <v>35</v>
      </c>
      <c r="S55" s="50" t="s">
        <v>35</v>
      </c>
      <c r="T55" s="50" t="s">
        <v>35</v>
      </c>
      <c r="U55" s="50" t="s">
        <v>36</v>
      </c>
      <c r="V55" s="50">
        <v>4</v>
      </c>
      <c r="W55" s="50">
        <v>3</v>
      </c>
      <c r="X55" s="50">
        <v>4</v>
      </c>
      <c r="Y55" s="50">
        <v>5</v>
      </c>
      <c r="Z55" s="50">
        <v>5</v>
      </c>
      <c r="AA55" s="50">
        <v>3</v>
      </c>
      <c r="AB55" s="50" t="s">
        <v>161</v>
      </c>
      <c r="AC55" s="50" t="s">
        <v>34</v>
      </c>
    </row>
    <row r="56" spans="1:29">
      <c r="A56" s="49">
        <v>44503.412414259263</v>
      </c>
      <c r="B56" s="50" t="s">
        <v>162</v>
      </c>
      <c r="C56" s="50" t="s">
        <v>43</v>
      </c>
      <c r="D56" s="50">
        <v>37</v>
      </c>
      <c r="E56" s="50" t="s">
        <v>31</v>
      </c>
      <c r="F56" s="50" t="s">
        <v>59</v>
      </c>
      <c r="G56" s="50" t="s">
        <v>33</v>
      </c>
      <c r="H56" s="50" t="s">
        <v>33</v>
      </c>
      <c r="I56" s="50">
        <v>3</v>
      </c>
      <c r="J56" s="50">
        <v>4</v>
      </c>
      <c r="K56" s="50">
        <v>3</v>
      </c>
      <c r="L56" s="50">
        <v>2</v>
      </c>
      <c r="M56" s="50">
        <v>2</v>
      </c>
      <c r="N56" s="50">
        <v>4</v>
      </c>
      <c r="O56" s="50">
        <v>4</v>
      </c>
      <c r="P56" s="50" t="s">
        <v>35</v>
      </c>
      <c r="Q56" s="50" t="s">
        <v>35</v>
      </c>
      <c r="R56" s="50" t="s">
        <v>35</v>
      </c>
      <c r="S56" s="50" t="s">
        <v>35</v>
      </c>
      <c r="T56" s="50" t="s">
        <v>35</v>
      </c>
      <c r="U56" s="50" t="s">
        <v>68</v>
      </c>
      <c r="V56" s="50">
        <v>3</v>
      </c>
      <c r="W56" s="50">
        <v>5</v>
      </c>
      <c r="X56" s="50">
        <v>3</v>
      </c>
      <c r="Y56" s="50">
        <v>4</v>
      </c>
      <c r="Z56" s="50">
        <v>4</v>
      </c>
      <c r="AA56" s="50">
        <v>4</v>
      </c>
      <c r="AB56" s="50" t="s">
        <v>163</v>
      </c>
      <c r="AC56" s="50" t="s">
        <v>46</v>
      </c>
    </row>
    <row r="57" spans="1:29">
      <c r="A57" s="49">
        <v>44503.413224479169</v>
      </c>
      <c r="B57" s="50" t="s">
        <v>164</v>
      </c>
      <c r="C57" s="50" t="s">
        <v>30</v>
      </c>
      <c r="D57" s="50">
        <v>29</v>
      </c>
      <c r="E57" s="50" t="s">
        <v>31</v>
      </c>
      <c r="F57" s="50" t="s">
        <v>44</v>
      </c>
      <c r="G57" s="50" t="s">
        <v>34</v>
      </c>
      <c r="H57" s="50" t="s">
        <v>34</v>
      </c>
      <c r="I57" s="50">
        <v>4</v>
      </c>
      <c r="J57" s="50">
        <v>2</v>
      </c>
      <c r="K57" s="50">
        <v>5</v>
      </c>
      <c r="L57" s="50">
        <v>4</v>
      </c>
      <c r="M57" s="50">
        <v>1</v>
      </c>
      <c r="N57" s="50">
        <v>5</v>
      </c>
      <c r="O57" s="50">
        <v>3</v>
      </c>
      <c r="P57" s="50" t="s">
        <v>35</v>
      </c>
      <c r="Q57" s="50" t="s">
        <v>35</v>
      </c>
      <c r="R57" s="50" t="s">
        <v>35</v>
      </c>
      <c r="S57" s="50" t="s">
        <v>35</v>
      </c>
      <c r="T57" s="50" t="s">
        <v>35</v>
      </c>
      <c r="U57" s="50" t="s">
        <v>165</v>
      </c>
      <c r="V57" s="50">
        <v>5</v>
      </c>
      <c r="W57" s="50">
        <v>4</v>
      </c>
      <c r="X57" s="50">
        <v>3</v>
      </c>
      <c r="Y57" s="50">
        <v>5</v>
      </c>
      <c r="Z57" s="50">
        <v>4</v>
      </c>
      <c r="AA57" s="50">
        <v>4</v>
      </c>
      <c r="AB57" s="50" t="s">
        <v>166</v>
      </c>
      <c r="AC57" s="50" t="s">
        <v>34</v>
      </c>
    </row>
    <row r="58" spans="1:29">
      <c r="A58" s="49">
        <v>44503.413262731483</v>
      </c>
      <c r="B58" s="50" t="s">
        <v>167</v>
      </c>
      <c r="C58" s="50" t="s">
        <v>30</v>
      </c>
      <c r="D58" s="50">
        <v>37</v>
      </c>
      <c r="E58" s="50" t="s">
        <v>31</v>
      </c>
      <c r="F58" s="50" t="s">
        <v>44</v>
      </c>
      <c r="G58" s="50" t="s">
        <v>33</v>
      </c>
      <c r="H58" s="50" t="s">
        <v>34</v>
      </c>
      <c r="I58" s="50">
        <v>5</v>
      </c>
      <c r="J58" s="50">
        <v>5</v>
      </c>
      <c r="K58" s="50">
        <v>5</v>
      </c>
      <c r="L58" s="50">
        <v>5</v>
      </c>
      <c r="M58" s="50">
        <v>3</v>
      </c>
      <c r="N58" s="50">
        <v>5</v>
      </c>
      <c r="O58" s="50">
        <v>5</v>
      </c>
      <c r="P58" s="50" t="s">
        <v>35</v>
      </c>
      <c r="Q58" s="50" t="s">
        <v>35</v>
      </c>
      <c r="R58" s="50" t="s">
        <v>35</v>
      </c>
      <c r="S58" s="50" t="s">
        <v>35</v>
      </c>
      <c r="T58" s="50" t="s">
        <v>35</v>
      </c>
      <c r="U58" s="50" t="s">
        <v>36</v>
      </c>
      <c r="V58" s="50">
        <v>4</v>
      </c>
      <c r="W58" s="50">
        <v>5</v>
      </c>
      <c r="X58" s="50">
        <v>4</v>
      </c>
      <c r="Y58" s="50">
        <v>4</v>
      </c>
      <c r="Z58" s="50">
        <v>5</v>
      </c>
      <c r="AA58" s="50">
        <v>5</v>
      </c>
      <c r="AB58" s="50" t="s">
        <v>168</v>
      </c>
      <c r="AC58" s="50" t="s">
        <v>101</v>
      </c>
    </row>
    <row r="59" spans="1:29">
      <c r="A59" s="49">
        <v>44503.414007037034</v>
      </c>
      <c r="B59" s="50" t="s">
        <v>169</v>
      </c>
      <c r="C59" s="50" t="s">
        <v>30</v>
      </c>
      <c r="D59" s="50">
        <v>35</v>
      </c>
      <c r="E59" s="50" t="s">
        <v>31</v>
      </c>
      <c r="F59" s="50" t="s">
        <v>32</v>
      </c>
      <c r="G59" s="50" t="s">
        <v>34</v>
      </c>
      <c r="H59" s="50" t="s">
        <v>33</v>
      </c>
      <c r="I59" s="50">
        <v>2</v>
      </c>
      <c r="J59" s="50">
        <v>4</v>
      </c>
      <c r="K59" s="50">
        <v>4</v>
      </c>
      <c r="L59" s="50">
        <v>4</v>
      </c>
      <c r="M59" s="50">
        <v>1</v>
      </c>
      <c r="N59" s="50">
        <v>4</v>
      </c>
      <c r="O59" s="50">
        <v>4</v>
      </c>
      <c r="P59" s="50" t="s">
        <v>35</v>
      </c>
      <c r="Q59" s="50" t="s">
        <v>35</v>
      </c>
      <c r="R59" s="50" t="s">
        <v>35</v>
      </c>
      <c r="S59" s="50" t="s">
        <v>35</v>
      </c>
      <c r="T59" s="50" t="s">
        <v>35</v>
      </c>
      <c r="U59" s="50" t="s">
        <v>36</v>
      </c>
      <c r="V59" s="50">
        <v>4</v>
      </c>
      <c r="W59" s="50">
        <v>4</v>
      </c>
      <c r="X59" s="50">
        <v>3</v>
      </c>
      <c r="Y59" s="50">
        <v>4</v>
      </c>
      <c r="Z59" s="50">
        <v>4</v>
      </c>
      <c r="AA59" s="50">
        <v>4</v>
      </c>
      <c r="AB59" s="50" t="s">
        <v>170</v>
      </c>
      <c r="AC59" s="50" t="s">
        <v>171</v>
      </c>
    </row>
    <row r="60" spans="1:29">
      <c r="A60" s="49">
        <v>44503.414091168983</v>
      </c>
      <c r="B60" s="50" t="s">
        <v>172</v>
      </c>
      <c r="C60" s="50" t="s">
        <v>30</v>
      </c>
      <c r="D60" s="50">
        <v>55</v>
      </c>
      <c r="E60" s="50" t="s">
        <v>31</v>
      </c>
      <c r="F60" s="50" t="s">
        <v>32</v>
      </c>
      <c r="G60" s="50" t="s">
        <v>34</v>
      </c>
      <c r="H60" s="50" t="s">
        <v>34</v>
      </c>
      <c r="I60" s="50">
        <v>2</v>
      </c>
      <c r="J60" s="50">
        <v>1</v>
      </c>
      <c r="K60" s="50">
        <v>1</v>
      </c>
      <c r="L60" s="50">
        <v>1</v>
      </c>
      <c r="M60" s="50">
        <v>1</v>
      </c>
      <c r="N60" s="50">
        <v>3</v>
      </c>
      <c r="O60" s="50">
        <v>2</v>
      </c>
      <c r="P60" s="50" t="s">
        <v>40</v>
      </c>
      <c r="Q60" s="50" t="s">
        <v>40</v>
      </c>
      <c r="R60" s="50" t="s">
        <v>40</v>
      </c>
      <c r="S60" s="50" t="s">
        <v>40</v>
      </c>
      <c r="T60" s="50" t="s">
        <v>40</v>
      </c>
      <c r="U60" s="50" t="s">
        <v>36</v>
      </c>
      <c r="V60" s="50">
        <v>2</v>
      </c>
      <c r="W60" s="50">
        <v>1</v>
      </c>
      <c r="X60" s="50">
        <v>3</v>
      </c>
      <c r="Y60" s="50">
        <v>1</v>
      </c>
      <c r="Z60" s="50">
        <v>3</v>
      </c>
      <c r="AA60" s="50">
        <v>3</v>
      </c>
      <c r="AB60" s="50" t="s">
        <v>173</v>
      </c>
      <c r="AC60" s="50" t="s">
        <v>34</v>
      </c>
    </row>
    <row r="61" spans="1:29">
      <c r="A61" s="49">
        <v>44503.415240694449</v>
      </c>
      <c r="B61" s="50" t="s">
        <v>131</v>
      </c>
      <c r="C61" s="50" t="s">
        <v>43</v>
      </c>
      <c r="D61" s="50">
        <v>27</v>
      </c>
      <c r="E61" s="50" t="s">
        <v>31</v>
      </c>
      <c r="F61" s="50" t="s">
        <v>32</v>
      </c>
      <c r="G61" s="50" t="s">
        <v>34</v>
      </c>
      <c r="H61" s="50" t="s">
        <v>34</v>
      </c>
      <c r="I61" s="50">
        <v>2</v>
      </c>
      <c r="J61" s="50">
        <v>3</v>
      </c>
      <c r="K61" s="50">
        <v>2</v>
      </c>
      <c r="L61" s="50">
        <v>2</v>
      </c>
      <c r="M61" s="50">
        <v>1</v>
      </c>
      <c r="N61" s="50">
        <v>3</v>
      </c>
      <c r="O61" s="50">
        <v>3</v>
      </c>
      <c r="P61" s="50" t="s">
        <v>35</v>
      </c>
      <c r="Q61" s="50" t="s">
        <v>35</v>
      </c>
      <c r="R61" s="50" t="s">
        <v>35</v>
      </c>
      <c r="S61" s="50" t="s">
        <v>35</v>
      </c>
      <c r="T61" s="50" t="s">
        <v>35</v>
      </c>
      <c r="U61" s="50" t="s">
        <v>49</v>
      </c>
      <c r="V61" s="50">
        <v>3</v>
      </c>
      <c r="W61" s="50">
        <v>2</v>
      </c>
      <c r="X61" s="50">
        <v>3</v>
      </c>
      <c r="Y61" s="50">
        <v>2</v>
      </c>
      <c r="Z61" s="50">
        <v>3</v>
      </c>
      <c r="AA61" s="50">
        <v>2</v>
      </c>
      <c r="AB61" s="50" t="s">
        <v>174</v>
      </c>
      <c r="AC61" s="50" t="s">
        <v>34</v>
      </c>
    </row>
    <row r="62" spans="1:29">
      <c r="A62" s="49">
        <v>44503.416356712958</v>
      </c>
      <c r="B62" s="50" t="s">
        <v>175</v>
      </c>
      <c r="C62" s="50" t="s">
        <v>43</v>
      </c>
      <c r="D62" s="50">
        <v>40</v>
      </c>
      <c r="E62" s="50" t="s">
        <v>31</v>
      </c>
      <c r="F62" s="50" t="s">
        <v>59</v>
      </c>
      <c r="G62" s="50" t="s">
        <v>176</v>
      </c>
      <c r="H62" s="50" t="s">
        <v>33</v>
      </c>
      <c r="I62" s="50">
        <v>3</v>
      </c>
      <c r="J62" s="50">
        <v>5</v>
      </c>
      <c r="K62" s="50">
        <v>4</v>
      </c>
      <c r="L62" s="50">
        <v>2</v>
      </c>
      <c r="M62" s="50">
        <v>1</v>
      </c>
      <c r="N62" s="50">
        <v>4</v>
      </c>
      <c r="O62" s="50">
        <v>2</v>
      </c>
      <c r="P62" s="50" t="s">
        <v>35</v>
      </c>
      <c r="Q62" s="50" t="s">
        <v>35</v>
      </c>
      <c r="R62" s="50" t="s">
        <v>35</v>
      </c>
      <c r="S62" s="50" t="s">
        <v>35</v>
      </c>
      <c r="T62" s="50" t="s">
        <v>35</v>
      </c>
      <c r="U62" s="50" t="s">
        <v>96</v>
      </c>
      <c r="V62" s="50">
        <v>3</v>
      </c>
      <c r="W62" s="50">
        <v>5</v>
      </c>
      <c r="X62" s="50">
        <v>1</v>
      </c>
      <c r="Y62" s="50">
        <v>2</v>
      </c>
      <c r="Z62" s="50">
        <v>2</v>
      </c>
      <c r="AA62" s="50">
        <v>2</v>
      </c>
      <c r="AB62" s="50" t="s">
        <v>177</v>
      </c>
      <c r="AC62" s="50" t="s">
        <v>34</v>
      </c>
    </row>
    <row r="63" spans="1:29">
      <c r="A63" s="49">
        <v>44503.41673592593</v>
      </c>
      <c r="B63" s="50" t="s">
        <v>178</v>
      </c>
      <c r="C63" s="50" t="s">
        <v>30</v>
      </c>
      <c r="D63" s="50">
        <v>36</v>
      </c>
      <c r="E63" s="50" t="s">
        <v>31</v>
      </c>
      <c r="F63" s="50" t="s">
        <v>32</v>
      </c>
      <c r="G63" s="50" t="s">
        <v>179</v>
      </c>
      <c r="H63" s="50" t="s">
        <v>33</v>
      </c>
      <c r="I63" s="50">
        <v>1</v>
      </c>
      <c r="J63" s="50">
        <v>5</v>
      </c>
      <c r="K63" s="50">
        <v>4</v>
      </c>
      <c r="L63" s="50">
        <v>1</v>
      </c>
      <c r="M63" s="50">
        <v>3</v>
      </c>
      <c r="N63" s="50">
        <v>5</v>
      </c>
      <c r="O63" s="50">
        <v>4</v>
      </c>
      <c r="P63" s="50" t="s">
        <v>48</v>
      </c>
      <c r="Q63" s="50" t="s">
        <v>35</v>
      </c>
      <c r="R63" s="50" t="s">
        <v>35</v>
      </c>
      <c r="S63" s="50" t="s">
        <v>35</v>
      </c>
      <c r="T63" s="50" t="s">
        <v>35</v>
      </c>
      <c r="U63" s="50" t="s">
        <v>76</v>
      </c>
      <c r="V63" s="50">
        <v>3</v>
      </c>
      <c r="W63" s="50">
        <v>3</v>
      </c>
      <c r="X63" s="50">
        <v>3</v>
      </c>
      <c r="Y63" s="50">
        <v>3</v>
      </c>
      <c r="Z63" s="50">
        <v>3</v>
      </c>
      <c r="AA63" s="50">
        <v>3</v>
      </c>
      <c r="AB63" s="50" t="s">
        <v>92</v>
      </c>
      <c r="AC63" s="50" t="s">
        <v>34</v>
      </c>
    </row>
    <row r="64" spans="1:29">
      <c r="A64" s="49">
        <v>44503.41689177083</v>
      </c>
      <c r="B64" s="50" t="s">
        <v>180</v>
      </c>
      <c r="C64" s="50" t="s">
        <v>30</v>
      </c>
      <c r="D64" s="50">
        <v>30</v>
      </c>
      <c r="E64" s="50" t="s">
        <v>31</v>
      </c>
      <c r="F64" s="50" t="s">
        <v>44</v>
      </c>
      <c r="G64" s="50" t="s">
        <v>33</v>
      </c>
      <c r="H64" s="50" t="s">
        <v>34</v>
      </c>
      <c r="I64" s="50">
        <v>5</v>
      </c>
      <c r="J64" s="50">
        <v>4</v>
      </c>
      <c r="K64" s="50">
        <v>5</v>
      </c>
      <c r="L64" s="50">
        <v>3</v>
      </c>
      <c r="M64" s="50">
        <v>1</v>
      </c>
      <c r="N64" s="50">
        <v>5</v>
      </c>
      <c r="O64" s="50">
        <v>3</v>
      </c>
      <c r="P64" s="50" t="s">
        <v>35</v>
      </c>
      <c r="Q64" s="50" t="s">
        <v>35</v>
      </c>
      <c r="R64" s="50" t="s">
        <v>35</v>
      </c>
      <c r="S64" s="50" t="s">
        <v>35</v>
      </c>
      <c r="T64" s="50" t="s">
        <v>35</v>
      </c>
      <c r="U64" s="50" t="s">
        <v>36</v>
      </c>
      <c r="V64" s="50">
        <v>5</v>
      </c>
      <c r="W64" s="50">
        <v>5</v>
      </c>
      <c r="X64" s="50">
        <v>5</v>
      </c>
      <c r="Y64" s="50">
        <v>5</v>
      </c>
      <c r="Z64" s="50">
        <v>3</v>
      </c>
      <c r="AA64" s="50">
        <v>5</v>
      </c>
      <c r="AB64" s="50" t="s">
        <v>181</v>
      </c>
      <c r="AC64" s="50" t="s">
        <v>34</v>
      </c>
    </row>
    <row r="65" spans="1:29">
      <c r="A65" s="49">
        <v>44503.418680625</v>
      </c>
      <c r="B65" s="50" t="s">
        <v>182</v>
      </c>
      <c r="C65" s="50" t="s">
        <v>30</v>
      </c>
      <c r="D65" s="50">
        <v>27</v>
      </c>
      <c r="E65" s="50" t="s">
        <v>31</v>
      </c>
      <c r="F65" s="50" t="s">
        <v>32</v>
      </c>
      <c r="G65" s="50" t="s">
        <v>34</v>
      </c>
      <c r="H65" s="50" t="s">
        <v>33</v>
      </c>
      <c r="I65" s="50">
        <v>2</v>
      </c>
      <c r="J65" s="50">
        <v>3</v>
      </c>
      <c r="K65" s="50">
        <v>2</v>
      </c>
      <c r="L65" s="50">
        <v>2</v>
      </c>
      <c r="M65" s="50">
        <v>2</v>
      </c>
      <c r="N65" s="50">
        <v>3</v>
      </c>
      <c r="O65" s="50">
        <v>3</v>
      </c>
      <c r="P65" s="50" t="s">
        <v>40</v>
      </c>
      <c r="Q65" s="50" t="s">
        <v>40</v>
      </c>
      <c r="R65" s="50" t="s">
        <v>40</v>
      </c>
      <c r="S65" s="50" t="s">
        <v>48</v>
      </c>
      <c r="T65" s="50" t="s">
        <v>40</v>
      </c>
      <c r="U65" s="50" t="s">
        <v>183</v>
      </c>
      <c r="V65" s="50">
        <v>2</v>
      </c>
      <c r="W65" s="50">
        <v>2</v>
      </c>
      <c r="X65" s="50">
        <v>2</v>
      </c>
      <c r="Y65" s="50">
        <v>2</v>
      </c>
      <c r="Z65" s="50">
        <v>2</v>
      </c>
      <c r="AA65" s="50">
        <v>2</v>
      </c>
      <c r="AB65" s="50" t="s">
        <v>184</v>
      </c>
      <c r="AC65" s="50" t="s">
        <v>34</v>
      </c>
    </row>
    <row r="66" spans="1:29">
      <c r="A66" s="49">
        <v>44503.419759606477</v>
      </c>
      <c r="B66" s="50" t="s">
        <v>185</v>
      </c>
      <c r="C66" s="50" t="s">
        <v>43</v>
      </c>
      <c r="D66" s="50">
        <v>27</v>
      </c>
      <c r="E66" s="50" t="s">
        <v>31</v>
      </c>
      <c r="F66" s="50" t="s">
        <v>32</v>
      </c>
      <c r="G66" s="50" t="s">
        <v>33</v>
      </c>
      <c r="H66" s="50" t="s">
        <v>34</v>
      </c>
      <c r="I66" s="50">
        <v>4</v>
      </c>
      <c r="J66" s="50">
        <v>3</v>
      </c>
      <c r="K66" s="50">
        <v>4</v>
      </c>
      <c r="L66" s="50">
        <v>4</v>
      </c>
      <c r="M66" s="50">
        <v>1</v>
      </c>
      <c r="N66" s="50">
        <v>3</v>
      </c>
      <c r="O66" s="50">
        <v>2</v>
      </c>
      <c r="P66" s="50" t="s">
        <v>35</v>
      </c>
      <c r="Q66" s="50" t="s">
        <v>35</v>
      </c>
      <c r="R66" s="50" t="s">
        <v>35</v>
      </c>
      <c r="S66" s="50" t="s">
        <v>35</v>
      </c>
      <c r="T66" s="50" t="s">
        <v>35</v>
      </c>
      <c r="U66" s="50" t="s">
        <v>68</v>
      </c>
      <c r="V66" s="50">
        <v>5</v>
      </c>
      <c r="W66" s="50">
        <v>4</v>
      </c>
      <c r="X66" s="50">
        <v>3</v>
      </c>
      <c r="Y66" s="50">
        <v>4</v>
      </c>
      <c r="Z66" s="50">
        <v>3</v>
      </c>
      <c r="AA66" s="50">
        <v>5</v>
      </c>
      <c r="AB66" s="50" t="s">
        <v>90</v>
      </c>
      <c r="AC66" s="50" t="s">
        <v>34</v>
      </c>
    </row>
    <row r="67" spans="1:29">
      <c r="A67" s="49">
        <v>44503.420787592593</v>
      </c>
      <c r="B67" s="50" t="s">
        <v>186</v>
      </c>
      <c r="C67" s="50" t="s">
        <v>30</v>
      </c>
      <c r="D67" s="50">
        <v>43</v>
      </c>
      <c r="E67" s="50" t="s">
        <v>31</v>
      </c>
      <c r="F67" s="50" t="s">
        <v>32</v>
      </c>
      <c r="G67" s="50" t="s">
        <v>34</v>
      </c>
      <c r="H67" s="50" t="s">
        <v>33</v>
      </c>
      <c r="I67" s="50">
        <v>2</v>
      </c>
      <c r="J67" s="50">
        <v>2</v>
      </c>
      <c r="K67" s="50">
        <v>2</v>
      </c>
      <c r="L67" s="50">
        <v>3</v>
      </c>
      <c r="M67" s="50">
        <v>2</v>
      </c>
      <c r="N67" s="50">
        <v>5</v>
      </c>
      <c r="O67" s="50">
        <v>3</v>
      </c>
      <c r="P67" s="50" t="s">
        <v>35</v>
      </c>
      <c r="Q67" s="50" t="s">
        <v>35</v>
      </c>
      <c r="R67" s="50" t="s">
        <v>35</v>
      </c>
      <c r="S67" s="50" t="s">
        <v>35</v>
      </c>
      <c r="T67" s="50" t="s">
        <v>35</v>
      </c>
      <c r="U67" s="50" t="s">
        <v>36</v>
      </c>
      <c r="V67" s="50">
        <v>5</v>
      </c>
      <c r="W67" s="50">
        <v>5</v>
      </c>
      <c r="X67" s="50">
        <v>5</v>
      </c>
      <c r="Y67" s="50">
        <v>5</v>
      </c>
      <c r="Z67" s="50">
        <v>5</v>
      </c>
      <c r="AA67" s="50">
        <v>5</v>
      </c>
      <c r="AB67" s="50" t="s">
        <v>187</v>
      </c>
      <c r="AC67" s="50" t="s">
        <v>188</v>
      </c>
    </row>
    <row r="68" spans="1:29">
      <c r="A68" s="49">
        <v>44503.420863344909</v>
      </c>
      <c r="B68" s="50" t="s">
        <v>189</v>
      </c>
      <c r="C68" s="50" t="s">
        <v>43</v>
      </c>
      <c r="D68" s="50">
        <v>29</v>
      </c>
      <c r="E68" s="50" t="s">
        <v>31</v>
      </c>
      <c r="F68" s="50" t="s">
        <v>44</v>
      </c>
      <c r="G68" s="50" t="s">
        <v>34</v>
      </c>
      <c r="H68" s="50" t="s">
        <v>34</v>
      </c>
      <c r="I68" s="50">
        <v>5</v>
      </c>
      <c r="J68" s="50">
        <v>3</v>
      </c>
      <c r="K68" s="50">
        <v>2</v>
      </c>
      <c r="L68" s="50">
        <v>2</v>
      </c>
      <c r="M68" s="50">
        <v>3</v>
      </c>
      <c r="N68" s="50">
        <v>5</v>
      </c>
      <c r="O68" s="50">
        <v>4</v>
      </c>
      <c r="P68" s="50" t="s">
        <v>35</v>
      </c>
      <c r="Q68" s="50" t="s">
        <v>35</v>
      </c>
      <c r="R68" s="50" t="s">
        <v>35</v>
      </c>
      <c r="S68" s="50" t="s">
        <v>35</v>
      </c>
      <c r="T68" s="50" t="s">
        <v>35</v>
      </c>
      <c r="U68" s="50" t="s">
        <v>49</v>
      </c>
      <c r="V68" s="50">
        <v>3</v>
      </c>
      <c r="W68" s="50">
        <v>4</v>
      </c>
      <c r="X68" s="50">
        <v>3</v>
      </c>
      <c r="Y68" s="50">
        <v>5</v>
      </c>
      <c r="Z68" s="50">
        <v>5</v>
      </c>
      <c r="AA68" s="50">
        <v>4</v>
      </c>
      <c r="AB68" s="50" t="s">
        <v>190</v>
      </c>
      <c r="AC68" s="50" t="s">
        <v>34</v>
      </c>
    </row>
    <row r="69" spans="1:29">
      <c r="A69" s="49">
        <v>44503.421881944443</v>
      </c>
      <c r="B69" s="50" t="s">
        <v>191</v>
      </c>
      <c r="C69" s="50" t="s">
        <v>43</v>
      </c>
      <c r="D69" s="50">
        <v>36</v>
      </c>
      <c r="E69" s="50" t="s">
        <v>31</v>
      </c>
      <c r="F69" s="50" t="s">
        <v>192</v>
      </c>
      <c r="G69" s="50" t="s">
        <v>34</v>
      </c>
      <c r="H69" s="50" t="s">
        <v>33</v>
      </c>
      <c r="I69" s="50">
        <v>5</v>
      </c>
      <c r="J69" s="50">
        <v>1</v>
      </c>
      <c r="K69" s="50">
        <v>1</v>
      </c>
      <c r="L69" s="50">
        <v>5</v>
      </c>
      <c r="M69" s="50">
        <v>5</v>
      </c>
      <c r="N69" s="50">
        <v>3</v>
      </c>
      <c r="O69" s="50">
        <v>3</v>
      </c>
      <c r="P69" s="50" t="s">
        <v>35</v>
      </c>
      <c r="Q69" s="50" t="s">
        <v>35</v>
      </c>
      <c r="R69" s="50" t="s">
        <v>35</v>
      </c>
      <c r="S69" s="50" t="s">
        <v>35</v>
      </c>
      <c r="T69" s="50" t="s">
        <v>35</v>
      </c>
      <c r="U69" s="50" t="s">
        <v>36</v>
      </c>
      <c r="V69" s="50">
        <v>1</v>
      </c>
      <c r="W69" s="50">
        <v>3</v>
      </c>
      <c r="X69" s="50">
        <v>5</v>
      </c>
      <c r="Y69" s="50">
        <v>5</v>
      </c>
      <c r="Z69" s="50">
        <v>3</v>
      </c>
      <c r="AA69" s="50">
        <v>4</v>
      </c>
      <c r="AB69" s="50" t="s">
        <v>193</v>
      </c>
      <c r="AC69" s="50" t="s">
        <v>194</v>
      </c>
    </row>
    <row r="70" spans="1:29">
      <c r="A70" s="49">
        <v>44503.427589965278</v>
      </c>
      <c r="B70" s="50" t="s">
        <v>195</v>
      </c>
      <c r="C70" s="50" t="s">
        <v>30</v>
      </c>
      <c r="D70" s="50">
        <v>36</v>
      </c>
      <c r="E70" s="50" t="s">
        <v>31</v>
      </c>
      <c r="F70" s="50" t="s">
        <v>32</v>
      </c>
      <c r="G70" s="50" t="s">
        <v>34</v>
      </c>
      <c r="H70" s="50" t="s">
        <v>34</v>
      </c>
      <c r="I70" s="50">
        <v>4</v>
      </c>
      <c r="J70" s="50">
        <v>5</v>
      </c>
      <c r="K70" s="50">
        <v>4</v>
      </c>
      <c r="L70" s="50">
        <v>1</v>
      </c>
      <c r="M70" s="50">
        <v>1</v>
      </c>
      <c r="N70" s="50">
        <v>5</v>
      </c>
      <c r="O70" s="50">
        <v>4</v>
      </c>
      <c r="P70" s="50" t="s">
        <v>35</v>
      </c>
      <c r="Q70" s="50" t="s">
        <v>35</v>
      </c>
      <c r="R70" s="50" t="s">
        <v>35</v>
      </c>
      <c r="S70" s="50" t="s">
        <v>35</v>
      </c>
      <c r="T70" s="50" t="s">
        <v>35</v>
      </c>
      <c r="U70" s="50" t="s">
        <v>196</v>
      </c>
      <c r="V70" s="50">
        <v>3</v>
      </c>
      <c r="W70" s="50">
        <v>5</v>
      </c>
      <c r="X70" s="50">
        <v>5</v>
      </c>
      <c r="Y70" s="50">
        <v>5</v>
      </c>
      <c r="Z70" s="50">
        <v>3</v>
      </c>
      <c r="AA70" s="50">
        <v>3</v>
      </c>
      <c r="AB70" s="50" t="s">
        <v>197</v>
      </c>
      <c r="AC70" s="50" t="s">
        <v>34</v>
      </c>
    </row>
    <row r="71" spans="1:29">
      <c r="A71" s="49">
        <v>44503.429162523149</v>
      </c>
      <c r="B71" s="50" t="s">
        <v>198</v>
      </c>
      <c r="C71" s="50" t="s">
        <v>43</v>
      </c>
      <c r="D71" s="50">
        <v>21</v>
      </c>
      <c r="E71" s="50" t="s">
        <v>31</v>
      </c>
      <c r="F71" s="50" t="s">
        <v>32</v>
      </c>
      <c r="G71" s="50" t="s">
        <v>34</v>
      </c>
      <c r="H71" s="50" t="s">
        <v>33</v>
      </c>
      <c r="I71" s="50">
        <v>1</v>
      </c>
      <c r="J71" s="50">
        <v>3</v>
      </c>
      <c r="K71" s="50">
        <v>2</v>
      </c>
      <c r="L71" s="50">
        <v>1</v>
      </c>
      <c r="M71" s="50">
        <v>1</v>
      </c>
      <c r="N71" s="50">
        <v>3</v>
      </c>
      <c r="O71" s="50">
        <v>2</v>
      </c>
      <c r="P71" s="50" t="s">
        <v>35</v>
      </c>
      <c r="Q71" s="50" t="s">
        <v>35</v>
      </c>
      <c r="R71" s="50" t="s">
        <v>35</v>
      </c>
      <c r="S71" s="50" t="s">
        <v>35</v>
      </c>
      <c r="T71" s="50" t="s">
        <v>35</v>
      </c>
      <c r="U71" s="50" t="s">
        <v>68</v>
      </c>
      <c r="V71" s="50">
        <v>5</v>
      </c>
      <c r="W71" s="50">
        <v>5</v>
      </c>
      <c r="X71" s="50">
        <v>4</v>
      </c>
      <c r="Y71" s="50">
        <v>2</v>
      </c>
      <c r="Z71" s="50">
        <v>2</v>
      </c>
      <c r="AA71" s="50">
        <v>2</v>
      </c>
      <c r="AB71" s="50" t="s">
        <v>115</v>
      </c>
      <c r="AC71" s="50" t="s">
        <v>34</v>
      </c>
    </row>
    <row r="72" spans="1:29">
      <c r="A72" s="49">
        <v>44503.429288321757</v>
      </c>
      <c r="B72" s="50" t="s">
        <v>133</v>
      </c>
      <c r="C72" s="50" t="s">
        <v>43</v>
      </c>
      <c r="D72" s="50">
        <v>25</v>
      </c>
      <c r="E72" s="50" t="s">
        <v>31</v>
      </c>
      <c r="F72" s="50" t="s">
        <v>192</v>
      </c>
      <c r="G72" s="50" t="s">
        <v>34</v>
      </c>
      <c r="H72" s="50" t="s">
        <v>34</v>
      </c>
      <c r="I72" s="50">
        <v>5</v>
      </c>
      <c r="J72" s="50">
        <v>1</v>
      </c>
      <c r="K72" s="50">
        <v>5</v>
      </c>
      <c r="L72" s="50">
        <v>5</v>
      </c>
      <c r="M72" s="50">
        <v>1</v>
      </c>
      <c r="N72" s="50">
        <v>5</v>
      </c>
      <c r="O72" s="50">
        <v>2</v>
      </c>
      <c r="P72" s="50" t="s">
        <v>35</v>
      </c>
      <c r="Q72" s="50" t="s">
        <v>35</v>
      </c>
      <c r="R72" s="50" t="s">
        <v>35</v>
      </c>
      <c r="S72" s="50" t="s">
        <v>35</v>
      </c>
      <c r="T72" s="50" t="s">
        <v>35</v>
      </c>
      <c r="U72" s="50" t="s">
        <v>36</v>
      </c>
      <c r="V72" s="50">
        <v>5</v>
      </c>
      <c r="W72" s="50">
        <v>2</v>
      </c>
      <c r="X72" s="50">
        <v>5</v>
      </c>
      <c r="Y72" s="50">
        <v>4</v>
      </c>
      <c r="Z72" s="50">
        <v>5</v>
      </c>
      <c r="AA72" s="50">
        <v>5</v>
      </c>
      <c r="AB72" s="50" t="s">
        <v>134</v>
      </c>
      <c r="AC72" s="50" t="s">
        <v>34</v>
      </c>
    </row>
    <row r="73" spans="1:29">
      <c r="A73" s="49">
        <v>44503.432265115742</v>
      </c>
      <c r="B73" s="50" t="s">
        <v>199</v>
      </c>
      <c r="C73" s="50" t="s">
        <v>43</v>
      </c>
      <c r="D73" s="50">
        <v>45</v>
      </c>
      <c r="E73" s="50" t="s">
        <v>31</v>
      </c>
      <c r="F73" s="50" t="s">
        <v>39</v>
      </c>
      <c r="G73" s="50" t="s">
        <v>33</v>
      </c>
      <c r="H73" s="50" t="s">
        <v>33</v>
      </c>
      <c r="I73" s="50">
        <v>3</v>
      </c>
      <c r="J73" s="50">
        <v>3</v>
      </c>
      <c r="K73" s="50">
        <v>3</v>
      </c>
      <c r="L73" s="50">
        <v>1</v>
      </c>
      <c r="M73" s="50">
        <v>1</v>
      </c>
      <c r="N73" s="50">
        <v>2</v>
      </c>
      <c r="O73" s="50">
        <v>3</v>
      </c>
      <c r="P73" s="50" t="s">
        <v>48</v>
      </c>
      <c r="Q73" s="50" t="s">
        <v>48</v>
      </c>
      <c r="R73" s="50" t="s">
        <v>48</v>
      </c>
      <c r="S73" s="50" t="s">
        <v>48</v>
      </c>
      <c r="T73" s="50" t="s">
        <v>48</v>
      </c>
      <c r="U73" s="50" t="s">
        <v>36</v>
      </c>
      <c r="V73" s="50">
        <v>2</v>
      </c>
      <c r="W73" s="50">
        <v>2</v>
      </c>
      <c r="X73" s="50">
        <v>2</v>
      </c>
      <c r="Y73" s="50">
        <v>2</v>
      </c>
      <c r="Z73" s="50">
        <v>2</v>
      </c>
      <c r="AA73" s="50">
        <v>2</v>
      </c>
      <c r="AB73" s="50" t="s">
        <v>71</v>
      </c>
      <c r="AC73" s="50" t="s">
        <v>34</v>
      </c>
    </row>
    <row r="74" spans="1:29">
      <c r="A74" s="49">
        <v>44503.43345546296</v>
      </c>
      <c r="B74" s="50" t="s">
        <v>200</v>
      </c>
      <c r="C74" s="50" t="s">
        <v>30</v>
      </c>
      <c r="D74" s="50">
        <v>40</v>
      </c>
      <c r="E74" s="50" t="s">
        <v>31</v>
      </c>
      <c r="F74" s="50" t="s">
        <v>44</v>
      </c>
      <c r="G74" s="50" t="s">
        <v>34</v>
      </c>
      <c r="H74" s="50" t="s">
        <v>34</v>
      </c>
      <c r="I74" s="50">
        <v>4</v>
      </c>
      <c r="J74" s="50">
        <v>4</v>
      </c>
      <c r="K74" s="50">
        <v>5</v>
      </c>
      <c r="L74" s="50">
        <v>3</v>
      </c>
      <c r="M74" s="50">
        <v>2</v>
      </c>
      <c r="N74" s="50">
        <v>5</v>
      </c>
      <c r="O74" s="50">
        <v>3</v>
      </c>
      <c r="P74" s="50" t="s">
        <v>35</v>
      </c>
      <c r="Q74" s="50" t="s">
        <v>35</v>
      </c>
      <c r="R74" s="50" t="s">
        <v>35</v>
      </c>
      <c r="S74" s="50" t="s">
        <v>48</v>
      </c>
      <c r="T74" s="50" t="s">
        <v>35</v>
      </c>
      <c r="U74" s="50" t="s">
        <v>36</v>
      </c>
      <c r="V74" s="50">
        <v>4</v>
      </c>
      <c r="W74" s="50">
        <v>5</v>
      </c>
      <c r="X74" s="50">
        <v>4</v>
      </c>
      <c r="Y74" s="50">
        <v>3</v>
      </c>
      <c r="Z74" s="50">
        <v>5</v>
      </c>
      <c r="AA74" s="50">
        <v>3</v>
      </c>
      <c r="AB74" s="50" t="s">
        <v>63</v>
      </c>
      <c r="AC74" s="50" t="s">
        <v>34</v>
      </c>
    </row>
    <row r="75" spans="1:29">
      <c r="A75" s="49">
        <v>44503.433886481478</v>
      </c>
      <c r="B75" s="50" t="s">
        <v>201</v>
      </c>
      <c r="C75" s="50" t="s">
        <v>43</v>
      </c>
      <c r="D75" s="50">
        <v>28</v>
      </c>
      <c r="E75" s="50" t="s">
        <v>31</v>
      </c>
      <c r="F75" s="50" t="s">
        <v>32</v>
      </c>
      <c r="G75" s="50" t="s">
        <v>33</v>
      </c>
      <c r="H75" s="50" t="s">
        <v>34</v>
      </c>
      <c r="I75" s="50">
        <v>3</v>
      </c>
      <c r="J75" s="50">
        <v>3</v>
      </c>
      <c r="K75" s="50">
        <v>3</v>
      </c>
      <c r="L75" s="50">
        <v>3</v>
      </c>
      <c r="M75" s="50">
        <v>3</v>
      </c>
      <c r="N75" s="50">
        <v>3</v>
      </c>
      <c r="O75" s="50">
        <v>3</v>
      </c>
      <c r="P75" s="50" t="s">
        <v>35</v>
      </c>
      <c r="Q75" s="50" t="s">
        <v>35</v>
      </c>
      <c r="R75" s="50" t="s">
        <v>35</v>
      </c>
      <c r="S75" s="50" t="s">
        <v>35</v>
      </c>
      <c r="T75" s="50" t="s">
        <v>35</v>
      </c>
      <c r="U75" s="50" t="s">
        <v>49</v>
      </c>
      <c r="V75" s="50">
        <v>3</v>
      </c>
      <c r="W75" s="50">
        <v>4</v>
      </c>
      <c r="X75" s="50">
        <v>2</v>
      </c>
      <c r="Y75" s="50">
        <v>3</v>
      </c>
      <c r="Z75" s="50">
        <v>3</v>
      </c>
      <c r="AA75" s="50">
        <v>3</v>
      </c>
      <c r="AB75" s="50" t="s">
        <v>202</v>
      </c>
      <c r="AC75" s="50" t="s">
        <v>34</v>
      </c>
    </row>
    <row r="76" spans="1:29">
      <c r="A76" s="49">
        <v>44503.434433668983</v>
      </c>
      <c r="B76" s="50" t="s">
        <v>203</v>
      </c>
      <c r="C76" s="50" t="s">
        <v>30</v>
      </c>
      <c r="D76" s="50">
        <v>37</v>
      </c>
      <c r="E76" s="50" t="s">
        <v>31</v>
      </c>
      <c r="F76" s="50" t="s">
        <v>39</v>
      </c>
      <c r="G76" s="50" t="s">
        <v>204</v>
      </c>
      <c r="H76" s="50" t="s">
        <v>33</v>
      </c>
      <c r="I76" s="50">
        <v>3</v>
      </c>
      <c r="J76" s="50">
        <v>3</v>
      </c>
      <c r="K76" s="50">
        <v>3</v>
      </c>
      <c r="L76" s="50">
        <v>3</v>
      </c>
      <c r="M76" s="50">
        <v>3</v>
      </c>
      <c r="N76" s="50">
        <v>3</v>
      </c>
      <c r="O76" s="50">
        <v>3</v>
      </c>
      <c r="P76" s="50" t="s">
        <v>35</v>
      </c>
      <c r="Q76" s="50" t="s">
        <v>35</v>
      </c>
      <c r="R76" s="50" t="s">
        <v>35</v>
      </c>
      <c r="S76" s="50" t="s">
        <v>35</v>
      </c>
      <c r="T76" s="50" t="s">
        <v>35</v>
      </c>
      <c r="U76" s="50" t="s">
        <v>68</v>
      </c>
      <c r="V76" s="50">
        <v>4</v>
      </c>
      <c r="W76" s="50">
        <v>4</v>
      </c>
      <c r="X76" s="50">
        <v>4</v>
      </c>
      <c r="Y76" s="50">
        <v>4</v>
      </c>
      <c r="Z76" s="50">
        <v>4</v>
      </c>
      <c r="AA76" s="50">
        <v>4</v>
      </c>
      <c r="AB76" s="50" t="s">
        <v>134</v>
      </c>
      <c r="AC76" s="50" t="s">
        <v>34</v>
      </c>
    </row>
    <row r="77" spans="1:29">
      <c r="A77" s="49">
        <v>44503.435216585647</v>
      </c>
      <c r="B77" s="50" t="s">
        <v>205</v>
      </c>
      <c r="C77" s="50" t="s">
        <v>43</v>
      </c>
      <c r="D77" s="50">
        <v>33</v>
      </c>
      <c r="E77" s="50" t="s">
        <v>31</v>
      </c>
      <c r="F77" s="50" t="s">
        <v>44</v>
      </c>
      <c r="G77" s="50" t="s">
        <v>34</v>
      </c>
      <c r="H77" s="50" t="s">
        <v>34</v>
      </c>
      <c r="I77" s="50">
        <v>4</v>
      </c>
      <c r="J77" s="50">
        <v>4</v>
      </c>
      <c r="K77" s="50">
        <v>4</v>
      </c>
      <c r="L77" s="50">
        <v>4</v>
      </c>
      <c r="M77" s="50">
        <v>1</v>
      </c>
      <c r="N77" s="50">
        <v>5</v>
      </c>
      <c r="O77" s="50">
        <v>4</v>
      </c>
      <c r="P77" s="50" t="s">
        <v>35</v>
      </c>
      <c r="Q77" s="50" t="s">
        <v>35</v>
      </c>
      <c r="R77" s="50" t="s">
        <v>35</v>
      </c>
      <c r="S77" s="50" t="s">
        <v>35</v>
      </c>
      <c r="T77" s="50" t="s">
        <v>35</v>
      </c>
      <c r="U77" s="50" t="s">
        <v>68</v>
      </c>
      <c r="V77" s="50">
        <v>5</v>
      </c>
      <c r="W77" s="50">
        <v>5</v>
      </c>
      <c r="X77" s="50">
        <v>5</v>
      </c>
      <c r="Y77" s="50">
        <v>5</v>
      </c>
      <c r="Z77" s="50">
        <v>5</v>
      </c>
      <c r="AA77" s="50">
        <v>5</v>
      </c>
      <c r="AB77" s="50" t="s">
        <v>206</v>
      </c>
      <c r="AC77" s="50" t="s">
        <v>207</v>
      </c>
    </row>
    <row r="78" spans="1:29">
      <c r="A78" s="49">
        <v>44503.435454340273</v>
      </c>
      <c r="B78" s="50" t="s">
        <v>208</v>
      </c>
      <c r="C78" s="50" t="s">
        <v>30</v>
      </c>
      <c r="D78" s="50">
        <v>37</v>
      </c>
      <c r="E78" s="50" t="s">
        <v>31</v>
      </c>
      <c r="F78" s="50" t="s">
        <v>32</v>
      </c>
      <c r="G78" s="50" t="s">
        <v>34</v>
      </c>
      <c r="H78" s="50" t="s">
        <v>33</v>
      </c>
      <c r="I78" s="50">
        <v>1</v>
      </c>
      <c r="J78" s="50">
        <v>4</v>
      </c>
      <c r="K78" s="50">
        <v>3</v>
      </c>
      <c r="L78" s="50">
        <v>1</v>
      </c>
      <c r="M78" s="50">
        <v>1</v>
      </c>
      <c r="N78" s="50">
        <v>4</v>
      </c>
      <c r="O78" s="50">
        <v>3</v>
      </c>
      <c r="P78" s="50" t="s">
        <v>35</v>
      </c>
      <c r="Q78" s="50" t="s">
        <v>35</v>
      </c>
      <c r="R78" s="50" t="s">
        <v>35</v>
      </c>
      <c r="S78" s="50" t="s">
        <v>35</v>
      </c>
      <c r="T78" s="50" t="s">
        <v>35</v>
      </c>
      <c r="U78" s="50" t="s">
        <v>36</v>
      </c>
      <c r="V78" s="50">
        <v>3</v>
      </c>
      <c r="W78" s="50">
        <v>5</v>
      </c>
      <c r="X78" s="50">
        <v>3</v>
      </c>
      <c r="Y78" s="50">
        <v>4</v>
      </c>
      <c r="Z78" s="50">
        <v>4</v>
      </c>
      <c r="AA78" s="50">
        <v>4</v>
      </c>
      <c r="AB78" s="50" t="s">
        <v>86</v>
      </c>
      <c r="AC78" s="50" t="s">
        <v>34</v>
      </c>
    </row>
    <row r="79" spans="1:29">
      <c r="A79" s="49">
        <v>44503.435545092594</v>
      </c>
      <c r="B79" s="50" t="s">
        <v>185</v>
      </c>
      <c r="C79" s="50" t="s">
        <v>43</v>
      </c>
      <c r="D79" s="50">
        <v>27</v>
      </c>
      <c r="E79" s="50" t="s">
        <v>31</v>
      </c>
      <c r="F79" s="50" t="s">
        <v>32</v>
      </c>
      <c r="G79" s="50" t="s">
        <v>33</v>
      </c>
      <c r="H79" s="50" t="s">
        <v>34</v>
      </c>
      <c r="I79" s="50">
        <v>4</v>
      </c>
      <c r="J79" s="50">
        <v>3</v>
      </c>
      <c r="K79" s="50">
        <v>4</v>
      </c>
      <c r="L79" s="50">
        <v>4</v>
      </c>
      <c r="M79" s="50">
        <v>4</v>
      </c>
      <c r="N79" s="50">
        <v>4</v>
      </c>
      <c r="O79" s="50">
        <v>3</v>
      </c>
      <c r="P79" s="50" t="s">
        <v>35</v>
      </c>
      <c r="Q79" s="50" t="s">
        <v>35</v>
      </c>
      <c r="R79" s="50" t="s">
        <v>35</v>
      </c>
      <c r="S79" s="50" t="s">
        <v>35</v>
      </c>
      <c r="T79" s="50" t="s">
        <v>35</v>
      </c>
      <c r="U79" s="50" t="s">
        <v>68</v>
      </c>
      <c r="V79" s="50">
        <v>4</v>
      </c>
      <c r="W79" s="50">
        <v>4</v>
      </c>
      <c r="X79" s="50">
        <v>3</v>
      </c>
      <c r="Y79" s="50">
        <v>4</v>
      </c>
      <c r="Z79" s="50">
        <v>5</v>
      </c>
      <c r="AA79" s="50">
        <v>5</v>
      </c>
      <c r="AB79" s="50" t="s">
        <v>209</v>
      </c>
      <c r="AC79" s="50" t="s">
        <v>34</v>
      </c>
    </row>
    <row r="80" spans="1:29">
      <c r="A80" s="49">
        <v>44503.43567363426</v>
      </c>
      <c r="B80" s="50" t="s">
        <v>210</v>
      </c>
      <c r="C80" s="50" t="s">
        <v>30</v>
      </c>
      <c r="D80" s="50">
        <v>25</v>
      </c>
      <c r="E80" s="50" t="s">
        <v>31</v>
      </c>
      <c r="F80" s="50" t="s">
        <v>32</v>
      </c>
      <c r="G80" s="50" t="s">
        <v>34</v>
      </c>
      <c r="H80" s="50" t="s">
        <v>34</v>
      </c>
      <c r="I80" s="50">
        <v>3</v>
      </c>
      <c r="J80" s="50">
        <v>3</v>
      </c>
      <c r="K80" s="50">
        <v>3</v>
      </c>
      <c r="L80" s="50">
        <v>3</v>
      </c>
      <c r="M80" s="50">
        <v>3</v>
      </c>
      <c r="N80" s="50">
        <v>3</v>
      </c>
      <c r="O80" s="50">
        <v>3</v>
      </c>
      <c r="P80" s="50" t="s">
        <v>35</v>
      </c>
      <c r="Q80" s="50" t="s">
        <v>35</v>
      </c>
      <c r="R80" s="50" t="s">
        <v>35</v>
      </c>
      <c r="S80" s="50" t="s">
        <v>35</v>
      </c>
      <c r="T80" s="50" t="s">
        <v>35</v>
      </c>
      <c r="U80" s="50" t="s">
        <v>49</v>
      </c>
      <c r="V80" s="50">
        <v>3</v>
      </c>
      <c r="W80" s="50">
        <v>3</v>
      </c>
      <c r="X80" s="50">
        <v>3</v>
      </c>
      <c r="Y80" s="50">
        <v>3</v>
      </c>
      <c r="Z80" s="50">
        <v>3</v>
      </c>
      <c r="AA80" s="50">
        <v>3</v>
      </c>
      <c r="AB80" s="50" t="s">
        <v>211</v>
      </c>
      <c r="AC80" s="50" t="s">
        <v>34</v>
      </c>
    </row>
    <row r="81" spans="1:29">
      <c r="A81" s="49">
        <v>44503.437320740741</v>
      </c>
      <c r="B81" s="50" t="s">
        <v>212</v>
      </c>
      <c r="C81" s="50" t="s">
        <v>43</v>
      </c>
      <c r="D81" s="50">
        <v>23</v>
      </c>
      <c r="E81" s="50" t="s">
        <v>31</v>
      </c>
      <c r="F81" s="50" t="s">
        <v>44</v>
      </c>
      <c r="G81" s="50" t="s">
        <v>34</v>
      </c>
      <c r="H81" s="50" t="s">
        <v>34</v>
      </c>
      <c r="I81" s="50">
        <v>3</v>
      </c>
      <c r="J81" s="50">
        <v>3</v>
      </c>
      <c r="K81" s="50">
        <v>3</v>
      </c>
      <c r="L81" s="50">
        <v>2</v>
      </c>
      <c r="M81" s="50">
        <v>1</v>
      </c>
      <c r="N81" s="50">
        <v>3</v>
      </c>
      <c r="O81" s="50">
        <v>3</v>
      </c>
      <c r="P81" s="50" t="s">
        <v>35</v>
      </c>
      <c r="Q81" s="50" t="s">
        <v>35</v>
      </c>
      <c r="R81" s="50" t="s">
        <v>35</v>
      </c>
      <c r="S81" s="50" t="s">
        <v>48</v>
      </c>
      <c r="T81" s="50" t="s">
        <v>35</v>
      </c>
      <c r="U81" s="50" t="s">
        <v>68</v>
      </c>
      <c r="V81" s="50">
        <v>4</v>
      </c>
      <c r="W81" s="50">
        <v>4</v>
      </c>
      <c r="X81" s="50">
        <v>4</v>
      </c>
      <c r="Y81" s="50">
        <v>4</v>
      </c>
      <c r="Z81" s="50">
        <v>4</v>
      </c>
      <c r="AA81" s="50">
        <v>4</v>
      </c>
      <c r="AB81" s="50" t="s">
        <v>213</v>
      </c>
      <c r="AC81" s="50" t="s">
        <v>34</v>
      </c>
    </row>
    <row r="82" spans="1:29">
      <c r="A82" s="49">
        <v>44503.440232546302</v>
      </c>
      <c r="B82" s="50" t="s">
        <v>214</v>
      </c>
      <c r="C82" s="50" t="s">
        <v>30</v>
      </c>
      <c r="D82" s="50">
        <v>39</v>
      </c>
      <c r="E82" s="50" t="s">
        <v>31</v>
      </c>
      <c r="F82" s="50" t="s">
        <v>39</v>
      </c>
      <c r="G82" s="50" t="s">
        <v>34</v>
      </c>
      <c r="H82" s="50" t="s">
        <v>33</v>
      </c>
      <c r="I82" s="50">
        <v>4</v>
      </c>
      <c r="J82" s="50">
        <v>5</v>
      </c>
      <c r="K82" s="50">
        <v>3</v>
      </c>
      <c r="L82" s="50">
        <v>3</v>
      </c>
      <c r="M82" s="50">
        <v>2</v>
      </c>
      <c r="N82" s="50">
        <v>5</v>
      </c>
      <c r="O82" s="50">
        <v>5</v>
      </c>
      <c r="P82" s="50" t="s">
        <v>35</v>
      </c>
      <c r="Q82" s="50" t="s">
        <v>35</v>
      </c>
      <c r="R82" s="50" t="s">
        <v>35</v>
      </c>
      <c r="S82" s="50" t="s">
        <v>35</v>
      </c>
      <c r="T82" s="50" t="s">
        <v>35</v>
      </c>
      <c r="U82" s="50" t="s">
        <v>49</v>
      </c>
      <c r="V82" s="50">
        <v>5</v>
      </c>
      <c r="W82" s="50">
        <v>3</v>
      </c>
      <c r="X82" s="50">
        <v>5</v>
      </c>
      <c r="Y82" s="50">
        <v>5</v>
      </c>
      <c r="Z82" s="50">
        <v>5</v>
      </c>
      <c r="AA82" s="50">
        <v>5</v>
      </c>
      <c r="AB82" s="50" t="s">
        <v>173</v>
      </c>
      <c r="AC82" s="50" t="s">
        <v>34</v>
      </c>
    </row>
    <row r="83" spans="1:29">
      <c r="A83" s="49">
        <v>44503.441137222224</v>
      </c>
      <c r="B83" s="50" t="s">
        <v>215</v>
      </c>
      <c r="C83" s="50" t="s">
        <v>30</v>
      </c>
      <c r="D83" s="50">
        <v>25</v>
      </c>
      <c r="E83" s="50" t="s">
        <v>31</v>
      </c>
      <c r="F83" s="50" t="s">
        <v>32</v>
      </c>
      <c r="G83" s="50" t="s">
        <v>34</v>
      </c>
      <c r="H83" s="50" t="s">
        <v>34</v>
      </c>
      <c r="I83" s="50">
        <v>5</v>
      </c>
      <c r="J83" s="50">
        <v>5</v>
      </c>
      <c r="K83" s="50">
        <v>3</v>
      </c>
      <c r="L83" s="50">
        <v>5</v>
      </c>
      <c r="M83" s="50">
        <v>1</v>
      </c>
      <c r="N83" s="50">
        <v>4</v>
      </c>
      <c r="O83" s="50">
        <v>1</v>
      </c>
      <c r="P83" s="50" t="s">
        <v>35</v>
      </c>
      <c r="Q83" s="50" t="s">
        <v>35</v>
      </c>
      <c r="R83" s="50" t="s">
        <v>35</v>
      </c>
      <c r="S83" s="50" t="s">
        <v>40</v>
      </c>
      <c r="T83" s="50" t="s">
        <v>35</v>
      </c>
      <c r="U83" s="50" t="s">
        <v>89</v>
      </c>
      <c r="V83" s="50">
        <v>4</v>
      </c>
      <c r="W83" s="50">
        <v>5</v>
      </c>
      <c r="X83" s="50">
        <v>3</v>
      </c>
      <c r="Y83" s="50">
        <v>5</v>
      </c>
      <c r="Z83" s="50">
        <v>5</v>
      </c>
      <c r="AA83" s="50">
        <v>4</v>
      </c>
      <c r="AB83" s="50" t="s">
        <v>216</v>
      </c>
      <c r="AC83" s="50" t="s">
        <v>82</v>
      </c>
    </row>
    <row r="84" spans="1:29">
      <c r="A84" s="49">
        <v>44503.441596504628</v>
      </c>
      <c r="B84" s="50" t="s">
        <v>217</v>
      </c>
      <c r="C84" s="50" t="s">
        <v>43</v>
      </c>
      <c r="D84" s="50">
        <v>54</v>
      </c>
      <c r="E84" s="50" t="s">
        <v>31</v>
      </c>
      <c r="F84" s="50" t="s">
        <v>39</v>
      </c>
      <c r="G84" s="50" t="s">
        <v>34</v>
      </c>
      <c r="H84" s="50" t="s">
        <v>33</v>
      </c>
      <c r="I84" s="50">
        <v>2</v>
      </c>
      <c r="J84" s="50">
        <v>3</v>
      </c>
      <c r="K84" s="50">
        <v>2</v>
      </c>
      <c r="L84" s="50">
        <v>3</v>
      </c>
      <c r="M84" s="50">
        <v>2</v>
      </c>
      <c r="N84" s="50">
        <v>2</v>
      </c>
      <c r="O84" s="50">
        <v>2</v>
      </c>
      <c r="P84" s="50" t="s">
        <v>35</v>
      </c>
      <c r="Q84" s="50" t="s">
        <v>48</v>
      </c>
      <c r="R84" s="50" t="s">
        <v>48</v>
      </c>
      <c r="S84" s="50" t="s">
        <v>48</v>
      </c>
      <c r="T84" s="50" t="s">
        <v>48</v>
      </c>
      <c r="U84" s="50" t="s">
        <v>218</v>
      </c>
      <c r="V84" s="50">
        <v>2</v>
      </c>
      <c r="W84" s="50">
        <v>3</v>
      </c>
      <c r="X84" s="50">
        <v>2</v>
      </c>
      <c r="Y84" s="50">
        <v>2</v>
      </c>
      <c r="Z84" s="50">
        <v>3</v>
      </c>
      <c r="AA84" s="50">
        <v>2</v>
      </c>
      <c r="AB84" s="50" t="s">
        <v>219</v>
      </c>
      <c r="AC84" s="50" t="s">
        <v>46</v>
      </c>
    </row>
    <row r="85" spans="1:29">
      <c r="A85" s="49">
        <v>44503.534173854168</v>
      </c>
      <c r="B85" s="50" t="s">
        <v>220</v>
      </c>
      <c r="C85" s="50" t="s">
        <v>30</v>
      </c>
      <c r="D85" s="50">
        <v>17</v>
      </c>
      <c r="E85" s="50" t="s">
        <v>31</v>
      </c>
      <c r="F85" s="50" t="s">
        <v>39</v>
      </c>
      <c r="G85" s="50" t="s">
        <v>34</v>
      </c>
      <c r="H85" s="50" t="s">
        <v>33</v>
      </c>
      <c r="I85" s="50">
        <v>3</v>
      </c>
      <c r="J85" s="50">
        <v>5</v>
      </c>
      <c r="K85" s="50">
        <v>4</v>
      </c>
      <c r="L85" s="50">
        <v>2</v>
      </c>
      <c r="M85" s="50">
        <v>3</v>
      </c>
      <c r="N85" s="50">
        <v>5</v>
      </c>
      <c r="O85" s="50">
        <v>5</v>
      </c>
      <c r="P85" s="50" t="s">
        <v>48</v>
      </c>
      <c r="Q85" s="50" t="s">
        <v>35</v>
      </c>
      <c r="R85" s="50" t="s">
        <v>35</v>
      </c>
      <c r="S85" s="50" t="s">
        <v>48</v>
      </c>
      <c r="T85" s="50" t="s">
        <v>35</v>
      </c>
      <c r="U85" s="50" t="s">
        <v>68</v>
      </c>
      <c r="V85" s="50">
        <v>3</v>
      </c>
      <c r="W85" s="50">
        <v>5</v>
      </c>
      <c r="X85" s="50">
        <v>4</v>
      </c>
      <c r="Y85" s="50">
        <v>3</v>
      </c>
      <c r="Z85" s="50">
        <v>3</v>
      </c>
      <c r="AA85" s="50">
        <v>4</v>
      </c>
      <c r="AB85" s="50" t="s">
        <v>115</v>
      </c>
      <c r="AC85" s="50" t="s">
        <v>34</v>
      </c>
    </row>
    <row r="86" spans="1:29">
      <c r="A86" s="49">
        <v>44503.534248194446</v>
      </c>
      <c r="B86" s="50" t="s">
        <v>221</v>
      </c>
      <c r="C86" s="50" t="s">
        <v>43</v>
      </c>
      <c r="D86" s="50">
        <v>38</v>
      </c>
      <c r="E86" s="50" t="s">
        <v>31</v>
      </c>
      <c r="F86" s="50" t="s">
        <v>32</v>
      </c>
      <c r="G86" s="50" t="s">
        <v>33</v>
      </c>
      <c r="H86" s="50" t="s">
        <v>34</v>
      </c>
      <c r="I86" s="50">
        <v>4</v>
      </c>
      <c r="J86" s="50">
        <v>4</v>
      </c>
      <c r="K86" s="50">
        <v>4</v>
      </c>
      <c r="L86" s="50">
        <v>4</v>
      </c>
      <c r="M86" s="50">
        <v>3</v>
      </c>
      <c r="N86" s="50">
        <v>3</v>
      </c>
      <c r="O86" s="50">
        <v>3</v>
      </c>
      <c r="P86" s="50" t="s">
        <v>35</v>
      </c>
      <c r="Q86" s="50" t="s">
        <v>35</v>
      </c>
      <c r="R86" s="50" t="s">
        <v>35</v>
      </c>
      <c r="S86" s="50" t="s">
        <v>48</v>
      </c>
      <c r="T86" s="50" t="s">
        <v>35</v>
      </c>
      <c r="U86" s="50" t="s">
        <v>68</v>
      </c>
      <c r="V86" s="50">
        <v>3</v>
      </c>
      <c r="W86" s="50">
        <v>2</v>
      </c>
      <c r="X86" s="50">
        <v>2</v>
      </c>
      <c r="Y86" s="50">
        <v>2</v>
      </c>
      <c r="Z86" s="50">
        <v>2</v>
      </c>
      <c r="AA86" s="50">
        <v>3</v>
      </c>
      <c r="AB86" s="50" t="s">
        <v>222</v>
      </c>
      <c r="AC86" s="50" t="s">
        <v>34</v>
      </c>
    </row>
    <row r="87" spans="1:29">
      <c r="A87" s="49">
        <v>44503.534450092593</v>
      </c>
      <c r="B87" s="50" t="s">
        <v>223</v>
      </c>
      <c r="C87" s="50" t="s">
        <v>30</v>
      </c>
      <c r="D87" s="50">
        <v>15</v>
      </c>
      <c r="E87" s="50" t="s">
        <v>31</v>
      </c>
      <c r="F87" s="50" t="s">
        <v>39</v>
      </c>
      <c r="G87" s="50" t="s">
        <v>34</v>
      </c>
      <c r="H87" s="50" t="s">
        <v>33</v>
      </c>
      <c r="I87" s="50">
        <v>3</v>
      </c>
      <c r="J87" s="50">
        <v>5</v>
      </c>
      <c r="K87" s="50">
        <v>3</v>
      </c>
      <c r="L87" s="50">
        <v>2</v>
      </c>
      <c r="M87" s="50">
        <v>3</v>
      </c>
      <c r="N87" s="50">
        <v>4</v>
      </c>
      <c r="O87" s="50">
        <v>2</v>
      </c>
      <c r="P87" s="50" t="s">
        <v>35</v>
      </c>
      <c r="Q87" s="50" t="s">
        <v>48</v>
      </c>
      <c r="R87" s="50" t="s">
        <v>35</v>
      </c>
      <c r="S87" s="50" t="s">
        <v>35</v>
      </c>
      <c r="T87" s="50" t="s">
        <v>35</v>
      </c>
      <c r="U87" s="50" t="s">
        <v>165</v>
      </c>
      <c r="V87" s="50">
        <v>3</v>
      </c>
      <c r="W87" s="50">
        <v>4</v>
      </c>
      <c r="X87" s="50">
        <v>3</v>
      </c>
      <c r="Y87" s="50">
        <v>4</v>
      </c>
      <c r="Z87" s="50">
        <v>4</v>
      </c>
      <c r="AA87" s="50">
        <v>3</v>
      </c>
      <c r="AB87" s="50" t="s">
        <v>224</v>
      </c>
      <c r="AC87" s="50" t="s">
        <v>225</v>
      </c>
    </row>
    <row r="88" spans="1:29">
      <c r="A88" s="49">
        <v>44503.535164016204</v>
      </c>
      <c r="B88" s="50" t="s">
        <v>226</v>
      </c>
      <c r="C88" s="50" t="s">
        <v>30</v>
      </c>
      <c r="D88" s="50">
        <v>21</v>
      </c>
      <c r="E88" s="50" t="s">
        <v>31</v>
      </c>
      <c r="F88" s="50" t="s">
        <v>44</v>
      </c>
      <c r="G88" s="50" t="s">
        <v>33</v>
      </c>
      <c r="H88" s="50" t="s">
        <v>34</v>
      </c>
      <c r="I88" s="50">
        <v>3</v>
      </c>
      <c r="J88" s="50">
        <v>3</v>
      </c>
      <c r="K88" s="50">
        <v>3</v>
      </c>
      <c r="L88" s="50">
        <v>3</v>
      </c>
      <c r="M88" s="50">
        <v>3</v>
      </c>
      <c r="N88" s="50">
        <v>3</v>
      </c>
      <c r="O88" s="50">
        <v>3</v>
      </c>
      <c r="P88" s="50" t="s">
        <v>35</v>
      </c>
      <c r="Q88" s="50" t="s">
        <v>35</v>
      </c>
      <c r="R88" s="50" t="s">
        <v>35</v>
      </c>
      <c r="S88" s="50" t="s">
        <v>35</v>
      </c>
      <c r="T88" s="50" t="s">
        <v>35</v>
      </c>
      <c r="U88" s="50" t="s">
        <v>165</v>
      </c>
      <c r="V88" s="50">
        <v>5</v>
      </c>
      <c r="W88" s="50">
        <v>5</v>
      </c>
      <c r="X88" s="50">
        <v>5</v>
      </c>
      <c r="Y88" s="50">
        <v>5</v>
      </c>
      <c r="Z88" s="50">
        <v>5</v>
      </c>
      <c r="AA88" s="50">
        <v>5</v>
      </c>
      <c r="AB88" s="50" t="s">
        <v>227</v>
      </c>
      <c r="AC88" s="50" t="s">
        <v>34</v>
      </c>
    </row>
    <row r="89" spans="1:29">
      <c r="A89" s="49">
        <v>44503.537779421298</v>
      </c>
      <c r="B89" s="50" t="s">
        <v>221</v>
      </c>
      <c r="C89" s="50" t="s">
        <v>43</v>
      </c>
      <c r="D89" s="50">
        <v>38</v>
      </c>
      <c r="E89" s="50" t="s">
        <v>31</v>
      </c>
      <c r="F89" s="50" t="s">
        <v>32</v>
      </c>
      <c r="G89" s="50" t="s">
        <v>33</v>
      </c>
      <c r="H89" s="50" t="s">
        <v>34</v>
      </c>
      <c r="I89" s="50">
        <v>4</v>
      </c>
      <c r="J89" s="50">
        <v>4</v>
      </c>
      <c r="K89" s="50">
        <v>4</v>
      </c>
      <c r="L89" s="50">
        <v>3</v>
      </c>
      <c r="M89" s="50">
        <v>4</v>
      </c>
      <c r="N89" s="50">
        <v>4</v>
      </c>
      <c r="O89" s="50">
        <v>3</v>
      </c>
      <c r="P89" s="50" t="s">
        <v>35</v>
      </c>
      <c r="Q89" s="50" t="s">
        <v>35</v>
      </c>
      <c r="R89" s="50" t="s">
        <v>35</v>
      </c>
      <c r="S89" s="50" t="s">
        <v>35</v>
      </c>
      <c r="T89" s="50" t="s">
        <v>35</v>
      </c>
      <c r="U89" s="50" t="s">
        <v>68</v>
      </c>
      <c r="V89" s="50">
        <v>4</v>
      </c>
      <c r="W89" s="50">
        <v>4</v>
      </c>
      <c r="X89" s="50">
        <v>4</v>
      </c>
      <c r="Y89" s="50">
        <v>4</v>
      </c>
      <c r="Z89" s="50">
        <v>4</v>
      </c>
      <c r="AA89" s="50">
        <v>4</v>
      </c>
      <c r="AB89" s="50" t="s">
        <v>228</v>
      </c>
      <c r="AC89" s="50" t="s">
        <v>34</v>
      </c>
    </row>
    <row r="90" spans="1:29">
      <c r="A90" s="49">
        <v>44503.53807545139</v>
      </c>
      <c r="B90" s="50" t="s">
        <v>226</v>
      </c>
      <c r="C90" s="50" t="s">
        <v>30</v>
      </c>
      <c r="D90" s="50">
        <v>21</v>
      </c>
      <c r="E90" s="50" t="s">
        <v>31</v>
      </c>
      <c r="F90" s="50" t="s">
        <v>44</v>
      </c>
      <c r="G90" s="50" t="s">
        <v>34</v>
      </c>
      <c r="H90" s="50" t="s">
        <v>34</v>
      </c>
      <c r="I90" s="50">
        <v>4</v>
      </c>
      <c r="J90" s="50">
        <v>4</v>
      </c>
      <c r="K90" s="50">
        <v>4</v>
      </c>
      <c r="L90" s="50">
        <v>4</v>
      </c>
      <c r="M90" s="50">
        <v>4</v>
      </c>
      <c r="N90" s="50">
        <v>4</v>
      </c>
      <c r="O90" s="50">
        <v>4</v>
      </c>
      <c r="P90" s="50" t="s">
        <v>35</v>
      </c>
      <c r="Q90" s="50" t="s">
        <v>35</v>
      </c>
      <c r="R90" s="50" t="s">
        <v>35</v>
      </c>
      <c r="S90" s="50" t="s">
        <v>35</v>
      </c>
      <c r="T90" s="50" t="s">
        <v>35</v>
      </c>
      <c r="U90" s="50" t="s">
        <v>49</v>
      </c>
      <c r="V90" s="50">
        <v>4</v>
      </c>
      <c r="W90" s="50">
        <v>4</v>
      </c>
      <c r="X90" s="50">
        <v>4</v>
      </c>
      <c r="Y90" s="50">
        <v>4</v>
      </c>
      <c r="Z90" s="50">
        <v>4</v>
      </c>
      <c r="AA90" s="50">
        <v>4</v>
      </c>
      <c r="AB90" s="50" t="s">
        <v>229</v>
      </c>
      <c r="AC90" s="50" t="s">
        <v>34</v>
      </c>
    </row>
    <row r="91" spans="1:29">
      <c r="A91" s="49">
        <v>44503.542013645834</v>
      </c>
      <c r="B91" s="50" t="s">
        <v>230</v>
      </c>
      <c r="C91" s="50" t="s">
        <v>30</v>
      </c>
      <c r="D91" s="50">
        <v>34</v>
      </c>
      <c r="E91" s="50" t="s">
        <v>31</v>
      </c>
      <c r="F91" s="50" t="s">
        <v>32</v>
      </c>
      <c r="G91" s="50" t="s">
        <v>34</v>
      </c>
      <c r="H91" s="50" t="s">
        <v>33</v>
      </c>
      <c r="I91" s="50">
        <v>4</v>
      </c>
      <c r="J91" s="50">
        <v>3</v>
      </c>
      <c r="K91" s="50">
        <v>3</v>
      </c>
      <c r="L91" s="50">
        <v>4</v>
      </c>
      <c r="M91" s="50">
        <v>2</v>
      </c>
      <c r="N91" s="50">
        <v>3</v>
      </c>
      <c r="O91" s="50">
        <v>4</v>
      </c>
      <c r="P91" s="50" t="s">
        <v>35</v>
      </c>
      <c r="Q91" s="50" t="s">
        <v>35</v>
      </c>
      <c r="R91" s="50" t="s">
        <v>40</v>
      </c>
      <c r="S91" s="50" t="s">
        <v>35</v>
      </c>
      <c r="T91" s="50" t="s">
        <v>35</v>
      </c>
      <c r="U91" s="50" t="s">
        <v>96</v>
      </c>
      <c r="V91" s="50">
        <v>5</v>
      </c>
      <c r="W91" s="50">
        <v>5</v>
      </c>
      <c r="X91" s="50">
        <v>5</v>
      </c>
      <c r="Y91" s="50">
        <v>5</v>
      </c>
      <c r="Z91" s="50">
        <v>5</v>
      </c>
      <c r="AA91" s="50">
        <v>5</v>
      </c>
      <c r="AB91" s="50" t="s">
        <v>231</v>
      </c>
      <c r="AC91" s="50" t="s">
        <v>34</v>
      </c>
    </row>
    <row r="92" spans="1:29">
      <c r="A92" s="49">
        <v>44503.542337974533</v>
      </c>
      <c r="B92" s="50" t="s">
        <v>232</v>
      </c>
      <c r="C92" s="50" t="s">
        <v>30</v>
      </c>
      <c r="D92" s="50">
        <v>34</v>
      </c>
      <c r="E92" s="50" t="s">
        <v>31</v>
      </c>
      <c r="F92" s="50" t="s">
        <v>32</v>
      </c>
      <c r="G92" s="50" t="s">
        <v>34</v>
      </c>
      <c r="H92" s="50" t="s">
        <v>33</v>
      </c>
      <c r="I92" s="50">
        <v>3</v>
      </c>
      <c r="J92" s="50">
        <v>5</v>
      </c>
      <c r="K92" s="50">
        <v>5</v>
      </c>
      <c r="L92" s="50">
        <v>4</v>
      </c>
      <c r="M92" s="50">
        <v>1</v>
      </c>
      <c r="N92" s="50">
        <v>4</v>
      </c>
      <c r="O92" s="50">
        <v>3</v>
      </c>
      <c r="P92" s="50" t="s">
        <v>35</v>
      </c>
      <c r="Q92" s="50" t="s">
        <v>35</v>
      </c>
      <c r="R92" s="50" t="s">
        <v>35</v>
      </c>
      <c r="S92" s="50" t="s">
        <v>35</v>
      </c>
      <c r="T92" s="50" t="s">
        <v>35</v>
      </c>
      <c r="U92" s="50" t="s">
        <v>49</v>
      </c>
      <c r="V92" s="50">
        <v>4</v>
      </c>
      <c r="W92" s="50">
        <v>4</v>
      </c>
      <c r="X92" s="50">
        <v>4</v>
      </c>
      <c r="Y92" s="50">
        <v>4</v>
      </c>
      <c r="Z92" s="50">
        <v>4</v>
      </c>
      <c r="AA92" s="50">
        <v>4</v>
      </c>
      <c r="AB92" s="50" t="s">
        <v>233</v>
      </c>
      <c r="AC92" s="50" t="s">
        <v>34</v>
      </c>
    </row>
    <row r="93" spans="1:29">
      <c r="A93" s="49">
        <v>44503.543139120375</v>
      </c>
      <c r="B93" s="50" t="s">
        <v>234</v>
      </c>
      <c r="C93" s="50" t="s">
        <v>30</v>
      </c>
      <c r="D93" s="50">
        <v>34</v>
      </c>
      <c r="E93" s="50" t="s">
        <v>31</v>
      </c>
      <c r="F93" s="50" t="s">
        <v>39</v>
      </c>
      <c r="G93" s="50" t="s">
        <v>33</v>
      </c>
      <c r="H93" s="50" t="s">
        <v>33</v>
      </c>
      <c r="I93" s="50">
        <v>1</v>
      </c>
      <c r="J93" s="50">
        <v>4</v>
      </c>
      <c r="K93" s="50">
        <v>2</v>
      </c>
      <c r="L93" s="50">
        <v>1</v>
      </c>
      <c r="M93" s="50">
        <v>5</v>
      </c>
      <c r="N93" s="50">
        <v>5</v>
      </c>
      <c r="O93" s="50">
        <v>5</v>
      </c>
      <c r="P93" s="50" t="s">
        <v>35</v>
      </c>
      <c r="Q93" s="50" t="s">
        <v>35</v>
      </c>
      <c r="R93" s="50" t="s">
        <v>35</v>
      </c>
      <c r="S93" s="50" t="s">
        <v>48</v>
      </c>
      <c r="T93" s="50" t="s">
        <v>40</v>
      </c>
      <c r="U93" s="50" t="s">
        <v>36</v>
      </c>
      <c r="V93" s="50">
        <v>1</v>
      </c>
      <c r="W93" s="50">
        <v>5</v>
      </c>
      <c r="X93" s="50">
        <v>2</v>
      </c>
      <c r="Y93" s="50">
        <v>4</v>
      </c>
      <c r="Z93" s="50">
        <v>5</v>
      </c>
      <c r="AA93" s="50">
        <v>5</v>
      </c>
      <c r="AB93" s="50" t="s">
        <v>235</v>
      </c>
      <c r="AC93" s="50" t="s">
        <v>46</v>
      </c>
    </row>
    <row r="94" spans="1:29">
      <c r="A94" s="49">
        <v>44503.544891469908</v>
      </c>
      <c r="B94" s="50" t="s">
        <v>236</v>
      </c>
      <c r="C94" s="50" t="s">
        <v>30</v>
      </c>
      <c r="D94" s="50">
        <v>34</v>
      </c>
      <c r="E94" s="50" t="s">
        <v>31</v>
      </c>
      <c r="F94" s="50" t="s">
        <v>44</v>
      </c>
      <c r="G94" s="50" t="s">
        <v>33</v>
      </c>
      <c r="H94" s="50" t="s">
        <v>33</v>
      </c>
      <c r="I94" s="50">
        <v>1</v>
      </c>
      <c r="J94" s="50">
        <v>1</v>
      </c>
      <c r="K94" s="50">
        <v>1</v>
      </c>
      <c r="L94" s="50">
        <v>1</v>
      </c>
      <c r="M94" s="50">
        <v>1</v>
      </c>
      <c r="N94" s="50">
        <v>5</v>
      </c>
      <c r="O94" s="50">
        <v>2</v>
      </c>
      <c r="P94" s="50" t="s">
        <v>35</v>
      </c>
      <c r="Q94" s="50" t="s">
        <v>35</v>
      </c>
      <c r="R94" s="50" t="s">
        <v>35</v>
      </c>
      <c r="S94" s="50" t="s">
        <v>35</v>
      </c>
      <c r="T94" s="50" t="s">
        <v>35</v>
      </c>
      <c r="U94" s="50" t="s">
        <v>68</v>
      </c>
      <c r="V94" s="50">
        <v>3</v>
      </c>
      <c r="W94" s="50">
        <v>3</v>
      </c>
      <c r="X94" s="50">
        <v>3</v>
      </c>
      <c r="Y94" s="50">
        <v>4</v>
      </c>
      <c r="Z94" s="50">
        <v>5</v>
      </c>
      <c r="AA94" s="50">
        <v>5</v>
      </c>
      <c r="AB94" s="50" t="s">
        <v>237</v>
      </c>
      <c r="AC94" s="50" t="s">
        <v>34</v>
      </c>
    </row>
    <row r="95" spans="1:29">
      <c r="A95" s="49">
        <v>44503.545507060189</v>
      </c>
      <c r="B95" s="50" t="s">
        <v>238</v>
      </c>
      <c r="C95" s="50" t="s">
        <v>30</v>
      </c>
      <c r="D95" s="50">
        <v>31</v>
      </c>
      <c r="E95" s="50" t="s">
        <v>31</v>
      </c>
      <c r="F95" s="50" t="s">
        <v>39</v>
      </c>
      <c r="G95" s="50" t="s">
        <v>34</v>
      </c>
      <c r="H95" s="50" t="s">
        <v>34</v>
      </c>
      <c r="I95" s="50">
        <v>4</v>
      </c>
      <c r="J95" s="50">
        <v>4</v>
      </c>
      <c r="K95" s="50">
        <v>4</v>
      </c>
      <c r="L95" s="50">
        <v>5</v>
      </c>
      <c r="M95" s="50">
        <v>1</v>
      </c>
      <c r="N95" s="50">
        <v>5</v>
      </c>
      <c r="O95" s="50">
        <v>4</v>
      </c>
      <c r="P95" s="50" t="s">
        <v>35</v>
      </c>
      <c r="Q95" s="50" t="s">
        <v>35</v>
      </c>
      <c r="R95" s="50" t="s">
        <v>35</v>
      </c>
      <c r="S95" s="50" t="s">
        <v>35</v>
      </c>
      <c r="T95" s="50" t="s">
        <v>35</v>
      </c>
      <c r="U95" s="50" t="s">
        <v>36</v>
      </c>
      <c r="V95" s="50">
        <v>5</v>
      </c>
      <c r="W95" s="50">
        <v>5</v>
      </c>
      <c r="X95" s="50">
        <v>5</v>
      </c>
      <c r="Y95" s="50">
        <v>5</v>
      </c>
      <c r="Z95" s="50">
        <v>5</v>
      </c>
      <c r="AA95" s="50">
        <v>4</v>
      </c>
      <c r="AB95" s="50" t="s">
        <v>239</v>
      </c>
      <c r="AC95" s="50" t="s">
        <v>46</v>
      </c>
    </row>
    <row r="96" spans="1:29">
      <c r="A96" s="49">
        <v>44503.549115567133</v>
      </c>
      <c r="B96" s="50" t="s">
        <v>240</v>
      </c>
      <c r="C96" s="50" t="s">
        <v>43</v>
      </c>
      <c r="D96" s="50">
        <v>19</v>
      </c>
      <c r="E96" s="50" t="s">
        <v>31</v>
      </c>
      <c r="F96" s="50" t="s">
        <v>44</v>
      </c>
      <c r="G96" s="50" t="s">
        <v>33</v>
      </c>
      <c r="H96" s="50" t="s">
        <v>34</v>
      </c>
      <c r="I96" s="50">
        <v>2</v>
      </c>
      <c r="J96" s="50">
        <v>4</v>
      </c>
      <c r="K96" s="50">
        <v>3</v>
      </c>
      <c r="L96" s="50">
        <v>4</v>
      </c>
      <c r="M96" s="50">
        <v>2</v>
      </c>
      <c r="N96" s="50">
        <v>4</v>
      </c>
      <c r="O96" s="50">
        <v>1</v>
      </c>
      <c r="P96" s="50" t="s">
        <v>35</v>
      </c>
      <c r="Q96" s="50" t="s">
        <v>35</v>
      </c>
      <c r="R96" s="50" t="s">
        <v>35</v>
      </c>
      <c r="S96" s="50" t="s">
        <v>48</v>
      </c>
      <c r="T96" s="50" t="s">
        <v>35</v>
      </c>
      <c r="U96" s="50" t="s">
        <v>49</v>
      </c>
      <c r="V96" s="50">
        <v>3</v>
      </c>
      <c r="W96" s="50">
        <v>3</v>
      </c>
      <c r="X96" s="50">
        <v>2</v>
      </c>
      <c r="Y96" s="50">
        <v>3</v>
      </c>
      <c r="Z96" s="50">
        <v>3</v>
      </c>
      <c r="AA96" s="50">
        <v>4</v>
      </c>
      <c r="AB96" s="50" t="s">
        <v>84</v>
      </c>
      <c r="AC96" s="50" t="s">
        <v>34</v>
      </c>
    </row>
    <row r="97" spans="1:29">
      <c r="A97" s="49">
        <v>44503.556491817129</v>
      </c>
      <c r="B97" s="50" t="s">
        <v>241</v>
      </c>
      <c r="C97" s="50" t="s">
        <v>43</v>
      </c>
      <c r="D97" s="50">
        <v>30</v>
      </c>
      <c r="E97" s="50" t="s">
        <v>31</v>
      </c>
      <c r="F97" s="50" t="s">
        <v>32</v>
      </c>
      <c r="G97" s="50" t="s">
        <v>242</v>
      </c>
      <c r="H97" s="50" t="s">
        <v>33</v>
      </c>
      <c r="I97" s="50">
        <v>1</v>
      </c>
      <c r="J97" s="50">
        <v>3</v>
      </c>
      <c r="K97" s="50">
        <v>1</v>
      </c>
      <c r="L97" s="50">
        <v>1</v>
      </c>
      <c r="M97" s="50">
        <v>1</v>
      </c>
      <c r="N97" s="50">
        <v>5</v>
      </c>
      <c r="O97" s="50">
        <v>3</v>
      </c>
      <c r="P97" s="50" t="s">
        <v>35</v>
      </c>
      <c r="Q97" s="50" t="s">
        <v>35</v>
      </c>
      <c r="R97" s="50" t="s">
        <v>35</v>
      </c>
      <c r="S97" s="50" t="s">
        <v>48</v>
      </c>
      <c r="T97" s="50" t="s">
        <v>35</v>
      </c>
      <c r="U97" s="50" t="s">
        <v>68</v>
      </c>
      <c r="V97" s="50">
        <v>5</v>
      </c>
      <c r="W97" s="50">
        <v>5</v>
      </c>
      <c r="X97" s="50">
        <v>2</v>
      </c>
      <c r="Y97" s="50">
        <v>5</v>
      </c>
      <c r="Z97" s="50">
        <v>2</v>
      </c>
      <c r="AA97" s="50">
        <v>2</v>
      </c>
      <c r="AB97" s="50" t="s">
        <v>115</v>
      </c>
      <c r="AC97" s="50" t="s">
        <v>46</v>
      </c>
    </row>
    <row r="98" spans="1:29">
      <c r="A98" s="49">
        <v>44503.556796493052</v>
      </c>
      <c r="B98" s="50" t="s">
        <v>243</v>
      </c>
      <c r="C98" s="50" t="s">
        <v>43</v>
      </c>
      <c r="D98" s="50">
        <v>58</v>
      </c>
      <c r="E98" s="50" t="s">
        <v>31</v>
      </c>
      <c r="F98" s="50" t="s">
        <v>59</v>
      </c>
      <c r="G98" s="50" t="s">
        <v>34</v>
      </c>
      <c r="H98" s="50" t="s">
        <v>34</v>
      </c>
      <c r="I98" s="50">
        <v>5</v>
      </c>
      <c r="J98" s="50">
        <v>5</v>
      </c>
      <c r="K98" s="50">
        <v>5</v>
      </c>
      <c r="L98" s="50">
        <v>5</v>
      </c>
      <c r="M98" s="50">
        <v>5</v>
      </c>
      <c r="N98" s="50">
        <v>5</v>
      </c>
      <c r="O98" s="50">
        <v>2</v>
      </c>
      <c r="P98" s="50" t="s">
        <v>35</v>
      </c>
      <c r="Q98" s="50" t="s">
        <v>35</v>
      </c>
      <c r="R98" s="50" t="s">
        <v>35</v>
      </c>
      <c r="S98" s="50" t="s">
        <v>35</v>
      </c>
      <c r="T98" s="50" t="s">
        <v>35</v>
      </c>
      <c r="U98" s="50" t="s">
        <v>68</v>
      </c>
      <c r="V98" s="50">
        <v>5</v>
      </c>
      <c r="W98" s="50">
        <v>5</v>
      </c>
      <c r="X98" s="50">
        <v>3</v>
      </c>
      <c r="Y98" s="50">
        <v>5</v>
      </c>
      <c r="Z98" s="50">
        <v>5</v>
      </c>
      <c r="AA98" s="50">
        <v>5</v>
      </c>
      <c r="AB98" s="50" t="s">
        <v>244</v>
      </c>
      <c r="AC98" s="50" t="s">
        <v>245</v>
      </c>
    </row>
    <row r="99" spans="1:29">
      <c r="A99" s="49">
        <v>44503.557549965277</v>
      </c>
      <c r="B99" s="50" t="s">
        <v>246</v>
      </c>
      <c r="C99" s="50" t="s">
        <v>43</v>
      </c>
      <c r="D99" s="50">
        <v>55</v>
      </c>
      <c r="E99" s="50" t="s">
        <v>31</v>
      </c>
      <c r="F99" s="50" t="s">
        <v>59</v>
      </c>
      <c r="G99" s="50" t="s">
        <v>34</v>
      </c>
      <c r="H99" s="50" t="s">
        <v>34</v>
      </c>
      <c r="I99" s="50">
        <v>5</v>
      </c>
      <c r="J99" s="50">
        <v>5</v>
      </c>
      <c r="K99" s="50">
        <v>5</v>
      </c>
      <c r="L99" s="50">
        <v>3</v>
      </c>
      <c r="M99" s="50">
        <v>1</v>
      </c>
      <c r="N99" s="50">
        <v>5</v>
      </c>
      <c r="O99" s="50">
        <v>3</v>
      </c>
      <c r="P99" s="50" t="s">
        <v>35</v>
      </c>
      <c r="Q99" s="50" t="s">
        <v>35</v>
      </c>
      <c r="R99" s="50" t="s">
        <v>35</v>
      </c>
      <c r="S99" s="50" t="s">
        <v>35</v>
      </c>
      <c r="T99" s="50" t="s">
        <v>35</v>
      </c>
      <c r="U99" s="50" t="s">
        <v>68</v>
      </c>
      <c r="V99" s="50">
        <v>5</v>
      </c>
      <c r="W99" s="50">
        <v>5</v>
      </c>
      <c r="X99" s="50">
        <v>5</v>
      </c>
      <c r="Y99" s="50">
        <v>5</v>
      </c>
      <c r="Z99" s="50">
        <v>5</v>
      </c>
      <c r="AA99" s="50">
        <v>5</v>
      </c>
      <c r="AB99" s="50" t="s">
        <v>247</v>
      </c>
      <c r="AC99" s="50" t="s">
        <v>34</v>
      </c>
    </row>
    <row r="100" spans="1:29">
      <c r="A100" s="49">
        <v>44503.559479027783</v>
      </c>
      <c r="B100" s="50" t="s">
        <v>248</v>
      </c>
      <c r="C100" s="50" t="s">
        <v>43</v>
      </c>
      <c r="D100" s="50">
        <v>34</v>
      </c>
      <c r="E100" s="50" t="s">
        <v>31</v>
      </c>
      <c r="F100" s="50" t="s">
        <v>44</v>
      </c>
      <c r="G100" s="50" t="s">
        <v>34</v>
      </c>
      <c r="H100" s="50" t="s">
        <v>33</v>
      </c>
      <c r="I100" s="50">
        <v>3</v>
      </c>
      <c r="J100" s="50">
        <v>5</v>
      </c>
      <c r="K100" s="50">
        <v>5</v>
      </c>
      <c r="L100" s="50">
        <v>4</v>
      </c>
      <c r="M100" s="50">
        <v>1</v>
      </c>
      <c r="N100" s="50">
        <v>5</v>
      </c>
      <c r="O100" s="50">
        <v>3</v>
      </c>
      <c r="P100" s="50" t="s">
        <v>35</v>
      </c>
      <c r="Q100" s="50" t="s">
        <v>35</v>
      </c>
      <c r="R100" s="50" t="s">
        <v>35</v>
      </c>
      <c r="S100" s="50" t="s">
        <v>35</v>
      </c>
      <c r="T100" s="50" t="s">
        <v>35</v>
      </c>
      <c r="U100" s="50" t="s">
        <v>130</v>
      </c>
      <c r="V100" s="50">
        <v>4</v>
      </c>
      <c r="W100" s="50">
        <v>5</v>
      </c>
      <c r="X100" s="50">
        <v>3</v>
      </c>
      <c r="Y100" s="50">
        <v>4</v>
      </c>
      <c r="Z100" s="50">
        <v>4</v>
      </c>
      <c r="AA100" s="50">
        <v>3</v>
      </c>
      <c r="AB100" s="50" t="s">
        <v>249</v>
      </c>
      <c r="AC100" s="50" t="s">
        <v>141</v>
      </c>
    </row>
    <row r="101" spans="1:29">
      <c r="A101" s="49">
        <v>44503.562984884258</v>
      </c>
      <c r="B101" s="50" t="s">
        <v>250</v>
      </c>
      <c r="C101" s="50" t="s">
        <v>43</v>
      </c>
      <c r="D101" s="50">
        <v>35</v>
      </c>
      <c r="E101" s="50" t="s">
        <v>31</v>
      </c>
      <c r="F101" s="50" t="s">
        <v>39</v>
      </c>
      <c r="G101" s="50" t="s">
        <v>34</v>
      </c>
      <c r="H101" s="50" t="s">
        <v>33</v>
      </c>
      <c r="I101" s="50">
        <v>1</v>
      </c>
      <c r="J101" s="50">
        <v>4</v>
      </c>
      <c r="K101" s="50">
        <v>2</v>
      </c>
      <c r="L101" s="50">
        <v>2</v>
      </c>
      <c r="M101" s="50">
        <v>2</v>
      </c>
      <c r="N101" s="50">
        <v>4</v>
      </c>
      <c r="O101" s="50">
        <v>2</v>
      </c>
      <c r="P101" s="50" t="s">
        <v>35</v>
      </c>
      <c r="Q101" s="50" t="s">
        <v>35</v>
      </c>
      <c r="R101" s="50" t="s">
        <v>35</v>
      </c>
      <c r="S101" s="50" t="s">
        <v>35</v>
      </c>
      <c r="T101" s="50" t="s">
        <v>40</v>
      </c>
      <c r="U101" s="50" t="s">
        <v>36</v>
      </c>
      <c r="V101" s="50">
        <v>4</v>
      </c>
      <c r="W101" s="50">
        <v>5</v>
      </c>
      <c r="X101" s="50">
        <v>5</v>
      </c>
      <c r="Y101" s="50">
        <v>5</v>
      </c>
      <c r="Z101" s="50">
        <v>5</v>
      </c>
      <c r="AA101" s="50">
        <v>5</v>
      </c>
      <c r="AB101" s="50" t="s">
        <v>251</v>
      </c>
      <c r="AC101" s="50" t="s">
        <v>34</v>
      </c>
    </row>
    <row r="102" spans="1:29">
      <c r="A102" s="49">
        <v>44503.563252673615</v>
      </c>
      <c r="B102" s="50" t="s">
        <v>252</v>
      </c>
      <c r="C102" s="50" t="s">
        <v>30</v>
      </c>
      <c r="D102" s="50">
        <v>42</v>
      </c>
      <c r="E102" s="50" t="s">
        <v>31</v>
      </c>
      <c r="F102" s="50" t="s">
        <v>39</v>
      </c>
      <c r="G102" s="50" t="s">
        <v>253</v>
      </c>
      <c r="H102" s="50" t="s">
        <v>34</v>
      </c>
      <c r="I102" s="50">
        <v>3</v>
      </c>
      <c r="J102" s="50">
        <v>4</v>
      </c>
      <c r="K102" s="50">
        <v>3</v>
      </c>
      <c r="L102" s="50">
        <v>3</v>
      </c>
      <c r="M102" s="50">
        <v>1</v>
      </c>
      <c r="N102" s="50">
        <v>4</v>
      </c>
      <c r="O102" s="50">
        <v>2</v>
      </c>
      <c r="P102" s="50" t="s">
        <v>35</v>
      </c>
      <c r="Q102" s="50" t="s">
        <v>35</v>
      </c>
      <c r="R102" s="50" t="s">
        <v>35</v>
      </c>
      <c r="S102" s="50" t="s">
        <v>35</v>
      </c>
      <c r="T102" s="50" t="s">
        <v>35</v>
      </c>
      <c r="U102" s="50" t="s">
        <v>49</v>
      </c>
      <c r="V102" s="50">
        <v>3</v>
      </c>
      <c r="W102" s="50">
        <v>4</v>
      </c>
      <c r="X102" s="50">
        <v>3</v>
      </c>
      <c r="Y102" s="50">
        <v>4</v>
      </c>
      <c r="Z102" s="50">
        <v>5</v>
      </c>
      <c r="AA102" s="50">
        <v>3</v>
      </c>
      <c r="AB102" s="50" t="s">
        <v>254</v>
      </c>
      <c r="AC102" s="50" t="s">
        <v>34</v>
      </c>
    </row>
    <row r="103" spans="1:29">
      <c r="A103" s="49">
        <v>44503.56370431713</v>
      </c>
      <c r="B103" s="50" t="s">
        <v>255</v>
      </c>
      <c r="C103" s="50" t="s">
        <v>43</v>
      </c>
      <c r="D103" s="50">
        <v>31</v>
      </c>
      <c r="E103" s="50" t="s">
        <v>31</v>
      </c>
      <c r="F103" s="50" t="s">
        <v>39</v>
      </c>
      <c r="G103" s="50" t="s">
        <v>33</v>
      </c>
      <c r="H103" s="50" t="s">
        <v>34</v>
      </c>
      <c r="I103" s="50">
        <v>2</v>
      </c>
      <c r="J103" s="50">
        <v>3</v>
      </c>
      <c r="K103" s="50">
        <v>2</v>
      </c>
      <c r="L103" s="50">
        <v>4</v>
      </c>
      <c r="M103" s="50">
        <v>2</v>
      </c>
      <c r="N103" s="50">
        <v>3</v>
      </c>
      <c r="O103" s="50">
        <v>2</v>
      </c>
      <c r="P103" s="50" t="s">
        <v>35</v>
      </c>
      <c r="Q103" s="50" t="s">
        <v>35</v>
      </c>
      <c r="R103" s="50" t="s">
        <v>35</v>
      </c>
      <c r="S103" s="50" t="s">
        <v>35</v>
      </c>
      <c r="T103" s="50" t="s">
        <v>35</v>
      </c>
      <c r="U103" s="50" t="s">
        <v>68</v>
      </c>
      <c r="V103" s="50">
        <v>2</v>
      </c>
      <c r="W103" s="50">
        <v>2</v>
      </c>
      <c r="X103" s="50">
        <v>3</v>
      </c>
      <c r="Y103" s="50">
        <v>3</v>
      </c>
      <c r="Z103" s="50">
        <v>2</v>
      </c>
      <c r="AA103" s="50">
        <v>4</v>
      </c>
      <c r="AB103" s="50" t="s">
        <v>256</v>
      </c>
      <c r="AC103" s="50" t="s">
        <v>34</v>
      </c>
    </row>
    <row r="104" spans="1:29">
      <c r="A104" s="49">
        <v>44503.565945902781</v>
      </c>
      <c r="B104" s="50" t="s">
        <v>257</v>
      </c>
      <c r="C104" s="50" t="s">
        <v>30</v>
      </c>
      <c r="D104" s="50">
        <v>38</v>
      </c>
      <c r="E104" s="50" t="s">
        <v>31</v>
      </c>
      <c r="F104" s="50" t="s">
        <v>39</v>
      </c>
      <c r="G104" s="50" t="s">
        <v>258</v>
      </c>
      <c r="H104" s="50" t="s">
        <v>34</v>
      </c>
      <c r="I104" s="50">
        <v>3</v>
      </c>
      <c r="J104" s="50">
        <v>1</v>
      </c>
      <c r="K104" s="50">
        <v>2</v>
      </c>
      <c r="L104" s="50">
        <v>2</v>
      </c>
      <c r="M104" s="50">
        <v>3</v>
      </c>
      <c r="N104" s="50">
        <v>3</v>
      </c>
      <c r="O104" s="50">
        <v>1</v>
      </c>
      <c r="P104" s="50" t="s">
        <v>35</v>
      </c>
      <c r="Q104" s="50" t="s">
        <v>35</v>
      </c>
      <c r="R104" s="50" t="s">
        <v>35</v>
      </c>
      <c r="S104" s="50" t="s">
        <v>35</v>
      </c>
      <c r="T104" s="50" t="s">
        <v>35</v>
      </c>
      <c r="U104" s="50" t="s">
        <v>49</v>
      </c>
      <c r="V104" s="50">
        <v>2</v>
      </c>
      <c r="W104" s="50">
        <v>4</v>
      </c>
      <c r="X104" s="50">
        <v>2</v>
      </c>
      <c r="Y104" s="50">
        <v>3</v>
      </c>
      <c r="Z104" s="50">
        <v>4</v>
      </c>
      <c r="AA104" s="50">
        <v>4</v>
      </c>
      <c r="AB104" s="50" t="s">
        <v>209</v>
      </c>
      <c r="AC104" s="50" t="s">
        <v>34</v>
      </c>
    </row>
    <row r="105" spans="1:29">
      <c r="A105" s="49">
        <v>44503.575513842588</v>
      </c>
      <c r="B105" s="50" t="s">
        <v>259</v>
      </c>
      <c r="C105" s="50" t="s">
        <v>30</v>
      </c>
      <c r="D105" s="50">
        <v>30</v>
      </c>
      <c r="E105" s="50" t="s">
        <v>31</v>
      </c>
      <c r="F105" s="50" t="s">
        <v>32</v>
      </c>
      <c r="G105" s="50" t="s">
        <v>34</v>
      </c>
      <c r="H105" s="50" t="s">
        <v>34</v>
      </c>
      <c r="I105" s="50">
        <v>3</v>
      </c>
      <c r="J105" s="50">
        <v>5</v>
      </c>
      <c r="K105" s="50">
        <v>2</v>
      </c>
      <c r="L105" s="50">
        <v>3</v>
      </c>
      <c r="M105" s="50">
        <v>4</v>
      </c>
      <c r="N105" s="50">
        <v>5</v>
      </c>
      <c r="O105" s="50">
        <v>3</v>
      </c>
      <c r="P105" s="50" t="s">
        <v>35</v>
      </c>
      <c r="Q105" s="50" t="s">
        <v>35</v>
      </c>
      <c r="R105" s="50" t="s">
        <v>48</v>
      </c>
      <c r="S105" s="50" t="s">
        <v>48</v>
      </c>
      <c r="T105" s="50" t="s">
        <v>35</v>
      </c>
      <c r="U105" s="50" t="s">
        <v>36</v>
      </c>
      <c r="V105" s="50">
        <v>4</v>
      </c>
      <c r="W105" s="50">
        <v>3</v>
      </c>
      <c r="X105" s="50">
        <v>3</v>
      </c>
      <c r="Y105" s="50">
        <v>4</v>
      </c>
      <c r="Z105" s="50">
        <v>3</v>
      </c>
      <c r="AA105" s="50">
        <v>4</v>
      </c>
      <c r="AB105" s="50" t="s">
        <v>173</v>
      </c>
      <c r="AC105" s="50" t="s">
        <v>34</v>
      </c>
    </row>
    <row r="106" spans="1:29">
      <c r="A106" s="49">
        <v>44503.576324467591</v>
      </c>
      <c r="B106" s="50" t="s">
        <v>260</v>
      </c>
      <c r="C106" s="50" t="s">
        <v>43</v>
      </c>
      <c r="D106" s="50">
        <v>19</v>
      </c>
      <c r="E106" s="50" t="s">
        <v>31</v>
      </c>
      <c r="F106" s="50" t="s">
        <v>32</v>
      </c>
      <c r="G106" s="50" t="s">
        <v>34</v>
      </c>
      <c r="H106" s="50" t="s">
        <v>34</v>
      </c>
      <c r="I106" s="50">
        <v>4</v>
      </c>
      <c r="J106" s="50">
        <v>5</v>
      </c>
      <c r="K106" s="50">
        <v>3</v>
      </c>
      <c r="L106" s="50">
        <v>5</v>
      </c>
      <c r="M106" s="50">
        <v>1</v>
      </c>
      <c r="N106" s="50">
        <v>5</v>
      </c>
      <c r="O106" s="50">
        <v>2</v>
      </c>
      <c r="P106" s="50" t="s">
        <v>35</v>
      </c>
      <c r="Q106" s="50" t="s">
        <v>35</v>
      </c>
      <c r="R106" s="50" t="s">
        <v>35</v>
      </c>
      <c r="S106" s="50" t="s">
        <v>48</v>
      </c>
      <c r="T106" s="50" t="s">
        <v>35</v>
      </c>
      <c r="U106" s="50" t="s">
        <v>49</v>
      </c>
      <c r="V106" s="50">
        <v>5</v>
      </c>
      <c r="W106" s="50">
        <v>5</v>
      </c>
      <c r="X106" s="50">
        <v>4</v>
      </c>
      <c r="Y106" s="50">
        <v>4</v>
      </c>
      <c r="Z106" s="50">
        <v>4</v>
      </c>
      <c r="AA106" s="50">
        <v>5</v>
      </c>
      <c r="AB106" s="50" t="s">
        <v>261</v>
      </c>
      <c r="AC106" s="50" t="s">
        <v>262</v>
      </c>
    </row>
    <row r="107" spans="1:29">
      <c r="A107" s="49">
        <v>44503.578327905096</v>
      </c>
      <c r="B107" s="50" t="s">
        <v>263</v>
      </c>
      <c r="C107" s="50" t="s">
        <v>43</v>
      </c>
      <c r="D107" s="50">
        <v>28</v>
      </c>
      <c r="E107" s="50" t="s">
        <v>31</v>
      </c>
      <c r="F107" s="50" t="s">
        <v>39</v>
      </c>
      <c r="G107" s="50" t="s">
        <v>34</v>
      </c>
      <c r="H107" s="50" t="s">
        <v>33</v>
      </c>
      <c r="I107" s="50">
        <v>3</v>
      </c>
      <c r="J107" s="50">
        <v>4</v>
      </c>
      <c r="K107" s="50">
        <v>4</v>
      </c>
      <c r="L107" s="50">
        <v>2</v>
      </c>
      <c r="M107" s="50">
        <v>4</v>
      </c>
      <c r="N107" s="50">
        <v>4</v>
      </c>
      <c r="O107" s="50">
        <v>4</v>
      </c>
      <c r="P107" s="50" t="s">
        <v>40</v>
      </c>
      <c r="Q107" s="50" t="s">
        <v>40</v>
      </c>
      <c r="R107" s="50" t="s">
        <v>40</v>
      </c>
      <c r="S107" s="50" t="s">
        <v>40</v>
      </c>
      <c r="T107" s="50" t="s">
        <v>40</v>
      </c>
      <c r="U107" s="50" t="s">
        <v>49</v>
      </c>
      <c r="V107" s="50">
        <v>3</v>
      </c>
      <c r="W107" s="50">
        <v>3</v>
      </c>
      <c r="X107" s="50">
        <v>3</v>
      </c>
      <c r="Y107" s="50">
        <v>3</v>
      </c>
      <c r="Z107" s="50">
        <v>3</v>
      </c>
      <c r="AA107" s="50">
        <v>3</v>
      </c>
      <c r="AB107" s="50" t="s">
        <v>264</v>
      </c>
      <c r="AC107" s="50" t="s">
        <v>34</v>
      </c>
    </row>
    <row r="108" spans="1:29">
      <c r="A108" s="49">
        <v>44503.578632557867</v>
      </c>
      <c r="B108" s="50" t="s">
        <v>265</v>
      </c>
      <c r="C108" s="50" t="s">
        <v>43</v>
      </c>
      <c r="D108" s="50">
        <v>28</v>
      </c>
      <c r="E108" s="50" t="s">
        <v>31</v>
      </c>
      <c r="F108" s="50" t="s">
        <v>32</v>
      </c>
      <c r="G108" s="50" t="s">
        <v>34</v>
      </c>
      <c r="H108" s="50" t="s">
        <v>33</v>
      </c>
      <c r="I108" s="50">
        <v>3</v>
      </c>
      <c r="J108" s="50">
        <v>5</v>
      </c>
      <c r="K108" s="50">
        <v>3</v>
      </c>
      <c r="L108" s="50">
        <v>2</v>
      </c>
      <c r="M108" s="50">
        <v>5</v>
      </c>
      <c r="N108" s="50">
        <v>5</v>
      </c>
      <c r="O108" s="50">
        <v>5</v>
      </c>
      <c r="P108" s="50" t="s">
        <v>35</v>
      </c>
      <c r="Q108" s="50" t="s">
        <v>35</v>
      </c>
      <c r="R108" s="50" t="s">
        <v>35</v>
      </c>
      <c r="S108" s="50" t="s">
        <v>35</v>
      </c>
      <c r="T108" s="50" t="s">
        <v>35</v>
      </c>
      <c r="U108" s="50" t="s">
        <v>36</v>
      </c>
      <c r="V108" s="50">
        <v>5</v>
      </c>
      <c r="W108" s="50">
        <v>5</v>
      </c>
      <c r="X108" s="50">
        <v>4</v>
      </c>
      <c r="Y108" s="50">
        <v>4</v>
      </c>
      <c r="Z108" s="50">
        <v>4</v>
      </c>
      <c r="AA108" s="50">
        <v>5</v>
      </c>
      <c r="AB108" s="50" t="s">
        <v>173</v>
      </c>
      <c r="AC108" s="50" t="s">
        <v>101</v>
      </c>
    </row>
    <row r="109" spans="1:29">
      <c r="A109" s="49">
        <v>44503.586172581017</v>
      </c>
      <c r="B109" s="50" t="s">
        <v>266</v>
      </c>
      <c r="C109" s="50" t="s">
        <v>43</v>
      </c>
      <c r="D109" s="50">
        <v>32</v>
      </c>
      <c r="E109" s="50" t="s">
        <v>31</v>
      </c>
      <c r="F109" s="50" t="s">
        <v>32</v>
      </c>
      <c r="G109" s="50" t="s">
        <v>34</v>
      </c>
      <c r="H109" s="50" t="s">
        <v>33</v>
      </c>
      <c r="I109" s="50">
        <v>1</v>
      </c>
      <c r="J109" s="50">
        <v>1</v>
      </c>
      <c r="K109" s="50">
        <v>1</v>
      </c>
      <c r="L109" s="50">
        <v>1</v>
      </c>
      <c r="M109" s="50">
        <v>1</v>
      </c>
      <c r="N109" s="50">
        <v>5</v>
      </c>
      <c r="O109" s="50">
        <v>5</v>
      </c>
      <c r="P109" s="50" t="s">
        <v>40</v>
      </c>
      <c r="Q109" s="50" t="s">
        <v>40</v>
      </c>
      <c r="R109" s="50" t="s">
        <v>40</v>
      </c>
      <c r="S109" s="50" t="s">
        <v>40</v>
      </c>
      <c r="T109" s="50" t="s">
        <v>40</v>
      </c>
      <c r="U109" s="50" t="s">
        <v>89</v>
      </c>
      <c r="V109" s="50">
        <v>1</v>
      </c>
      <c r="W109" s="50">
        <v>1</v>
      </c>
      <c r="X109" s="50">
        <v>1</v>
      </c>
      <c r="Y109" s="50">
        <v>1</v>
      </c>
      <c r="Z109" s="50">
        <v>1</v>
      </c>
      <c r="AA109" s="50">
        <v>1</v>
      </c>
      <c r="AB109" s="50" t="s">
        <v>60</v>
      </c>
      <c r="AC109" s="50" t="s">
        <v>34</v>
      </c>
    </row>
    <row r="110" spans="1:29">
      <c r="A110" s="49">
        <v>44503.590181342588</v>
      </c>
      <c r="B110" s="50" t="s">
        <v>267</v>
      </c>
      <c r="C110" s="50" t="s">
        <v>43</v>
      </c>
      <c r="D110" s="50">
        <v>23</v>
      </c>
      <c r="E110" s="50" t="s">
        <v>31</v>
      </c>
      <c r="F110" s="50" t="s">
        <v>39</v>
      </c>
      <c r="G110" s="50" t="s">
        <v>34</v>
      </c>
      <c r="H110" s="50" t="s">
        <v>34</v>
      </c>
      <c r="I110" s="50">
        <v>5</v>
      </c>
      <c r="J110" s="50">
        <v>4</v>
      </c>
      <c r="K110" s="50">
        <v>3</v>
      </c>
      <c r="L110" s="50">
        <v>5</v>
      </c>
      <c r="M110" s="50">
        <v>1</v>
      </c>
      <c r="N110" s="50">
        <v>5</v>
      </c>
      <c r="O110" s="50">
        <v>1</v>
      </c>
      <c r="P110" s="50" t="s">
        <v>35</v>
      </c>
      <c r="Q110" s="50" t="s">
        <v>35</v>
      </c>
      <c r="R110" s="50" t="s">
        <v>35</v>
      </c>
      <c r="S110" s="50" t="s">
        <v>48</v>
      </c>
      <c r="T110" s="50" t="s">
        <v>35</v>
      </c>
      <c r="U110" s="50" t="s">
        <v>65</v>
      </c>
      <c r="V110" s="50">
        <v>5</v>
      </c>
      <c r="W110" s="50">
        <v>5</v>
      </c>
      <c r="X110" s="50">
        <v>4</v>
      </c>
      <c r="Y110" s="50">
        <v>4</v>
      </c>
      <c r="Z110" s="50">
        <v>3</v>
      </c>
      <c r="AA110" s="50">
        <v>3</v>
      </c>
      <c r="AB110" s="50" t="s">
        <v>268</v>
      </c>
      <c r="AC110" s="50" t="s">
        <v>34</v>
      </c>
    </row>
    <row r="111" spans="1:29">
      <c r="A111" s="49">
        <v>44503.605666597221</v>
      </c>
      <c r="B111" s="50" t="s">
        <v>269</v>
      </c>
      <c r="C111" s="50" t="s">
        <v>30</v>
      </c>
      <c r="D111" s="50">
        <v>42</v>
      </c>
      <c r="E111" s="50" t="s">
        <v>31</v>
      </c>
      <c r="F111" s="50" t="s">
        <v>32</v>
      </c>
      <c r="G111" s="50" t="s">
        <v>34</v>
      </c>
      <c r="H111" s="50" t="s">
        <v>34</v>
      </c>
      <c r="I111" s="50">
        <v>5</v>
      </c>
      <c r="J111" s="50">
        <v>5</v>
      </c>
      <c r="K111" s="50">
        <v>4</v>
      </c>
      <c r="L111" s="50">
        <v>5</v>
      </c>
      <c r="M111" s="50">
        <v>2</v>
      </c>
      <c r="N111" s="50">
        <v>5</v>
      </c>
      <c r="O111" s="50">
        <v>3</v>
      </c>
      <c r="P111" s="50" t="s">
        <v>35</v>
      </c>
      <c r="Q111" s="50" t="s">
        <v>35</v>
      </c>
      <c r="R111" s="50" t="s">
        <v>35</v>
      </c>
      <c r="S111" s="50" t="s">
        <v>35</v>
      </c>
      <c r="T111" s="50" t="s">
        <v>35</v>
      </c>
      <c r="U111" s="50" t="s">
        <v>49</v>
      </c>
      <c r="V111" s="50">
        <v>5</v>
      </c>
      <c r="W111" s="50">
        <v>5</v>
      </c>
      <c r="X111" s="50">
        <v>5</v>
      </c>
      <c r="Y111" s="50">
        <v>5</v>
      </c>
      <c r="Z111" s="50">
        <v>5</v>
      </c>
      <c r="AA111" s="50">
        <v>5</v>
      </c>
      <c r="AB111" s="50" t="s">
        <v>92</v>
      </c>
      <c r="AC111" s="50" t="s">
        <v>34</v>
      </c>
    </row>
    <row r="112" spans="1:29">
      <c r="A112" s="49">
        <v>44503.62038925926</v>
      </c>
      <c r="B112" s="50" t="s">
        <v>270</v>
      </c>
      <c r="C112" s="50" t="s">
        <v>30</v>
      </c>
      <c r="D112" s="50">
        <v>41</v>
      </c>
      <c r="E112" s="50" t="s">
        <v>31</v>
      </c>
      <c r="F112" s="50" t="s">
        <v>32</v>
      </c>
      <c r="G112" s="50" t="s">
        <v>33</v>
      </c>
      <c r="H112" s="50" t="s">
        <v>33</v>
      </c>
      <c r="I112" s="50">
        <v>2</v>
      </c>
      <c r="J112" s="50">
        <v>4</v>
      </c>
      <c r="K112" s="50">
        <v>3</v>
      </c>
      <c r="L112" s="50">
        <v>3</v>
      </c>
      <c r="M112" s="50">
        <v>4</v>
      </c>
      <c r="N112" s="50">
        <v>4</v>
      </c>
      <c r="O112" s="50">
        <v>4</v>
      </c>
      <c r="P112" s="50" t="s">
        <v>35</v>
      </c>
      <c r="Q112" s="50" t="s">
        <v>35</v>
      </c>
      <c r="R112" s="50" t="s">
        <v>35</v>
      </c>
      <c r="S112" s="50" t="s">
        <v>35</v>
      </c>
      <c r="T112" s="50" t="s">
        <v>35</v>
      </c>
      <c r="U112" s="50" t="s">
        <v>36</v>
      </c>
      <c r="V112" s="50">
        <v>2</v>
      </c>
      <c r="W112" s="50">
        <v>5</v>
      </c>
      <c r="X112" s="50">
        <v>4</v>
      </c>
      <c r="Y112" s="50">
        <v>5</v>
      </c>
      <c r="Z112" s="50">
        <v>5</v>
      </c>
      <c r="AA112" s="50">
        <v>5</v>
      </c>
      <c r="AB112" s="50" t="s">
        <v>271</v>
      </c>
      <c r="AC112" s="50" t="s">
        <v>55</v>
      </c>
    </row>
    <row r="113" spans="1:29">
      <c r="A113" s="49">
        <v>44503.638701134259</v>
      </c>
      <c r="B113" s="50" t="s">
        <v>272</v>
      </c>
      <c r="C113" s="50" t="s">
        <v>43</v>
      </c>
      <c r="D113" s="50">
        <v>27</v>
      </c>
      <c r="E113" s="50" t="s">
        <v>31</v>
      </c>
      <c r="F113" s="50" t="s">
        <v>44</v>
      </c>
      <c r="G113" s="50" t="s">
        <v>34</v>
      </c>
      <c r="H113" s="50" t="s">
        <v>34</v>
      </c>
      <c r="I113" s="50">
        <v>3</v>
      </c>
      <c r="J113" s="50">
        <v>3</v>
      </c>
      <c r="K113" s="50">
        <v>3</v>
      </c>
      <c r="L113" s="50">
        <v>3</v>
      </c>
      <c r="M113" s="50">
        <v>3</v>
      </c>
      <c r="N113" s="50">
        <v>3</v>
      </c>
      <c r="O113" s="50">
        <v>3</v>
      </c>
      <c r="P113" s="50" t="s">
        <v>48</v>
      </c>
      <c r="Q113" s="50" t="s">
        <v>40</v>
      </c>
      <c r="R113" s="50" t="s">
        <v>40</v>
      </c>
      <c r="S113" s="50" t="s">
        <v>48</v>
      </c>
      <c r="T113" s="50" t="s">
        <v>48</v>
      </c>
      <c r="U113" s="50" t="s">
        <v>183</v>
      </c>
      <c r="V113" s="50">
        <v>1</v>
      </c>
      <c r="W113" s="50">
        <v>1</v>
      </c>
      <c r="X113" s="50">
        <v>2</v>
      </c>
      <c r="Y113" s="50">
        <v>1</v>
      </c>
      <c r="Z113" s="50">
        <v>2</v>
      </c>
      <c r="AA113" s="50">
        <v>1</v>
      </c>
      <c r="AB113" s="50" t="s">
        <v>45</v>
      </c>
      <c r="AC113" s="50" t="s">
        <v>273</v>
      </c>
    </row>
    <row r="114" spans="1:29">
      <c r="A114" s="49">
        <v>44503.640658518518</v>
      </c>
      <c r="B114" s="50" t="s">
        <v>272</v>
      </c>
      <c r="C114" s="50" t="s">
        <v>43</v>
      </c>
      <c r="D114" s="50">
        <v>27</v>
      </c>
      <c r="E114" s="50" t="s">
        <v>31</v>
      </c>
      <c r="F114" s="50" t="s">
        <v>44</v>
      </c>
      <c r="G114" s="50" t="s">
        <v>34</v>
      </c>
      <c r="H114" s="50" t="s">
        <v>34</v>
      </c>
      <c r="I114" s="50">
        <v>2</v>
      </c>
      <c r="J114" s="50">
        <v>1</v>
      </c>
      <c r="K114" s="50">
        <v>2</v>
      </c>
      <c r="L114" s="50">
        <v>2</v>
      </c>
      <c r="M114" s="50">
        <v>2</v>
      </c>
      <c r="N114" s="50">
        <v>2</v>
      </c>
      <c r="O114" s="50">
        <v>2</v>
      </c>
      <c r="P114" s="50" t="s">
        <v>40</v>
      </c>
      <c r="Q114" s="50" t="s">
        <v>40</v>
      </c>
      <c r="R114" s="50" t="s">
        <v>48</v>
      </c>
      <c r="S114" s="50" t="s">
        <v>48</v>
      </c>
      <c r="T114" s="50" t="s">
        <v>48</v>
      </c>
      <c r="U114" s="50" t="s">
        <v>36</v>
      </c>
      <c r="V114" s="50">
        <v>1</v>
      </c>
      <c r="W114" s="50">
        <v>1</v>
      </c>
      <c r="X114" s="50">
        <v>2</v>
      </c>
      <c r="Y114" s="50">
        <v>2</v>
      </c>
      <c r="Z114" s="50">
        <v>2</v>
      </c>
      <c r="AA114" s="50">
        <v>2</v>
      </c>
      <c r="AB114" s="50" t="s">
        <v>45</v>
      </c>
      <c r="AC114" s="50" t="s">
        <v>34</v>
      </c>
    </row>
    <row r="115" spans="1:29">
      <c r="A115" s="49">
        <v>44503.645551585651</v>
      </c>
      <c r="B115" s="50" t="s">
        <v>274</v>
      </c>
      <c r="C115" s="50" t="s">
        <v>30</v>
      </c>
      <c r="D115" s="50">
        <v>32</v>
      </c>
      <c r="E115" s="50" t="s">
        <v>31</v>
      </c>
      <c r="F115" s="50" t="s">
        <v>39</v>
      </c>
      <c r="G115" s="50" t="s">
        <v>33</v>
      </c>
      <c r="H115" s="50" t="s">
        <v>33</v>
      </c>
      <c r="I115" s="50">
        <v>3</v>
      </c>
      <c r="J115" s="50">
        <v>4</v>
      </c>
      <c r="K115" s="50">
        <v>1</v>
      </c>
      <c r="L115" s="50">
        <v>3</v>
      </c>
      <c r="M115" s="50">
        <v>1</v>
      </c>
      <c r="N115" s="50">
        <v>4</v>
      </c>
      <c r="O115" s="50">
        <v>3</v>
      </c>
      <c r="P115" s="50" t="s">
        <v>35</v>
      </c>
      <c r="Q115" s="50" t="s">
        <v>35</v>
      </c>
      <c r="R115" s="50" t="s">
        <v>35</v>
      </c>
      <c r="S115" s="50" t="s">
        <v>35</v>
      </c>
      <c r="T115" s="50" t="s">
        <v>35</v>
      </c>
      <c r="U115" s="50" t="s">
        <v>36</v>
      </c>
      <c r="V115" s="50">
        <v>4</v>
      </c>
      <c r="W115" s="50">
        <v>5</v>
      </c>
      <c r="X115" s="50">
        <v>3</v>
      </c>
      <c r="Y115" s="50">
        <v>3</v>
      </c>
      <c r="Z115" s="50">
        <v>4</v>
      </c>
      <c r="AA115" s="50">
        <v>3</v>
      </c>
      <c r="AB115" s="50" t="s">
        <v>237</v>
      </c>
      <c r="AC115" s="50" t="s">
        <v>34</v>
      </c>
    </row>
    <row r="116" spans="1:29">
      <c r="A116" s="49">
        <v>44503.658990451389</v>
      </c>
      <c r="B116" s="50" t="s">
        <v>275</v>
      </c>
      <c r="C116" s="50" t="s">
        <v>43</v>
      </c>
      <c r="D116" s="50">
        <v>30</v>
      </c>
      <c r="E116" s="50" t="s">
        <v>31</v>
      </c>
      <c r="F116" s="50" t="s">
        <v>44</v>
      </c>
      <c r="G116" s="50" t="s">
        <v>33</v>
      </c>
      <c r="H116" s="50" t="s">
        <v>33</v>
      </c>
      <c r="I116" s="50">
        <v>2</v>
      </c>
      <c r="J116" s="50">
        <v>3</v>
      </c>
      <c r="K116" s="50">
        <v>2</v>
      </c>
      <c r="L116" s="50">
        <v>1</v>
      </c>
      <c r="M116" s="50">
        <v>1</v>
      </c>
      <c r="N116" s="50">
        <v>4</v>
      </c>
      <c r="O116" s="50">
        <v>3</v>
      </c>
      <c r="P116" s="50" t="s">
        <v>35</v>
      </c>
      <c r="Q116" s="50" t="s">
        <v>35</v>
      </c>
      <c r="R116" s="50" t="s">
        <v>35</v>
      </c>
      <c r="S116" s="50" t="s">
        <v>35</v>
      </c>
      <c r="T116" s="50" t="s">
        <v>35</v>
      </c>
      <c r="U116" s="50" t="s">
        <v>68</v>
      </c>
      <c r="V116" s="50">
        <v>3</v>
      </c>
      <c r="W116" s="50">
        <v>3</v>
      </c>
      <c r="X116" s="50">
        <v>3</v>
      </c>
      <c r="Y116" s="50">
        <v>3</v>
      </c>
      <c r="Z116" s="50">
        <v>3</v>
      </c>
      <c r="AA116" s="50">
        <v>3</v>
      </c>
      <c r="AB116" s="50" t="s">
        <v>115</v>
      </c>
      <c r="AC116" s="50" t="s">
        <v>34</v>
      </c>
    </row>
    <row r="117" spans="1:29">
      <c r="A117" s="49">
        <v>44503.663107314816</v>
      </c>
      <c r="B117" s="50" t="s">
        <v>276</v>
      </c>
      <c r="C117" s="50" t="s">
        <v>43</v>
      </c>
      <c r="D117" s="50">
        <v>31</v>
      </c>
      <c r="E117" s="50" t="s">
        <v>31</v>
      </c>
      <c r="F117" s="50" t="s">
        <v>44</v>
      </c>
      <c r="G117" s="50" t="s">
        <v>34</v>
      </c>
      <c r="H117" s="50" t="s">
        <v>34</v>
      </c>
      <c r="I117" s="50">
        <v>2</v>
      </c>
      <c r="J117" s="50">
        <v>3</v>
      </c>
      <c r="K117" s="50">
        <v>2</v>
      </c>
      <c r="L117" s="50">
        <v>2</v>
      </c>
      <c r="M117" s="50">
        <v>2</v>
      </c>
      <c r="N117" s="50">
        <v>4</v>
      </c>
      <c r="O117" s="50">
        <v>4</v>
      </c>
      <c r="P117" s="50" t="s">
        <v>48</v>
      </c>
      <c r="Q117" s="50" t="s">
        <v>35</v>
      </c>
      <c r="R117" s="50" t="s">
        <v>48</v>
      </c>
      <c r="S117" s="50" t="s">
        <v>48</v>
      </c>
      <c r="T117" s="50" t="s">
        <v>48</v>
      </c>
      <c r="U117" s="50" t="s">
        <v>49</v>
      </c>
      <c r="V117" s="50">
        <v>4</v>
      </c>
      <c r="W117" s="50">
        <v>4</v>
      </c>
      <c r="X117" s="50">
        <v>3</v>
      </c>
      <c r="Y117" s="50">
        <v>3</v>
      </c>
      <c r="Z117" s="50">
        <v>3</v>
      </c>
      <c r="AA117" s="50">
        <v>3</v>
      </c>
      <c r="AB117" s="50" t="s">
        <v>86</v>
      </c>
      <c r="AC117" s="50" t="s">
        <v>101</v>
      </c>
    </row>
    <row r="118" spans="1:29">
      <c r="A118" s="49">
        <v>44503.664067974532</v>
      </c>
      <c r="B118" s="50" t="s">
        <v>276</v>
      </c>
      <c r="C118" s="50" t="s">
        <v>43</v>
      </c>
      <c r="D118" s="50">
        <v>31</v>
      </c>
      <c r="E118" s="50" t="s">
        <v>31</v>
      </c>
      <c r="F118" s="50" t="s">
        <v>44</v>
      </c>
      <c r="G118" s="50" t="s">
        <v>34</v>
      </c>
      <c r="H118" s="50" t="s">
        <v>34</v>
      </c>
      <c r="I118" s="50">
        <v>2</v>
      </c>
      <c r="J118" s="50">
        <v>2</v>
      </c>
      <c r="K118" s="50">
        <v>2</v>
      </c>
      <c r="L118" s="50">
        <v>3</v>
      </c>
      <c r="M118" s="50">
        <v>3</v>
      </c>
      <c r="N118" s="50">
        <v>3</v>
      </c>
      <c r="O118" s="50">
        <v>1</v>
      </c>
      <c r="P118" s="50" t="s">
        <v>48</v>
      </c>
      <c r="Q118" s="50" t="s">
        <v>48</v>
      </c>
      <c r="R118" s="50" t="s">
        <v>35</v>
      </c>
      <c r="S118" s="50" t="s">
        <v>48</v>
      </c>
      <c r="T118" s="50" t="s">
        <v>35</v>
      </c>
      <c r="U118" s="50" t="s">
        <v>49</v>
      </c>
      <c r="V118" s="50">
        <v>2</v>
      </c>
      <c r="W118" s="50">
        <v>3</v>
      </c>
      <c r="X118" s="50">
        <v>3</v>
      </c>
      <c r="Y118" s="50">
        <v>2</v>
      </c>
      <c r="Z118" s="50">
        <v>3</v>
      </c>
      <c r="AA118" s="50">
        <v>2</v>
      </c>
      <c r="AB118" s="50" t="s">
        <v>86</v>
      </c>
      <c r="AC118" s="50" t="s">
        <v>101</v>
      </c>
    </row>
    <row r="119" spans="1:29">
      <c r="A119" s="49">
        <v>44503.673570127314</v>
      </c>
      <c r="B119" s="50" t="s">
        <v>277</v>
      </c>
      <c r="C119" s="50" t="s">
        <v>43</v>
      </c>
      <c r="D119" s="50">
        <v>29</v>
      </c>
      <c r="E119" s="50" t="s">
        <v>31</v>
      </c>
      <c r="F119" s="50" t="s">
        <v>39</v>
      </c>
      <c r="G119" s="50" t="s">
        <v>34</v>
      </c>
      <c r="H119" s="50" t="s">
        <v>33</v>
      </c>
      <c r="I119" s="50">
        <v>1</v>
      </c>
      <c r="J119" s="50">
        <v>5</v>
      </c>
      <c r="K119" s="50">
        <v>3</v>
      </c>
      <c r="L119" s="50">
        <v>3</v>
      </c>
      <c r="M119" s="50">
        <v>1</v>
      </c>
      <c r="N119" s="50">
        <v>5</v>
      </c>
      <c r="O119" s="50">
        <v>3</v>
      </c>
      <c r="P119" s="50" t="s">
        <v>35</v>
      </c>
      <c r="Q119" s="50" t="s">
        <v>35</v>
      </c>
      <c r="R119" s="50" t="s">
        <v>35</v>
      </c>
      <c r="S119" s="50" t="s">
        <v>35</v>
      </c>
      <c r="T119" s="50" t="s">
        <v>35</v>
      </c>
      <c r="U119" s="50" t="s">
        <v>68</v>
      </c>
      <c r="V119" s="50">
        <v>1</v>
      </c>
      <c r="W119" s="50">
        <v>5</v>
      </c>
      <c r="X119" s="50">
        <v>1</v>
      </c>
      <c r="Y119" s="50">
        <v>5</v>
      </c>
      <c r="Z119" s="50">
        <v>5</v>
      </c>
      <c r="AA119" s="50">
        <v>1</v>
      </c>
      <c r="AB119" s="50" t="s">
        <v>278</v>
      </c>
      <c r="AC119" s="50" t="s">
        <v>34</v>
      </c>
    </row>
    <row r="120" spans="1:29">
      <c r="A120" s="49">
        <v>44503.697072037037</v>
      </c>
      <c r="B120" s="50" t="s">
        <v>279</v>
      </c>
      <c r="C120" s="50" t="s">
        <v>30</v>
      </c>
      <c r="D120" s="50">
        <v>50</v>
      </c>
      <c r="E120" s="50" t="s">
        <v>31</v>
      </c>
      <c r="F120" s="50" t="s">
        <v>39</v>
      </c>
      <c r="G120" s="50" t="s">
        <v>33</v>
      </c>
      <c r="H120" s="50" t="s">
        <v>33</v>
      </c>
      <c r="I120" s="50">
        <v>1</v>
      </c>
      <c r="J120" s="50">
        <v>1</v>
      </c>
      <c r="K120" s="50">
        <v>1</v>
      </c>
      <c r="L120" s="50">
        <v>1</v>
      </c>
      <c r="M120" s="50">
        <v>1</v>
      </c>
      <c r="N120" s="50">
        <v>1</v>
      </c>
      <c r="O120" s="50">
        <v>1</v>
      </c>
      <c r="P120" s="50" t="s">
        <v>40</v>
      </c>
      <c r="Q120" s="50" t="s">
        <v>40</v>
      </c>
      <c r="R120" s="50" t="s">
        <v>40</v>
      </c>
      <c r="S120" s="50" t="s">
        <v>40</v>
      </c>
      <c r="T120" s="50" t="s">
        <v>40</v>
      </c>
      <c r="U120" s="50" t="s">
        <v>49</v>
      </c>
      <c r="V120" s="50">
        <v>1</v>
      </c>
      <c r="W120" s="50">
        <v>1</v>
      </c>
      <c r="X120" s="50">
        <v>1</v>
      </c>
      <c r="Y120" s="50">
        <v>1</v>
      </c>
      <c r="Z120" s="50">
        <v>1</v>
      </c>
      <c r="AA120" s="50">
        <v>1</v>
      </c>
      <c r="AB120" s="50" t="s">
        <v>280</v>
      </c>
      <c r="AC120" s="50" t="s">
        <v>281</v>
      </c>
    </row>
    <row r="121" spans="1:29">
      <c r="A121" s="49">
        <v>44503.701967881949</v>
      </c>
      <c r="B121" s="50" t="s">
        <v>282</v>
      </c>
      <c r="C121" s="50" t="s">
        <v>43</v>
      </c>
      <c r="D121" s="50">
        <v>64</v>
      </c>
      <c r="E121" s="50" t="s">
        <v>31</v>
      </c>
      <c r="F121" s="50" t="s">
        <v>39</v>
      </c>
      <c r="G121" s="50" t="s">
        <v>34</v>
      </c>
      <c r="H121" s="50" t="s">
        <v>34</v>
      </c>
      <c r="I121" s="50">
        <v>3</v>
      </c>
      <c r="J121" s="50">
        <v>3</v>
      </c>
      <c r="K121" s="50">
        <v>3</v>
      </c>
      <c r="L121" s="50">
        <v>3</v>
      </c>
      <c r="M121" s="50">
        <v>3</v>
      </c>
      <c r="N121" s="50">
        <v>3</v>
      </c>
      <c r="O121" s="50">
        <v>3</v>
      </c>
      <c r="P121" s="50" t="s">
        <v>35</v>
      </c>
      <c r="Q121" s="50" t="s">
        <v>35</v>
      </c>
      <c r="R121" s="50" t="s">
        <v>35</v>
      </c>
      <c r="S121" s="50" t="s">
        <v>35</v>
      </c>
      <c r="T121" s="50" t="s">
        <v>35</v>
      </c>
      <c r="U121" s="50" t="s">
        <v>36</v>
      </c>
      <c r="V121" s="50">
        <v>5</v>
      </c>
      <c r="W121" s="50">
        <v>5</v>
      </c>
      <c r="X121" s="50">
        <v>5</v>
      </c>
      <c r="Y121" s="50">
        <v>5</v>
      </c>
      <c r="Z121" s="50">
        <v>5</v>
      </c>
      <c r="AA121" s="50">
        <v>5</v>
      </c>
      <c r="AB121" s="50" t="s">
        <v>92</v>
      </c>
      <c r="AC121" s="50" t="s">
        <v>34</v>
      </c>
    </row>
    <row r="122" spans="1:29">
      <c r="A122" s="49">
        <v>44503.753190347226</v>
      </c>
      <c r="B122" s="50" t="s">
        <v>283</v>
      </c>
      <c r="C122" s="50" t="s">
        <v>43</v>
      </c>
      <c r="D122" s="50">
        <v>27</v>
      </c>
      <c r="E122" s="50" t="s">
        <v>31</v>
      </c>
      <c r="F122" s="50" t="s">
        <v>44</v>
      </c>
      <c r="G122" s="50" t="s">
        <v>34</v>
      </c>
      <c r="H122" s="50" t="s">
        <v>34</v>
      </c>
      <c r="I122" s="50">
        <v>4</v>
      </c>
      <c r="J122" s="50">
        <v>3</v>
      </c>
      <c r="K122" s="50">
        <v>3</v>
      </c>
      <c r="L122" s="50">
        <v>4</v>
      </c>
      <c r="M122" s="50">
        <v>4</v>
      </c>
      <c r="N122" s="50">
        <v>5</v>
      </c>
      <c r="O122" s="50">
        <v>5</v>
      </c>
      <c r="P122" s="50" t="s">
        <v>35</v>
      </c>
      <c r="Q122" s="50" t="s">
        <v>35</v>
      </c>
      <c r="R122" s="50" t="s">
        <v>35</v>
      </c>
      <c r="S122" s="50" t="s">
        <v>35</v>
      </c>
      <c r="T122" s="50" t="s">
        <v>35</v>
      </c>
      <c r="U122" s="50" t="s">
        <v>68</v>
      </c>
      <c r="V122" s="50">
        <v>4</v>
      </c>
      <c r="W122" s="50">
        <v>5</v>
      </c>
      <c r="X122" s="50">
        <v>5</v>
      </c>
      <c r="Y122" s="50">
        <v>5</v>
      </c>
      <c r="Z122" s="50">
        <v>5</v>
      </c>
      <c r="AA122" s="50">
        <v>5</v>
      </c>
      <c r="AB122" s="50" t="s">
        <v>284</v>
      </c>
      <c r="AC122" s="50" t="s">
        <v>46</v>
      </c>
    </row>
    <row r="123" spans="1:29">
      <c r="A123" s="49">
        <v>44503.824399618054</v>
      </c>
      <c r="B123" s="50" t="s">
        <v>285</v>
      </c>
      <c r="C123" s="50" t="s">
        <v>43</v>
      </c>
      <c r="D123" s="50">
        <v>15</v>
      </c>
      <c r="E123" s="50" t="s">
        <v>31</v>
      </c>
      <c r="F123" s="50" t="s">
        <v>44</v>
      </c>
      <c r="G123" s="50" t="s">
        <v>34</v>
      </c>
      <c r="H123" s="50" t="s">
        <v>34</v>
      </c>
      <c r="I123" s="50">
        <v>3</v>
      </c>
      <c r="J123" s="50">
        <v>4</v>
      </c>
      <c r="K123" s="50">
        <v>2</v>
      </c>
      <c r="L123" s="50">
        <v>1</v>
      </c>
      <c r="M123" s="50">
        <v>2</v>
      </c>
      <c r="N123" s="50">
        <v>5</v>
      </c>
      <c r="O123" s="50">
        <v>4</v>
      </c>
      <c r="P123" s="50" t="s">
        <v>35</v>
      </c>
      <c r="Q123" s="50" t="s">
        <v>35</v>
      </c>
      <c r="R123" s="50" t="s">
        <v>35</v>
      </c>
      <c r="S123" s="50" t="s">
        <v>48</v>
      </c>
      <c r="T123" s="50" t="s">
        <v>48</v>
      </c>
      <c r="U123" s="50" t="s">
        <v>76</v>
      </c>
      <c r="V123" s="50">
        <v>3</v>
      </c>
      <c r="W123" s="50">
        <v>4</v>
      </c>
      <c r="X123" s="50">
        <v>3</v>
      </c>
      <c r="Y123" s="50">
        <v>3</v>
      </c>
      <c r="Z123" s="50">
        <v>3</v>
      </c>
      <c r="AA123" s="50">
        <v>4</v>
      </c>
      <c r="AB123" s="50" t="s">
        <v>286</v>
      </c>
      <c r="AC123" s="50" t="s">
        <v>141</v>
      </c>
    </row>
    <row r="124" spans="1:29">
      <c r="A124" s="49">
        <v>44503.857965428237</v>
      </c>
      <c r="B124" s="50" t="s">
        <v>287</v>
      </c>
      <c r="C124" s="50" t="s">
        <v>30</v>
      </c>
      <c r="D124" s="50">
        <v>37</v>
      </c>
      <c r="E124" s="50" t="s">
        <v>31</v>
      </c>
      <c r="F124" s="50" t="s">
        <v>59</v>
      </c>
      <c r="G124" s="50" t="s">
        <v>34</v>
      </c>
      <c r="H124" s="50" t="s">
        <v>34</v>
      </c>
      <c r="I124" s="50">
        <v>3</v>
      </c>
      <c r="J124" s="50">
        <v>4</v>
      </c>
      <c r="K124" s="50">
        <v>4</v>
      </c>
      <c r="L124" s="50">
        <v>4</v>
      </c>
      <c r="M124" s="50">
        <v>5</v>
      </c>
      <c r="N124" s="50">
        <v>5</v>
      </c>
      <c r="O124" s="50">
        <v>5</v>
      </c>
      <c r="P124" s="50" t="s">
        <v>35</v>
      </c>
      <c r="Q124" s="50" t="s">
        <v>35</v>
      </c>
      <c r="R124" s="50" t="s">
        <v>35</v>
      </c>
      <c r="S124" s="50" t="s">
        <v>35</v>
      </c>
      <c r="T124" s="50" t="s">
        <v>35</v>
      </c>
      <c r="U124" s="50" t="s">
        <v>36</v>
      </c>
      <c r="V124" s="50">
        <v>4</v>
      </c>
      <c r="W124" s="50">
        <v>4</v>
      </c>
      <c r="X124" s="50">
        <v>4</v>
      </c>
      <c r="Y124" s="50">
        <v>5</v>
      </c>
      <c r="Z124" s="50">
        <v>5</v>
      </c>
      <c r="AA124" s="50">
        <v>3</v>
      </c>
      <c r="AB124" s="50" t="s">
        <v>249</v>
      </c>
      <c r="AC124" s="50" t="s">
        <v>34</v>
      </c>
    </row>
    <row r="125" spans="1:29">
      <c r="A125" s="49">
        <v>44503.862840844908</v>
      </c>
      <c r="B125" s="50" t="s">
        <v>288</v>
      </c>
      <c r="C125" s="50" t="s">
        <v>30</v>
      </c>
      <c r="D125" s="50">
        <v>54</v>
      </c>
      <c r="E125" s="50" t="s">
        <v>31</v>
      </c>
      <c r="F125" s="50" t="s">
        <v>32</v>
      </c>
      <c r="G125" s="50" t="s">
        <v>289</v>
      </c>
      <c r="H125" s="50" t="s">
        <v>33</v>
      </c>
      <c r="I125" s="50">
        <v>3</v>
      </c>
      <c r="J125" s="50">
        <v>5</v>
      </c>
      <c r="K125" s="50">
        <v>5</v>
      </c>
      <c r="L125" s="50">
        <v>1</v>
      </c>
      <c r="M125" s="50">
        <v>2</v>
      </c>
      <c r="N125" s="50">
        <v>5</v>
      </c>
      <c r="O125" s="50">
        <v>5</v>
      </c>
      <c r="P125" s="50" t="s">
        <v>35</v>
      </c>
      <c r="Q125" s="50" t="s">
        <v>48</v>
      </c>
      <c r="R125" s="50" t="s">
        <v>35</v>
      </c>
      <c r="S125" s="50" t="s">
        <v>35</v>
      </c>
      <c r="T125" s="50" t="s">
        <v>35</v>
      </c>
      <c r="U125" s="50" t="s">
        <v>36</v>
      </c>
      <c r="V125" s="50">
        <v>4</v>
      </c>
      <c r="W125" s="50">
        <v>4</v>
      </c>
      <c r="X125" s="50">
        <v>3</v>
      </c>
      <c r="Y125" s="50">
        <v>5</v>
      </c>
      <c r="Z125" s="50">
        <v>4</v>
      </c>
      <c r="AA125" s="50">
        <v>5</v>
      </c>
      <c r="AB125" s="50" t="s">
        <v>249</v>
      </c>
      <c r="AC125" s="50" t="s">
        <v>290</v>
      </c>
    </row>
    <row r="126" spans="1:29">
      <c r="A126" s="49">
        <v>44503.864098865743</v>
      </c>
      <c r="B126" s="50" t="s">
        <v>238</v>
      </c>
      <c r="C126" s="50" t="s">
        <v>30</v>
      </c>
      <c r="D126" s="50">
        <v>31</v>
      </c>
      <c r="E126" s="50" t="s">
        <v>31</v>
      </c>
      <c r="F126" s="50" t="s">
        <v>39</v>
      </c>
      <c r="G126" s="50" t="s">
        <v>34</v>
      </c>
      <c r="H126" s="50" t="s">
        <v>33</v>
      </c>
      <c r="I126" s="50">
        <v>3</v>
      </c>
      <c r="J126" s="50">
        <v>4</v>
      </c>
      <c r="K126" s="50">
        <v>5</v>
      </c>
      <c r="L126" s="50">
        <v>5</v>
      </c>
      <c r="M126" s="50">
        <v>1</v>
      </c>
      <c r="N126" s="50">
        <v>5</v>
      </c>
      <c r="O126" s="50">
        <v>4</v>
      </c>
      <c r="P126" s="50" t="s">
        <v>35</v>
      </c>
      <c r="Q126" s="50" t="s">
        <v>35</v>
      </c>
      <c r="R126" s="50" t="s">
        <v>35</v>
      </c>
      <c r="S126" s="50" t="s">
        <v>35</v>
      </c>
      <c r="T126" s="50" t="s">
        <v>35</v>
      </c>
      <c r="U126" s="50" t="s">
        <v>36</v>
      </c>
      <c r="V126" s="50">
        <v>4</v>
      </c>
      <c r="W126" s="50">
        <v>4</v>
      </c>
      <c r="X126" s="50">
        <v>4</v>
      </c>
      <c r="Y126" s="50">
        <v>4</v>
      </c>
      <c r="Z126" s="50">
        <v>4</v>
      </c>
      <c r="AA126" s="50">
        <v>3</v>
      </c>
      <c r="AB126" s="50" t="s">
        <v>291</v>
      </c>
      <c r="AC126" s="50" t="s">
        <v>292</v>
      </c>
    </row>
    <row r="127" spans="1:29">
      <c r="A127" s="49">
        <v>44503.86628018519</v>
      </c>
      <c r="B127" s="50" t="s">
        <v>293</v>
      </c>
      <c r="C127" s="50" t="s">
        <v>30</v>
      </c>
      <c r="D127" s="50">
        <v>40</v>
      </c>
      <c r="E127" s="50" t="s">
        <v>31</v>
      </c>
      <c r="F127" s="50" t="s">
        <v>32</v>
      </c>
      <c r="G127" s="50" t="s">
        <v>33</v>
      </c>
      <c r="H127" s="50" t="s">
        <v>34</v>
      </c>
      <c r="I127" s="50">
        <v>4</v>
      </c>
      <c r="J127" s="50">
        <v>4</v>
      </c>
      <c r="K127" s="50">
        <v>4</v>
      </c>
      <c r="L127" s="50">
        <v>3</v>
      </c>
      <c r="M127" s="50">
        <v>4</v>
      </c>
      <c r="N127" s="50">
        <v>4</v>
      </c>
      <c r="O127" s="50">
        <v>4</v>
      </c>
      <c r="P127" s="50" t="s">
        <v>35</v>
      </c>
      <c r="Q127" s="50" t="s">
        <v>35</v>
      </c>
      <c r="R127" s="50" t="s">
        <v>35</v>
      </c>
      <c r="S127" s="50" t="s">
        <v>35</v>
      </c>
      <c r="T127" s="50" t="s">
        <v>35</v>
      </c>
      <c r="U127" s="50" t="s">
        <v>68</v>
      </c>
      <c r="V127" s="50">
        <v>4</v>
      </c>
      <c r="W127" s="50">
        <v>4</v>
      </c>
      <c r="X127" s="50">
        <v>4</v>
      </c>
      <c r="Y127" s="50">
        <v>4</v>
      </c>
      <c r="Z127" s="50">
        <v>4</v>
      </c>
      <c r="AA127" s="50">
        <v>4</v>
      </c>
      <c r="AB127" s="50" t="s">
        <v>227</v>
      </c>
      <c r="AC127" s="50" t="s">
        <v>34</v>
      </c>
    </row>
    <row r="128" spans="1:29">
      <c r="A128" s="49">
        <v>44503.86647552083</v>
      </c>
      <c r="B128" s="50" t="s">
        <v>294</v>
      </c>
      <c r="C128" s="50" t="s">
        <v>30</v>
      </c>
      <c r="D128" s="50">
        <v>37</v>
      </c>
      <c r="E128" s="50" t="s">
        <v>31</v>
      </c>
      <c r="F128" s="50" t="s">
        <v>44</v>
      </c>
      <c r="G128" s="50" t="s">
        <v>33</v>
      </c>
      <c r="H128" s="50" t="s">
        <v>34</v>
      </c>
      <c r="I128" s="50">
        <v>1</v>
      </c>
      <c r="J128" s="50">
        <v>1</v>
      </c>
      <c r="K128" s="50">
        <v>2</v>
      </c>
      <c r="L128" s="50">
        <v>1</v>
      </c>
      <c r="M128" s="50">
        <v>1</v>
      </c>
      <c r="N128" s="50">
        <v>1</v>
      </c>
      <c r="O128" s="50">
        <v>1</v>
      </c>
      <c r="P128" s="50" t="s">
        <v>40</v>
      </c>
      <c r="Q128" s="50" t="s">
        <v>40</v>
      </c>
      <c r="R128" s="50" t="s">
        <v>40</v>
      </c>
      <c r="S128" s="50" t="s">
        <v>40</v>
      </c>
      <c r="T128" s="50" t="s">
        <v>40</v>
      </c>
      <c r="U128" s="50" t="s">
        <v>36</v>
      </c>
      <c r="V128" s="50">
        <v>1</v>
      </c>
      <c r="W128" s="50">
        <v>1</v>
      </c>
      <c r="X128" s="50">
        <v>1</v>
      </c>
      <c r="Y128" s="50">
        <v>1</v>
      </c>
      <c r="Z128" s="50">
        <v>1</v>
      </c>
      <c r="AA128" s="50">
        <v>1</v>
      </c>
      <c r="AB128" s="50" t="s">
        <v>295</v>
      </c>
      <c r="AC128" s="50" t="s">
        <v>34</v>
      </c>
    </row>
    <row r="129" spans="1:29">
      <c r="A129" s="49">
        <v>44503.869923969905</v>
      </c>
      <c r="B129" s="50" t="s">
        <v>296</v>
      </c>
      <c r="C129" s="50" t="s">
        <v>30</v>
      </c>
      <c r="D129" s="50">
        <v>35</v>
      </c>
      <c r="E129" s="50" t="s">
        <v>31</v>
      </c>
      <c r="F129" s="50" t="s">
        <v>39</v>
      </c>
      <c r="G129" s="50" t="s">
        <v>34</v>
      </c>
      <c r="H129" s="50" t="s">
        <v>34</v>
      </c>
      <c r="I129" s="50">
        <v>1</v>
      </c>
      <c r="J129" s="50">
        <v>2</v>
      </c>
      <c r="K129" s="50">
        <v>2</v>
      </c>
      <c r="L129" s="50">
        <v>1</v>
      </c>
      <c r="M129" s="50">
        <v>1</v>
      </c>
      <c r="N129" s="50">
        <v>1</v>
      </c>
      <c r="O129" s="50">
        <v>1</v>
      </c>
      <c r="P129" s="50" t="s">
        <v>35</v>
      </c>
      <c r="Q129" s="50" t="s">
        <v>35</v>
      </c>
      <c r="R129" s="50" t="s">
        <v>35</v>
      </c>
      <c r="S129" s="50" t="s">
        <v>35</v>
      </c>
      <c r="T129" s="50" t="s">
        <v>35</v>
      </c>
      <c r="U129" s="50" t="s">
        <v>68</v>
      </c>
      <c r="V129" s="50">
        <v>3</v>
      </c>
      <c r="W129" s="50">
        <v>1</v>
      </c>
      <c r="X129" s="50">
        <v>2</v>
      </c>
      <c r="Y129" s="50">
        <v>3</v>
      </c>
      <c r="Z129" s="50">
        <v>3</v>
      </c>
      <c r="AA129" s="50">
        <v>3</v>
      </c>
      <c r="AB129" s="50" t="s">
        <v>297</v>
      </c>
      <c r="AC129" s="50">
        <v>100000</v>
      </c>
    </row>
    <row r="130" spans="1:29">
      <c r="A130" s="49">
        <v>44503.870463368061</v>
      </c>
      <c r="B130" s="50" t="s">
        <v>298</v>
      </c>
      <c r="C130" s="50" t="s">
        <v>43</v>
      </c>
      <c r="D130" s="50">
        <v>29</v>
      </c>
      <c r="E130" s="50" t="s">
        <v>31</v>
      </c>
      <c r="F130" s="50" t="s">
        <v>44</v>
      </c>
      <c r="G130" s="50" t="s">
        <v>34</v>
      </c>
      <c r="H130" s="50" t="s">
        <v>33</v>
      </c>
      <c r="I130" s="50">
        <v>1</v>
      </c>
      <c r="J130" s="50">
        <v>5</v>
      </c>
      <c r="K130" s="50">
        <v>3</v>
      </c>
      <c r="L130" s="50">
        <v>1</v>
      </c>
      <c r="M130" s="50">
        <v>2</v>
      </c>
      <c r="N130" s="50">
        <v>5</v>
      </c>
      <c r="O130" s="50">
        <v>3</v>
      </c>
      <c r="P130" s="50" t="s">
        <v>35</v>
      </c>
      <c r="Q130" s="50" t="s">
        <v>35</v>
      </c>
      <c r="R130" s="50" t="s">
        <v>35</v>
      </c>
      <c r="S130" s="50" t="s">
        <v>35</v>
      </c>
      <c r="T130" s="50" t="s">
        <v>35</v>
      </c>
      <c r="U130" s="50" t="s">
        <v>68</v>
      </c>
      <c r="V130" s="50">
        <v>4</v>
      </c>
      <c r="W130" s="50">
        <v>5</v>
      </c>
      <c r="X130" s="50">
        <v>4</v>
      </c>
      <c r="Y130" s="50">
        <v>5</v>
      </c>
      <c r="Z130" s="50">
        <v>5</v>
      </c>
      <c r="AA130" s="50">
        <v>5</v>
      </c>
      <c r="AB130" s="50" t="s">
        <v>115</v>
      </c>
      <c r="AC130" s="50" t="s">
        <v>101</v>
      </c>
    </row>
    <row r="131" spans="1:29">
      <c r="A131" s="49">
        <v>44503.87062710648</v>
      </c>
      <c r="B131" s="50" t="s">
        <v>299</v>
      </c>
      <c r="C131" s="50" t="s">
        <v>30</v>
      </c>
      <c r="D131" s="50">
        <v>34</v>
      </c>
      <c r="E131" s="50" t="s">
        <v>31</v>
      </c>
      <c r="F131" s="50" t="s">
        <v>44</v>
      </c>
      <c r="G131" s="50" t="s">
        <v>300</v>
      </c>
      <c r="H131" s="50" t="s">
        <v>34</v>
      </c>
      <c r="I131" s="50">
        <v>3</v>
      </c>
      <c r="J131" s="50">
        <v>3</v>
      </c>
      <c r="K131" s="50">
        <v>3</v>
      </c>
      <c r="L131" s="50">
        <v>3</v>
      </c>
      <c r="M131" s="50">
        <v>3</v>
      </c>
      <c r="N131" s="50">
        <v>3</v>
      </c>
      <c r="O131" s="50">
        <v>1</v>
      </c>
      <c r="P131" s="50" t="s">
        <v>48</v>
      </c>
      <c r="Q131" s="50" t="s">
        <v>40</v>
      </c>
      <c r="R131" s="50" t="s">
        <v>48</v>
      </c>
      <c r="S131" s="50" t="s">
        <v>48</v>
      </c>
      <c r="T131" s="50" t="s">
        <v>40</v>
      </c>
      <c r="U131" s="50" t="s">
        <v>218</v>
      </c>
      <c r="V131" s="50">
        <v>1</v>
      </c>
      <c r="W131" s="50">
        <v>3</v>
      </c>
      <c r="X131" s="50">
        <v>1</v>
      </c>
      <c r="Y131" s="50">
        <v>3</v>
      </c>
      <c r="Z131" s="50">
        <v>3</v>
      </c>
      <c r="AA131" s="50">
        <v>3</v>
      </c>
      <c r="AB131" s="50" t="s">
        <v>84</v>
      </c>
      <c r="AC131" s="50" t="s">
        <v>301</v>
      </c>
    </row>
    <row r="132" spans="1:29">
      <c r="A132" s="49">
        <v>44503.870640671295</v>
      </c>
      <c r="B132" s="50" t="s">
        <v>302</v>
      </c>
      <c r="C132" s="50" t="s">
        <v>30</v>
      </c>
      <c r="D132" s="50">
        <v>42</v>
      </c>
      <c r="E132" s="50" t="s">
        <v>31</v>
      </c>
      <c r="F132" s="50" t="s">
        <v>32</v>
      </c>
      <c r="G132" s="50" t="s">
        <v>33</v>
      </c>
      <c r="H132" s="50" t="s">
        <v>33</v>
      </c>
      <c r="I132" s="50">
        <v>3</v>
      </c>
      <c r="J132" s="50">
        <v>2</v>
      </c>
      <c r="K132" s="50">
        <v>2</v>
      </c>
      <c r="L132" s="50">
        <v>2</v>
      </c>
      <c r="M132" s="50">
        <v>2</v>
      </c>
      <c r="N132" s="50">
        <v>2</v>
      </c>
      <c r="O132" s="50">
        <v>3</v>
      </c>
      <c r="P132" s="50" t="s">
        <v>48</v>
      </c>
      <c r="Q132" s="50" t="s">
        <v>40</v>
      </c>
      <c r="R132" s="50" t="s">
        <v>40</v>
      </c>
      <c r="S132" s="50" t="s">
        <v>40</v>
      </c>
      <c r="T132" s="50" t="s">
        <v>40</v>
      </c>
      <c r="U132" s="50" t="s">
        <v>36</v>
      </c>
      <c r="V132" s="50">
        <v>2</v>
      </c>
      <c r="W132" s="50">
        <v>2</v>
      </c>
      <c r="X132" s="50">
        <v>2</v>
      </c>
      <c r="Y132" s="50">
        <v>2</v>
      </c>
      <c r="Z132" s="50">
        <v>1</v>
      </c>
      <c r="AA132" s="50">
        <v>2</v>
      </c>
      <c r="AB132" s="50" t="s">
        <v>71</v>
      </c>
      <c r="AC132" s="50" t="s">
        <v>34</v>
      </c>
    </row>
    <row r="133" spans="1:29">
      <c r="A133" s="49">
        <v>44503.874333738422</v>
      </c>
      <c r="B133" s="50" t="s">
        <v>303</v>
      </c>
      <c r="C133" s="50" t="s">
        <v>43</v>
      </c>
      <c r="D133" s="50">
        <v>39</v>
      </c>
      <c r="E133" s="50" t="s">
        <v>31</v>
      </c>
      <c r="F133" s="50" t="s">
        <v>44</v>
      </c>
      <c r="G133" s="50" t="s">
        <v>34</v>
      </c>
      <c r="H133" s="50" t="s">
        <v>33</v>
      </c>
      <c r="I133" s="50">
        <v>1</v>
      </c>
      <c r="J133" s="50">
        <v>5</v>
      </c>
      <c r="K133" s="50">
        <v>1</v>
      </c>
      <c r="L133" s="50">
        <v>3</v>
      </c>
      <c r="M133" s="50">
        <v>1</v>
      </c>
      <c r="N133" s="50">
        <v>4</v>
      </c>
      <c r="O133" s="50">
        <v>2</v>
      </c>
      <c r="P133" s="50" t="s">
        <v>35</v>
      </c>
      <c r="Q133" s="50" t="s">
        <v>48</v>
      </c>
      <c r="R133" s="50" t="s">
        <v>35</v>
      </c>
      <c r="S133" s="50" t="s">
        <v>48</v>
      </c>
      <c r="T133" s="50" t="s">
        <v>35</v>
      </c>
      <c r="U133" s="50" t="s">
        <v>68</v>
      </c>
      <c r="V133" s="50">
        <v>2</v>
      </c>
      <c r="W133" s="50">
        <v>4</v>
      </c>
      <c r="X133" s="50">
        <v>2</v>
      </c>
      <c r="Y133" s="50">
        <v>3</v>
      </c>
      <c r="Z133" s="50">
        <v>2</v>
      </c>
      <c r="AA133" s="50">
        <v>3</v>
      </c>
      <c r="AB133" s="50" t="s">
        <v>304</v>
      </c>
      <c r="AC133" s="50" t="s">
        <v>34</v>
      </c>
    </row>
    <row r="134" spans="1:29">
      <c r="A134" s="49">
        <v>44503.877350983792</v>
      </c>
      <c r="B134" s="50" t="s">
        <v>305</v>
      </c>
      <c r="C134" s="50" t="s">
        <v>43</v>
      </c>
      <c r="D134" s="50">
        <v>57</v>
      </c>
      <c r="E134" s="50" t="s">
        <v>31</v>
      </c>
      <c r="F134" s="50" t="s">
        <v>44</v>
      </c>
      <c r="G134" s="50" t="s">
        <v>34</v>
      </c>
      <c r="H134" s="50" t="s">
        <v>34</v>
      </c>
      <c r="I134" s="50">
        <v>4</v>
      </c>
      <c r="J134" s="50">
        <v>3</v>
      </c>
      <c r="K134" s="50">
        <v>3</v>
      </c>
      <c r="L134" s="50">
        <v>3</v>
      </c>
      <c r="M134" s="50">
        <v>1</v>
      </c>
      <c r="N134" s="50">
        <v>4</v>
      </c>
      <c r="O134" s="50">
        <v>3</v>
      </c>
      <c r="P134" s="50" t="s">
        <v>35</v>
      </c>
      <c r="Q134" s="50" t="s">
        <v>35</v>
      </c>
      <c r="R134" s="50" t="s">
        <v>35</v>
      </c>
      <c r="S134" s="50" t="s">
        <v>35</v>
      </c>
      <c r="T134" s="50" t="s">
        <v>35</v>
      </c>
      <c r="U134" s="50" t="s">
        <v>49</v>
      </c>
      <c r="V134" s="50">
        <v>4</v>
      </c>
      <c r="W134" s="50">
        <v>4</v>
      </c>
      <c r="X134" s="50">
        <v>3</v>
      </c>
      <c r="Y134" s="50">
        <v>4</v>
      </c>
      <c r="Z134" s="50">
        <v>3</v>
      </c>
      <c r="AA134" s="50">
        <v>4</v>
      </c>
      <c r="AB134" s="50" t="s">
        <v>306</v>
      </c>
      <c r="AC134" s="50" t="s">
        <v>307</v>
      </c>
    </row>
    <row r="135" spans="1:29">
      <c r="A135" s="49">
        <v>44503.87962975695</v>
      </c>
      <c r="B135" s="50" t="s">
        <v>308</v>
      </c>
      <c r="C135" s="50" t="s">
        <v>43</v>
      </c>
      <c r="D135" s="50">
        <v>33</v>
      </c>
      <c r="E135" s="50" t="s">
        <v>31</v>
      </c>
      <c r="F135" s="50" t="s">
        <v>32</v>
      </c>
      <c r="G135" s="50" t="s">
        <v>34</v>
      </c>
      <c r="H135" s="50" t="s">
        <v>34</v>
      </c>
      <c r="I135" s="50">
        <v>3</v>
      </c>
      <c r="J135" s="50">
        <v>3</v>
      </c>
      <c r="K135" s="50">
        <v>3</v>
      </c>
      <c r="L135" s="50">
        <v>2</v>
      </c>
      <c r="M135" s="50">
        <v>3</v>
      </c>
      <c r="N135" s="50">
        <v>5</v>
      </c>
      <c r="O135" s="50">
        <v>5</v>
      </c>
      <c r="P135" s="50" t="s">
        <v>35</v>
      </c>
      <c r="Q135" s="50" t="s">
        <v>48</v>
      </c>
      <c r="R135" s="50" t="s">
        <v>35</v>
      </c>
      <c r="S135" s="50" t="s">
        <v>48</v>
      </c>
      <c r="T135" s="50" t="s">
        <v>35</v>
      </c>
      <c r="U135" s="50" t="s">
        <v>36</v>
      </c>
      <c r="V135" s="50">
        <v>5</v>
      </c>
      <c r="W135" s="50">
        <v>5</v>
      </c>
      <c r="X135" s="50">
        <v>4</v>
      </c>
      <c r="Y135" s="50">
        <v>4</v>
      </c>
      <c r="Z135" s="50">
        <v>4</v>
      </c>
      <c r="AA135" s="50">
        <v>4</v>
      </c>
      <c r="AB135" s="50" t="s">
        <v>60</v>
      </c>
      <c r="AC135" s="50" t="s">
        <v>34</v>
      </c>
    </row>
    <row r="136" spans="1:29">
      <c r="A136" s="49">
        <v>44503.880580208337</v>
      </c>
      <c r="B136" s="50" t="s">
        <v>309</v>
      </c>
      <c r="C136" s="50" t="s">
        <v>30</v>
      </c>
      <c r="D136" s="50">
        <v>25</v>
      </c>
      <c r="E136" s="50" t="s">
        <v>31</v>
      </c>
      <c r="F136" s="50" t="s">
        <v>32</v>
      </c>
      <c r="G136" s="50" t="s">
        <v>33</v>
      </c>
      <c r="H136" s="50" t="s">
        <v>33</v>
      </c>
      <c r="I136" s="50">
        <v>2</v>
      </c>
      <c r="J136" s="50">
        <v>4</v>
      </c>
      <c r="K136" s="50">
        <v>3</v>
      </c>
      <c r="L136" s="50">
        <v>1</v>
      </c>
      <c r="M136" s="50">
        <v>1</v>
      </c>
      <c r="N136" s="50">
        <v>5</v>
      </c>
      <c r="O136" s="50">
        <v>4</v>
      </c>
      <c r="P136" s="50" t="s">
        <v>40</v>
      </c>
      <c r="Q136" s="50" t="s">
        <v>40</v>
      </c>
      <c r="R136" s="50" t="s">
        <v>40</v>
      </c>
      <c r="S136" s="50" t="s">
        <v>40</v>
      </c>
      <c r="T136" s="50" t="s">
        <v>48</v>
      </c>
      <c r="U136" s="50" t="s">
        <v>165</v>
      </c>
      <c r="V136" s="50">
        <v>5</v>
      </c>
      <c r="W136" s="50">
        <v>5</v>
      </c>
      <c r="X136" s="50">
        <v>3</v>
      </c>
      <c r="Y136" s="50">
        <v>3</v>
      </c>
      <c r="Z136" s="50">
        <v>4</v>
      </c>
      <c r="AA136" s="50">
        <v>4</v>
      </c>
      <c r="AB136" s="50" t="s">
        <v>310</v>
      </c>
      <c r="AC136" s="50" t="s">
        <v>34</v>
      </c>
    </row>
    <row r="137" spans="1:29">
      <c r="A137" s="49">
        <v>44503.881791724532</v>
      </c>
      <c r="B137" s="50" t="s">
        <v>311</v>
      </c>
      <c r="C137" s="50" t="s">
        <v>30</v>
      </c>
      <c r="D137" s="50">
        <v>29</v>
      </c>
      <c r="E137" s="50" t="s">
        <v>31</v>
      </c>
      <c r="F137" s="50" t="s">
        <v>32</v>
      </c>
      <c r="G137" s="50" t="s">
        <v>33</v>
      </c>
      <c r="H137" s="50" t="s">
        <v>33</v>
      </c>
      <c r="I137" s="50">
        <v>1</v>
      </c>
      <c r="J137" s="50">
        <v>4</v>
      </c>
      <c r="K137" s="50">
        <v>1</v>
      </c>
      <c r="L137" s="50">
        <v>1</v>
      </c>
      <c r="M137" s="50">
        <v>1</v>
      </c>
      <c r="N137" s="50">
        <v>5</v>
      </c>
      <c r="O137" s="50">
        <v>3</v>
      </c>
      <c r="P137" s="50" t="s">
        <v>48</v>
      </c>
      <c r="Q137" s="50" t="s">
        <v>35</v>
      </c>
      <c r="R137" s="50" t="s">
        <v>35</v>
      </c>
      <c r="S137" s="50" t="s">
        <v>40</v>
      </c>
      <c r="T137" s="50" t="s">
        <v>35</v>
      </c>
      <c r="U137" s="50" t="s">
        <v>36</v>
      </c>
      <c r="V137" s="50">
        <v>5</v>
      </c>
      <c r="W137" s="50">
        <v>5</v>
      </c>
      <c r="X137" s="50">
        <v>3</v>
      </c>
      <c r="Y137" s="50">
        <v>5</v>
      </c>
      <c r="Z137" s="50">
        <v>5</v>
      </c>
      <c r="AA137" s="50">
        <v>3</v>
      </c>
      <c r="AB137" s="50" t="s">
        <v>115</v>
      </c>
      <c r="AC137" s="50" t="s">
        <v>34</v>
      </c>
    </row>
    <row r="138" spans="1:29">
      <c r="A138" s="49">
        <v>44503.885667141207</v>
      </c>
      <c r="B138" s="50" t="s">
        <v>312</v>
      </c>
      <c r="C138" s="50" t="s">
        <v>30</v>
      </c>
      <c r="D138" s="50">
        <v>32</v>
      </c>
      <c r="E138" s="50" t="s">
        <v>31</v>
      </c>
      <c r="F138" s="50" t="s">
        <v>32</v>
      </c>
      <c r="G138" s="50" t="s">
        <v>33</v>
      </c>
      <c r="H138" s="50" t="s">
        <v>33</v>
      </c>
      <c r="I138" s="50">
        <v>1</v>
      </c>
      <c r="J138" s="50">
        <v>1</v>
      </c>
      <c r="K138" s="50">
        <v>1</v>
      </c>
      <c r="L138" s="50">
        <v>1</v>
      </c>
      <c r="M138" s="50">
        <v>1</v>
      </c>
      <c r="N138" s="50">
        <v>1</v>
      </c>
      <c r="O138" s="50">
        <v>1</v>
      </c>
      <c r="P138" s="50" t="s">
        <v>35</v>
      </c>
      <c r="Q138" s="50" t="s">
        <v>35</v>
      </c>
      <c r="R138" s="50" t="s">
        <v>35</v>
      </c>
      <c r="S138" s="50" t="s">
        <v>35</v>
      </c>
      <c r="T138" s="50" t="s">
        <v>35</v>
      </c>
      <c r="U138" s="50" t="s">
        <v>36</v>
      </c>
      <c r="V138" s="50">
        <v>3</v>
      </c>
      <c r="W138" s="50">
        <v>3</v>
      </c>
      <c r="X138" s="50">
        <v>3</v>
      </c>
      <c r="Y138" s="50">
        <v>3</v>
      </c>
      <c r="Z138" s="50">
        <v>3</v>
      </c>
      <c r="AA138" s="50">
        <v>3</v>
      </c>
      <c r="AB138" s="50" t="s">
        <v>90</v>
      </c>
      <c r="AC138" s="50" t="s">
        <v>101</v>
      </c>
    </row>
    <row r="139" spans="1:29">
      <c r="A139" s="49">
        <v>44503.901896400464</v>
      </c>
      <c r="B139" s="50" t="s">
        <v>313</v>
      </c>
      <c r="C139" s="50" t="s">
        <v>30</v>
      </c>
      <c r="D139" s="50">
        <v>37</v>
      </c>
      <c r="E139" s="50" t="s">
        <v>31</v>
      </c>
      <c r="F139" s="50" t="s">
        <v>39</v>
      </c>
      <c r="G139" s="50" t="s">
        <v>33</v>
      </c>
      <c r="H139" s="50" t="s">
        <v>34</v>
      </c>
      <c r="I139" s="50">
        <v>3</v>
      </c>
      <c r="J139" s="50">
        <v>3</v>
      </c>
      <c r="K139" s="50">
        <v>2</v>
      </c>
      <c r="L139" s="50">
        <v>1</v>
      </c>
      <c r="M139" s="50">
        <v>2</v>
      </c>
      <c r="N139" s="50">
        <v>4</v>
      </c>
      <c r="O139" s="50">
        <v>3</v>
      </c>
      <c r="P139" s="50" t="s">
        <v>35</v>
      </c>
      <c r="Q139" s="50" t="s">
        <v>35</v>
      </c>
      <c r="R139" s="50" t="s">
        <v>35</v>
      </c>
      <c r="S139" s="50" t="s">
        <v>35</v>
      </c>
      <c r="T139" s="50" t="s">
        <v>35</v>
      </c>
      <c r="U139" s="50" t="s">
        <v>49</v>
      </c>
      <c r="V139" s="50">
        <v>2</v>
      </c>
      <c r="W139" s="50">
        <v>3</v>
      </c>
      <c r="X139" s="50">
        <v>3</v>
      </c>
      <c r="Y139" s="50">
        <v>2</v>
      </c>
      <c r="Z139" s="50">
        <v>4</v>
      </c>
      <c r="AA139" s="50">
        <v>1</v>
      </c>
      <c r="AB139" s="50" t="s">
        <v>84</v>
      </c>
      <c r="AC139" s="50" t="s">
        <v>34</v>
      </c>
    </row>
    <row r="140" spans="1:29">
      <c r="A140" s="49">
        <v>44503.90284998843</v>
      </c>
      <c r="B140" s="50" t="s">
        <v>314</v>
      </c>
      <c r="C140" s="50" t="s">
        <v>30</v>
      </c>
      <c r="D140" s="50">
        <v>48</v>
      </c>
      <c r="E140" s="50" t="s">
        <v>31</v>
      </c>
      <c r="F140" s="50" t="s">
        <v>39</v>
      </c>
      <c r="G140" s="50" t="s">
        <v>33</v>
      </c>
      <c r="H140" s="50" t="s">
        <v>33</v>
      </c>
      <c r="I140" s="50">
        <v>1</v>
      </c>
      <c r="J140" s="50">
        <v>3</v>
      </c>
      <c r="K140" s="50">
        <v>1</v>
      </c>
      <c r="L140" s="50">
        <v>1</v>
      </c>
      <c r="M140" s="50">
        <v>1</v>
      </c>
      <c r="N140" s="50">
        <v>1</v>
      </c>
      <c r="O140" s="50">
        <v>5</v>
      </c>
      <c r="P140" s="50" t="s">
        <v>40</v>
      </c>
      <c r="Q140" s="50" t="s">
        <v>40</v>
      </c>
      <c r="R140" s="50" t="s">
        <v>40</v>
      </c>
      <c r="S140" s="50" t="s">
        <v>40</v>
      </c>
      <c r="T140" s="50" t="s">
        <v>40</v>
      </c>
      <c r="U140" s="50" t="s">
        <v>96</v>
      </c>
      <c r="V140" s="50">
        <v>5</v>
      </c>
      <c r="W140" s="50">
        <v>4</v>
      </c>
      <c r="X140" s="50">
        <v>5</v>
      </c>
      <c r="Y140" s="50">
        <v>4</v>
      </c>
      <c r="Z140" s="50">
        <v>4</v>
      </c>
      <c r="AA140" s="50">
        <v>4</v>
      </c>
      <c r="AB140" s="50" t="s">
        <v>315</v>
      </c>
      <c r="AC140" s="50" t="s">
        <v>34</v>
      </c>
    </row>
    <row r="141" spans="1:29">
      <c r="A141" s="49">
        <v>44503.90416622685</v>
      </c>
      <c r="B141" s="50" t="s">
        <v>316</v>
      </c>
      <c r="C141" s="50" t="s">
        <v>43</v>
      </c>
      <c r="D141" s="50">
        <v>48</v>
      </c>
      <c r="E141" s="50" t="s">
        <v>31</v>
      </c>
      <c r="F141" s="50" t="s">
        <v>32</v>
      </c>
      <c r="G141" s="50" t="s">
        <v>33</v>
      </c>
      <c r="H141" s="50" t="s">
        <v>33</v>
      </c>
      <c r="I141" s="50">
        <v>1</v>
      </c>
      <c r="J141" s="50">
        <v>5</v>
      </c>
      <c r="K141" s="50">
        <v>4</v>
      </c>
      <c r="L141" s="50">
        <v>4</v>
      </c>
      <c r="M141" s="50">
        <v>2</v>
      </c>
      <c r="N141" s="50">
        <v>2</v>
      </c>
      <c r="O141" s="50">
        <v>3</v>
      </c>
      <c r="P141" s="50" t="s">
        <v>40</v>
      </c>
      <c r="Q141" s="50" t="s">
        <v>40</v>
      </c>
      <c r="R141" s="50" t="s">
        <v>40</v>
      </c>
      <c r="S141" s="50" t="s">
        <v>40</v>
      </c>
      <c r="T141" s="50" t="s">
        <v>40</v>
      </c>
      <c r="U141" s="50" t="s">
        <v>65</v>
      </c>
      <c r="V141" s="50">
        <v>2</v>
      </c>
      <c r="W141" s="50">
        <v>3</v>
      </c>
      <c r="X141" s="50">
        <v>1</v>
      </c>
      <c r="Y141" s="50">
        <v>1</v>
      </c>
      <c r="Z141" s="50">
        <v>3</v>
      </c>
      <c r="AA141" s="50">
        <v>3</v>
      </c>
      <c r="AB141" s="50" t="s">
        <v>317</v>
      </c>
      <c r="AC141" s="50" t="s">
        <v>34</v>
      </c>
    </row>
    <row r="142" spans="1:29">
      <c r="A142" s="49">
        <v>44503.907036064818</v>
      </c>
      <c r="B142" s="50" t="s">
        <v>318</v>
      </c>
      <c r="C142" s="50" t="s">
        <v>30</v>
      </c>
      <c r="D142" s="50">
        <v>31</v>
      </c>
      <c r="E142" s="50" t="s">
        <v>31</v>
      </c>
      <c r="F142" s="50" t="s">
        <v>32</v>
      </c>
      <c r="G142" s="50" t="s">
        <v>34</v>
      </c>
      <c r="H142" s="50" t="s">
        <v>34</v>
      </c>
      <c r="I142" s="50">
        <v>3</v>
      </c>
      <c r="J142" s="50">
        <v>4</v>
      </c>
      <c r="K142" s="50">
        <v>4</v>
      </c>
      <c r="L142" s="50">
        <v>4</v>
      </c>
      <c r="M142" s="50">
        <v>4</v>
      </c>
      <c r="N142" s="50">
        <v>4</v>
      </c>
      <c r="O142" s="50">
        <v>4</v>
      </c>
      <c r="P142" s="50" t="s">
        <v>35</v>
      </c>
      <c r="Q142" s="50" t="s">
        <v>35</v>
      </c>
      <c r="R142" s="50" t="s">
        <v>35</v>
      </c>
      <c r="S142" s="50" t="s">
        <v>35</v>
      </c>
      <c r="T142" s="50" t="s">
        <v>35</v>
      </c>
      <c r="U142" s="50" t="s">
        <v>68</v>
      </c>
      <c r="V142" s="50">
        <v>3</v>
      </c>
      <c r="W142" s="50">
        <v>3</v>
      </c>
      <c r="X142" s="50">
        <v>3</v>
      </c>
      <c r="Y142" s="50">
        <v>3</v>
      </c>
      <c r="Z142" s="50">
        <v>3</v>
      </c>
      <c r="AA142" s="50">
        <v>3</v>
      </c>
      <c r="AB142" s="50" t="s">
        <v>319</v>
      </c>
      <c r="AC142" s="50" t="s">
        <v>33</v>
      </c>
    </row>
    <row r="143" spans="1:29">
      <c r="A143" s="49">
        <v>44503.910224016203</v>
      </c>
      <c r="B143" s="50" t="s">
        <v>320</v>
      </c>
      <c r="C143" s="50" t="s">
        <v>43</v>
      </c>
      <c r="D143" s="50">
        <v>30</v>
      </c>
      <c r="E143" s="50" t="s">
        <v>31</v>
      </c>
      <c r="F143" s="50" t="s">
        <v>44</v>
      </c>
      <c r="G143" s="50" t="s">
        <v>34</v>
      </c>
      <c r="H143" s="50" t="s">
        <v>34</v>
      </c>
      <c r="I143" s="50">
        <v>3</v>
      </c>
      <c r="J143" s="50">
        <v>4</v>
      </c>
      <c r="K143" s="50">
        <v>4</v>
      </c>
      <c r="L143" s="50">
        <v>3</v>
      </c>
      <c r="M143" s="50">
        <v>2</v>
      </c>
      <c r="N143" s="50">
        <v>4</v>
      </c>
      <c r="O143" s="50">
        <v>2</v>
      </c>
      <c r="P143" s="50" t="s">
        <v>35</v>
      </c>
      <c r="Q143" s="50" t="s">
        <v>35</v>
      </c>
      <c r="R143" s="50" t="s">
        <v>35</v>
      </c>
      <c r="S143" s="50" t="s">
        <v>35</v>
      </c>
      <c r="T143" s="50" t="s">
        <v>35</v>
      </c>
      <c r="U143" s="50" t="s">
        <v>36</v>
      </c>
      <c r="V143" s="50">
        <v>4</v>
      </c>
      <c r="W143" s="50">
        <v>5</v>
      </c>
      <c r="X143" s="50">
        <v>5</v>
      </c>
      <c r="Y143" s="50">
        <v>5</v>
      </c>
      <c r="Z143" s="50">
        <v>5</v>
      </c>
      <c r="AA143" s="50">
        <v>5</v>
      </c>
      <c r="AB143" s="50" t="s">
        <v>321</v>
      </c>
      <c r="AC143" s="50" t="s">
        <v>34</v>
      </c>
    </row>
    <row r="144" spans="1:29">
      <c r="A144" s="49">
        <v>44503.9256518287</v>
      </c>
      <c r="B144" s="50" t="s">
        <v>322</v>
      </c>
      <c r="C144" s="50" t="s">
        <v>30</v>
      </c>
      <c r="D144" s="50">
        <v>44</v>
      </c>
      <c r="E144" s="50" t="s">
        <v>31</v>
      </c>
      <c r="F144" s="50" t="s">
        <v>59</v>
      </c>
      <c r="G144" s="50" t="s">
        <v>34</v>
      </c>
      <c r="H144" s="50" t="s">
        <v>33</v>
      </c>
      <c r="I144" s="50">
        <v>2</v>
      </c>
      <c r="J144" s="50">
        <v>4</v>
      </c>
      <c r="K144" s="50">
        <v>3</v>
      </c>
      <c r="L144" s="50">
        <v>2</v>
      </c>
      <c r="M144" s="50">
        <v>1</v>
      </c>
      <c r="N144" s="50">
        <v>3</v>
      </c>
      <c r="O144" s="50">
        <v>2</v>
      </c>
      <c r="P144" s="50" t="s">
        <v>35</v>
      </c>
      <c r="Q144" s="50" t="s">
        <v>35</v>
      </c>
      <c r="R144" s="50" t="s">
        <v>35</v>
      </c>
      <c r="S144" s="50" t="s">
        <v>35</v>
      </c>
      <c r="T144" s="50" t="s">
        <v>35</v>
      </c>
      <c r="U144" s="50" t="s">
        <v>68</v>
      </c>
      <c r="V144" s="50">
        <v>4</v>
      </c>
      <c r="W144" s="50">
        <v>4</v>
      </c>
      <c r="X144" s="50">
        <v>4</v>
      </c>
      <c r="Y144" s="50">
        <v>4</v>
      </c>
      <c r="Z144" s="50">
        <v>4</v>
      </c>
      <c r="AA144" s="50">
        <v>4</v>
      </c>
      <c r="AB144" s="50" t="s">
        <v>323</v>
      </c>
      <c r="AC144" s="50" t="s">
        <v>34</v>
      </c>
    </row>
    <row r="145" spans="1:29">
      <c r="A145" s="49">
        <v>44503.928496180553</v>
      </c>
      <c r="B145" s="50" t="s">
        <v>324</v>
      </c>
      <c r="C145" s="50" t="s">
        <v>30</v>
      </c>
      <c r="D145" s="50">
        <v>31</v>
      </c>
      <c r="E145" s="50" t="s">
        <v>31</v>
      </c>
      <c r="F145" s="50" t="s">
        <v>59</v>
      </c>
      <c r="G145" s="50" t="s">
        <v>34</v>
      </c>
      <c r="H145" s="50" t="s">
        <v>34</v>
      </c>
      <c r="I145" s="50">
        <v>5</v>
      </c>
      <c r="J145" s="50">
        <v>5</v>
      </c>
      <c r="K145" s="50">
        <v>5</v>
      </c>
      <c r="L145" s="50">
        <v>5</v>
      </c>
      <c r="M145" s="50">
        <v>5</v>
      </c>
      <c r="N145" s="50">
        <v>5</v>
      </c>
      <c r="O145" s="50">
        <v>5</v>
      </c>
      <c r="P145" s="50" t="s">
        <v>35</v>
      </c>
      <c r="Q145" s="50" t="s">
        <v>35</v>
      </c>
      <c r="R145" s="50" t="s">
        <v>35</v>
      </c>
      <c r="S145" s="50" t="s">
        <v>35</v>
      </c>
      <c r="T145" s="50" t="s">
        <v>35</v>
      </c>
      <c r="U145" s="50" t="s">
        <v>36</v>
      </c>
      <c r="V145" s="50">
        <v>5</v>
      </c>
      <c r="W145" s="50">
        <v>5</v>
      </c>
      <c r="X145" s="50">
        <v>5</v>
      </c>
      <c r="Y145" s="50">
        <v>5</v>
      </c>
      <c r="Z145" s="50">
        <v>5</v>
      </c>
      <c r="AA145" s="50">
        <v>5</v>
      </c>
      <c r="AB145" s="50" t="s">
        <v>325</v>
      </c>
      <c r="AC145" s="50" t="s">
        <v>46</v>
      </c>
    </row>
    <row r="146" spans="1:29">
      <c r="A146" s="49">
        <v>44503.931069317128</v>
      </c>
      <c r="B146" s="50" t="s">
        <v>326</v>
      </c>
      <c r="C146" s="50" t="s">
        <v>30</v>
      </c>
      <c r="D146" s="50">
        <v>41</v>
      </c>
      <c r="E146" s="50" t="s">
        <v>31</v>
      </c>
      <c r="F146" s="50" t="s">
        <v>39</v>
      </c>
      <c r="G146" s="50" t="s">
        <v>34</v>
      </c>
      <c r="H146" s="50" t="s">
        <v>33</v>
      </c>
      <c r="I146" s="50">
        <v>1</v>
      </c>
      <c r="J146" s="50">
        <v>4</v>
      </c>
      <c r="K146" s="50">
        <v>2</v>
      </c>
      <c r="L146" s="50">
        <v>1</v>
      </c>
      <c r="M146" s="50">
        <v>1</v>
      </c>
      <c r="N146" s="50">
        <v>4</v>
      </c>
      <c r="O146" s="50">
        <v>3</v>
      </c>
      <c r="P146" s="50" t="s">
        <v>35</v>
      </c>
      <c r="Q146" s="50" t="s">
        <v>35</v>
      </c>
      <c r="R146" s="50" t="s">
        <v>35</v>
      </c>
      <c r="S146" s="50" t="s">
        <v>35</v>
      </c>
      <c r="T146" s="50" t="s">
        <v>35</v>
      </c>
      <c r="U146" s="50" t="s">
        <v>96</v>
      </c>
      <c r="V146" s="50">
        <v>5</v>
      </c>
      <c r="W146" s="50">
        <v>5</v>
      </c>
      <c r="X146" s="50">
        <v>1</v>
      </c>
      <c r="Y146" s="50">
        <v>1</v>
      </c>
      <c r="Z146" s="50">
        <v>3</v>
      </c>
      <c r="AA146" s="50">
        <v>5</v>
      </c>
      <c r="AB146" s="50" t="s">
        <v>173</v>
      </c>
      <c r="AC146" s="50" t="s">
        <v>34</v>
      </c>
    </row>
    <row r="147" spans="1:29">
      <c r="A147" s="49">
        <v>44503.933866469903</v>
      </c>
      <c r="B147" s="50" t="s">
        <v>326</v>
      </c>
      <c r="C147" s="50" t="s">
        <v>30</v>
      </c>
      <c r="D147" s="50">
        <v>42</v>
      </c>
      <c r="E147" s="50" t="s">
        <v>31</v>
      </c>
      <c r="F147" s="50" t="s">
        <v>39</v>
      </c>
      <c r="G147" s="50" t="s">
        <v>34</v>
      </c>
      <c r="H147" s="50" t="s">
        <v>33</v>
      </c>
      <c r="I147" s="50">
        <v>5</v>
      </c>
      <c r="J147" s="50">
        <v>5</v>
      </c>
      <c r="K147" s="50">
        <v>4</v>
      </c>
      <c r="L147" s="50">
        <v>4</v>
      </c>
      <c r="M147" s="50">
        <v>3</v>
      </c>
      <c r="N147" s="50">
        <v>5</v>
      </c>
      <c r="O147" s="50">
        <v>4</v>
      </c>
      <c r="P147" s="50" t="s">
        <v>35</v>
      </c>
      <c r="Q147" s="50" t="s">
        <v>35</v>
      </c>
      <c r="R147" s="50" t="s">
        <v>35</v>
      </c>
      <c r="S147" s="50" t="s">
        <v>35</v>
      </c>
      <c r="T147" s="50" t="s">
        <v>35</v>
      </c>
      <c r="U147" s="50" t="s">
        <v>96</v>
      </c>
      <c r="V147" s="50">
        <v>5</v>
      </c>
      <c r="W147" s="50">
        <v>5</v>
      </c>
      <c r="X147" s="50">
        <v>3</v>
      </c>
      <c r="Y147" s="50">
        <v>3</v>
      </c>
      <c r="Z147" s="50">
        <v>3</v>
      </c>
      <c r="AA147" s="50">
        <v>3</v>
      </c>
      <c r="AB147" s="50" t="s">
        <v>90</v>
      </c>
      <c r="AC147" s="50" t="s">
        <v>34</v>
      </c>
    </row>
    <row r="148" spans="1:29">
      <c r="A148" s="49">
        <v>44503.982499548612</v>
      </c>
      <c r="B148" s="50" t="s">
        <v>327</v>
      </c>
      <c r="C148" s="50" t="s">
        <v>43</v>
      </c>
      <c r="D148" s="50">
        <v>46</v>
      </c>
      <c r="E148" s="50" t="s">
        <v>31</v>
      </c>
      <c r="F148" s="50" t="s">
        <v>39</v>
      </c>
      <c r="G148" s="50" t="s">
        <v>33</v>
      </c>
      <c r="H148" s="50" t="s">
        <v>33</v>
      </c>
      <c r="I148" s="50">
        <v>3</v>
      </c>
      <c r="J148" s="50">
        <v>3</v>
      </c>
      <c r="K148" s="50">
        <v>3</v>
      </c>
      <c r="L148" s="50">
        <v>3</v>
      </c>
      <c r="M148" s="50">
        <v>3</v>
      </c>
      <c r="N148" s="50">
        <v>3</v>
      </c>
      <c r="O148" s="50">
        <v>3</v>
      </c>
      <c r="P148" s="50" t="s">
        <v>35</v>
      </c>
      <c r="Q148" s="50" t="s">
        <v>35</v>
      </c>
      <c r="R148" s="50" t="s">
        <v>48</v>
      </c>
      <c r="S148" s="50" t="s">
        <v>35</v>
      </c>
      <c r="T148" s="50" t="s">
        <v>35</v>
      </c>
      <c r="U148" s="50" t="s">
        <v>36</v>
      </c>
      <c r="V148" s="50">
        <v>3</v>
      </c>
      <c r="W148" s="50">
        <v>4</v>
      </c>
      <c r="X148" s="50">
        <v>4</v>
      </c>
      <c r="Y148" s="50">
        <v>4</v>
      </c>
      <c r="Z148" s="50">
        <v>4</v>
      </c>
      <c r="AA148" s="50">
        <v>4</v>
      </c>
      <c r="AB148" s="50" t="s">
        <v>328</v>
      </c>
      <c r="AC148" s="50" t="s">
        <v>101</v>
      </c>
    </row>
    <row r="149" spans="1:29">
      <c r="A149" s="49">
        <v>44503.993841145828</v>
      </c>
      <c r="B149" s="50" t="s">
        <v>329</v>
      </c>
      <c r="C149" s="50" t="s">
        <v>30</v>
      </c>
      <c r="D149" s="50">
        <v>37</v>
      </c>
      <c r="E149" s="50" t="s">
        <v>31</v>
      </c>
      <c r="F149" s="50" t="s">
        <v>39</v>
      </c>
      <c r="G149" s="50" t="s">
        <v>33</v>
      </c>
      <c r="H149" s="50" t="s">
        <v>33</v>
      </c>
      <c r="I149" s="50">
        <v>1</v>
      </c>
      <c r="J149" s="50">
        <v>4</v>
      </c>
      <c r="K149" s="50">
        <v>1</v>
      </c>
      <c r="L149" s="50">
        <v>1</v>
      </c>
      <c r="M149" s="50">
        <v>1</v>
      </c>
      <c r="N149" s="50">
        <v>4</v>
      </c>
      <c r="O149" s="50">
        <v>1</v>
      </c>
      <c r="P149" s="50" t="s">
        <v>35</v>
      </c>
      <c r="Q149" s="50" t="s">
        <v>35</v>
      </c>
      <c r="R149" s="50" t="s">
        <v>35</v>
      </c>
      <c r="S149" s="50" t="s">
        <v>35</v>
      </c>
      <c r="T149" s="50" t="s">
        <v>35</v>
      </c>
      <c r="U149" s="50" t="s">
        <v>36</v>
      </c>
      <c r="V149" s="50">
        <v>3</v>
      </c>
      <c r="W149" s="50">
        <v>3</v>
      </c>
      <c r="X149" s="50">
        <v>3</v>
      </c>
      <c r="Y149" s="50">
        <v>3</v>
      </c>
      <c r="Z149" s="50">
        <v>3</v>
      </c>
      <c r="AA149" s="50">
        <v>3</v>
      </c>
      <c r="AB149" s="50" t="s">
        <v>45</v>
      </c>
      <c r="AC149" s="50" t="s">
        <v>34</v>
      </c>
    </row>
    <row r="150" spans="1:29">
      <c r="A150" s="49">
        <v>44504.242817928243</v>
      </c>
      <c r="B150" s="50" t="s">
        <v>330</v>
      </c>
      <c r="C150" s="50" t="s">
        <v>30</v>
      </c>
      <c r="D150" s="50">
        <v>41</v>
      </c>
      <c r="E150" s="50" t="s">
        <v>31</v>
      </c>
      <c r="F150" s="50" t="s">
        <v>32</v>
      </c>
      <c r="G150" s="50" t="s">
        <v>34</v>
      </c>
      <c r="H150" s="50" t="s">
        <v>34</v>
      </c>
      <c r="I150" s="50">
        <v>3</v>
      </c>
      <c r="J150" s="50">
        <v>1</v>
      </c>
      <c r="K150" s="50">
        <v>2</v>
      </c>
      <c r="L150" s="50">
        <v>1</v>
      </c>
      <c r="M150" s="50">
        <v>1</v>
      </c>
      <c r="N150" s="50">
        <v>4</v>
      </c>
      <c r="O150" s="50">
        <v>4</v>
      </c>
      <c r="P150" s="50" t="s">
        <v>35</v>
      </c>
      <c r="Q150" s="50" t="s">
        <v>35</v>
      </c>
      <c r="R150" s="50" t="s">
        <v>35</v>
      </c>
      <c r="S150" s="50" t="s">
        <v>35</v>
      </c>
      <c r="T150" s="50" t="s">
        <v>35</v>
      </c>
      <c r="U150" s="50" t="s">
        <v>36</v>
      </c>
      <c r="V150" s="50">
        <v>4</v>
      </c>
      <c r="W150" s="50">
        <v>1</v>
      </c>
      <c r="X150" s="50">
        <v>1</v>
      </c>
      <c r="Y150" s="50">
        <v>1</v>
      </c>
      <c r="Z150" s="50">
        <v>1</v>
      </c>
      <c r="AA150" s="50">
        <v>1</v>
      </c>
      <c r="AB150" s="50" t="s">
        <v>173</v>
      </c>
      <c r="AC150" s="50" t="s">
        <v>34</v>
      </c>
    </row>
    <row r="151" spans="1:29">
      <c r="A151" s="49">
        <v>44504.309972951392</v>
      </c>
      <c r="B151" s="50" t="s">
        <v>331</v>
      </c>
      <c r="C151" s="50" t="s">
        <v>30</v>
      </c>
      <c r="D151" s="50">
        <v>30</v>
      </c>
      <c r="E151" s="50" t="s">
        <v>31</v>
      </c>
      <c r="F151" s="50" t="s">
        <v>32</v>
      </c>
      <c r="G151" s="50" t="s">
        <v>33</v>
      </c>
      <c r="H151" s="50" t="s">
        <v>34</v>
      </c>
      <c r="I151" s="50">
        <v>2</v>
      </c>
      <c r="J151" s="50">
        <v>3</v>
      </c>
      <c r="K151" s="50">
        <v>4</v>
      </c>
      <c r="L151" s="50">
        <v>3</v>
      </c>
      <c r="M151" s="50">
        <v>1</v>
      </c>
      <c r="N151" s="50">
        <v>4</v>
      </c>
      <c r="O151" s="50">
        <v>3</v>
      </c>
      <c r="P151" s="50" t="s">
        <v>35</v>
      </c>
      <c r="Q151" s="50" t="s">
        <v>35</v>
      </c>
      <c r="R151" s="50" t="s">
        <v>48</v>
      </c>
      <c r="S151" s="50" t="s">
        <v>48</v>
      </c>
      <c r="T151" s="50" t="s">
        <v>35</v>
      </c>
      <c r="U151" s="50" t="s">
        <v>36</v>
      </c>
      <c r="V151" s="50">
        <v>2</v>
      </c>
      <c r="W151" s="50">
        <v>2</v>
      </c>
      <c r="X151" s="50">
        <v>3</v>
      </c>
      <c r="Y151" s="50">
        <v>2</v>
      </c>
      <c r="Z151" s="50">
        <v>3</v>
      </c>
      <c r="AA151" s="50">
        <v>2</v>
      </c>
      <c r="AB151" s="50" t="s">
        <v>92</v>
      </c>
      <c r="AC151" s="50" t="s">
        <v>34</v>
      </c>
    </row>
    <row r="152" spans="1:29">
      <c r="A152" s="49">
        <v>44504.887219398152</v>
      </c>
      <c r="B152" s="50" t="s">
        <v>332</v>
      </c>
      <c r="C152" s="50" t="s">
        <v>43</v>
      </c>
      <c r="D152" s="50">
        <v>35</v>
      </c>
      <c r="E152" s="50" t="s">
        <v>31</v>
      </c>
      <c r="F152" s="50" t="s">
        <v>59</v>
      </c>
      <c r="G152" s="50" t="s">
        <v>34</v>
      </c>
      <c r="H152" s="50" t="s">
        <v>34</v>
      </c>
      <c r="I152" s="50">
        <v>4</v>
      </c>
      <c r="J152" s="50">
        <v>4</v>
      </c>
      <c r="K152" s="50">
        <v>5</v>
      </c>
      <c r="L152" s="50">
        <v>5</v>
      </c>
      <c r="M152" s="50">
        <v>1</v>
      </c>
      <c r="N152" s="50">
        <v>5</v>
      </c>
      <c r="O152" s="50">
        <v>1</v>
      </c>
      <c r="P152" s="50" t="s">
        <v>35</v>
      </c>
      <c r="Q152" s="50" t="s">
        <v>35</v>
      </c>
      <c r="R152" s="50" t="s">
        <v>35</v>
      </c>
      <c r="S152" s="50" t="s">
        <v>35</v>
      </c>
      <c r="T152" s="50" t="s">
        <v>35</v>
      </c>
      <c r="U152" s="50" t="s">
        <v>49</v>
      </c>
      <c r="V152" s="50">
        <v>5</v>
      </c>
      <c r="W152" s="50">
        <v>4</v>
      </c>
      <c r="X152" s="50">
        <v>4</v>
      </c>
      <c r="Y152" s="50">
        <v>5</v>
      </c>
      <c r="Z152" s="50">
        <v>3</v>
      </c>
      <c r="AA152" s="50">
        <v>5</v>
      </c>
      <c r="AB152" s="50" t="s">
        <v>333</v>
      </c>
      <c r="AC152" s="50" t="s">
        <v>34</v>
      </c>
    </row>
    <row r="153" spans="1:29" ht="15.75" customHeight="1">
      <c r="D153">
        <f>SUM(D2:D152)</f>
        <v>5252</v>
      </c>
    </row>
    <row r="154" spans="1:29" ht="15.75" customHeight="1">
      <c r="D154">
        <f>+D153/151</f>
        <v>34.781456953642383</v>
      </c>
    </row>
  </sheetData>
  <autoFilter ref="A1:AC154" xr:uid="{00000000-0001-0000-0000-000000000000}"/>
  <pageMargins left="0" right="0" top="0" bottom="0"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DDEA1-D3B7-4C54-941C-3602BD1262EC}">
  <dimension ref="A1:CO395"/>
  <sheetViews>
    <sheetView showGridLines="0" tabSelected="1" zoomScaleNormal="100" workbookViewId="0">
      <selection activeCell="A2" sqref="A2"/>
    </sheetView>
  </sheetViews>
  <sheetFormatPr defaultColWidth="9.7109375" defaultRowHeight="15.75"/>
  <cols>
    <col min="1" max="1" width="18.28515625" style="7" bestFit="1" customWidth="1"/>
    <col min="2" max="2" width="18" style="7" bestFit="1" customWidth="1"/>
    <col min="3" max="3" width="6.42578125" style="8" bestFit="1" customWidth="1"/>
    <col min="4" max="4" width="4" style="7" bestFit="1" customWidth="1"/>
    <col min="5" max="5" width="4.7109375" style="9" bestFit="1" customWidth="1"/>
    <col min="6" max="6" width="11" style="7" customWidth="1"/>
    <col min="7" max="7" width="10.42578125" style="7" customWidth="1"/>
    <col min="8" max="8" width="7.28515625" style="7" customWidth="1"/>
    <col min="9" max="9" width="18.140625" style="7" customWidth="1"/>
    <col min="10" max="10" width="26.5703125" style="7" customWidth="1"/>
    <col min="11" max="11" width="4.85546875" style="7" bestFit="1" customWidth="1"/>
    <col min="12" max="12" width="5.42578125" style="7" customWidth="1"/>
    <col min="13" max="13" width="64" style="7" customWidth="1"/>
    <col min="14" max="14" width="29.85546875" style="7" customWidth="1"/>
    <col min="15" max="16" width="6.42578125" style="7" bestFit="1" customWidth="1"/>
    <col min="17" max="17" width="11.42578125" style="7" customWidth="1"/>
    <col min="18" max="18" width="30.28515625" style="7" bestFit="1" customWidth="1"/>
    <col min="19" max="19" width="27" style="7" customWidth="1"/>
    <col min="20" max="20" width="3.42578125" style="8" customWidth="1"/>
    <col min="21" max="21" width="18.28515625" style="7" bestFit="1" customWidth="1"/>
    <col min="22" max="22" width="19.42578125" style="7" customWidth="1"/>
    <col min="23" max="23" width="14.42578125" style="7" bestFit="1" customWidth="1"/>
    <col min="24" max="24" width="18.28515625" style="7" bestFit="1" customWidth="1"/>
    <col min="25" max="25" width="17.7109375" style="7" customWidth="1"/>
    <col min="26" max="26" width="11.140625" style="7" bestFit="1" customWidth="1"/>
    <col min="27" max="27" width="18.28515625" style="7" bestFit="1" customWidth="1"/>
    <col min="28" max="28" width="16.42578125" style="7" customWidth="1"/>
    <col min="29" max="29" width="9.7109375" style="7"/>
    <col min="30" max="30" width="18.28515625" style="7" bestFit="1" customWidth="1"/>
    <col min="31" max="31" width="22.28515625" style="7" customWidth="1"/>
    <col min="32" max="32" width="9.7109375" style="7"/>
    <col min="33" max="33" width="18.28515625" style="7" bestFit="1" customWidth="1"/>
    <col min="34" max="34" width="17" style="7" customWidth="1"/>
    <col min="35" max="35" width="9.7109375" style="7"/>
    <col min="36" max="36" width="18.28515625" style="7" bestFit="1" customWidth="1"/>
    <col min="37" max="37" width="7.85546875" style="7" bestFit="1" customWidth="1"/>
    <col min="38" max="38" width="9.7109375" style="7"/>
    <col min="39" max="39" width="18.28515625" style="7" bestFit="1" customWidth="1"/>
    <col min="40" max="40" width="6.5703125" style="7" bestFit="1" customWidth="1"/>
    <col min="41" max="42" width="9.7109375" style="7"/>
    <col min="43" max="43" width="40.42578125" style="7" customWidth="1"/>
    <col min="44" max="44" width="31.5703125" style="7" customWidth="1"/>
    <col min="45" max="45" width="6.42578125" style="7" bestFit="1" customWidth="1"/>
    <col min="46" max="46" width="9.7109375" style="7"/>
    <col min="47" max="47" width="18.28515625" style="7" bestFit="1" customWidth="1"/>
    <col min="48" max="48" width="19" style="7" customWidth="1"/>
    <col min="49" max="49" width="20" style="7" customWidth="1"/>
    <col min="50" max="50" width="18.28515625" style="7" bestFit="1" customWidth="1"/>
    <col min="51" max="51" width="11.140625" style="7" customWidth="1"/>
    <col min="52" max="52" width="11.7109375" style="7" bestFit="1" customWidth="1"/>
    <col min="53" max="53" width="18.28515625" style="7" bestFit="1" customWidth="1"/>
    <col min="54" max="54" width="11.42578125" style="7" customWidth="1"/>
    <col min="55" max="55" width="2.5703125" style="7" customWidth="1"/>
    <col min="56" max="56" width="18.28515625" style="7" bestFit="1" customWidth="1"/>
    <col min="57" max="57" width="42.42578125" style="7" customWidth="1"/>
    <col min="58" max="58" width="2.5703125" style="7" customWidth="1"/>
    <col min="59" max="59" width="18.28515625" style="7" bestFit="1" customWidth="1"/>
    <col min="60" max="60" width="13.5703125" style="7" bestFit="1" customWidth="1"/>
    <col min="61" max="61" width="2.5703125" style="7" customWidth="1"/>
    <col min="62" max="62" width="18.28515625" style="7" bestFit="1" customWidth="1"/>
    <col min="63" max="63" width="24.5703125" style="7" customWidth="1"/>
    <col min="64" max="64" width="9.7109375" style="7"/>
    <col min="65" max="65" width="58.140625" style="7" bestFit="1" customWidth="1"/>
    <col min="66" max="66" width="21.42578125" style="7" customWidth="1"/>
    <col min="67" max="68" width="9.7109375" style="7"/>
    <col min="69" max="69" width="18.140625" style="7" bestFit="1" customWidth="1"/>
    <col min="70" max="76" width="9.7109375" style="7"/>
    <col min="77" max="77" width="22.85546875" style="7" bestFit="1" customWidth="1"/>
    <col min="78" max="78" width="18.140625" style="7" bestFit="1" customWidth="1"/>
    <col min="79" max="79" width="9.7109375" style="7"/>
    <col min="80" max="80" width="22.85546875" style="20" bestFit="1" customWidth="1"/>
    <col min="81" max="81" width="8.85546875" style="20" hidden="1" customWidth="1"/>
    <col min="82" max="82" width="12.7109375" style="20" customWidth="1"/>
    <col min="83" max="83" width="9.7109375" style="20"/>
    <col min="84" max="16384" width="9.7109375" style="7"/>
  </cols>
  <sheetData>
    <row r="1" spans="1:71">
      <c r="A1" s="7" t="s">
        <v>334</v>
      </c>
      <c r="F1" s="7" t="s">
        <v>335</v>
      </c>
      <c r="I1" s="7" t="s">
        <v>336</v>
      </c>
      <c r="M1" s="7" t="s">
        <v>337</v>
      </c>
      <c r="O1" s="7" t="s">
        <v>338</v>
      </c>
      <c r="P1" s="7" t="s">
        <v>55</v>
      </c>
      <c r="R1" s="7" t="s">
        <v>339</v>
      </c>
      <c r="U1" s="10" t="s">
        <v>340</v>
      </c>
      <c r="X1" s="10" t="s">
        <v>341</v>
      </c>
      <c r="AA1" s="10" t="s">
        <v>342</v>
      </c>
      <c r="AD1" s="10" t="s">
        <v>343</v>
      </c>
      <c r="AG1" s="10" t="s">
        <v>344</v>
      </c>
      <c r="AJ1" s="10" t="s">
        <v>345</v>
      </c>
      <c r="AM1" s="10" t="s">
        <v>346</v>
      </c>
      <c r="AQ1" s="10"/>
      <c r="AU1" s="10" t="s">
        <v>347</v>
      </c>
      <c r="AX1" s="10" t="s">
        <v>348</v>
      </c>
      <c r="BA1" s="10" t="s">
        <v>349</v>
      </c>
      <c r="BD1" s="10" t="s">
        <v>350</v>
      </c>
      <c r="BG1" s="10" t="s">
        <v>351</v>
      </c>
      <c r="BJ1" s="10" t="s">
        <v>352</v>
      </c>
    </row>
    <row r="2" spans="1:71" ht="76.5">
      <c r="A2" s="11" t="s">
        <v>353</v>
      </c>
      <c r="B2" s="7" t="s">
        <v>354</v>
      </c>
      <c r="F2" s="11" t="s">
        <v>353</v>
      </c>
      <c r="G2" s="7" t="s">
        <v>355</v>
      </c>
      <c r="I2" s="11" t="s">
        <v>353</v>
      </c>
      <c r="J2" s="12" t="s">
        <v>356</v>
      </c>
      <c r="M2" s="11" t="s">
        <v>353</v>
      </c>
      <c r="N2" s="12" t="s">
        <v>357</v>
      </c>
      <c r="R2" s="11" t="s">
        <v>353</v>
      </c>
      <c r="S2" s="12" t="s">
        <v>358</v>
      </c>
      <c r="U2" s="11" t="s">
        <v>353</v>
      </c>
      <c r="V2" s="12" t="s">
        <v>359</v>
      </c>
      <c r="X2" s="11" t="s">
        <v>353</v>
      </c>
      <c r="Y2" s="12" t="s">
        <v>360</v>
      </c>
      <c r="AA2" s="11" t="s">
        <v>353</v>
      </c>
      <c r="AB2" s="12" t="s">
        <v>361</v>
      </c>
      <c r="AD2" s="11" t="s">
        <v>353</v>
      </c>
      <c r="AE2" s="12" t="s">
        <v>362</v>
      </c>
      <c r="AG2" s="11" t="s">
        <v>353</v>
      </c>
      <c r="AH2" s="12" t="s">
        <v>363</v>
      </c>
      <c r="AJ2" s="11" t="s">
        <v>353</v>
      </c>
      <c r="AK2" s="12" t="s">
        <v>364</v>
      </c>
      <c r="AM2" s="11" t="s">
        <v>353</v>
      </c>
      <c r="AN2" s="12" t="s">
        <v>365</v>
      </c>
      <c r="AQ2" s="11" t="s">
        <v>353</v>
      </c>
      <c r="AR2" s="12" t="s">
        <v>366</v>
      </c>
      <c r="AS2"/>
      <c r="AU2" s="11" t="s">
        <v>353</v>
      </c>
      <c r="AV2" s="12" t="s">
        <v>367</v>
      </c>
      <c r="AW2"/>
      <c r="AX2" s="11" t="s">
        <v>353</v>
      </c>
      <c r="AY2" s="12" t="s">
        <v>368</v>
      </c>
      <c r="AZ2"/>
      <c r="BA2" s="11" t="s">
        <v>353</v>
      </c>
      <c r="BB2" s="12" t="s">
        <v>369</v>
      </c>
      <c r="BC2"/>
      <c r="BD2" s="11" t="s">
        <v>353</v>
      </c>
      <c r="BE2" s="12" t="s">
        <v>370</v>
      </c>
      <c r="BF2"/>
      <c r="BG2" s="11" t="s">
        <v>353</v>
      </c>
      <c r="BH2" s="12" t="s">
        <v>371</v>
      </c>
      <c r="BI2"/>
      <c r="BJ2" s="11" t="s">
        <v>353</v>
      </c>
      <c r="BK2" s="12" t="s">
        <v>372</v>
      </c>
      <c r="BL2"/>
      <c r="BM2" s="11" t="s">
        <v>353</v>
      </c>
      <c r="BN2" s="12" t="s">
        <v>373</v>
      </c>
      <c r="BO2"/>
      <c r="BP2"/>
    </row>
    <row r="3" spans="1:71">
      <c r="A3" s="13" t="s">
        <v>43</v>
      </c>
      <c r="B3" s="7">
        <v>77</v>
      </c>
      <c r="C3" s="8">
        <f>+GETPIVOTDATA("Genero:",$A$2,"Genero:","Femenino")/GETPIVOTDATA("Genero:",$A$2)</f>
        <v>0.50993377483443714</v>
      </c>
      <c r="E3" s="7"/>
      <c r="F3" s="13">
        <v>12</v>
      </c>
      <c r="G3" s="7">
        <v>1</v>
      </c>
      <c r="I3" s="13" t="s">
        <v>44</v>
      </c>
      <c r="J3" s="7">
        <v>38</v>
      </c>
      <c r="M3" s="13" t="s">
        <v>117</v>
      </c>
      <c r="N3" s="7">
        <v>1</v>
      </c>
      <c r="P3" s="7">
        <v>1</v>
      </c>
      <c r="R3" s="13" t="s">
        <v>33</v>
      </c>
      <c r="S3" s="7">
        <v>72</v>
      </c>
      <c r="U3" s="13">
        <v>1</v>
      </c>
      <c r="V3" s="7">
        <v>30</v>
      </c>
      <c r="X3" s="13">
        <v>1</v>
      </c>
      <c r="Y3" s="7">
        <v>12</v>
      </c>
      <c r="AA3" s="13">
        <v>1</v>
      </c>
      <c r="AB3" s="7">
        <v>17</v>
      </c>
      <c r="AD3" s="13">
        <v>1</v>
      </c>
      <c r="AE3" s="7">
        <v>36</v>
      </c>
      <c r="AG3" s="13">
        <v>1</v>
      </c>
      <c r="AH3" s="7">
        <v>62</v>
      </c>
      <c r="AJ3" s="13">
        <v>1</v>
      </c>
      <c r="AK3" s="7">
        <v>5</v>
      </c>
      <c r="AM3" s="13">
        <v>1</v>
      </c>
      <c r="AN3" s="7">
        <v>5</v>
      </c>
      <c r="AQ3" s="13" t="s">
        <v>36</v>
      </c>
      <c r="AR3" s="7">
        <v>56</v>
      </c>
      <c r="AS3"/>
      <c r="AU3" s="13">
        <v>1</v>
      </c>
      <c r="AV3" s="7">
        <v>10</v>
      </c>
      <c r="AW3"/>
      <c r="AX3" s="13">
        <v>1</v>
      </c>
      <c r="AY3" s="7">
        <v>9</v>
      </c>
      <c r="AZ3"/>
      <c r="BA3" s="13">
        <v>1</v>
      </c>
      <c r="BB3" s="7">
        <v>13</v>
      </c>
      <c r="BC3"/>
      <c r="BD3" s="13">
        <v>1</v>
      </c>
      <c r="BE3" s="7">
        <v>11</v>
      </c>
      <c r="BF3"/>
      <c r="BG3" s="13">
        <v>1</v>
      </c>
      <c r="BH3" s="7">
        <v>7</v>
      </c>
      <c r="BI3"/>
      <c r="BJ3" s="13">
        <v>1</v>
      </c>
      <c r="BK3" s="7">
        <v>9</v>
      </c>
      <c r="BL3"/>
      <c r="BM3" s="13" t="s">
        <v>66</v>
      </c>
      <c r="BN3" s="7">
        <v>1</v>
      </c>
      <c r="BO3" s="3"/>
      <c r="BP3" s="3"/>
      <c r="BQ3" s="10"/>
      <c r="BR3" s="10"/>
    </row>
    <row r="4" spans="1:71">
      <c r="A4" s="13" t="s">
        <v>30</v>
      </c>
      <c r="B4" s="7">
        <v>73</v>
      </c>
      <c r="C4" s="8">
        <f>+GETPIVOTDATA("Genero:",$A$2,"Genero:","Masculino")/GETPIVOTDATA("Genero:",$A$2)</f>
        <v>0.48344370860927155</v>
      </c>
      <c r="E4" s="7"/>
      <c r="F4" s="13">
        <v>15</v>
      </c>
      <c r="G4" s="7">
        <v>2</v>
      </c>
      <c r="I4" s="13" t="s">
        <v>32</v>
      </c>
      <c r="J4" s="7">
        <v>60</v>
      </c>
      <c r="M4" s="13" t="s">
        <v>204</v>
      </c>
      <c r="N4" s="7">
        <v>1</v>
      </c>
      <c r="P4" s="7">
        <v>1</v>
      </c>
      <c r="R4" s="13" t="s">
        <v>34</v>
      </c>
      <c r="S4" s="7">
        <v>79</v>
      </c>
      <c r="U4" s="13">
        <v>2</v>
      </c>
      <c r="V4" s="7">
        <v>25</v>
      </c>
      <c r="X4" s="13">
        <v>2</v>
      </c>
      <c r="Y4" s="7">
        <v>12</v>
      </c>
      <c r="AA4" s="13">
        <v>2</v>
      </c>
      <c r="AB4" s="7">
        <v>32</v>
      </c>
      <c r="AD4" s="13">
        <v>2</v>
      </c>
      <c r="AE4" s="7">
        <v>27</v>
      </c>
      <c r="AG4" s="13">
        <v>2</v>
      </c>
      <c r="AH4" s="7">
        <v>26</v>
      </c>
      <c r="AJ4" s="13">
        <v>2</v>
      </c>
      <c r="AK4" s="7">
        <v>8</v>
      </c>
      <c r="AM4" s="13">
        <v>2</v>
      </c>
      <c r="AN4" s="7">
        <v>8</v>
      </c>
      <c r="AQ4" s="13" t="s">
        <v>183</v>
      </c>
      <c r="AR4" s="7">
        <v>2</v>
      </c>
      <c r="AS4"/>
      <c r="AU4" s="13">
        <v>2</v>
      </c>
      <c r="AV4" s="7">
        <v>17</v>
      </c>
      <c r="AW4"/>
      <c r="AX4" s="13">
        <v>2</v>
      </c>
      <c r="AY4" s="7">
        <v>13</v>
      </c>
      <c r="AZ4"/>
      <c r="BA4" s="13">
        <v>2</v>
      </c>
      <c r="BB4" s="7">
        <v>23</v>
      </c>
      <c r="BC4"/>
      <c r="BD4" s="13">
        <v>2</v>
      </c>
      <c r="BE4" s="7">
        <v>17</v>
      </c>
      <c r="BF4"/>
      <c r="BG4" s="13">
        <v>2</v>
      </c>
      <c r="BH4" s="7">
        <v>13</v>
      </c>
      <c r="BI4"/>
      <c r="BJ4" s="13">
        <v>2</v>
      </c>
      <c r="BK4" s="7">
        <v>13</v>
      </c>
      <c r="BL4"/>
      <c r="BM4" s="13" t="s">
        <v>92</v>
      </c>
      <c r="BN4" s="7">
        <v>5</v>
      </c>
      <c r="BO4" s="3"/>
      <c r="BP4" s="3"/>
      <c r="BQ4" s="10"/>
      <c r="BR4" s="10"/>
    </row>
    <row r="5" spans="1:71">
      <c r="A5" s="13" t="s">
        <v>374</v>
      </c>
      <c r="B5" s="7">
        <v>1</v>
      </c>
      <c r="C5" s="8">
        <f>+GETPIVOTDATA("Genero:",$A$2,"Genero:","Otro")/GETPIVOTDATA("Genero:",$A$2)</f>
        <v>6.6225165562913907E-3</v>
      </c>
      <c r="E5" s="7"/>
      <c r="F5" s="13">
        <v>17</v>
      </c>
      <c r="G5" s="7">
        <v>1</v>
      </c>
      <c r="I5" s="13" t="s">
        <v>39</v>
      </c>
      <c r="J5" s="7">
        <v>39</v>
      </c>
      <c r="M5" s="13" t="s">
        <v>88</v>
      </c>
      <c r="N5" s="7">
        <v>1</v>
      </c>
      <c r="P5" s="7">
        <v>1</v>
      </c>
      <c r="R5" s="13" t="s">
        <v>375</v>
      </c>
      <c r="U5" s="13">
        <v>3</v>
      </c>
      <c r="V5" s="7">
        <v>48</v>
      </c>
      <c r="X5" s="13">
        <v>3</v>
      </c>
      <c r="Y5" s="7">
        <v>47</v>
      </c>
      <c r="AA5" s="13">
        <v>3</v>
      </c>
      <c r="AB5" s="7">
        <v>49</v>
      </c>
      <c r="AD5" s="13">
        <v>3</v>
      </c>
      <c r="AE5" s="7">
        <v>47</v>
      </c>
      <c r="AG5" s="13">
        <v>3</v>
      </c>
      <c r="AH5" s="7">
        <v>37</v>
      </c>
      <c r="AJ5" s="13">
        <v>3</v>
      </c>
      <c r="AK5" s="7">
        <v>30</v>
      </c>
      <c r="AM5" s="13">
        <v>3</v>
      </c>
      <c r="AN5" s="7">
        <v>30</v>
      </c>
      <c r="AQ5" s="13" t="s">
        <v>218</v>
      </c>
      <c r="AR5" s="7">
        <v>2</v>
      </c>
      <c r="AS5"/>
      <c r="AU5" s="13">
        <v>3</v>
      </c>
      <c r="AV5" s="7">
        <v>38</v>
      </c>
      <c r="AW5"/>
      <c r="AX5" s="13">
        <v>3</v>
      </c>
      <c r="AY5" s="7">
        <v>33</v>
      </c>
      <c r="AZ5"/>
      <c r="BA5" s="13">
        <v>3</v>
      </c>
      <c r="BB5" s="7">
        <v>49</v>
      </c>
      <c r="BC5"/>
      <c r="BD5" s="13">
        <v>3</v>
      </c>
      <c r="BE5" s="7">
        <v>34</v>
      </c>
      <c r="BF5"/>
      <c r="BG5" s="13">
        <v>3</v>
      </c>
      <c r="BH5" s="7">
        <v>44</v>
      </c>
      <c r="BI5"/>
      <c r="BJ5" s="13">
        <v>3</v>
      </c>
      <c r="BK5" s="7">
        <v>42</v>
      </c>
      <c r="BL5"/>
      <c r="BM5" s="13" t="s">
        <v>41</v>
      </c>
      <c r="BN5" s="7">
        <v>2</v>
      </c>
      <c r="BO5" s="3"/>
      <c r="BP5" s="3"/>
    </row>
    <row r="6" spans="1:71">
      <c r="A6" s="13" t="s">
        <v>375</v>
      </c>
      <c r="F6" s="13">
        <v>19</v>
      </c>
      <c r="G6" s="7">
        <v>3</v>
      </c>
      <c r="I6" s="13" t="s">
        <v>59</v>
      </c>
      <c r="J6" s="7">
        <v>12</v>
      </c>
      <c r="M6" s="13" t="s">
        <v>176</v>
      </c>
      <c r="N6" s="7">
        <v>1</v>
      </c>
      <c r="P6" s="7">
        <v>1</v>
      </c>
      <c r="R6" s="13" t="s">
        <v>376</v>
      </c>
      <c r="S6" s="7">
        <v>151</v>
      </c>
      <c r="U6" s="13">
        <v>4</v>
      </c>
      <c r="V6" s="7">
        <v>31</v>
      </c>
      <c r="X6" s="13">
        <v>4</v>
      </c>
      <c r="Y6" s="7">
        <v>48</v>
      </c>
      <c r="AA6" s="13">
        <v>4</v>
      </c>
      <c r="AB6" s="7">
        <v>32</v>
      </c>
      <c r="AD6" s="13">
        <v>4</v>
      </c>
      <c r="AE6" s="7">
        <v>24</v>
      </c>
      <c r="AG6" s="13">
        <v>4</v>
      </c>
      <c r="AH6" s="7">
        <v>14</v>
      </c>
      <c r="AJ6" s="13">
        <v>4</v>
      </c>
      <c r="AK6" s="7">
        <v>47</v>
      </c>
      <c r="AM6" s="13">
        <v>4</v>
      </c>
      <c r="AN6" s="7">
        <v>47</v>
      </c>
      <c r="AQ6" s="13" t="s">
        <v>114</v>
      </c>
      <c r="AR6" s="7">
        <v>2</v>
      </c>
      <c r="AS6"/>
      <c r="AU6" s="13">
        <v>4</v>
      </c>
      <c r="AV6" s="7">
        <v>42</v>
      </c>
      <c r="AW6"/>
      <c r="AX6" s="13">
        <v>4</v>
      </c>
      <c r="AY6" s="7">
        <v>36</v>
      </c>
      <c r="AZ6"/>
      <c r="BA6" s="13">
        <v>4</v>
      </c>
      <c r="BB6" s="7">
        <v>34</v>
      </c>
      <c r="BC6"/>
      <c r="BD6" s="13">
        <v>4</v>
      </c>
      <c r="BE6" s="7">
        <v>35</v>
      </c>
      <c r="BF6"/>
      <c r="BG6" s="13">
        <v>4</v>
      </c>
      <c r="BH6" s="7">
        <v>38</v>
      </c>
      <c r="BI6"/>
      <c r="BJ6" s="13">
        <v>4</v>
      </c>
      <c r="BK6" s="7">
        <v>41</v>
      </c>
      <c r="BL6"/>
      <c r="BM6" s="13" t="s">
        <v>284</v>
      </c>
      <c r="BN6" s="7">
        <v>1</v>
      </c>
      <c r="BO6" s="3"/>
      <c r="BP6" s="3"/>
    </row>
    <row r="7" spans="1:71">
      <c r="A7" s="13" t="s">
        <v>376</v>
      </c>
      <c r="B7" s="7">
        <v>151</v>
      </c>
      <c r="F7" s="13">
        <v>21</v>
      </c>
      <c r="G7" s="7">
        <v>3</v>
      </c>
      <c r="I7" s="13" t="s">
        <v>192</v>
      </c>
      <c r="J7" s="7">
        <v>2</v>
      </c>
      <c r="M7" s="13" t="s">
        <v>258</v>
      </c>
      <c r="N7" s="7">
        <v>1</v>
      </c>
      <c r="P7" s="7">
        <v>1</v>
      </c>
      <c r="U7" s="13">
        <v>5</v>
      </c>
      <c r="V7" s="7">
        <v>17</v>
      </c>
      <c r="X7" s="13">
        <v>5</v>
      </c>
      <c r="Y7" s="7">
        <v>32</v>
      </c>
      <c r="AA7" s="13">
        <v>5</v>
      </c>
      <c r="AB7" s="7">
        <v>21</v>
      </c>
      <c r="AD7" s="13">
        <v>5</v>
      </c>
      <c r="AE7" s="7">
        <v>17</v>
      </c>
      <c r="AG7" s="13">
        <v>5</v>
      </c>
      <c r="AH7" s="7">
        <v>12</v>
      </c>
      <c r="AJ7" s="13">
        <v>5</v>
      </c>
      <c r="AK7" s="7">
        <v>61</v>
      </c>
      <c r="AM7" s="13">
        <v>5</v>
      </c>
      <c r="AN7" s="7">
        <v>61</v>
      </c>
      <c r="AQ7" s="13" t="s">
        <v>68</v>
      </c>
      <c r="AR7" s="7">
        <v>31</v>
      </c>
      <c r="AS7"/>
      <c r="AU7" s="13">
        <v>5</v>
      </c>
      <c r="AV7" s="7">
        <v>44</v>
      </c>
      <c r="AW7"/>
      <c r="AX7" s="13">
        <v>5</v>
      </c>
      <c r="AY7" s="7">
        <v>60</v>
      </c>
      <c r="AZ7"/>
      <c r="BA7" s="13">
        <v>5</v>
      </c>
      <c r="BB7" s="7">
        <v>32</v>
      </c>
      <c r="BC7"/>
      <c r="BD7" s="13">
        <v>5</v>
      </c>
      <c r="BE7" s="7">
        <v>54</v>
      </c>
      <c r="BF7"/>
      <c r="BG7" s="13">
        <v>5</v>
      </c>
      <c r="BH7" s="7">
        <v>49</v>
      </c>
      <c r="BI7"/>
      <c r="BJ7" s="13">
        <v>5</v>
      </c>
      <c r="BK7" s="7">
        <v>46</v>
      </c>
      <c r="BL7"/>
      <c r="BM7" s="13" t="s">
        <v>173</v>
      </c>
      <c r="BN7" s="7">
        <v>6</v>
      </c>
      <c r="BO7" s="3"/>
      <c r="BP7" s="3"/>
    </row>
    <row r="8" spans="1:71">
      <c r="F8" s="13">
        <v>23</v>
      </c>
      <c r="G8" s="7">
        <v>2</v>
      </c>
      <c r="I8" s="13" t="s">
        <v>375</v>
      </c>
      <c r="M8" s="13" t="s">
        <v>138</v>
      </c>
      <c r="N8" s="7">
        <v>1</v>
      </c>
      <c r="P8" s="7">
        <v>1</v>
      </c>
      <c r="R8" s="13" t="s">
        <v>33</v>
      </c>
      <c r="S8" s="8">
        <f>+GETPIVOTDATA("3.	¿Existe un interés sobre el impacto ambiental y social de parte del consumidor antes de seleccionar la marca u producto en específico que desea comprar?",$R$2,"3.	¿Existe un interés sobre el impacto ambiental y social de parte del consumidor antes de seleccionar la marca u producto en específico que desea comprar?","No")/GETPIVOTDATA("3.	¿Existe un interés sobre el impacto ambiental y social de parte del consumidor antes de seleccionar la marca u producto en específico que desea comprar?",$R$2)</f>
        <v>0.47682119205298013</v>
      </c>
      <c r="U8" s="13" t="s">
        <v>375</v>
      </c>
      <c r="X8" s="13" t="s">
        <v>375</v>
      </c>
      <c r="AA8" s="13" t="s">
        <v>375</v>
      </c>
      <c r="AD8" s="13" t="s">
        <v>375</v>
      </c>
      <c r="AG8" s="13" t="s">
        <v>375</v>
      </c>
      <c r="AJ8" s="13" t="s">
        <v>375</v>
      </c>
      <c r="AM8" s="13" t="s">
        <v>375</v>
      </c>
      <c r="AQ8" s="13" t="s">
        <v>49</v>
      </c>
      <c r="AR8" s="7">
        <v>29</v>
      </c>
      <c r="AS8"/>
      <c r="AU8" s="13" t="s">
        <v>375</v>
      </c>
      <c r="AW8"/>
      <c r="AX8" s="13" t="s">
        <v>375</v>
      </c>
      <c r="AZ8"/>
      <c r="BA8" s="13" t="s">
        <v>375</v>
      </c>
      <c r="BC8"/>
      <c r="BD8" s="13" t="s">
        <v>375</v>
      </c>
      <c r="BF8"/>
      <c r="BG8" s="13" t="s">
        <v>375</v>
      </c>
      <c r="BI8"/>
      <c r="BJ8" s="13" t="s">
        <v>375</v>
      </c>
      <c r="BL8"/>
      <c r="BM8" s="13" t="s">
        <v>229</v>
      </c>
      <c r="BN8" s="7">
        <v>1</v>
      </c>
      <c r="BO8" s="3"/>
      <c r="BP8" s="3"/>
    </row>
    <row r="9" spans="1:71">
      <c r="A9" s="13" t="s">
        <v>377</v>
      </c>
      <c r="B9" s="7">
        <v>200</v>
      </c>
      <c r="F9" s="13">
        <v>24</v>
      </c>
      <c r="G9" s="7">
        <v>1</v>
      </c>
      <c r="I9" s="13" t="s">
        <v>376</v>
      </c>
      <c r="J9" s="7">
        <v>151</v>
      </c>
      <c r="M9" s="13" t="s">
        <v>253</v>
      </c>
      <c r="N9" s="7">
        <v>1</v>
      </c>
      <c r="O9" s="7">
        <v>1</v>
      </c>
      <c r="R9" s="13" t="s">
        <v>34</v>
      </c>
      <c r="S9" s="8">
        <f>+GETPIVOTDATA("3.	¿Existe un interés sobre el impacto ambiental y social de parte del consumidor antes de seleccionar la marca u producto en específico que desea comprar?",$R$2,"3.	¿Existe un interés sobre el impacto ambiental y social de parte del consumidor antes de seleccionar la marca u producto en específico que desea comprar?","Si")/GETPIVOTDATA("3.	¿Existe un interés sobre el impacto ambiental y social de parte del consumidor antes de seleccionar la marca u producto en específico que desea comprar?",$R$2)</f>
        <v>0.52317880794701987</v>
      </c>
      <c r="U9" s="13" t="s">
        <v>376</v>
      </c>
      <c r="V9" s="7">
        <v>151</v>
      </c>
      <c r="X9" s="13" t="s">
        <v>376</v>
      </c>
      <c r="Y9" s="7">
        <v>151</v>
      </c>
      <c r="AA9" s="13" t="s">
        <v>376</v>
      </c>
      <c r="AB9" s="7">
        <v>151</v>
      </c>
      <c r="AD9" s="13" t="s">
        <v>376</v>
      </c>
      <c r="AE9" s="7">
        <v>151</v>
      </c>
      <c r="AG9" s="13" t="s">
        <v>376</v>
      </c>
      <c r="AH9" s="7">
        <v>151</v>
      </c>
      <c r="AJ9" s="13" t="s">
        <v>376</v>
      </c>
      <c r="AK9" s="7">
        <v>151</v>
      </c>
      <c r="AM9" s="13" t="s">
        <v>376</v>
      </c>
      <c r="AN9" s="7">
        <v>151</v>
      </c>
      <c r="AQ9" s="13" t="s">
        <v>76</v>
      </c>
      <c r="AR9" s="7">
        <v>3</v>
      </c>
      <c r="AS9"/>
      <c r="AU9" s="13" t="s">
        <v>376</v>
      </c>
      <c r="AV9" s="7">
        <v>151</v>
      </c>
      <c r="AW9"/>
      <c r="AX9" s="13" t="s">
        <v>376</v>
      </c>
      <c r="AY9" s="7">
        <v>151</v>
      </c>
      <c r="AZ9"/>
      <c r="BA9" s="13" t="s">
        <v>376</v>
      </c>
      <c r="BB9" s="7">
        <v>151</v>
      </c>
      <c r="BC9"/>
      <c r="BD9" s="13" t="s">
        <v>376</v>
      </c>
      <c r="BE9" s="7">
        <v>151</v>
      </c>
      <c r="BF9"/>
      <c r="BG9" s="13" t="s">
        <v>376</v>
      </c>
      <c r="BH9" s="7">
        <v>151</v>
      </c>
      <c r="BI9"/>
      <c r="BJ9" s="13" t="s">
        <v>376</v>
      </c>
      <c r="BK9" s="7">
        <v>151</v>
      </c>
      <c r="BL9"/>
      <c r="BM9" s="13" t="s">
        <v>163</v>
      </c>
      <c r="BN9" s="7">
        <v>2</v>
      </c>
      <c r="BO9" s="3"/>
      <c r="BP9" s="3"/>
    </row>
    <row r="10" spans="1:71">
      <c r="A10" s="13" t="s">
        <v>378</v>
      </c>
      <c r="B10" s="7">
        <f>+GETPIVOTDATA("Genero:",$A$2)</f>
        <v>151</v>
      </c>
      <c r="F10" s="13">
        <v>25</v>
      </c>
      <c r="G10" s="7">
        <v>6</v>
      </c>
      <c r="M10" s="13" t="s">
        <v>33</v>
      </c>
      <c r="N10" s="7">
        <v>46</v>
      </c>
      <c r="O10" s="7">
        <v>46</v>
      </c>
      <c r="AQ10" s="13" t="s">
        <v>165</v>
      </c>
      <c r="AR10" s="7">
        <v>4</v>
      </c>
      <c r="AS10"/>
      <c r="AU10"/>
      <c r="AV10"/>
      <c r="AW10"/>
      <c r="AX10"/>
      <c r="AY10"/>
      <c r="AZ10"/>
      <c r="BA10"/>
      <c r="BB10"/>
      <c r="BC10"/>
      <c r="BD10"/>
      <c r="BE10"/>
      <c r="BF10"/>
      <c r="BG10"/>
      <c r="BH10"/>
      <c r="BI10"/>
      <c r="BJ10"/>
      <c r="BK10"/>
      <c r="BL10"/>
      <c r="BM10" s="13" t="s">
        <v>237</v>
      </c>
      <c r="BN10" s="7">
        <v>2</v>
      </c>
      <c r="BO10" s="3"/>
      <c r="BP10" s="3"/>
    </row>
    <row r="11" spans="1:71">
      <c r="A11" s="13" t="s">
        <v>379</v>
      </c>
      <c r="B11" s="7">
        <f>+B14</f>
        <v>77</v>
      </c>
      <c r="F11" s="13">
        <v>26</v>
      </c>
      <c r="G11" s="7">
        <v>2</v>
      </c>
      <c r="M11" s="13" t="s">
        <v>242</v>
      </c>
      <c r="N11" s="7">
        <v>1</v>
      </c>
      <c r="P11" s="7">
        <v>1</v>
      </c>
      <c r="U11" s="46" t="s">
        <v>380</v>
      </c>
      <c r="V11" s="46"/>
      <c r="W11" s="46"/>
      <c r="X11" s="46"/>
      <c r="Y11" s="46"/>
      <c r="Z11" s="46"/>
      <c r="AA11" s="46"/>
      <c r="AB11" s="46"/>
      <c r="AQ11" s="13" t="s">
        <v>196</v>
      </c>
      <c r="AR11" s="7">
        <v>1</v>
      </c>
      <c r="AS11"/>
      <c r="AU11"/>
      <c r="AV11"/>
      <c r="AW11"/>
      <c r="AX11"/>
      <c r="AY11"/>
      <c r="AZ11"/>
      <c r="BA11"/>
      <c r="BB11"/>
      <c r="BC11"/>
      <c r="BD11"/>
      <c r="BE11"/>
      <c r="BF11"/>
      <c r="BG11"/>
      <c r="BH11"/>
      <c r="BI11"/>
      <c r="BJ11"/>
      <c r="BK11"/>
      <c r="BL11"/>
      <c r="BM11" s="13" t="s">
        <v>151</v>
      </c>
      <c r="BN11" s="7">
        <v>2</v>
      </c>
      <c r="BO11" s="3"/>
      <c r="BP11" s="3"/>
    </row>
    <row r="12" spans="1:71" ht="12.75" customHeight="1">
      <c r="A12" s="13" t="s">
        <v>381</v>
      </c>
      <c r="B12" s="7">
        <f>+B15</f>
        <v>74</v>
      </c>
      <c r="F12" s="13">
        <v>27</v>
      </c>
      <c r="G12" s="7">
        <v>8</v>
      </c>
      <c r="I12" s="7" t="s">
        <v>44</v>
      </c>
      <c r="J12" s="7">
        <v>38</v>
      </c>
      <c r="K12" s="9">
        <f>+J12/$J$17</f>
        <v>0.25165562913907286</v>
      </c>
      <c r="M12" s="13" t="s">
        <v>123</v>
      </c>
      <c r="N12" s="7">
        <v>1</v>
      </c>
      <c r="P12" s="7">
        <v>1</v>
      </c>
      <c r="U12" s="47"/>
      <c r="V12" s="47"/>
      <c r="W12" s="47"/>
      <c r="X12" s="47"/>
      <c r="Y12" s="47"/>
      <c r="Z12" s="47"/>
      <c r="AA12" s="47"/>
      <c r="AB12" s="47"/>
      <c r="AQ12" s="13" t="s">
        <v>65</v>
      </c>
      <c r="AR12" s="7">
        <v>7</v>
      </c>
      <c r="AS12"/>
      <c r="AU12" s="39" t="s">
        <v>382</v>
      </c>
      <c r="AV12" s="39"/>
      <c r="AW12" s="39"/>
      <c r="AX12" s="39"/>
      <c r="AY12" s="39"/>
      <c r="AZ12" s="39"/>
      <c r="BA12" s="39"/>
      <c r="BB12" s="39"/>
      <c r="BC12"/>
      <c r="BD12"/>
      <c r="BE12"/>
      <c r="BF12"/>
      <c r="BG12"/>
      <c r="BH12"/>
      <c r="BI12"/>
      <c r="BJ12"/>
      <c r="BK12"/>
      <c r="BL12"/>
      <c r="BM12" s="13" t="s">
        <v>219</v>
      </c>
      <c r="BN12" s="7">
        <v>1</v>
      </c>
      <c r="BO12" s="3"/>
      <c r="BP12" s="3"/>
    </row>
    <row r="13" spans="1:71" ht="107.25" customHeight="1">
      <c r="F13" s="13">
        <v>28</v>
      </c>
      <c r="G13" s="7">
        <v>5</v>
      </c>
      <c r="I13" s="7" t="s">
        <v>32</v>
      </c>
      <c r="J13" s="7">
        <v>60</v>
      </c>
      <c r="K13" s="9">
        <f t="shared" ref="K13:K16" si="0">+J13/$J$17</f>
        <v>0.39735099337748342</v>
      </c>
      <c r="M13" s="13" t="s">
        <v>179</v>
      </c>
      <c r="N13" s="7">
        <v>1</v>
      </c>
      <c r="P13" s="7">
        <v>1</v>
      </c>
      <c r="U13" s="41" t="s">
        <v>383</v>
      </c>
      <c r="V13" s="5" t="s">
        <v>359</v>
      </c>
      <c r="W13" s="5" t="s">
        <v>368</v>
      </c>
      <c r="X13" s="5" t="s">
        <v>361</v>
      </c>
      <c r="Y13" s="5" t="s">
        <v>362</v>
      </c>
      <c r="Z13" s="5" t="s">
        <v>363</v>
      </c>
      <c r="AA13" s="6" t="s">
        <v>364</v>
      </c>
      <c r="AB13" s="6" t="s">
        <v>365</v>
      </c>
      <c r="AQ13" s="13" t="s">
        <v>89</v>
      </c>
      <c r="AR13" s="7">
        <v>3</v>
      </c>
      <c r="AS13"/>
      <c r="AU13" s="40"/>
      <c r="AV13" s="40"/>
      <c r="AW13" s="40"/>
      <c r="AX13" s="40"/>
      <c r="AY13" s="40"/>
      <c r="AZ13" s="40"/>
      <c r="BA13" s="40"/>
      <c r="BB13" s="40"/>
      <c r="BC13"/>
      <c r="BD13"/>
      <c r="BE13"/>
      <c r="BF13"/>
      <c r="BG13"/>
      <c r="BH13"/>
      <c r="BI13"/>
      <c r="BJ13"/>
      <c r="BK13"/>
      <c r="BL13"/>
      <c r="BM13" s="13" t="s">
        <v>209</v>
      </c>
      <c r="BN13" s="7">
        <v>2</v>
      </c>
      <c r="BO13" s="3"/>
      <c r="BP13" s="3"/>
    </row>
    <row r="14" spans="1:71" ht="72.75" customHeight="1">
      <c r="A14" s="13" t="s">
        <v>43</v>
      </c>
      <c r="B14" s="7">
        <v>77</v>
      </c>
      <c r="C14" s="9">
        <f>+B14/B16</f>
        <v>0.50993377483443714</v>
      </c>
      <c r="F14" s="13">
        <v>29</v>
      </c>
      <c r="G14" s="7">
        <v>9</v>
      </c>
      <c r="I14" s="7" t="s">
        <v>39</v>
      </c>
      <c r="J14" s="7">
        <v>39</v>
      </c>
      <c r="K14" s="9">
        <f t="shared" si="0"/>
        <v>0.25827814569536423</v>
      </c>
      <c r="M14" s="13" t="s">
        <v>111</v>
      </c>
      <c r="N14" s="7">
        <v>1</v>
      </c>
      <c r="P14" s="7">
        <v>1</v>
      </c>
      <c r="U14" s="41"/>
      <c r="V14" s="43" t="s">
        <v>384</v>
      </c>
      <c r="W14" s="44"/>
      <c r="X14" s="44"/>
      <c r="Y14" s="44"/>
      <c r="Z14" s="44"/>
      <c r="AA14" s="44"/>
      <c r="AB14" s="45"/>
      <c r="AQ14" s="13" t="s">
        <v>96</v>
      </c>
      <c r="AR14" s="7">
        <v>8</v>
      </c>
      <c r="AS14"/>
      <c r="AU14" s="41" t="s">
        <v>383</v>
      </c>
      <c r="AV14" s="5" t="s">
        <v>367</v>
      </c>
      <c r="AW14" s="5" t="s">
        <v>368</v>
      </c>
      <c r="AX14" s="5" t="s">
        <v>369</v>
      </c>
      <c r="AY14" s="5" t="s">
        <v>370</v>
      </c>
      <c r="AZ14" s="5" t="s">
        <v>371</v>
      </c>
      <c r="BA14" s="6" t="s">
        <v>372</v>
      </c>
      <c r="BB14"/>
      <c r="BC14"/>
      <c r="BD14"/>
      <c r="BE14"/>
      <c r="BF14"/>
      <c r="BG14"/>
      <c r="BH14"/>
      <c r="BI14"/>
      <c r="BJ14"/>
      <c r="BK14"/>
      <c r="BM14" s="13" t="s">
        <v>333</v>
      </c>
      <c r="BN14" s="7">
        <v>1</v>
      </c>
      <c r="BO14" s="3"/>
      <c r="BP14" s="3"/>
      <c r="BQ14" s="10"/>
      <c r="BR14" s="10"/>
    </row>
    <row r="15" spans="1:71">
      <c r="A15" s="13" t="s">
        <v>30</v>
      </c>
      <c r="B15" s="7">
        <v>74</v>
      </c>
      <c r="C15" s="9">
        <f>+B15/B16</f>
        <v>0.49006622516556292</v>
      </c>
      <c r="F15" s="13">
        <v>30</v>
      </c>
      <c r="G15" s="7">
        <v>7</v>
      </c>
      <c r="I15" s="7" t="s">
        <v>59</v>
      </c>
      <c r="J15" s="7">
        <v>12</v>
      </c>
      <c r="K15" s="9">
        <f t="shared" si="0"/>
        <v>7.9470198675496692E-2</v>
      </c>
      <c r="M15" s="13" t="s">
        <v>34</v>
      </c>
      <c r="N15" s="7">
        <v>92</v>
      </c>
      <c r="P15" s="7">
        <v>92</v>
      </c>
      <c r="U15" s="4">
        <v>1</v>
      </c>
      <c r="V15" s="4">
        <v>30</v>
      </c>
      <c r="W15" s="18">
        <v>12</v>
      </c>
      <c r="X15" s="18">
        <v>17</v>
      </c>
      <c r="Y15" s="4">
        <v>36</v>
      </c>
      <c r="Z15" s="17">
        <v>62</v>
      </c>
      <c r="AA15" s="18">
        <v>5</v>
      </c>
      <c r="AB15" s="18">
        <v>5</v>
      </c>
      <c r="AQ15" s="13" t="s">
        <v>130</v>
      </c>
      <c r="AR15" s="7">
        <v>3</v>
      </c>
      <c r="AS15"/>
      <c r="AU15" s="41"/>
      <c r="AV15" s="43" t="s">
        <v>384</v>
      </c>
      <c r="AW15" s="44"/>
      <c r="AX15" s="44"/>
      <c r="AY15" s="44"/>
      <c r="AZ15" s="44"/>
      <c r="BA15" s="44"/>
      <c r="BB15"/>
      <c r="BC15"/>
      <c r="BD15"/>
      <c r="BE15"/>
      <c r="BF15"/>
      <c r="BG15"/>
      <c r="BH15"/>
      <c r="BI15"/>
      <c r="BJ15"/>
      <c r="BK15"/>
      <c r="BM15" s="13" t="s">
        <v>306</v>
      </c>
      <c r="BN15" s="7">
        <v>1</v>
      </c>
      <c r="BO15" s="3"/>
      <c r="BP15" s="3"/>
      <c r="BQ15" s="10"/>
      <c r="BR15" s="10"/>
      <c r="BS15" s="10"/>
    </row>
    <row r="16" spans="1:71">
      <c r="B16" s="7">
        <f>+B14+B15</f>
        <v>151</v>
      </c>
      <c r="C16" s="9"/>
      <c r="F16" s="13">
        <v>31</v>
      </c>
      <c r="G16" s="7">
        <v>10</v>
      </c>
      <c r="I16" s="7" t="s">
        <v>192</v>
      </c>
      <c r="J16" s="7">
        <v>2</v>
      </c>
      <c r="K16" s="9">
        <f t="shared" si="0"/>
        <v>1.3245033112582781E-2</v>
      </c>
      <c r="M16" s="13" t="s">
        <v>289</v>
      </c>
      <c r="N16" s="7">
        <v>1</v>
      </c>
      <c r="O16" s="7">
        <v>1</v>
      </c>
      <c r="U16" s="4">
        <v>2</v>
      </c>
      <c r="V16" s="4">
        <v>25</v>
      </c>
      <c r="W16" s="18">
        <v>12</v>
      </c>
      <c r="X16" s="4">
        <v>32</v>
      </c>
      <c r="Y16" s="4">
        <v>27</v>
      </c>
      <c r="Z16" s="4">
        <v>26</v>
      </c>
      <c r="AA16" s="4">
        <v>8</v>
      </c>
      <c r="AB16" s="4">
        <v>8</v>
      </c>
      <c r="AQ16" s="13" t="s">
        <v>375</v>
      </c>
      <c r="AS16"/>
      <c r="AU16" s="4">
        <v>1</v>
      </c>
      <c r="AV16" s="27">
        <v>10</v>
      </c>
      <c r="AW16" s="27">
        <v>9</v>
      </c>
      <c r="AX16" s="27">
        <v>13</v>
      </c>
      <c r="AY16" s="27">
        <v>11</v>
      </c>
      <c r="AZ16" s="27">
        <v>7</v>
      </c>
      <c r="BA16" s="27">
        <v>9</v>
      </c>
      <c r="BB16"/>
      <c r="BC16"/>
      <c r="BD16"/>
      <c r="BE16"/>
      <c r="BF16"/>
      <c r="BG16"/>
      <c r="BH16"/>
      <c r="BI16"/>
      <c r="BJ16"/>
      <c r="BK16"/>
      <c r="BM16" s="13" t="s">
        <v>181</v>
      </c>
      <c r="BN16" s="7">
        <v>1</v>
      </c>
      <c r="BO16" s="3"/>
      <c r="BP16" s="3"/>
    </row>
    <row r="17" spans="6:70">
      <c r="F17" s="13">
        <v>32</v>
      </c>
      <c r="G17" s="7">
        <v>5</v>
      </c>
      <c r="J17" s="7">
        <f>SUM(J12:J16)</f>
        <v>151</v>
      </c>
      <c r="M17" s="13" t="s">
        <v>300</v>
      </c>
      <c r="N17" s="7">
        <v>1</v>
      </c>
      <c r="P17" s="7">
        <v>1</v>
      </c>
      <c r="U17" s="4">
        <v>3</v>
      </c>
      <c r="V17" s="17">
        <v>48</v>
      </c>
      <c r="W17" s="4">
        <v>47</v>
      </c>
      <c r="X17" s="17">
        <v>49</v>
      </c>
      <c r="Y17" s="17">
        <v>47</v>
      </c>
      <c r="Z17" s="4">
        <v>37</v>
      </c>
      <c r="AA17" s="4">
        <v>30</v>
      </c>
      <c r="AB17" s="4">
        <v>30</v>
      </c>
      <c r="AQ17" s="13" t="s">
        <v>376</v>
      </c>
      <c r="AR17" s="7">
        <v>151</v>
      </c>
      <c r="AS17"/>
      <c r="AU17" s="4">
        <v>2</v>
      </c>
      <c r="AV17" s="27">
        <v>17</v>
      </c>
      <c r="AW17" s="27">
        <v>13</v>
      </c>
      <c r="AX17" s="27">
        <v>23</v>
      </c>
      <c r="AY17" s="27">
        <v>17</v>
      </c>
      <c r="AZ17" s="27">
        <v>13</v>
      </c>
      <c r="BA17" s="27">
        <v>13</v>
      </c>
      <c r="BB17"/>
      <c r="BC17"/>
      <c r="BD17"/>
      <c r="BE17"/>
      <c r="BF17"/>
      <c r="BG17"/>
      <c r="BH17"/>
      <c r="BI17"/>
      <c r="BJ17"/>
      <c r="BK17"/>
      <c r="BM17" s="13" t="s">
        <v>121</v>
      </c>
      <c r="BN17" s="7">
        <v>1</v>
      </c>
      <c r="BO17" s="3"/>
      <c r="BP17" s="3"/>
    </row>
    <row r="18" spans="6:70">
      <c r="F18" s="13">
        <v>33</v>
      </c>
      <c r="G18" s="7">
        <v>6</v>
      </c>
      <c r="M18" s="13" t="s">
        <v>375</v>
      </c>
      <c r="U18" s="4">
        <v>4</v>
      </c>
      <c r="V18" s="4">
        <v>31</v>
      </c>
      <c r="W18" s="17">
        <v>48</v>
      </c>
      <c r="X18" s="4">
        <v>32</v>
      </c>
      <c r="Y18" s="4">
        <v>24</v>
      </c>
      <c r="Z18" s="4">
        <v>14</v>
      </c>
      <c r="AA18" s="4">
        <v>47</v>
      </c>
      <c r="AB18" s="4">
        <v>47</v>
      </c>
      <c r="AQ18"/>
      <c r="AR18"/>
      <c r="AS18"/>
      <c r="AU18" s="4">
        <v>3</v>
      </c>
      <c r="AV18" s="27">
        <v>38</v>
      </c>
      <c r="AW18" s="27">
        <v>33</v>
      </c>
      <c r="AX18" s="28">
        <v>49</v>
      </c>
      <c r="AY18" s="27">
        <v>34</v>
      </c>
      <c r="AZ18" s="27">
        <v>44</v>
      </c>
      <c r="BA18" s="27">
        <v>42</v>
      </c>
      <c r="BB18"/>
      <c r="BC18"/>
      <c r="BD18"/>
      <c r="BE18"/>
      <c r="BF18"/>
      <c r="BG18"/>
      <c r="BH18"/>
      <c r="BI18"/>
      <c r="BJ18"/>
      <c r="BK18"/>
      <c r="BM18" s="13" t="s">
        <v>50</v>
      </c>
      <c r="BN18" s="7">
        <v>1</v>
      </c>
      <c r="BO18" s="3"/>
      <c r="BP18" s="3"/>
      <c r="BQ18" s="10"/>
      <c r="BR18" s="10"/>
    </row>
    <row r="19" spans="6:70">
      <c r="F19" s="13">
        <v>34</v>
      </c>
      <c r="G19" s="7">
        <v>7</v>
      </c>
      <c r="M19" s="13" t="s">
        <v>376</v>
      </c>
      <c r="N19" s="7">
        <v>151</v>
      </c>
      <c r="O19" s="7">
        <f>SUM(O3:O18)</f>
        <v>48</v>
      </c>
      <c r="P19" s="7">
        <f>SUM(P3:P18)</f>
        <v>103</v>
      </c>
      <c r="U19" s="4">
        <v>5</v>
      </c>
      <c r="V19" s="18">
        <v>17</v>
      </c>
      <c r="W19" s="4">
        <v>32</v>
      </c>
      <c r="X19" s="4">
        <v>21</v>
      </c>
      <c r="Y19" s="18">
        <v>17</v>
      </c>
      <c r="Z19" s="18">
        <v>12</v>
      </c>
      <c r="AA19" s="17">
        <v>61</v>
      </c>
      <c r="AB19" s="17">
        <v>61</v>
      </c>
      <c r="AQ19"/>
      <c r="AR19"/>
      <c r="AS19"/>
      <c r="AU19" s="4">
        <v>4</v>
      </c>
      <c r="AV19" s="27">
        <v>42</v>
      </c>
      <c r="AW19" s="27">
        <v>36</v>
      </c>
      <c r="AX19" s="27">
        <v>34</v>
      </c>
      <c r="AY19" s="27">
        <v>35</v>
      </c>
      <c r="AZ19" s="27">
        <v>38</v>
      </c>
      <c r="BA19" s="27">
        <v>41</v>
      </c>
      <c r="BB19"/>
      <c r="BC19"/>
      <c r="BD19"/>
      <c r="BE19"/>
      <c r="BF19"/>
      <c r="BG19"/>
      <c r="BH19"/>
      <c r="BI19"/>
      <c r="BJ19"/>
      <c r="BK19"/>
      <c r="BM19" s="13" t="s">
        <v>77</v>
      </c>
      <c r="BN19" s="7">
        <v>1</v>
      </c>
      <c r="BO19" s="3"/>
      <c r="BP19" s="3"/>
    </row>
    <row r="20" spans="6:70" ht="18.75">
      <c r="F20" s="13">
        <v>35</v>
      </c>
      <c r="G20" s="7">
        <v>12</v>
      </c>
      <c r="O20" s="8">
        <f>+O19/GETPIVOTDATA("2.	¿Conoce sobre el termino moda sostenible? (Si no tiene claro el concepto por favor definir en otro lo que entiende por moda sostenible).",$M$2)</f>
        <v>0.31788079470198677</v>
      </c>
      <c r="P20" s="8">
        <f>+P19/GETPIVOTDATA("2.	¿Conoce sobre el termino moda sostenible? (Si no tiene claro el concepto por favor definir en otro lo que entiende por moda sostenible).",$M$2)</f>
        <v>0.68211920529801329</v>
      </c>
      <c r="U20" s="14" t="s">
        <v>385</v>
      </c>
      <c r="V20" s="15">
        <f>SUM(V15:V19)</f>
        <v>151</v>
      </c>
      <c r="W20" s="15">
        <f t="shared" ref="W20:AB20" si="1">SUM(W15:W19)</f>
        <v>151</v>
      </c>
      <c r="X20" s="15">
        <f t="shared" si="1"/>
        <v>151</v>
      </c>
      <c r="Y20" s="15">
        <f t="shared" si="1"/>
        <v>151</v>
      </c>
      <c r="Z20" s="15">
        <f t="shared" si="1"/>
        <v>151</v>
      </c>
      <c r="AA20" s="15">
        <f t="shared" si="1"/>
        <v>151</v>
      </c>
      <c r="AB20" s="15">
        <f t="shared" si="1"/>
        <v>151</v>
      </c>
      <c r="AQ20" s="23" t="s">
        <v>386</v>
      </c>
      <c r="AR20" s="23" t="s">
        <v>387</v>
      </c>
      <c r="AU20" s="4">
        <v>5</v>
      </c>
      <c r="AV20" s="28">
        <v>44</v>
      </c>
      <c r="AW20" s="28">
        <v>60</v>
      </c>
      <c r="AX20" s="27">
        <v>32</v>
      </c>
      <c r="AY20" s="28">
        <v>54</v>
      </c>
      <c r="AZ20" s="28">
        <v>49</v>
      </c>
      <c r="BA20" s="28">
        <v>46</v>
      </c>
      <c r="BM20" s="13" t="s">
        <v>213</v>
      </c>
      <c r="BN20" s="7">
        <v>1</v>
      </c>
    </row>
    <row r="21" spans="6:70" ht="18.75">
      <c r="F21" s="13">
        <v>36</v>
      </c>
      <c r="G21" s="7">
        <v>5</v>
      </c>
      <c r="AQ21" s="24" t="s">
        <v>36</v>
      </c>
      <c r="AR21" s="25">
        <f>+AR29/$AR$34</f>
        <v>0.49006622516556292</v>
      </c>
      <c r="AS21" s="26">
        <f>+AR21+AR22+AR23+AR24</f>
        <v>0.89403973509933765</v>
      </c>
      <c r="AU21" s="14" t="s">
        <v>385</v>
      </c>
      <c r="AV21" s="15">
        <f>SUM(AV16:AV20)</f>
        <v>151</v>
      </c>
      <c r="AW21" s="15">
        <f t="shared" ref="AW21" si="2">SUM(AW16:AW20)</f>
        <v>151</v>
      </c>
      <c r="AX21" s="15">
        <f t="shared" ref="AX21" si="3">SUM(AX16:AX20)</f>
        <v>151</v>
      </c>
      <c r="AY21" s="15">
        <f t="shared" ref="AY21" si="4">SUM(AY16:AY20)</f>
        <v>151</v>
      </c>
      <c r="AZ21" s="15">
        <f t="shared" ref="AZ21" si="5">SUM(AZ16:AZ20)</f>
        <v>151</v>
      </c>
      <c r="BA21" s="15">
        <f t="shared" ref="BA21" si="6">SUM(BA16:BA20)</f>
        <v>151</v>
      </c>
      <c r="BM21" s="13" t="s">
        <v>52</v>
      </c>
      <c r="BN21" s="7">
        <v>1</v>
      </c>
    </row>
    <row r="22" spans="6:70" ht="18.75">
      <c r="F22" s="13">
        <v>37</v>
      </c>
      <c r="G22" s="7">
        <v>9</v>
      </c>
      <c r="U22" s="42" t="s">
        <v>388</v>
      </c>
      <c r="V22" s="42"/>
      <c r="W22" s="42"/>
      <c r="X22" s="42"/>
      <c r="Y22" s="42"/>
      <c r="AQ22" s="24" t="s">
        <v>183</v>
      </c>
      <c r="AR22" s="25">
        <f t="shared" ref="AR22:AR25" si="7">+AR30/$AR$34</f>
        <v>3.3112582781456956E-2</v>
      </c>
      <c r="BM22" s="13" t="s">
        <v>268</v>
      </c>
      <c r="BN22" s="7">
        <v>1</v>
      </c>
    </row>
    <row r="23" spans="6:70" ht="18.75">
      <c r="F23" s="13">
        <v>38</v>
      </c>
      <c r="G23" s="7">
        <v>4</v>
      </c>
      <c r="U23" s="22">
        <v>5</v>
      </c>
      <c r="V23" s="22">
        <v>4</v>
      </c>
      <c r="W23" s="22">
        <v>3</v>
      </c>
      <c r="X23" s="22">
        <v>2</v>
      </c>
      <c r="Y23" s="22">
        <v>1</v>
      </c>
      <c r="AQ23" s="24" t="s">
        <v>389</v>
      </c>
      <c r="AR23" s="25">
        <f t="shared" si="7"/>
        <v>1.3245033112582781E-2</v>
      </c>
      <c r="AU23" s="42" t="s">
        <v>390</v>
      </c>
      <c r="AV23" s="42"/>
      <c r="AW23" s="42"/>
      <c r="AX23" s="42"/>
      <c r="AY23" s="42"/>
      <c r="BM23" s="13" t="s">
        <v>261</v>
      </c>
      <c r="BN23" s="7">
        <v>1</v>
      </c>
    </row>
    <row r="24" spans="6:70" ht="31.5">
      <c r="F24" s="13">
        <v>39</v>
      </c>
      <c r="G24" s="7">
        <v>5</v>
      </c>
      <c r="U24" s="19" t="s">
        <v>391</v>
      </c>
      <c r="V24" s="19" t="s">
        <v>392</v>
      </c>
      <c r="W24" s="19" t="s">
        <v>393</v>
      </c>
      <c r="X24" s="19" t="s">
        <v>394</v>
      </c>
      <c r="Y24" s="19" t="s">
        <v>395</v>
      </c>
      <c r="AQ24" s="24" t="s">
        <v>68</v>
      </c>
      <c r="AR24" s="25">
        <f t="shared" si="7"/>
        <v>0.35761589403973509</v>
      </c>
      <c r="AU24" s="22">
        <v>5</v>
      </c>
      <c r="AV24" s="22">
        <v>4</v>
      </c>
      <c r="AW24" s="22">
        <v>3</v>
      </c>
      <c r="AX24" s="22">
        <v>2</v>
      </c>
      <c r="AY24" s="22">
        <v>1</v>
      </c>
      <c r="BM24" s="13" t="s">
        <v>81</v>
      </c>
      <c r="BN24" s="7">
        <v>1</v>
      </c>
    </row>
    <row r="25" spans="6:70" ht="78.75">
      <c r="F25" s="13">
        <v>40</v>
      </c>
      <c r="G25" s="7">
        <v>3</v>
      </c>
      <c r="U25" s="20"/>
      <c r="V25" s="21"/>
      <c r="W25" s="21"/>
      <c r="X25" s="21"/>
      <c r="Y25" s="21"/>
      <c r="Z25" s="12"/>
      <c r="AQ25" s="24" t="s">
        <v>96</v>
      </c>
      <c r="AR25" s="25">
        <f t="shared" si="7"/>
        <v>0.10596026490066225</v>
      </c>
      <c r="AU25" s="19" t="s">
        <v>396</v>
      </c>
      <c r="AV25" s="19" t="s">
        <v>370</v>
      </c>
      <c r="AW25" s="19" t="s">
        <v>397</v>
      </c>
      <c r="AX25" s="19" t="s">
        <v>372</v>
      </c>
      <c r="AY25" s="19" t="s">
        <v>367</v>
      </c>
      <c r="BM25" s="13" t="s">
        <v>325</v>
      </c>
      <c r="BN25" s="7">
        <v>1</v>
      </c>
    </row>
    <row r="26" spans="6:70">
      <c r="F26" s="13">
        <v>41</v>
      </c>
      <c r="G26" s="7">
        <v>3</v>
      </c>
      <c r="U26" s="20">
        <v>5</v>
      </c>
      <c r="V26" s="20" t="s">
        <v>398</v>
      </c>
      <c r="W26" s="20"/>
      <c r="X26" s="20"/>
      <c r="Y26" s="20"/>
      <c r="Z26" s="12"/>
      <c r="AQ26" s="13"/>
      <c r="AR26" s="7">
        <f>SUM(AR21:AR25)</f>
        <v>0.99999999999999989</v>
      </c>
      <c r="AU26" s="20"/>
      <c r="AV26" s="21"/>
      <c r="AW26" s="21"/>
      <c r="AX26" s="21"/>
      <c r="AY26" s="21"/>
      <c r="AZ26" s="12"/>
      <c r="BM26" s="13" t="s">
        <v>161</v>
      </c>
      <c r="BN26" s="7">
        <v>1</v>
      </c>
    </row>
    <row r="27" spans="6:70">
      <c r="F27" s="13">
        <v>42</v>
      </c>
      <c r="G27" s="7">
        <v>5</v>
      </c>
      <c r="U27" s="20">
        <v>1</v>
      </c>
      <c r="V27" s="20" t="s">
        <v>399</v>
      </c>
      <c r="W27" s="20"/>
      <c r="X27" s="20"/>
      <c r="Y27" s="20"/>
      <c r="Z27" s="12"/>
      <c r="AU27" s="20">
        <v>5</v>
      </c>
      <c r="AV27" s="20" t="s">
        <v>398</v>
      </c>
      <c r="AW27" s="20"/>
      <c r="AX27" s="20"/>
      <c r="AY27" s="20"/>
      <c r="AZ27" s="12"/>
      <c r="BM27" s="13" t="s">
        <v>193</v>
      </c>
      <c r="BN27" s="7">
        <v>1</v>
      </c>
    </row>
    <row r="28" spans="6:70">
      <c r="F28" s="13">
        <v>43</v>
      </c>
      <c r="G28" s="7">
        <v>2</v>
      </c>
      <c r="Z28" s="12"/>
      <c r="AU28" s="20">
        <v>1</v>
      </c>
      <c r="AV28" s="20" t="s">
        <v>399</v>
      </c>
      <c r="AW28" s="20"/>
      <c r="AX28" s="20"/>
      <c r="AY28" s="20"/>
      <c r="AZ28" s="12"/>
      <c r="BM28" s="13" t="s">
        <v>73</v>
      </c>
      <c r="BN28" s="7">
        <v>1</v>
      </c>
    </row>
    <row r="29" spans="6:70">
      <c r="F29" s="13">
        <v>44</v>
      </c>
      <c r="G29" s="7">
        <v>1</v>
      </c>
      <c r="Z29" s="12"/>
      <c r="AA29" s="12"/>
      <c r="AR29" s="7">
        <v>74</v>
      </c>
      <c r="BM29" s="13" t="s">
        <v>280</v>
      </c>
      <c r="BN29" s="7">
        <v>1</v>
      </c>
    </row>
    <row r="30" spans="6:70">
      <c r="F30" s="13">
        <v>45</v>
      </c>
      <c r="G30" s="7">
        <v>5</v>
      </c>
      <c r="AR30" s="7">
        <v>5</v>
      </c>
      <c r="BM30" s="13" t="s">
        <v>105</v>
      </c>
      <c r="BN30" s="7">
        <v>1</v>
      </c>
    </row>
    <row r="31" spans="6:70">
      <c r="F31" s="13">
        <v>46</v>
      </c>
      <c r="G31" s="7">
        <v>2</v>
      </c>
      <c r="AR31" s="7">
        <v>2</v>
      </c>
      <c r="BM31" s="13" t="s">
        <v>227</v>
      </c>
      <c r="BN31" s="7">
        <v>2</v>
      </c>
    </row>
    <row r="32" spans="6:70">
      <c r="F32" s="13">
        <v>47</v>
      </c>
      <c r="G32" s="7">
        <v>3</v>
      </c>
      <c r="AR32" s="7">
        <v>54</v>
      </c>
      <c r="BM32" s="13" t="s">
        <v>231</v>
      </c>
      <c r="BN32" s="7">
        <v>1</v>
      </c>
    </row>
    <row r="33" spans="6:66">
      <c r="F33" s="13">
        <v>48</v>
      </c>
      <c r="G33" s="7">
        <v>2</v>
      </c>
      <c r="AR33" s="7">
        <v>16</v>
      </c>
      <c r="BM33" s="13" t="s">
        <v>97</v>
      </c>
      <c r="BN33" s="7">
        <v>1</v>
      </c>
    </row>
    <row r="34" spans="6:66">
      <c r="F34" s="13">
        <v>49</v>
      </c>
      <c r="G34" s="7">
        <v>1</v>
      </c>
      <c r="AR34" s="7">
        <v>151</v>
      </c>
      <c r="AU34" s="10" t="s">
        <v>400</v>
      </c>
      <c r="AV34" s="10" t="s">
        <v>401</v>
      </c>
      <c r="BM34" s="13" t="s">
        <v>197</v>
      </c>
      <c r="BN34" s="7">
        <v>1</v>
      </c>
    </row>
    <row r="35" spans="6:66">
      <c r="F35" s="13">
        <v>50</v>
      </c>
      <c r="G35" s="7">
        <v>2</v>
      </c>
      <c r="AU35" s="7">
        <v>1</v>
      </c>
      <c r="BM35" s="13" t="s">
        <v>144</v>
      </c>
      <c r="BN35" s="7">
        <v>1</v>
      </c>
    </row>
    <row r="36" spans="6:66">
      <c r="F36" s="13">
        <v>52</v>
      </c>
      <c r="G36" s="7">
        <v>1</v>
      </c>
      <c r="AU36" s="7">
        <v>2</v>
      </c>
      <c r="BM36" s="13" t="s">
        <v>184</v>
      </c>
      <c r="BN36" s="7">
        <v>1</v>
      </c>
    </row>
    <row r="37" spans="6:66">
      <c r="F37" s="13">
        <v>53</v>
      </c>
      <c r="G37" s="7">
        <v>1</v>
      </c>
      <c r="AU37" s="7">
        <v>3</v>
      </c>
      <c r="BM37" s="13" t="s">
        <v>63</v>
      </c>
      <c r="BN37" s="7">
        <v>3</v>
      </c>
    </row>
    <row r="38" spans="6:66">
      <c r="F38" s="13">
        <v>54</v>
      </c>
      <c r="G38" s="7">
        <v>2</v>
      </c>
      <c r="AU38" s="7">
        <v>4</v>
      </c>
      <c r="BM38" s="13" t="s">
        <v>136</v>
      </c>
      <c r="BN38" s="7">
        <v>1</v>
      </c>
    </row>
    <row r="39" spans="6:66">
      <c r="F39" s="13">
        <v>55</v>
      </c>
      <c r="G39" s="7">
        <v>2</v>
      </c>
      <c r="AU39" s="7">
        <v>5</v>
      </c>
      <c r="BM39" s="13" t="s">
        <v>247</v>
      </c>
      <c r="BN39" s="7">
        <v>1</v>
      </c>
    </row>
    <row r="40" spans="6:66">
      <c r="F40" s="13">
        <v>58</v>
      </c>
      <c r="G40" s="7">
        <v>1</v>
      </c>
      <c r="BM40" s="13" t="s">
        <v>79</v>
      </c>
      <c r="BN40" s="7">
        <v>1</v>
      </c>
    </row>
    <row r="41" spans="6:66">
      <c r="F41" s="13">
        <v>64</v>
      </c>
      <c r="G41" s="7">
        <v>1</v>
      </c>
      <c r="BM41" s="13" t="s">
        <v>216</v>
      </c>
      <c r="BN41" s="7">
        <v>1</v>
      </c>
    </row>
    <row r="42" spans="6:66">
      <c r="F42" s="13" t="s">
        <v>375</v>
      </c>
      <c r="BM42" s="13" t="s">
        <v>286</v>
      </c>
      <c r="BN42" s="7">
        <v>1</v>
      </c>
    </row>
    <row r="43" spans="6:66">
      <c r="F43" s="13">
        <v>57</v>
      </c>
      <c r="G43" s="7">
        <v>1</v>
      </c>
      <c r="BM43" s="13" t="s">
        <v>174</v>
      </c>
      <c r="BN43" s="7">
        <v>1</v>
      </c>
    </row>
    <row r="44" spans="6:66">
      <c r="F44" s="13">
        <v>5252</v>
      </c>
      <c r="G44" s="7">
        <v>1</v>
      </c>
      <c r="BM44" s="13" t="s">
        <v>132</v>
      </c>
      <c r="BN44" s="7">
        <v>1</v>
      </c>
    </row>
    <row r="45" spans="6:66">
      <c r="F45" s="13">
        <v>34.781456953642383</v>
      </c>
      <c r="G45" s="7">
        <v>1</v>
      </c>
      <c r="BM45" s="13" t="s">
        <v>244</v>
      </c>
      <c r="BN45" s="7">
        <v>1</v>
      </c>
    </row>
    <row r="46" spans="6:66">
      <c r="F46" s="13" t="s">
        <v>376</v>
      </c>
      <c r="G46" s="7">
        <v>153</v>
      </c>
      <c r="BM46" s="13" t="s">
        <v>297</v>
      </c>
      <c r="BN46" s="7">
        <v>1</v>
      </c>
    </row>
    <row r="47" spans="6:66">
      <c r="F47"/>
      <c r="G47"/>
      <c r="BM47" s="13" t="s">
        <v>190</v>
      </c>
      <c r="BN47" s="7">
        <v>1</v>
      </c>
    </row>
    <row r="48" spans="6:66">
      <c r="F48"/>
      <c r="G48"/>
      <c r="BM48" s="13" t="s">
        <v>157</v>
      </c>
      <c r="BN48" s="7">
        <v>1</v>
      </c>
    </row>
    <row r="49" spans="6:66">
      <c r="BM49" s="13" t="s">
        <v>251</v>
      </c>
      <c r="BN49" s="7">
        <v>1</v>
      </c>
    </row>
    <row r="50" spans="6:66">
      <c r="BM50" s="13" t="s">
        <v>112</v>
      </c>
      <c r="BN50" s="7">
        <v>1</v>
      </c>
    </row>
    <row r="51" spans="6:66">
      <c r="F51" s="13" t="s">
        <v>402</v>
      </c>
      <c r="G51" s="7">
        <f>SUM(G3:G5)</f>
        <v>4</v>
      </c>
      <c r="BM51" s="13" t="s">
        <v>155</v>
      </c>
      <c r="BN51" s="7">
        <v>1</v>
      </c>
    </row>
    <row r="52" spans="6:66">
      <c r="F52" s="13" t="s">
        <v>403</v>
      </c>
      <c r="G52" s="7">
        <f>SUM(G6:G46)</f>
        <v>302</v>
      </c>
      <c r="BM52" s="13" t="s">
        <v>278</v>
      </c>
      <c r="BN52" s="7">
        <v>1</v>
      </c>
    </row>
    <row r="53" spans="6:66">
      <c r="F53" s="13" t="s">
        <v>404</v>
      </c>
      <c r="G53" s="7">
        <f>SUM(G51:G52)</f>
        <v>306</v>
      </c>
      <c r="BM53" s="13" t="s">
        <v>170</v>
      </c>
      <c r="BN53" s="7">
        <v>1</v>
      </c>
    </row>
    <row r="54" spans="6:66">
      <c r="F54" s="13" t="s">
        <v>405</v>
      </c>
      <c r="G54" s="16">
        <f>+'Respuestas del instrumento.'!D154</f>
        <v>34.781456953642383</v>
      </c>
      <c r="BM54" s="13" t="s">
        <v>107</v>
      </c>
      <c r="BN54" s="7">
        <v>1</v>
      </c>
    </row>
    <row r="55" spans="6:66">
      <c r="BM55" s="13" t="s">
        <v>166</v>
      </c>
      <c r="BN55" s="7">
        <v>1</v>
      </c>
    </row>
    <row r="56" spans="6:66">
      <c r="BM56" s="13" t="s">
        <v>134</v>
      </c>
      <c r="BN56" s="7">
        <v>3</v>
      </c>
    </row>
    <row r="57" spans="6:66">
      <c r="BM57" s="13" t="s">
        <v>168</v>
      </c>
      <c r="BN57" s="7">
        <v>1</v>
      </c>
    </row>
    <row r="58" spans="6:66">
      <c r="BM58" s="13" t="s">
        <v>328</v>
      </c>
      <c r="BN58" s="7">
        <v>1</v>
      </c>
    </row>
    <row r="59" spans="6:66">
      <c r="BM59" s="13" t="s">
        <v>100</v>
      </c>
      <c r="BN59" s="7">
        <v>1</v>
      </c>
    </row>
    <row r="60" spans="6:66">
      <c r="BM60" s="13" t="s">
        <v>319</v>
      </c>
      <c r="BN60" s="7">
        <v>1</v>
      </c>
    </row>
    <row r="61" spans="6:66">
      <c r="BM61" s="13" t="s">
        <v>187</v>
      </c>
      <c r="BN61" s="7">
        <v>1</v>
      </c>
    </row>
    <row r="62" spans="6:66">
      <c r="BM62" s="13" t="s">
        <v>323</v>
      </c>
      <c r="BN62" s="7">
        <v>1</v>
      </c>
    </row>
    <row r="63" spans="6:66">
      <c r="BM63" s="13" t="s">
        <v>304</v>
      </c>
      <c r="BN63" s="7">
        <v>1</v>
      </c>
    </row>
    <row r="64" spans="6:66">
      <c r="BM64" s="13" t="s">
        <v>103</v>
      </c>
      <c r="BN64" s="7">
        <v>1</v>
      </c>
    </row>
    <row r="65" spans="65:66">
      <c r="BM65" s="13" t="s">
        <v>128</v>
      </c>
      <c r="BN65" s="7">
        <v>1</v>
      </c>
    </row>
    <row r="66" spans="65:66">
      <c r="BM66" s="13" t="s">
        <v>222</v>
      </c>
      <c r="BN66" s="7">
        <v>1</v>
      </c>
    </row>
    <row r="67" spans="65:66">
      <c r="BM67" s="13" t="s">
        <v>37</v>
      </c>
      <c r="BN67" s="7">
        <v>2</v>
      </c>
    </row>
    <row r="68" spans="65:66">
      <c r="BM68" s="13" t="s">
        <v>310</v>
      </c>
      <c r="BN68" s="7">
        <v>1</v>
      </c>
    </row>
    <row r="69" spans="65:66">
      <c r="BM69" s="13" t="s">
        <v>71</v>
      </c>
      <c r="BN69" s="7">
        <v>5</v>
      </c>
    </row>
    <row r="70" spans="65:66">
      <c r="BM70" s="13" t="s">
        <v>57</v>
      </c>
      <c r="BN70" s="7">
        <v>1</v>
      </c>
    </row>
    <row r="71" spans="65:66">
      <c r="BM71" s="13" t="s">
        <v>115</v>
      </c>
      <c r="BN71" s="7">
        <v>10</v>
      </c>
    </row>
    <row r="72" spans="65:66">
      <c r="BM72" s="13" t="s">
        <v>90</v>
      </c>
      <c r="BN72" s="7">
        <v>5</v>
      </c>
    </row>
    <row r="73" spans="65:66">
      <c r="BM73" s="13" t="s">
        <v>239</v>
      </c>
      <c r="BN73" s="7">
        <v>1</v>
      </c>
    </row>
    <row r="74" spans="65:66">
      <c r="BM74" s="13" t="s">
        <v>45</v>
      </c>
      <c r="BN74" s="7">
        <v>5</v>
      </c>
    </row>
    <row r="75" spans="65:66">
      <c r="BM75" s="13" t="s">
        <v>84</v>
      </c>
      <c r="BN75" s="7">
        <v>4</v>
      </c>
    </row>
    <row r="76" spans="65:66">
      <c r="BM76" s="13" t="s">
        <v>315</v>
      </c>
      <c r="BN76" s="7">
        <v>1</v>
      </c>
    </row>
    <row r="77" spans="65:66">
      <c r="BM77" s="13" t="s">
        <v>295</v>
      </c>
      <c r="BN77" s="7">
        <v>1</v>
      </c>
    </row>
    <row r="78" spans="65:66">
      <c r="BM78" s="13" t="s">
        <v>202</v>
      </c>
      <c r="BN78" s="7">
        <v>1</v>
      </c>
    </row>
    <row r="79" spans="65:66">
      <c r="BM79" s="13" t="s">
        <v>317</v>
      </c>
      <c r="BN79" s="7">
        <v>1</v>
      </c>
    </row>
    <row r="80" spans="65:66">
      <c r="BM80" s="13" t="s">
        <v>321</v>
      </c>
      <c r="BN80" s="7">
        <v>1</v>
      </c>
    </row>
    <row r="81" spans="65:66">
      <c r="BM81" s="13" t="s">
        <v>60</v>
      </c>
      <c r="BN81" s="7">
        <v>6</v>
      </c>
    </row>
    <row r="82" spans="65:66">
      <c r="BM82" s="13" t="s">
        <v>249</v>
      </c>
      <c r="BN82" s="7">
        <v>3</v>
      </c>
    </row>
    <row r="83" spans="65:66">
      <c r="BM83" s="13" t="s">
        <v>109</v>
      </c>
      <c r="BN83" s="7">
        <v>1</v>
      </c>
    </row>
    <row r="84" spans="65:66">
      <c r="BM84" s="13" t="s">
        <v>86</v>
      </c>
      <c r="BN84" s="7">
        <v>5</v>
      </c>
    </row>
    <row r="85" spans="65:66">
      <c r="BM85" s="13" t="s">
        <v>177</v>
      </c>
      <c r="BN85" s="7">
        <v>1</v>
      </c>
    </row>
    <row r="86" spans="65:66">
      <c r="BM86" s="13" t="s">
        <v>271</v>
      </c>
      <c r="BN86" s="7">
        <v>1</v>
      </c>
    </row>
    <row r="87" spans="65:66">
      <c r="BM87" s="13" t="s">
        <v>233</v>
      </c>
      <c r="BN87" s="7">
        <v>1</v>
      </c>
    </row>
    <row r="88" spans="65:66">
      <c r="BM88" s="13" t="s">
        <v>211</v>
      </c>
      <c r="BN88" s="7">
        <v>1</v>
      </c>
    </row>
    <row r="89" spans="65:66">
      <c r="BM89" s="13" t="s">
        <v>224</v>
      </c>
      <c r="BN89" s="7">
        <v>1</v>
      </c>
    </row>
    <row r="90" spans="65:66">
      <c r="BM90" s="13" t="s">
        <v>148</v>
      </c>
      <c r="BN90" s="7">
        <v>1</v>
      </c>
    </row>
    <row r="91" spans="65:66">
      <c r="BM91" s="13" t="s">
        <v>264</v>
      </c>
      <c r="BN91" s="7">
        <v>1</v>
      </c>
    </row>
    <row r="92" spans="65:66">
      <c r="BM92" s="13" t="s">
        <v>124</v>
      </c>
      <c r="BN92" s="7">
        <v>1</v>
      </c>
    </row>
    <row r="93" spans="65:66">
      <c r="BM93" s="13" t="s">
        <v>228</v>
      </c>
      <c r="BN93" s="7">
        <v>1</v>
      </c>
    </row>
    <row r="94" spans="65:66">
      <c r="BM94" s="13" t="s">
        <v>256</v>
      </c>
      <c r="BN94" s="7">
        <v>1</v>
      </c>
    </row>
    <row r="95" spans="65:66">
      <c r="BM95" s="13" t="s">
        <v>146</v>
      </c>
      <c r="BN95" s="7">
        <v>1</v>
      </c>
    </row>
    <row r="96" spans="65:66">
      <c r="BM96" s="13" t="s">
        <v>140</v>
      </c>
      <c r="BN96" s="7">
        <v>1</v>
      </c>
    </row>
    <row r="97" spans="65:82">
      <c r="BM97" s="13" t="s">
        <v>69</v>
      </c>
      <c r="BN97" s="7">
        <v>1</v>
      </c>
    </row>
    <row r="98" spans="65:82">
      <c r="BM98" s="13" t="s">
        <v>54</v>
      </c>
      <c r="BN98" s="7">
        <v>1</v>
      </c>
    </row>
    <row r="99" spans="65:82">
      <c r="BM99" s="13" t="s">
        <v>375</v>
      </c>
    </row>
    <row r="100" spans="65:82">
      <c r="BM100" s="13" t="s">
        <v>376</v>
      </c>
      <c r="BN100" s="7">
        <v>151</v>
      </c>
    </row>
    <row r="107" spans="65:82">
      <c r="BO107" s="30" t="s">
        <v>406</v>
      </c>
      <c r="BP107" s="30"/>
      <c r="BQ107" s="30" t="s">
        <v>407</v>
      </c>
      <c r="BR107" s="30"/>
      <c r="BS107" s="30" t="s">
        <v>408</v>
      </c>
      <c r="BT107" s="4"/>
      <c r="BV107" s="30" t="s">
        <v>409</v>
      </c>
      <c r="BW107" s="30" t="s">
        <v>387</v>
      </c>
      <c r="BY107" s="1" t="s">
        <v>353</v>
      </c>
      <c r="BZ107" t="s">
        <v>410</v>
      </c>
      <c r="CA107"/>
      <c r="CB107" s="35" t="s">
        <v>409</v>
      </c>
      <c r="CC107" s="35" t="s">
        <v>387</v>
      </c>
      <c r="CD107" s="35" t="s">
        <v>411</v>
      </c>
    </row>
    <row r="108" spans="65:82">
      <c r="BM108" s="7" t="s">
        <v>66</v>
      </c>
      <c r="BN108" s="7">
        <v>1</v>
      </c>
      <c r="BO108" s="30" t="s">
        <v>249</v>
      </c>
      <c r="BP108" s="30">
        <v>1</v>
      </c>
      <c r="BQ108" s="30" t="s">
        <v>412</v>
      </c>
      <c r="BR108" s="30">
        <v>1</v>
      </c>
      <c r="BS108" s="4"/>
      <c r="BT108" s="4"/>
      <c r="BV108" s="30" t="s">
        <v>249</v>
      </c>
      <c r="BW108" s="30">
        <v>1</v>
      </c>
      <c r="BY108" s="2" t="s">
        <v>151</v>
      </c>
      <c r="BZ108">
        <v>38</v>
      </c>
      <c r="CA108"/>
      <c r="CB108" s="37" t="s">
        <v>151</v>
      </c>
      <c r="CC108" s="37">
        <v>38</v>
      </c>
      <c r="CD108" s="38">
        <f>+CC108/$CC$134</f>
        <v>0.21111111111111111</v>
      </c>
    </row>
    <row r="109" spans="65:82">
      <c r="BM109" s="29" t="s">
        <v>92</v>
      </c>
      <c r="BN109" s="7">
        <v>5</v>
      </c>
      <c r="BO109" s="30" t="s">
        <v>151</v>
      </c>
      <c r="BP109" s="30">
        <v>5</v>
      </c>
      <c r="BQ109" s="4"/>
      <c r="BR109" s="4"/>
      <c r="BS109" s="4"/>
      <c r="BT109" s="4"/>
      <c r="BV109" s="30" t="s">
        <v>151</v>
      </c>
      <c r="BW109" s="30">
        <v>5</v>
      </c>
      <c r="BY109" s="2" t="s">
        <v>73</v>
      </c>
      <c r="BZ109">
        <v>3</v>
      </c>
      <c r="CA109"/>
      <c r="CB109" s="31" t="s">
        <v>73</v>
      </c>
      <c r="CC109" s="31">
        <v>3</v>
      </c>
      <c r="CD109" s="32">
        <f>+CC109/$CC$134</f>
        <v>1.6666666666666666E-2</v>
      </c>
    </row>
    <row r="110" spans="65:82">
      <c r="BM110" s="29" t="s">
        <v>92</v>
      </c>
      <c r="BN110" s="7">
        <v>2</v>
      </c>
      <c r="BO110" s="30" t="s">
        <v>151</v>
      </c>
      <c r="BP110" s="30">
        <v>2</v>
      </c>
      <c r="BQ110" s="4"/>
      <c r="BR110" s="4"/>
      <c r="BS110" s="4"/>
      <c r="BT110" s="4"/>
      <c r="BV110" s="30" t="s">
        <v>151</v>
      </c>
      <c r="BW110" s="30">
        <v>2</v>
      </c>
      <c r="BY110" s="2" t="s">
        <v>413</v>
      </c>
      <c r="BZ110">
        <v>1</v>
      </c>
      <c r="CA110"/>
      <c r="CB110" s="31" t="s">
        <v>413</v>
      </c>
      <c r="CC110" s="31">
        <v>1</v>
      </c>
      <c r="CD110" s="32">
        <f>+CC110/$CC$134</f>
        <v>5.5555555555555558E-3</v>
      </c>
    </row>
    <row r="111" spans="65:82">
      <c r="BM111" s="29" t="s">
        <v>92</v>
      </c>
      <c r="BN111" s="7">
        <v>1</v>
      </c>
      <c r="BO111" s="30" t="s">
        <v>151</v>
      </c>
      <c r="BP111" s="30">
        <v>1</v>
      </c>
      <c r="BQ111" s="4"/>
      <c r="BR111" s="4"/>
      <c r="BS111" s="4"/>
      <c r="BT111" s="4"/>
      <c r="BV111" s="30" t="s">
        <v>151</v>
      </c>
      <c r="BW111" s="30">
        <v>1</v>
      </c>
      <c r="BY111" s="2" t="s">
        <v>414</v>
      </c>
      <c r="BZ111">
        <v>2</v>
      </c>
      <c r="CA111"/>
      <c r="CB111" s="31" t="s">
        <v>414</v>
      </c>
      <c r="CC111" s="31">
        <v>2</v>
      </c>
      <c r="CD111" s="32">
        <f>+CC111/$CC$134</f>
        <v>1.1111111111111112E-2</v>
      </c>
    </row>
    <row r="112" spans="65:82">
      <c r="BM112" s="29" t="s">
        <v>92</v>
      </c>
      <c r="BN112" s="7">
        <v>6</v>
      </c>
      <c r="BO112" s="30" t="s">
        <v>151</v>
      </c>
      <c r="BP112" s="30">
        <v>6</v>
      </c>
      <c r="BQ112" s="4"/>
      <c r="BR112" s="4"/>
      <c r="BS112" s="4"/>
      <c r="BT112" s="4"/>
      <c r="BV112" s="30" t="s">
        <v>151</v>
      </c>
      <c r="BW112" s="30">
        <v>6</v>
      </c>
      <c r="BY112" s="2" t="s">
        <v>97</v>
      </c>
      <c r="BZ112">
        <v>1</v>
      </c>
      <c r="CA112"/>
      <c r="CB112" s="31" t="s">
        <v>97</v>
      </c>
      <c r="CC112" s="31">
        <v>1</v>
      </c>
      <c r="CD112" s="32">
        <f>+CC112/$CC$134</f>
        <v>5.5555555555555558E-3</v>
      </c>
    </row>
    <row r="113" spans="65:82">
      <c r="BM113" s="29" t="s">
        <v>229</v>
      </c>
      <c r="BN113" s="7">
        <v>1</v>
      </c>
      <c r="BO113" s="30" t="s">
        <v>151</v>
      </c>
      <c r="BP113" s="30">
        <v>1</v>
      </c>
      <c r="BQ113" s="4"/>
      <c r="BR113" s="4"/>
      <c r="BS113" s="4"/>
      <c r="BT113" s="4"/>
      <c r="BV113" s="30" t="s">
        <v>151</v>
      </c>
      <c r="BW113" s="30">
        <v>1</v>
      </c>
      <c r="BY113" s="2" t="s">
        <v>415</v>
      </c>
      <c r="BZ113">
        <v>4</v>
      </c>
      <c r="CA113"/>
      <c r="CB113" s="31" t="s">
        <v>415</v>
      </c>
      <c r="CC113" s="31">
        <v>4</v>
      </c>
      <c r="CD113" s="32">
        <f>+CC113/$CC$134</f>
        <v>2.2222222222222223E-2</v>
      </c>
    </row>
    <row r="114" spans="65:82">
      <c r="BM114" s="29" t="s">
        <v>163</v>
      </c>
      <c r="BN114" s="7">
        <v>2</v>
      </c>
      <c r="BO114" s="30" t="s">
        <v>151</v>
      </c>
      <c r="BP114" s="30">
        <v>2</v>
      </c>
      <c r="BQ114" s="4"/>
      <c r="BR114" s="4"/>
      <c r="BS114" s="4"/>
      <c r="BT114" s="4"/>
      <c r="BV114" s="30" t="s">
        <v>151</v>
      </c>
      <c r="BW114" s="30">
        <v>2</v>
      </c>
      <c r="BY114" s="2" t="s">
        <v>416</v>
      </c>
      <c r="BZ114">
        <v>1</v>
      </c>
      <c r="CA114"/>
      <c r="CB114" s="31" t="s">
        <v>416</v>
      </c>
      <c r="CC114" s="31">
        <v>1</v>
      </c>
      <c r="CD114" s="32">
        <f>+CC114/$CC$134</f>
        <v>5.5555555555555558E-3</v>
      </c>
    </row>
    <row r="115" spans="65:82">
      <c r="BM115" s="29" t="s">
        <v>237</v>
      </c>
      <c r="BN115" s="7">
        <v>2</v>
      </c>
      <c r="BO115" s="30" t="s">
        <v>151</v>
      </c>
      <c r="BP115" s="30">
        <v>2</v>
      </c>
      <c r="BQ115" s="4"/>
      <c r="BR115" s="4"/>
      <c r="BS115" s="4"/>
      <c r="BT115" s="4"/>
      <c r="BV115" s="30" t="s">
        <v>151</v>
      </c>
      <c r="BW115" s="30">
        <v>2</v>
      </c>
      <c r="BY115" s="2" t="s">
        <v>417</v>
      </c>
      <c r="BZ115">
        <v>1</v>
      </c>
      <c r="CA115"/>
      <c r="CB115" s="31" t="s">
        <v>417</v>
      </c>
      <c r="CC115" s="31">
        <v>1</v>
      </c>
      <c r="CD115" s="32">
        <f>+CC115/$CC$134</f>
        <v>5.5555555555555558E-3</v>
      </c>
    </row>
    <row r="116" spans="65:82">
      <c r="BM116" s="29" t="s">
        <v>151</v>
      </c>
      <c r="BN116" s="7">
        <v>2</v>
      </c>
      <c r="BO116" s="30" t="s">
        <v>151</v>
      </c>
      <c r="BP116" s="30">
        <v>2</v>
      </c>
      <c r="BQ116" s="4"/>
      <c r="BR116" s="4"/>
      <c r="BS116" s="4"/>
      <c r="BT116" s="4"/>
      <c r="BV116" s="30" t="s">
        <v>151</v>
      </c>
      <c r="BW116" s="30">
        <v>2</v>
      </c>
      <c r="BY116" s="2" t="s">
        <v>418</v>
      </c>
      <c r="BZ116">
        <v>18</v>
      </c>
      <c r="CA116"/>
      <c r="CB116" s="37" t="s">
        <v>418</v>
      </c>
      <c r="CC116" s="37">
        <v>18</v>
      </c>
      <c r="CD116" s="38">
        <f>+CC116/$CC$134</f>
        <v>0.1</v>
      </c>
    </row>
    <row r="117" spans="65:82">
      <c r="BM117" s="29" t="s">
        <v>219</v>
      </c>
      <c r="BN117" s="7">
        <v>1</v>
      </c>
      <c r="BO117" s="30" t="s">
        <v>151</v>
      </c>
      <c r="BP117" s="30">
        <v>1</v>
      </c>
      <c r="BQ117" s="4"/>
      <c r="BR117" s="4"/>
      <c r="BS117" s="4"/>
      <c r="BT117" s="4"/>
      <c r="BV117" s="30" t="s">
        <v>151</v>
      </c>
      <c r="BW117" s="30">
        <v>1</v>
      </c>
      <c r="BY117" s="2" t="s">
        <v>419</v>
      </c>
      <c r="BZ117">
        <v>10</v>
      </c>
      <c r="CA117"/>
      <c r="CB117" s="37" t="s">
        <v>419</v>
      </c>
      <c r="CC117" s="37">
        <v>10</v>
      </c>
      <c r="CD117" s="38">
        <f>+CC117/$CC$134</f>
        <v>5.5555555555555552E-2</v>
      </c>
    </row>
    <row r="118" spans="65:82">
      <c r="BM118" s="29" t="s">
        <v>209</v>
      </c>
      <c r="BN118" s="7">
        <v>2</v>
      </c>
      <c r="BO118" s="30" t="s">
        <v>151</v>
      </c>
      <c r="BP118" s="30">
        <v>2</v>
      </c>
      <c r="BQ118" s="4"/>
      <c r="BR118" s="4"/>
      <c r="BS118" s="4"/>
      <c r="BT118" s="4"/>
      <c r="BV118" s="30" t="s">
        <v>151</v>
      </c>
      <c r="BW118" s="30">
        <v>2</v>
      </c>
      <c r="BY118" s="2" t="s">
        <v>420</v>
      </c>
      <c r="BZ118">
        <v>5</v>
      </c>
      <c r="CA118"/>
      <c r="CB118" s="31" t="s">
        <v>420</v>
      </c>
      <c r="CC118" s="31">
        <v>5</v>
      </c>
      <c r="CD118" s="32">
        <f>+CC118/$CC$134</f>
        <v>2.7777777777777776E-2</v>
      </c>
    </row>
    <row r="119" spans="65:82">
      <c r="BM119" s="29" t="s">
        <v>333</v>
      </c>
      <c r="BN119" s="7">
        <v>1</v>
      </c>
      <c r="BO119" s="30" t="s">
        <v>151</v>
      </c>
      <c r="BP119" s="30">
        <v>1</v>
      </c>
      <c r="BQ119" s="30" t="s">
        <v>249</v>
      </c>
      <c r="BR119" s="30">
        <v>1</v>
      </c>
      <c r="BS119" s="4"/>
      <c r="BT119" s="4"/>
      <c r="BV119" s="30" t="s">
        <v>151</v>
      </c>
      <c r="BW119" s="30">
        <v>1</v>
      </c>
      <c r="BY119" s="2" t="s">
        <v>134</v>
      </c>
      <c r="BZ119">
        <v>5</v>
      </c>
      <c r="CA119"/>
      <c r="CB119" s="31" t="s">
        <v>134</v>
      </c>
      <c r="CC119" s="31">
        <v>5</v>
      </c>
      <c r="CD119" s="32">
        <f>+CC119/$CC$134</f>
        <v>2.7777777777777776E-2</v>
      </c>
    </row>
    <row r="120" spans="65:82">
      <c r="BM120" s="29" t="s">
        <v>306</v>
      </c>
      <c r="BN120" s="7">
        <v>1</v>
      </c>
      <c r="BO120" s="30" t="s">
        <v>151</v>
      </c>
      <c r="BP120" s="30">
        <v>1</v>
      </c>
      <c r="BQ120" s="30" t="s">
        <v>415</v>
      </c>
      <c r="BR120" s="30">
        <v>1</v>
      </c>
      <c r="BS120" s="30" t="s">
        <v>418</v>
      </c>
      <c r="BT120" s="4">
        <v>1</v>
      </c>
      <c r="BV120" s="30" t="s">
        <v>151</v>
      </c>
      <c r="BW120" s="30">
        <v>1</v>
      </c>
      <c r="BY120" s="2" t="s">
        <v>323</v>
      </c>
      <c r="BZ120">
        <v>2</v>
      </c>
      <c r="CA120"/>
      <c r="CB120" s="31" t="s">
        <v>323</v>
      </c>
      <c r="CC120" s="31">
        <v>2</v>
      </c>
      <c r="CD120" s="32">
        <f>+CC120/$CC$134</f>
        <v>1.1111111111111112E-2</v>
      </c>
    </row>
    <row r="121" spans="65:82">
      <c r="BM121" s="29" t="s">
        <v>181</v>
      </c>
      <c r="BN121" s="7">
        <v>1</v>
      </c>
      <c r="BO121" s="30" t="s">
        <v>151</v>
      </c>
      <c r="BP121" s="30">
        <v>1</v>
      </c>
      <c r="BQ121" s="30" t="s">
        <v>418</v>
      </c>
      <c r="BR121" s="30">
        <v>1</v>
      </c>
      <c r="BS121" s="4"/>
      <c r="BT121" s="4"/>
      <c r="BV121" s="30" t="s">
        <v>151</v>
      </c>
      <c r="BW121" s="30">
        <v>1</v>
      </c>
      <c r="BY121" s="2" t="s">
        <v>421</v>
      </c>
      <c r="BZ121">
        <v>1</v>
      </c>
      <c r="CA121"/>
      <c r="CB121" s="31" t="s">
        <v>421</v>
      </c>
      <c r="CC121" s="31">
        <v>1</v>
      </c>
      <c r="CD121" s="32">
        <f>+CC121/$CC$134</f>
        <v>5.5555555555555558E-3</v>
      </c>
    </row>
    <row r="122" spans="65:82">
      <c r="BM122" s="29" t="s">
        <v>121</v>
      </c>
      <c r="BN122" s="7">
        <v>1</v>
      </c>
      <c r="BO122" s="30" t="s">
        <v>151</v>
      </c>
      <c r="BP122" s="30">
        <v>1</v>
      </c>
      <c r="BQ122" s="30" t="s">
        <v>418</v>
      </c>
      <c r="BR122" s="30">
        <v>1</v>
      </c>
      <c r="BS122" s="4"/>
      <c r="BT122" s="4"/>
      <c r="BV122" s="30" t="s">
        <v>151</v>
      </c>
      <c r="BW122" s="30">
        <v>1</v>
      </c>
      <c r="BY122" s="2" t="s">
        <v>422</v>
      </c>
      <c r="BZ122">
        <v>1</v>
      </c>
      <c r="CA122"/>
      <c r="CB122" s="31" t="s">
        <v>422</v>
      </c>
      <c r="CC122" s="31">
        <v>1</v>
      </c>
      <c r="CD122" s="32">
        <f>+CC122/$CC$134</f>
        <v>5.5555555555555558E-3</v>
      </c>
    </row>
    <row r="123" spans="65:82">
      <c r="BM123" s="29" t="s">
        <v>50</v>
      </c>
      <c r="BN123" s="7">
        <v>1</v>
      </c>
      <c r="BO123" s="30" t="s">
        <v>151</v>
      </c>
      <c r="BP123" s="30">
        <v>1</v>
      </c>
      <c r="BQ123" s="30" t="s">
        <v>418</v>
      </c>
      <c r="BR123" s="30">
        <v>1</v>
      </c>
      <c r="BS123" s="30" t="s">
        <v>415</v>
      </c>
      <c r="BT123" s="4">
        <v>1</v>
      </c>
      <c r="BV123" s="30" t="s">
        <v>151</v>
      </c>
      <c r="BW123" s="30">
        <v>1</v>
      </c>
      <c r="BY123" s="2" t="s">
        <v>423</v>
      </c>
      <c r="BZ123">
        <v>1</v>
      </c>
      <c r="CA123"/>
      <c r="CB123" s="31" t="s">
        <v>423</v>
      </c>
      <c r="CC123" s="31">
        <v>1</v>
      </c>
      <c r="CD123" s="32">
        <f>+CC123/$CC$134</f>
        <v>5.5555555555555558E-3</v>
      </c>
    </row>
    <row r="124" spans="65:82">
      <c r="BM124" s="29" t="s">
        <v>77</v>
      </c>
      <c r="BN124" s="7">
        <v>1</v>
      </c>
      <c r="BO124" s="30" t="s">
        <v>151</v>
      </c>
      <c r="BP124" s="30">
        <v>1</v>
      </c>
      <c r="BQ124" s="4"/>
      <c r="BR124" s="4"/>
      <c r="BS124" s="4"/>
      <c r="BT124" s="4"/>
      <c r="BV124" s="30" t="s">
        <v>151</v>
      </c>
      <c r="BW124" s="30">
        <v>1</v>
      </c>
      <c r="BY124" s="2" t="s">
        <v>115</v>
      </c>
      <c r="BZ124">
        <v>39</v>
      </c>
      <c r="CA124"/>
      <c r="CB124" s="33" t="s">
        <v>115</v>
      </c>
      <c r="CC124" s="33">
        <v>39</v>
      </c>
      <c r="CD124" s="34">
        <f>+CC124/$CC$134</f>
        <v>0.21666666666666667</v>
      </c>
    </row>
    <row r="125" spans="65:82">
      <c r="BM125" s="29" t="s">
        <v>213</v>
      </c>
      <c r="BN125" s="7">
        <v>1</v>
      </c>
      <c r="BO125" s="30" t="s">
        <v>151</v>
      </c>
      <c r="BP125" s="30">
        <v>1</v>
      </c>
      <c r="BQ125" s="30" t="s">
        <v>418</v>
      </c>
      <c r="BR125" s="30">
        <v>1</v>
      </c>
      <c r="BS125" s="4"/>
      <c r="BT125" s="4"/>
      <c r="BV125" s="30" t="s">
        <v>151</v>
      </c>
      <c r="BW125" s="30">
        <v>1</v>
      </c>
      <c r="BY125" s="2" t="s">
        <v>424</v>
      </c>
      <c r="BZ125">
        <v>1</v>
      </c>
      <c r="CB125" s="31" t="s">
        <v>424</v>
      </c>
      <c r="CC125" s="31">
        <v>1</v>
      </c>
      <c r="CD125" s="32">
        <f>+CC125/$CC$134</f>
        <v>5.5555555555555558E-3</v>
      </c>
    </row>
    <row r="126" spans="65:82">
      <c r="BM126" s="29" t="s">
        <v>52</v>
      </c>
      <c r="BN126" s="7">
        <v>1</v>
      </c>
      <c r="BO126" s="30" t="s">
        <v>151</v>
      </c>
      <c r="BP126" s="30">
        <v>1</v>
      </c>
      <c r="BQ126" s="30" t="s">
        <v>418</v>
      </c>
      <c r="BR126" s="30">
        <v>1</v>
      </c>
      <c r="BS126" s="4"/>
      <c r="BT126" s="4"/>
      <c r="BV126" s="30" t="s">
        <v>151</v>
      </c>
      <c r="BW126" s="30">
        <v>1</v>
      </c>
      <c r="BY126" s="2" t="s">
        <v>425</v>
      </c>
      <c r="BZ126">
        <v>1</v>
      </c>
      <c r="CB126" s="31" t="s">
        <v>425</v>
      </c>
      <c r="CC126" s="31">
        <v>1</v>
      </c>
      <c r="CD126" s="32">
        <f>+CC126/$CC$134</f>
        <v>5.5555555555555558E-3</v>
      </c>
    </row>
    <row r="127" spans="65:82">
      <c r="BM127" s="29" t="s">
        <v>268</v>
      </c>
      <c r="BN127" s="7">
        <v>1</v>
      </c>
      <c r="BO127" s="30" t="s">
        <v>151</v>
      </c>
      <c r="BP127" s="30">
        <v>1</v>
      </c>
      <c r="BQ127" s="30" t="s">
        <v>426</v>
      </c>
      <c r="BR127" s="30">
        <v>1</v>
      </c>
      <c r="BS127" s="30" t="s">
        <v>422</v>
      </c>
      <c r="BT127" s="4">
        <v>1</v>
      </c>
      <c r="BV127" s="30" t="s">
        <v>151</v>
      </c>
      <c r="BW127" s="30">
        <v>1</v>
      </c>
      <c r="BY127" s="2" t="s">
        <v>412</v>
      </c>
      <c r="BZ127">
        <v>1</v>
      </c>
      <c r="CB127" s="31" t="s">
        <v>412</v>
      </c>
      <c r="CC127" s="31">
        <v>1</v>
      </c>
      <c r="CD127" s="32">
        <f>+CC127/$CC$134</f>
        <v>5.5555555555555558E-3</v>
      </c>
    </row>
    <row r="128" spans="65:82">
      <c r="BM128" s="29" t="s">
        <v>261</v>
      </c>
      <c r="BN128" s="7">
        <v>1</v>
      </c>
      <c r="BO128" s="30" t="s">
        <v>151</v>
      </c>
      <c r="BP128" s="30">
        <v>1</v>
      </c>
      <c r="BQ128" s="30" t="s">
        <v>418</v>
      </c>
      <c r="BR128" s="30">
        <v>1</v>
      </c>
      <c r="BS128" s="4"/>
      <c r="BT128" s="4"/>
      <c r="BV128" s="30" t="s">
        <v>151</v>
      </c>
      <c r="BW128" s="30">
        <v>1</v>
      </c>
      <c r="BY128" s="2" t="s">
        <v>249</v>
      </c>
      <c r="BZ128">
        <v>29</v>
      </c>
      <c r="CB128" s="37" t="s">
        <v>249</v>
      </c>
      <c r="CC128" s="37">
        <v>29</v>
      </c>
      <c r="CD128" s="38">
        <f>+CC128/$CC$134</f>
        <v>0.16111111111111112</v>
      </c>
    </row>
    <row r="129" spans="65:82">
      <c r="BM129" s="29" t="s">
        <v>81</v>
      </c>
      <c r="BN129" s="7">
        <v>1</v>
      </c>
      <c r="BO129" s="30" t="s">
        <v>151</v>
      </c>
      <c r="BP129" s="30">
        <v>1</v>
      </c>
      <c r="BQ129" s="30" t="s">
        <v>134</v>
      </c>
      <c r="BR129" s="30">
        <v>1</v>
      </c>
      <c r="BS129" s="4"/>
      <c r="BT129" s="4"/>
      <c r="BV129" s="30" t="s">
        <v>151</v>
      </c>
      <c r="BW129" s="30">
        <v>1</v>
      </c>
      <c r="BY129" s="2" t="s">
        <v>124</v>
      </c>
      <c r="BZ129">
        <v>1</v>
      </c>
      <c r="CB129" s="31" t="s">
        <v>124</v>
      </c>
      <c r="CC129" s="31">
        <v>1</v>
      </c>
      <c r="CD129" s="32">
        <f>+CC129/$CC$134</f>
        <v>5.5555555555555558E-3</v>
      </c>
    </row>
    <row r="130" spans="65:82">
      <c r="BM130" s="7" t="s">
        <v>325</v>
      </c>
      <c r="BN130" s="7">
        <v>1</v>
      </c>
      <c r="BO130" s="30" t="s">
        <v>249</v>
      </c>
      <c r="BP130" s="30">
        <v>1</v>
      </c>
      <c r="BQ130" s="4"/>
      <c r="BR130" s="4"/>
      <c r="BS130" s="4"/>
      <c r="BT130" s="4"/>
      <c r="BV130" s="30" t="s">
        <v>249</v>
      </c>
      <c r="BW130" s="30">
        <v>1</v>
      </c>
      <c r="BY130" s="2" t="s">
        <v>427</v>
      </c>
      <c r="BZ130">
        <v>3</v>
      </c>
      <c r="CB130" s="31" t="s">
        <v>427</v>
      </c>
      <c r="CC130" s="31">
        <v>3</v>
      </c>
      <c r="CD130" s="32">
        <f>+CC130/$CC$134</f>
        <v>1.6666666666666666E-2</v>
      </c>
    </row>
    <row r="131" spans="65:82">
      <c r="BM131" s="7" t="s">
        <v>161</v>
      </c>
      <c r="BN131" s="7">
        <v>1</v>
      </c>
      <c r="BO131" s="30" t="s">
        <v>249</v>
      </c>
      <c r="BP131" s="30">
        <v>1</v>
      </c>
      <c r="BQ131" s="4"/>
      <c r="BR131" s="4"/>
      <c r="BS131" s="4"/>
      <c r="BT131" s="4"/>
      <c r="BV131" s="30" t="s">
        <v>249</v>
      </c>
      <c r="BW131" s="30">
        <v>1</v>
      </c>
      <c r="BY131" s="2" t="s">
        <v>428</v>
      </c>
      <c r="BZ131">
        <v>9</v>
      </c>
      <c r="CB131" s="37" t="s">
        <v>428</v>
      </c>
      <c r="CC131" s="37">
        <v>9</v>
      </c>
      <c r="CD131" s="38">
        <f>+CC131/$CC$134</f>
        <v>0.05</v>
      </c>
    </row>
    <row r="132" spans="65:82">
      <c r="BM132" s="7" t="s">
        <v>193</v>
      </c>
      <c r="BN132" s="7">
        <v>1</v>
      </c>
      <c r="BO132" s="30" t="s">
        <v>428</v>
      </c>
      <c r="BP132" s="30">
        <v>1</v>
      </c>
      <c r="BQ132" s="4"/>
      <c r="BR132" s="4"/>
      <c r="BS132" s="4"/>
      <c r="BT132" s="4"/>
      <c r="BV132" s="30" t="s">
        <v>428</v>
      </c>
      <c r="BW132" s="30">
        <v>1</v>
      </c>
      <c r="BY132" s="2" t="s">
        <v>426</v>
      </c>
      <c r="BZ132">
        <v>1</v>
      </c>
      <c r="CB132" s="31" t="s">
        <v>426</v>
      </c>
      <c r="CC132" s="31">
        <v>1</v>
      </c>
      <c r="CD132" s="32">
        <f>+CC132/$CC$134</f>
        <v>5.5555555555555558E-3</v>
      </c>
    </row>
    <row r="133" spans="65:82">
      <c r="BM133" s="7" t="s">
        <v>73</v>
      </c>
      <c r="BN133" s="7">
        <v>1</v>
      </c>
      <c r="BO133" s="30" t="s">
        <v>73</v>
      </c>
      <c r="BP133" s="30">
        <v>1</v>
      </c>
      <c r="BQ133" s="4"/>
      <c r="BR133" s="4"/>
      <c r="BS133" s="4"/>
      <c r="BT133" s="4"/>
      <c r="BV133" s="30" t="s">
        <v>73</v>
      </c>
      <c r="BW133" s="30">
        <v>1</v>
      </c>
      <c r="BY133" s="2" t="s">
        <v>54</v>
      </c>
      <c r="BZ133">
        <v>1</v>
      </c>
      <c r="CB133" s="31" t="s">
        <v>54</v>
      </c>
      <c r="CC133" s="31">
        <v>1</v>
      </c>
      <c r="CD133" s="32">
        <f>+CC133/$CC$134</f>
        <v>5.5555555555555558E-3</v>
      </c>
    </row>
    <row r="134" spans="65:82">
      <c r="BM134" s="7" t="s">
        <v>280</v>
      </c>
      <c r="BN134" s="7">
        <v>1</v>
      </c>
      <c r="BO134" s="30" t="s">
        <v>73</v>
      </c>
      <c r="BP134" s="30">
        <v>1</v>
      </c>
      <c r="BQ134" s="4"/>
      <c r="BR134" s="4"/>
      <c r="BS134" s="4"/>
      <c r="BT134" s="4"/>
      <c r="BV134" s="30" t="s">
        <v>73</v>
      </c>
      <c r="BW134" s="30">
        <v>1</v>
      </c>
      <c r="BY134" s="2" t="s">
        <v>375</v>
      </c>
      <c r="BZ134"/>
      <c r="CB134" s="31" t="s">
        <v>385</v>
      </c>
      <c r="CC134" s="31">
        <f>SUM(CC108:CC133)</f>
        <v>180</v>
      </c>
      <c r="CD134" s="36">
        <f>SUM(CD108:CD133)</f>
        <v>0.99999999999999989</v>
      </c>
    </row>
    <row r="135" spans="65:82">
      <c r="BM135" s="7" t="s">
        <v>105</v>
      </c>
      <c r="BN135" s="7">
        <v>1</v>
      </c>
      <c r="BO135" s="30" t="s">
        <v>413</v>
      </c>
      <c r="BP135" s="30">
        <v>1</v>
      </c>
      <c r="BQ135" s="4"/>
      <c r="BR135" s="4"/>
      <c r="BS135" s="4"/>
      <c r="BT135" s="4"/>
      <c r="BV135" s="30" t="s">
        <v>413</v>
      </c>
      <c r="BW135" s="30">
        <v>1</v>
      </c>
      <c r="BY135" s="2" t="s">
        <v>376</v>
      </c>
      <c r="BZ135">
        <v>180</v>
      </c>
    </row>
    <row r="136" spans="65:82">
      <c r="BM136" s="7" t="s">
        <v>227</v>
      </c>
      <c r="BN136" s="7">
        <v>2</v>
      </c>
      <c r="BO136" s="30" t="s">
        <v>414</v>
      </c>
      <c r="BP136" s="30">
        <v>2</v>
      </c>
      <c r="BQ136" s="4"/>
      <c r="BR136" s="4"/>
      <c r="BS136" s="4"/>
      <c r="BT136" s="4"/>
      <c r="BV136" s="30" t="s">
        <v>414</v>
      </c>
      <c r="BW136" s="30">
        <v>2</v>
      </c>
      <c r="BY136"/>
      <c r="BZ136"/>
    </row>
    <row r="137" spans="65:82">
      <c r="BM137" s="7" t="s">
        <v>231</v>
      </c>
      <c r="BN137" s="7">
        <v>1</v>
      </c>
      <c r="BO137" s="30" t="s">
        <v>419</v>
      </c>
      <c r="BP137" s="30">
        <v>1</v>
      </c>
      <c r="BQ137" s="4"/>
      <c r="BR137" s="4"/>
      <c r="BS137" s="4"/>
      <c r="BT137" s="4"/>
      <c r="BV137" s="30" t="s">
        <v>419</v>
      </c>
      <c r="BW137" s="30">
        <v>1</v>
      </c>
    </row>
    <row r="138" spans="65:82">
      <c r="BM138" s="7" t="s">
        <v>97</v>
      </c>
      <c r="BN138" s="7">
        <v>1</v>
      </c>
      <c r="BO138" s="30" t="s">
        <v>97</v>
      </c>
      <c r="BP138" s="30">
        <v>1</v>
      </c>
      <c r="BQ138" s="4"/>
      <c r="BR138" s="4"/>
      <c r="BS138" s="4"/>
      <c r="BT138" s="4"/>
      <c r="BV138" s="30" t="s">
        <v>97</v>
      </c>
      <c r="BW138" s="30">
        <v>1</v>
      </c>
    </row>
    <row r="139" spans="65:82">
      <c r="BM139" s="7" t="s">
        <v>197</v>
      </c>
      <c r="BN139" s="7">
        <v>1</v>
      </c>
      <c r="BO139" s="30" t="s">
        <v>416</v>
      </c>
      <c r="BP139" s="30">
        <v>1</v>
      </c>
      <c r="BQ139" s="4"/>
      <c r="BR139" s="4"/>
      <c r="BS139" s="4"/>
      <c r="BT139" s="4"/>
      <c r="BV139" s="30" t="s">
        <v>416</v>
      </c>
      <c r="BW139" s="30">
        <v>1</v>
      </c>
    </row>
    <row r="140" spans="65:82">
      <c r="BM140" s="7" t="s">
        <v>144</v>
      </c>
      <c r="BN140" s="7">
        <v>1</v>
      </c>
      <c r="BO140" s="30" t="s">
        <v>417</v>
      </c>
      <c r="BP140" s="30">
        <v>1</v>
      </c>
      <c r="BQ140" s="30" t="s">
        <v>420</v>
      </c>
      <c r="BR140" s="30">
        <v>1</v>
      </c>
      <c r="BS140" s="4"/>
      <c r="BT140" s="4"/>
      <c r="BV140" s="30" t="s">
        <v>417</v>
      </c>
      <c r="BW140" s="30">
        <v>1</v>
      </c>
    </row>
    <row r="141" spans="65:82">
      <c r="BM141" s="7" t="s">
        <v>184</v>
      </c>
      <c r="BN141" s="7">
        <v>1</v>
      </c>
      <c r="BO141" s="30" t="s">
        <v>418</v>
      </c>
      <c r="BP141" s="30">
        <v>1</v>
      </c>
      <c r="BQ141" s="4"/>
      <c r="BR141" s="4"/>
      <c r="BS141" s="4"/>
      <c r="BT141" s="4"/>
      <c r="BV141" s="30" t="s">
        <v>418</v>
      </c>
      <c r="BW141" s="30">
        <v>1</v>
      </c>
    </row>
    <row r="142" spans="65:82">
      <c r="BM142" s="7" t="s">
        <v>63</v>
      </c>
      <c r="BN142" s="7">
        <v>3</v>
      </c>
      <c r="BO142" s="30" t="s">
        <v>418</v>
      </c>
      <c r="BP142" s="30">
        <v>3</v>
      </c>
      <c r="BQ142" s="4"/>
      <c r="BR142" s="4"/>
      <c r="BS142" s="4"/>
      <c r="BT142" s="4"/>
      <c r="BV142" s="30" t="s">
        <v>418</v>
      </c>
      <c r="BW142" s="30">
        <v>3</v>
      </c>
    </row>
    <row r="143" spans="65:82">
      <c r="BM143" s="7" t="s">
        <v>136</v>
      </c>
      <c r="BN143" s="7">
        <v>1</v>
      </c>
      <c r="BO143" s="30" t="s">
        <v>418</v>
      </c>
      <c r="BP143" s="30">
        <v>1</v>
      </c>
      <c r="BQ143" s="4"/>
      <c r="BR143" s="4"/>
      <c r="BS143" s="4"/>
      <c r="BT143" s="4"/>
      <c r="BV143" s="30" t="s">
        <v>418</v>
      </c>
      <c r="BW143" s="30">
        <v>1</v>
      </c>
    </row>
    <row r="144" spans="65:82">
      <c r="BM144" s="7" t="s">
        <v>247</v>
      </c>
      <c r="BN144" s="7">
        <v>1</v>
      </c>
      <c r="BO144" s="30" t="s">
        <v>418</v>
      </c>
      <c r="BP144" s="30">
        <v>1</v>
      </c>
      <c r="BQ144" s="30" t="s">
        <v>419</v>
      </c>
      <c r="BR144" s="30">
        <v>1</v>
      </c>
      <c r="BS144" s="4"/>
      <c r="BT144" s="4"/>
      <c r="BV144" s="30" t="s">
        <v>418</v>
      </c>
      <c r="BW144" s="30">
        <v>1</v>
      </c>
    </row>
    <row r="145" spans="65:75">
      <c r="BM145" s="29" t="s">
        <v>79</v>
      </c>
      <c r="BN145" s="7">
        <v>1</v>
      </c>
      <c r="BO145" s="30" t="s">
        <v>151</v>
      </c>
      <c r="BP145" s="30">
        <v>1</v>
      </c>
      <c r="BQ145" s="30" t="s">
        <v>418</v>
      </c>
      <c r="BR145" s="30">
        <v>1</v>
      </c>
      <c r="BS145" s="4"/>
      <c r="BT145" s="4"/>
      <c r="BV145" s="30" t="s">
        <v>151</v>
      </c>
      <c r="BW145" s="30">
        <v>1</v>
      </c>
    </row>
    <row r="146" spans="65:75">
      <c r="BM146" s="7" t="s">
        <v>216</v>
      </c>
      <c r="BN146" s="7">
        <v>1</v>
      </c>
      <c r="BO146" s="30" t="s">
        <v>418</v>
      </c>
      <c r="BP146" s="30">
        <v>1</v>
      </c>
      <c r="BQ146" s="30" t="s">
        <v>415</v>
      </c>
      <c r="BR146" s="30">
        <v>1</v>
      </c>
      <c r="BS146" s="4"/>
      <c r="BT146" s="4"/>
      <c r="BV146" s="30" t="s">
        <v>418</v>
      </c>
      <c r="BW146" s="30">
        <v>1</v>
      </c>
    </row>
    <row r="147" spans="65:75">
      <c r="BM147" s="7" t="s">
        <v>286</v>
      </c>
      <c r="BN147" s="7">
        <v>1</v>
      </c>
      <c r="BO147" s="30" t="s">
        <v>418</v>
      </c>
      <c r="BP147" s="30">
        <v>1</v>
      </c>
      <c r="BQ147" s="30" t="s">
        <v>415</v>
      </c>
      <c r="BR147" s="30">
        <v>1</v>
      </c>
      <c r="BS147" s="4"/>
      <c r="BT147" s="4"/>
      <c r="BV147" s="30" t="s">
        <v>418</v>
      </c>
      <c r="BW147" s="30">
        <v>1</v>
      </c>
    </row>
    <row r="148" spans="65:75">
      <c r="BM148" s="7" t="s">
        <v>174</v>
      </c>
      <c r="BN148" s="7">
        <v>1</v>
      </c>
      <c r="BO148" s="30" t="s">
        <v>418</v>
      </c>
      <c r="BP148" s="30">
        <v>1</v>
      </c>
      <c r="BQ148" s="30" t="s">
        <v>419</v>
      </c>
      <c r="BR148" s="30">
        <v>1</v>
      </c>
      <c r="BS148" s="4"/>
      <c r="BT148" s="4"/>
      <c r="BV148" s="30" t="s">
        <v>418</v>
      </c>
      <c r="BW148" s="30">
        <v>1</v>
      </c>
    </row>
    <row r="149" spans="65:75">
      <c r="BM149" s="29" t="s">
        <v>132</v>
      </c>
      <c r="BN149" s="7">
        <v>1</v>
      </c>
      <c r="BO149" s="30" t="s">
        <v>151</v>
      </c>
      <c r="BP149" s="30">
        <v>1</v>
      </c>
      <c r="BQ149" s="30" t="s">
        <v>418</v>
      </c>
      <c r="BR149" s="30">
        <v>1</v>
      </c>
      <c r="BS149" s="30" t="s">
        <v>419</v>
      </c>
      <c r="BT149" s="4">
        <v>1</v>
      </c>
      <c r="BV149" s="30" t="s">
        <v>151</v>
      </c>
      <c r="BW149" s="30">
        <v>1</v>
      </c>
    </row>
    <row r="150" spans="65:75">
      <c r="BM150" s="7" t="s">
        <v>244</v>
      </c>
      <c r="BN150" s="7">
        <v>1</v>
      </c>
      <c r="BO150" s="30" t="s">
        <v>419</v>
      </c>
      <c r="BP150" s="30">
        <v>1</v>
      </c>
      <c r="BQ150" s="4"/>
      <c r="BR150" s="4"/>
      <c r="BS150" s="4"/>
      <c r="BT150" s="4"/>
      <c r="BV150" s="30" t="s">
        <v>419</v>
      </c>
      <c r="BW150" s="30">
        <v>1</v>
      </c>
    </row>
    <row r="151" spans="65:75">
      <c r="BM151" s="7" t="s">
        <v>297</v>
      </c>
      <c r="BN151" s="7">
        <v>1</v>
      </c>
      <c r="BO151" s="30" t="s">
        <v>280</v>
      </c>
      <c r="BP151" s="30">
        <v>1</v>
      </c>
      <c r="BQ151" s="4"/>
      <c r="BR151" s="4"/>
      <c r="BS151" s="4"/>
      <c r="BT151" s="4"/>
      <c r="BV151" s="30" t="s">
        <v>73</v>
      </c>
      <c r="BW151" s="30">
        <v>1</v>
      </c>
    </row>
    <row r="152" spans="65:75">
      <c r="BM152" s="7" t="s">
        <v>190</v>
      </c>
      <c r="BN152" s="7">
        <v>1</v>
      </c>
      <c r="BO152" s="30" t="s">
        <v>420</v>
      </c>
      <c r="BP152" s="30">
        <v>1</v>
      </c>
      <c r="BQ152" s="4"/>
      <c r="BR152" s="4"/>
      <c r="BS152" s="4"/>
      <c r="BT152" s="4"/>
      <c r="BV152" s="30" t="s">
        <v>420</v>
      </c>
      <c r="BW152" s="30">
        <v>1</v>
      </c>
    </row>
    <row r="153" spans="65:75">
      <c r="BM153" s="7" t="s">
        <v>157</v>
      </c>
      <c r="BN153" s="7">
        <v>1</v>
      </c>
      <c r="BO153" s="30" t="s">
        <v>419</v>
      </c>
      <c r="BP153" s="30">
        <v>1</v>
      </c>
      <c r="BQ153" s="4"/>
      <c r="BR153" s="4"/>
      <c r="BS153" s="4"/>
      <c r="BT153" s="4"/>
      <c r="BV153" s="30" t="s">
        <v>419</v>
      </c>
      <c r="BW153" s="30">
        <v>1</v>
      </c>
    </row>
    <row r="154" spans="65:75">
      <c r="BM154" s="7" t="s">
        <v>251</v>
      </c>
      <c r="BN154" s="7">
        <v>1</v>
      </c>
      <c r="BO154" s="30" t="s">
        <v>419</v>
      </c>
      <c r="BP154" s="30">
        <v>1</v>
      </c>
      <c r="BQ154" s="4"/>
      <c r="BR154" s="4"/>
      <c r="BS154" s="4"/>
      <c r="BT154" s="4"/>
      <c r="BV154" s="30" t="s">
        <v>419</v>
      </c>
      <c r="BW154" s="30">
        <v>1</v>
      </c>
    </row>
    <row r="155" spans="65:75">
      <c r="BM155" s="7" t="s">
        <v>112</v>
      </c>
      <c r="BN155" s="7">
        <v>1</v>
      </c>
      <c r="BO155" s="30" t="s">
        <v>419</v>
      </c>
      <c r="BP155" s="30">
        <v>1</v>
      </c>
      <c r="BQ155" s="4"/>
      <c r="BR155" s="4"/>
      <c r="BS155" s="4"/>
      <c r="BT155" s="4"/>
      <c r="BV155" s="30" t="s">
        <v>419</v>
      </c>
      <c r="BW155" s="30">
        <v>1</v>
      </c>
    </row>
    <row r="156" spans="65:75">
      <c r="BM156" s="7" t="s">
        <v>155</v>
      </c>
      <c r="BN156" s="7">
        <v>1</v>
      </c>
      <c r="BO156" s="30" t="s">
        <v>428</v>
      </c>
      <c r="BP156" s="30">
        <v>1</v>
      </c>
      <c r="BQ156" s="30" t="s">
        <v>420</v>
      </c>
      <c r="BR156" s="30">
        <v>1</v>
      </c>
      <c r="BS156" s="4"/>
      <c r="BT156" s="4"/>
      <c r="BV156" s="30" t="s">
        <v>428</v>
      </c>
      <c r="BW156" s="30">
        <v>1</v>
      </c>
    </row>
    <row r="157" spans="65:75">
      <c r="BM157" s="29" t="s">
        <v>278</v>
      </c>
      <c r="BN157" s="7">
        <v>1</v>
      </c>
      <c r="BO157" s="30" t="s">
        <v>151</v>
      </c>
      <c r="BP157" s="30">
        <v>1</v>
      </c>
      <c r="BQ157" s="30" t="s">
        <v>428</v>
      </c>
      <c r="BR157" s="30">
        <v>1</v>
      </c>
      <c r="BS157" s="4"/>
      <c r="BT157" s="4"/>
      <c r="BV157" s="30" t="s">
        <v>151</v>
      </c>
      <c r="BW157" s="30">
        <v>1</v>
      </c>
    </row>
    <row r="158" spans="65:75">
      <c r="BM158" s="7" t="s">
        <v>170</v>
      </c>
      <c r="BN158" s="7">
        <v>1</v>
      </c>
      <c r="BO158" s="30" t="s">
        <v>428</v>
      </c>
      <c r="BP158" s="30">
        <v>1</v>
      </c>
      <c r="BQ158" s="4"/>
      <c r="BR158" s="4"/>
      <c r="BS158" s="4"/>
      <c r="BT158" s="4"/>
      <c r="BV158" s="30" t="s">
        <v>428</v>
      </c>
      <c r="BW158" s="30">
        <v>1</v>
      </c>
    </row>
    <row r="159" spans="65:75">
      <c r="BM159" s="7" t="s">
        <v>107</v>
      </c>
      <c r="BN159" s="7">
        <v>1</v>
      </c>
      <c r="BO159" s="30" t="s">
        <v>420</v>
      </c>
      <c r="BP159" s="30">
        <v>1</v>
      </c>
      <c r="BQ159" s="4"/>
      <c r="BR159" s="4"/>
      <c r="BS159" s="4"/>
      <c r="BT159" s="4"/>
      <c r="BV159" s="30" t="s">
        <v>420</v>
      </c>
      <c r="BW159" s="30">
        <v>1</v>
      </c>
    </row>
    <row r="160" spans="65:75">
      <c r="BM160" s="7" t="s">
        <v>166</v>
      </c>
      <c r="BN160" s="7">
        <v>1</v>
      </c>
      <c r="BO160" s="30" t="s">
        <v>420</v>
      </c>
      <c r="BP160" s="30">
        <v>1</v>
      </c>
      <c r="BQ160" s="4"/>
      <c r="BR160" s="4"/>
      <c r="BS160" s="4"/>
      <c r="BT160" s="4"/>
      <c r="BV160" s="30" t="s">
        <v>420</v>
      </c>
      <c r="BW160" s="30">
        <v>1</v>
      </c>
    </row>
    <row r="161" spans="65:75">
      <c r="BM161" s="7" t="s">
        <v>134</v>
      </c>
      <c r="BN161" s="7">
        <v>3</v>
      </c>
      <c r="BO161" s="30" t="s">
        <v>134</v>
      </c>
      <c r="BP161" s="30">
        <v>3</v>
      </c>
      <c r="BQ161" s="4"/>
      <c r="BR161" s="4"/>
      <c r="BS161" s="4"/>
      <c r="BT161" s="4"/>
      <c r="BV161" s="30" t="s">
        <v>134</v>
      </c>
      <c r="BW161" s="30">
        <v>3</v>
      </c>
    </row>
    <row r="162" spans="65:75">
      <c r="BM162" s="7" t="s">
        <v>168</v>
      </c>
      <c r="BN162" s="7">
        <v>1</v>
      </c>
      <c r="BO162" s="30" t="s">
        <v>134</v>
      </c>
      <c r="BP162" s="30">
        <v>1</v>
      </c>
      <c r="BQ162" s="4"/>
      <c r="BR162" s="4"/>
      <c r="BS162" s="4"/>
      <c r="BT162" s="4"/>
      <c r="BV162" s="30" t="s">
        <v>134</v>
      </c>
      <c r="BW162" s="30">
        <v>1</v>
      </c>
    </row>
    <row r="163" spans="65:75">
      <c r="BM163" s="7" t="s">
        <v>328</v>
      </c>
      <c r="BN163" s="7">
        <v>1</v>
      </c>
      <c r="BO163" s="30" t="s">
        <v>428</v>
      </c>
      <c r="BP163" s="30">
        <v>1</v>
      </c>
      <c r="BQ163" s="4"/>
      <c r="BR163" s="4"/>
      <c r="BS163" s="4"/>
      <c r="BT163" s="4"/>
      <c r="BV163" s="30" t="s">
        <v>428</v>
      </c>
      <c r="BW163" s="30">
        <v>1</v>
      </c>
    </row>
    <row r="164" spans="65:75">
      <c r="BM164" s="7" t="s">
        <v>100</v>
      </c>
      <c r="BN164" s="7">
        <v>1</v>
      </c>
      <c r="BO164" s="30" t="s">
        <v>115</v>
      </c>
      <c r="BP164" s="30">
        <v>1</v>
      </c>
      <c r="BQ164" s="4"/>
      <c r="BR164" s="4"/>
      <c r="BS164" s="4"/>
      <c r="BT164" s="4"/>
      <c r="BV164" s="30" t="s">
        <v>115</v>
      </c>
      <c r="BW164" s="30">
        <v>1</v>
      </c>
    </row>
    <row r="165" spans="65:75">
      <c r="BM165" s="7" t="s">
        <v>319</v>
      </c>
      <c r="BN165" s="7">
        <v>1</v>
      </c>
      <c r="BO165" s="30" t="s">
        <v>421</v>
      </c>
      <c r="BP165" s="30">
        <v>1</v>
      </c>
      <c r="BQ165" s="4"/>
      <c r="BR165" s="4"/>
      <c r="BS165" s="4"/>
      <c r="BT165" s="4"/>
      <c r="BV165" s="30" t="s">
        <v>421</v>
      </c>
      <c r="BW165" s="30">
        <v>1</v>
      </c>
    </row>
    <row r="166" spans="65:75">
      <c r="BM166" s="7" t="s">
        <v>187</v>
      </c>
      <c r="BN166" s="7">
        <v>1</v>
      </c>
      <c r="BO166" s="30" t="s">
        <v>424</v>
      </c>
      <c r="BP166" s="30">
        <v>1</v>
      </c>
      <c r="BQ166" s="4"/>
      <c r="BR166" s="4"/>
      <c r="BS166" s="4"/>
      <c r="BT166" s="4"/>
      <c r="BV166" s="30" t="s">
        <v>424</v>
      </c>
      <c r="BW166" s="30">
        <v>1</v>
      </c>
    </row>
    <row r="167" spans="65:75">
      <c r="BM167" s="7" t="s">
        <v>323</v>
      </c>
      <c r="BN167" s="7">
        <v>1</v>
      </c>
      <c r="BO167" s="30" t="s">
        <v>323</v>
      </c>
      <c r="BP167" s="30">
        <v>1</v>
      </c>
      <c r="BQ167" s="4"/>
      <c r="BR167" s="4"/>
      <c r="BS167" s="4"/>
      <c r="BT167" s="4"/>
      <c r="BV167" s="30" t="s">
        <v>323</v>
      </c>
      <c r="BW167" s="30">
        <v>1</v>
      </c>
    </row>
    <row r="168" spans="65:75">
      <c r="BM168" s="7" t="s">
        <v>304</v>
      </c>
      <c r="BN168" s="7">
        <v>1</v>
      </c>
      <c r="BO168" s="30" t="s">
        <v>323</v>
      </c>
      <c r="BP168" s="30">
        <v>1</v>
      </c>
      <c r="BQ168" s="4"/>
      <c r="BR168" s="4"/>
      <c r="BS168" s="4"/>
      <c r="BT168" s="4"/>
      <c r="BV168" s="30" t="s">
        <v>323</v>
      </c>
      <c r="BW168" s="30">
        <v>1</v>
      </c>
    </row>
    <row r="169" spans="65:75">
      <c r="BM169" s="7" t="s">
        <v>103</v>
      </c>
      <c r="BN169" s="7">
        <v>1</v>
      </c>
      <c r="BO169" s="30" t="s">
        <v>249</v>
      </c>
      <c r="BP169" s="30">
        <v>1</v>
      </c>
      <c r="BQ169" s="4"/>
      <c r="BR169" s="4"/>
      <c r="BS169" s="4"/>
      <c r="BT169" s="4"/>
      <c r="BV169" s="30" t="s">
        <v>249</v>
      </c>
      <c r="BW169" s="30">
        <v>1</v>
      </c>
    </row>
    <row r="170" spans="65:75">
      <c r="BM170" s="7" t="s">
        <v>128</v>
      </c>
      <c r="BN170" s="7">
        <v>1</v>
      </c>
      <c r="BO170" s="30" t="s">
        <v>423</v>
      </c>
      <c r="BP170" s="30">
        <v>1</v>
      </c>
      <c r="BQ170" s="4"/>
      <c r="BR170" s="4"/>
      <c r="BS170" s="4"/>
      <c r="BT170" s="4"/>
      <c r="BV170" s="30" t="s">
        <v>423</v>
      </c>
      <c r="BW170" s="30">
        <v>1</v>
      </c>
    </row>
    <row r="171" spans="65:75">
      <c r="BM171" s="7" t="s">
        <v>222</v>
      </c>
      <c r="BN171" s="7">
        <v>1</v>
      </c>
      <c r="BO171" s="30" t="s">
        <v>427</v>
      </c>
      <c r="BP171" s="30">
        <v>1</v>
      </c>
      <c r="BQ171" s="4"/>
      <c r="BR171" s="4"/>
      <c r="BS171" s="4"/>
      <c r="BT171" s="4"/>
      <c r="BV171" s="30" t="s">
        <v>427</v>
      </c>
      <c r="BW171" s="30">
        <v>1</v>
      </c>
    </row>
    <row r="172" spans="65:75">
      <c r="BM172" s="7" t="s">
        <v>37</v>
      </c>
      <c r="BN172" s="7">
        <v>2</v>
      </c>
      <c r="BO172" s="30" t="s">
        <v>115</v>
      </c>
      <c r="BP172" s="30">
        <v>2</v>
      </c>
      <c r="BQ172" s="4"/>
      <c r="BR172" s="4"/>
      <c r="BS172" s="4"/>
      <c r="BT172" s="4"/>
      <c r="BV172" s="30" t="s">
        <v>115</v>
      </c>
      <c r="BW172" s="30">
        <v>2</v>
      </c>
    </row>
    <row r="173" spans="65:75">
      <c r="BM173" s="7" t="s">
        <v>310</v>
      </c>
      <c r="BN173" s="7">
        <v>1</v>
      </c>
      <c r="BO173" s="30" t="s">
        <v>115</v>
      </c>
      <c r="BP173" s="30">
        <v>1</v>
      </c>
      <c r="BQ173" s="4"/>
      <c r="BR173" s="4"/>
      <c r="BS173" s="4"/>
      <c r="BT173" s="4"/>
      <c r="BV173" s="30" t="s">
        <v>115</v>
      </c>
      <c r="BW173" s="30">
        <v>1</v>
      </c>
    </row>
    <row r="174" spans="65:75">
      <c r="BM174" s="7" t="s">
        <v>71</v>
      </c>
      <c r="BN174" s="7">
        <v>5</v>
      </c>
      <c r="BO174" s="30" t="s">
        <v>115</v>
      </c>
      <c r="BP174" s="30">
        <v>5</v>
      </c>
      <c r="BQ174" s="4"/>
      <c r="BR174" s="4"/>
      <c r="BS174" s="4"/>
      <c r="BT174" s="4"/>
      <c r="BV174" s="30" t="s">
        <v>115</v>
      </c>
      <c r="BW174" s="30">
        <v>5</v>
      </c>
    </row>
    <row r="175" spans="65:75">
      <c r="BM175" s="7" t="s">
        <v>57</v>
      </c>
      <c r="BN175" s="7">
        <v>1</v>
      </c>
      <c r="BO175" s="30" t="s">
        <v>115</v>
      </c>
      <c r="BP175" s="30">
        <v>1</v>
      </c>
      <c r="BQ175" s="4"/>
      <c r="BR175" s="4"/>
      <c r="BS175" s="4"/>
      <c r="BT175" s="4"/>
      <c r="BV175" s="30" t="s">
        <v>115</v>
      </c>
      <c r="BW175" s="30">
        <v>1</v>
      </c>
    </row>
    <row r="176" spans="65:75">
      <c r="BM176" s="7" t="s">
        <v>115</v>
      </c>
      <c r="BN176" s="7">
        <v>10</v>
      </c>
      <c r="BO176" s="30" t="s">
        <v>115</v>
      </c>
      <c r="BP176" s="30">
        <v>10</v>
      </c>
      <c r="BQ176" s="4"/>
      <c r="BR176" s="4"/>
      <c r="BS176" s="4"/>
      <c r="BT176" s="4"/>
      <c r="BV176" s="30" t="s">
        <v>115</v>
      </c>
      <c r="BW176" s="30">
        <v>10</v>
      </c>
    </row>
    <row r="177" spans="65:75">
      <c r="BM177" s="7" t="s">
        <v>90</v>
      </c>
      <c r="BN177" s="7">
        <v>5</v>
      </c>
      <c r="BO177" s="30" t="s">
        <v>115</v>
      </c>
      <c r="BP177" s="30">
        <v>5</v>
      </c>
      <c r="BQ177" s="4"/>
      <c r="BR177" s="4"/>
      <c r="BS177" s="4"/>
      <c r="BT177" s="4"/>
      <c r="BV177" s="30" t="s">
        <v>115</v>
      </c>
      <c r="BW177" s="30">
        <v>5</v>
      </c>
    </row>
    <row r="178" spans="65:75">
      <c r="BM178" s="7" t="s">
        <v>239</v>
      </c>
      <c r="BN178" s="7">
        <v>1</v>
      </c>
      <c r="BO178" s="30" t="s">
        <v>115</v>
      </c>
      <c r="BP178" s="30">
        <v>1</v>
      </c>
      <c r="BQ178" s="4"/>
      <c r="BR178" s="4"/>
      <c r="BS178" s="4"/>
      <c r="BT178" s="4"/>
      <c r="BV178" s="30" t="s">
        <v>115</v>
      </c>
      <c r="BW178" s="30">
        <v>1</v>
      </c>
    </row>
    <row r="179" spans="65:75">
      <c r="BM179" s="7" t="s">
        <v>45</v>
      </c>
      <c r="BN179" s="7">
        <v>5</v>
      </c>
      <c r="BO179" s="30" t="s">
        <v>115</v>
      </c>
      <c r="BP179" s="30">
        <v>5</v>
      </c>
      <c r="BQ179" s="4"/>
      <c r="BR179" s="4"/>
      <c r="BS179" s="4"/>
      <c r="BT179" s="4"/>
      <c r="BV179" s="30" t="s">
        <v>115</v>
      </c>
      <c r="BW179" s="30">
        <v>5</v>
      </c>
    </row>
    <row r="180" spans="65:75">
      <c r="BM180" s="7" t="s">
        <v>84</v>
      </c>
      <c r="BN180" s="7">
        <v>4</v>
      </c>
      <c r="BO180" s="30" t="s">
        <v>115</v>
      </c>
      <c r="BP180" s="30">
        <v>4</v>
      </c>
      <c r="BQ180" s="4"/>
      <c r="BR180" s="4"/>
      <c r="BS180" s="4"/>
      <c r="BT180" s="4"/>
      <c r="BV180" s="30" t="s">
        <v>115</v>
      </c>
      <c r="BW180" s="30">
        <v>4</v>
      </c>
    </row>
    <row r="181" spans="65:75">
      <c r="BM181" s="7" t="s">
        <v>315</v>
      </c>
      <c r="BN181" s="7">
        <v>1</v>
      </c>
      <c r="BO181" s="30" t="s">
        <v>115</v>
      </c>
      <c r="BP181" s="30">
        <v>1</v>
      </c>
      <c r="BQ181" s="4"/>
      <c r="BR181" s="4"/>
      <c r="BS181" s="4"/>
      <c r="BT181" s="4"/>
      <c r="BV181" s="30" t="s">
        <v>115</v>
      </c>
      <c r="BW181" s="30">
        <v>1</v>
      </c>
    </row>
    <row r="182" spans="65:75">
      <c r="BM182" s="7" t="s">
        <v>295</v>
      </c>
      <c r="BN182" s="7">
        <v>1</v>
      </c>
      <c r="BO182" s="30" t="s">
        <v>115</v>
      </c>
      <c r="BP182" s="30">
        <v>1</v>
      </c>
      <c r="BQ182" s="4"/>
      <c r="BR182" s="4"/>
      <c r="BS182" s="4"/>
      <c r="BT182" s="4"/>
      <c r="BV182" s="30" t="s">
        <v>115</v>
      </c>
      <c r="BW182" s="30">
        <v>1</v>
      </c>
    </row>
    <row r="183" spans="65:75">
      <c r="BM183" s="7" t="s">
        <v>202</v>
      </c>
      <c r="BN183" s="7">
        <v>1</v>
      </c>
      <c r="BO183" s="30" t="s">
        <v>115</v>
      </c>
      <c r="BP183" s="30">
        <v>1</v>
      </c>
      <c r="BQ183" s="4"/>
      <c r="BR183" s="4"/>
      <c r="BS183" s="4"/>
      <c r="BT183" s="4"/>
      <c r="BV183" s="30" t="s">
        <v>115</v>
      </c>
      <c r="BW183" s="30">
        <v>1</v>
      </c>
    </row>
    <row r="184" spans="65:75">
      <c r="BM184" s="7" t="s">
        <v>317</v>
      </c>
      <c r="BN184" s="7">
        <v>1</v>
      </c>
      <c r="BO184" s="30" t="s">
        <v>115</v>
      </c>
      <c r="BP184" s="30">
        <v>1</v>
      </c>
      <c r="BQ184" s="4"/>
      <c r="BR184" s="4"/>
      <c r="BS184" s="4"/>
      <c r="BT184" s="4"/>
      <c r="BV184" s="30" t="s">
        <v>115</v>
      </c>
      <c r="BW184" s="30">
        <v>1</v>
      </c>
    </row>
    <row r="185" spans="65:75">
      <c r="BM185" s="7" t="s">
        <v>321</v>
      </c>
      <c r="BN185" s="7">
        <v>1</v>
      </c>
      <c r="BO185" s="30" t="s">
        <v>249</v>
      </c>
      <c r="BP185" s="30">
        <v>1</v>
      </c>
      <c r="BQ185" s="4"/>
      <c r="BR185" s="4"/>
      <c r="BS185" s="4"/>
      <c r="BT185" s="4"/>
      <c r="BV185" s="30" t="s">
        <v>249</v>
      </c>
      <c r="BW185" s="30">
        <v>1</v>
      </c>
    </row>
    <row r="186" spans="65:75">
      <c r="BM186" s="7" t="s">
        <v>60</v>
      </c>
      <c r="BN186" s="7">
        <v>6</v>
      </c>
      <c r="BO186" s="30" t="s">
        <v>249</v>
      </c>
      <c r="BP186" s="30">
        <v>6</v>
      </c>
      <c r="BQ186" s="4"/>
      <c r="BR186" s="4"/>
      <c r="BS186" s="4"/>
      <c r="BT186" s="4"/>
      <c r="BV186" s="30" t="s">
        <v>249</v>
      </c>
      <c r="BW186" s="30">
        <v>6</v>
      </c>
    </row>
    <row r="187" spans="65:75">
      <c r="BM187" s="7" t="s">
        <v>249</v>
      </c>
      <c r="BN187" s="7">
        <v>3</v>
      </c>
      <c r="BO187" s="30" t="s">
        <v>249</v>
      </c>
      <c r="BP187" s="30">
        <v>3</v>
      </c>
      <c r="BQ187" s="4"/>
      <c r="BR187" s="4"/>
      <c r="BS187" s="4"/>
      <c r="BT187" s="4"/>
      <c r="BV187" s="30" t="s">
        <v>249</v>
      </c>
      <c r="BW187" s="30">
        <v>3</v>
      </c>
    </row>
    <row r="188" spans="65:75">
      <c r="BM188" s="7" t="s">
        <v>109</v>
      </c>
      <c r="BN188" s="7">
        <v>1</v>
      </c>
      <c r="BO188" s="30" t="s">
        <v>249</v>
      </c>
      <c r="BP188" s="30">
        <v>1</v>
      </c>
      <c r="BQ188" s="4"/>
      <c r="BR188" s="4"/>
      <c r="BS188" s="4"/>
      <c r="BT188" s="4"/>
      <c r="BV188" s="30" t="s">
        <v>249</v>
      </c>
      <c r="BW188" s="30">
        <v>1</v>
      </c>
    </row>
    <row r="189" spans="65:75">
      <c r="BM189" s="7" t="s">
        <v>86</v>
      </c>
      <c r="BN189" s="7">
        <v>5</v>
      </c>
      <c r="BO189" s="30" t="s">
        <v>249</v>
      </c>
      <c r="BP189" s="30">
        <v>5</v>
      </c>
      <c r="BQ189" s="4"/>
      <c r="BR189" s="4"/>
      <c r="BS189" s="4"/>
      <c r="BT189" s="4"/>
      <c r="BV189" s="30" t="s">
        <v>249</v>
      </c>
      <c r="BW189" s="30">
        <v>5</v>
      </c>
    </row>
    <row r="190" spans="65:75">
      <c r="BM190" s="7" t="s">
        <v>177</v>
      </c>
      <c r="BN190" s="7">
        <v>1</v>
      </c>
      <c r="BO190" s="30" t="s">
        <v>249</v>
      </c>
      <c r="BP190" s="30">
        <v>1</v>
      </c>
      <c r="BQ190" s="4"/>
      <c r="BR190" s="4"/>
      <c r="BS190" s="4"/>
      <c r="BT190" s="4"/>
      <c r="BV190" s="30" t="s">
        <v>249</v>
      </c>
      <c r="BW190" s="30">
        <v>1</v>
      </c>
    </row>
    <row r="191" spans="65:75">
      <c r="BM191" s="7" t="s">
        <v>271</v>
      </c>
      <c r="BN191" s="7">
        <v>1</v>
      </c>
      <c r="BO191" s="30" t="s">
        <v>249</v>
      </c>
      <c r="BP191" s="30">
        <v>1</v>
      </c>
      <c r="BQ191" s="4"/>
      <c r="BR191" s="4"/>
      <c r="BS191" s="4"/>
      <c r="BT191" s="4"/>
      <c r="BV191" s="30" t="s">
        <v>249</v>
      </c>
      <c r="BW191" s="30">
        <v>1</v>
      </c>
    </row>
    <row r="192" spans="65:75">
      <c r="BM192" s="7" t="s">
        <v>233</v>
      </c>
      <c r="BN192" s="7">
        <v>1</v>
      </c>
      <c r="BO192" s="30" t="s">
        <v>249</v>
      </c>
      <c r="BP192" s="30">
        <v>1</v>
      </c>
      <c r="BQ192" s="4"/>
      <c r="BR192" s="4"/>
      <c r="BS192" s="4"/>
      <c r="BT192" s="4"/>
      <c r="BV192" s="30" t="s">
        <v>249</v>
      </c>
      <c r="BW192" s="30">
        <v>1</v>
      </c>
    </row>
    <row r="193" spans="65:75">
      <c r="BM193" s="7" t="s">
        <v>211</v>
      </c>
      <c r="BN193" s="7">
        <v>1</v>
      </c>
      <c r="BO193" s="30" t="s">
        <v>249</v>
      </c>
      <c r="BP193" s="30">
        <v>1</v>
      </c>
      <c r="BQ193" s="30" t="s">
        <v>428</v>
      </c>
      <c r="BR193" s="30">
        <v>1</v>
      </c>
      <c r="BS193" s="4"/>
      <c r="BT193" s="4"/>
      <c r="BV193" s="30" t="s">
        <v>249</v>
      </c>
      <c r="BW193" s="30">
        <v>1</v>
      </c>
    </row>
    <row r="194" spans="65:75">
      <c r="BM194" s="7" t="s">
        <v>224</v>
      </c>
      <c r="BN194" s="7">
        <v>1</v>
      </c>
      <c r="BO194" s="30" t="s">
        <v>249</v>
      </c>
      <c r="BP194" s="30">
        <v>1</v>
      </c>
      <c r="BQ194" s="30" t="s">
        <v>425</v>
      </c>
      <c r="BR194" s="30">
        <v>1</v>
      </c>
      <c r="BS194" s="30" t="s">
        <v>428</v>
      </c>
      <c r="BT194" s="4">
        <v>1</v>
      </c>
      <c r="BV194" s="30" t="s">
        <v>249</v>
      </c>
      <c r="BW194" s="30">
        <v>1</v>
      </c>
    </row>
    <row r="195" spans="65:75">
      <c r="BM195" s="7" t="s">
        <v>148</v>
      </c>
      <c r="BN195" s="7">
        <v>1</v>
      </c>
      <c r="BO195" s="30" t="s">
        <v>249</v>
      </c>
      <c r="BP195" s="30">
        <v>1</v>
      </c>
      <c r="BQ195" s="4"/>
      <c r="BR195" s="4"/>
      <c r="BS195" s="4"/>
      <c r="BT195" s="4"/>
      <c r="BV195" s="30" t="s">
        <v>249</v>
      </c>
      <c r="BW195" s="30">
        <v>1</v>
      </c>
    </row>
    <row r="196" spans="65:75">
      <c r="BM196" s="7" t="s">
        <v>264</v>
      </c>
      <c r="BN196" s="7">
        <v>1</v>
      </c>
      <c r="BO196" s="30" t="s">
        <v>249</v>
      </c>
      <c r="BP196" s="30">
        <v>1</v>
      </c>
      <c r="BQ196" s="4"/>
      <c r="BR196" s="4"/>
      <c r="BS196" s="4"/>
      <c r="BT196" s="4"/>
      <c r="BV196" s="30" t="s">
        <v>249</v>
      </c>
      <c r="BW196" s="30">
        <v>1</v>
      </c>
    </row>
    <row r="197" spans="65:75">
      <c r="BM197" s="7" t="s">
        <v>124</v>
      </c>
      <c r="BN197" s="7">
        <v>1</v>
      </c>
      <c r="BO197" s="30" t="s">
        <v>124</v>
      </c>
      <c r="BP197" s="30">
        <v>1</v>
      </c>
      <c r="BQ197" s="4"/>
      <c r="BR197" s="4"/>
      <c r="BS197" s="4"/>
      <c r="BT197" s="4"/>
      <c r="BV197" s="30" t="s">
        <v>124</v>
      </c>
      <c r="BW197" s="30">
        <v>1</v>
      </c>
    </row>
    <row r="198" spans="65:75">
      <c r="BM198" s="7" t="s">
        <v>228</v>
      </c>
      <c r="BN198" s="7">
        <v>1</v>
      </c>
      <c r="BO198" s="30" t="s">
        <v>427</v>
      </c>
      <c r="BP198" s="30">
        <v>1</v>
      </c>
      <c r="BQ198" s="4"/>
      <c r="BR198" s="4"/>
      <c r="BS198" s="4"/>
      <c r="BT198" s="4"/>
      <c r="BV198" s="30" t="s">
        <v>427</v>
      </c>
      <c r="BW198" s="30">
        <v>1</v>
      </c>
    </row>
    <row r="199" spans="65:75">
      <c r="BM199" s="7" t="s">
        <v>256</v>
      </c>
      <c r="BN199" s="7">
        <v>1</v>
      </c>
      <c r="BO199" s="30" t="s">
        <v>427</v>
      </c>
      <c r="BP199" s="30">
        <v>1</v>
      </c>
      <c r="BQ199" s="4"/>
      <c r="BR199" s="4"/>
      <c r="BS199" s="4"/>
      <c r="BT199" s="4"/>
      <c r="BV199" s="30" t="s">
        <v>427</v>
      </c>
      <c r="BW199" s="30">
        <v>1</v>
      </c>
    </row>
    <row r="200" spans="65:75">
      <c r="BM200" s="7" t="s">
        <v>146</v>
      </c>
      <c r="BN200" s="7">
        <v>1</v>
      </c>
      <c r="BO200" s="30" t="s">
        <v>428</v>
      </c>
      <c r="BP200" s="30">
        <v>1</v>
      </c>
      <c r="BQ200" s="4"/>
      <c r="BR200" s="4"/>
      <c r="BS200" s="4"/>
      <c r="BT200" s="4"/>
      <c r="BV200" s="30" t="s">
        <v>428</v>
      </c>
      <c r="BW200" s="30">
        <v>1</v>
      </c>
    </row>
    <row r="201" spans="65:75">
      <c r="BM201" s="7" t="s">
        <v>140</v>
      </c>
      <c r="BN201" s="7">
        <v>1</v>
      </c>
      <c r="BO201" s="30" t="s">
        <v>428</v>
      </c>
      <c r="BP201" s="30">
        <v>1</v>
      </c>
      <c r="BQ201" s="30" t="s">
        <v>249</v>
      </c>
      <c r="BR201" s="30">
        <v>1</v>
      </c>
      <c r="BS201" s="4"/>
      <c r="BT201" s="4"/>
      <c r="BV201" s="30" t="s">
        <v>428</v>
      </c>
      <c r="BW201" s="30">
        <v>1</v>
      </c>
    </row>
    <row r="202" spans="65:75">
      <c r="BM202" s="29" t="s">
        <v>69</v>
      </c>
      <c r="BN202" s="7">
        <v>1</v>
      </c>
      <c r="BO202" s="30" t="s">
        <v>419</v>
      </c>
      <c r="BP202" s="30">
        <v>1</v>
      </c>
      <c r="BQ202" s="30" t="s">
        <v>419</v>
      </c>
      <c r="BR202" s="30">
        <v>1</v>
      </c>
      <c r="BS202" s="4"/>
      <c r="BT202" s="4"/>
      <c r="BV202" s="30" t="s">
        <v>419</v>
      </c>
      <c r="BW202" s="30">
        <v>1</v>
      </c>
    </row>
    <row r="203" spans="65:75">
      <c r="BM203" s="7" t="s">
        <v>54</v>
      </c>
      <c r="BN203" s="7">
        <v>1</v>
      </c>
      <c r="BO203" s="30" t="s">
        <v>54</v>
      </c>
      <c r="BP203" s="30">
        <v>1</v>
      </c>
      <c r="BQ203" s="4"/>
      <c r="BR203" s="4"/>
      <c r="BS203" s="4"/>
      <c r="BT203" s="4"/>
      <c r="BV203" s="30" t="s">
        <v>54</v>
      </c>
      <c r="BW203" s="30">
        <v>1</v>
      </c>
    </row>
    <row r="204" spans="65:75">
      <c r="BV204" s="30" t="s">
        <v>412</v>
      </c>
      <c r="BW204" s="30">
        <v>1</v>
      </c>
    </row>
    <row r="205" spans="65:75">
      <c r="BV205" s="4"/>
      <c r="BW205" s="4"/>
    </row>
    <row r="206" spans="65:75">
      <c r="BV206" s="4"/>
      <c r="BW206" s="4"/>
    </row>
    <row r="207" spans="65:75">
      <c r="BV207" s="4"/>
      <c r="BW207" s="4"/>
    </row>
    <row r="208" spans="65:75">
      <c r="BV208" s="4"/>
      <c r="BW208" s="4"/>
    </row>
    <row r="209" spans="74:75">
      <c r="BV209" s="4"/>
      <c r="BW209" s="4"/>
    </row>
    <row r="210" spans="74:75">
      <c r="BV210" s="4"/>
      <c r="BW210" s="4"/>
    </row>
    <row r="211" spans="74:75">
      <c r="BV211" s="4"/>
      <c r="BW211" s="4"/>
    </row>
    <row r="212" spans="74:75">
      <c r="BV212" s="4"/>
      <c r="BW212" s="4"/>
    </row>
    <row r="213" spans="74:75">
      <c r="BV213" s="4"/>
      <c r="BW213" s="4"/>
    </row>
    <row r="214" spans="74:75">
      <c r="BV214" s="4"/>
      <c r="BW214" s="4"/>
    </row>
    <row r="215" spans="74:75">
      <c r="BV215" s="30" t="s">
        <v>249</v>
      </c>
      <c r="BW215" s="30">
        <v>1</v>
      </c>
    </row>
    <row r="216" spans="74:75">
      <c r="BV216" s="30" t="s">
        <v>415</v>
      </c>
      <c r="BW216" s="30">
        <v>1</v>
      </c>
    </row>
    <row r="217" spans="74:75">
      <c r="BV217" s="30" t="s">
        <v>418</v>
      </c>
      <c r="BW217" s="30">
        <v>1</v>
      </c>
    </row>
    <row r="218" spans="74:75">
      <c r="BV218" s="30" t="s">
        <v>418</v>
      </c>
      <c r="BW218" s="30">
        <v>1</v>
      </c>
    </row>
    <row r="219" spans="74:75">
      <c r="BV219" s="30" t="s">
        <v>418</v>
      </c>
      <c r="BW219" s="30">
        <v>1</v>
      </c>
    </row>
    <row r="220" spans="74:75">
      <c r="BV220" s="4"/>
      <c r="BW220" s="4"/>
    </row>
    <row r="221" spans="74:75">
      <c r="BV221" s="30" t="s">
        <v>418</v>
      </c>
      <c r="BW221" s="30">
        <v>1</v>
      </c>
    </row>
    <row r="222" spans="74:75">
      <c r="BV222" s="30" t="s">
        <v>418</v>
      </c>
      <c r="BW222" s="30">
        <v>1</v>
      </c>
    </row>
    <row r="223" spans="74:75">
      <c r="BV223" s="30" t="s">
        <v>426</v>
      </c>
      <c r="BW223" s="30">
        <v>1</v>
      </c>
    </row>
    <row r="224" spans="74:75">
      <c r="BV224" s="30" t="s">
        <v>418</v>
      </c>
      <c r="BW224" s="30">
        <v>1</v>
      </c>
    </row>
    <row r="225" spans="74:75">
      <c r="BV225" s="30" t="s">
        <v>134</v>
      </c>
      <c r="BW225" s="30">
        <v>1</v>
      </c>
    </row>
    <row r="226" spans="74:75">
      <c r="BV226" s="4"/>
      <c r="BW226" s="4"/>
    </row>
    <row r="227" spans="74:75">
      <c r="BV227" s="4"/>
      <c r="BW227" s="4"/>
    </row>
    <row r="228" spans="74:75">
      <c r="BV228" s="4"/>
      <c r="BW228" s="4"/>
    </row>
    <row r="229" spans="74:75">
      <c r="BV229" s="4"/>
      <c r="BW229" s="4"/>
    </row>
    <row r="230" spans="74:75">
      <c r="BV230" s="4"/>
      <c r="BW230" s="4"/>
    </row>
    <row r="231" spans="74:75">
      <c r="BV231" s="4"/>
      <c r="BW231" s="4"/>
    </row>
    <row r="232" spans="74:75">
      <c r="BV232" s="4"/>
      <c r="BW232" s="4"/>
    </row>
    <row r="233" spans="74:75">
      <c r="BV233" s="4"/>
      <c r="BW233" s="4"/>
    </row>
    <row r="234" spans="74:75">
      <c r="BV234" s="4"/>
      <c r="BW234" s="4"/>
    </row>
    <row r="235" spans="74:75">
      <c r="BV235" s="4"/>
      <c r="BW235" s="4"/>
    </row>
    <row r="236" spans="74:75">
      <c r="BV236" s="30" t="s">
        <v>420</v>
      </c>
      <c r="BW236" s="30">
        <v>1</v>
      </c>
    </row>
    <row r="237" spans="74:75">
      <c r="BV237" s="4"/>
      <c r="BW237" s="4"/>
    </row>
    <row r="238" spans="74:75">
      <c r="BV238" s="4"/>
      <c r="BW238" s="4"/>
    </row>
    <row r="239" spans="74:75">
      <c r="BV239" s="4"/>
      <c r="BW239" s="4"/>
    </row>
    <row r="240" spans="74:75">
      <c r="BV240" s="30" t="s">
        <v>419</v>
      </c>
      <c r="BW240" s="30">
        <v>1</v>
      </c>
    </row>
    <row r="241" spans="74:75">
      <c r="BV241" s="30" t="s">
        <v>418</v>
      </c>
      <c r="BW241" s="30">
        <v>1</v>
      </c>
    </row>
    <row r="242" spans="74:75">
      <c r="BV242" s="30" t="s">
        <v>415</v>
      </c>
      <c r="BW242" s="30">
        <v>1</v>
      </c>
    </row>
    <row r="243" spans="74:75">
      <c r="BV243" s="30" t="s">
        <v>415</v>
      </c>
      <c r="BW243" s="30">
        <v>1</v>
      </c>
    </row>
    <row r="244" spans="74:75">
      <c r="BV244" s="30" t="s">
        <v>419</v>
      </c>
      <c r="BW244" s="30">
        <v>1</v>
      </c>
    </row>
    <row r="245" spans="74:75">
      <c r="BV245" s="30" t="s">
        <v>418</v>
      </c>
      <c r="BW245" s="30">
        <v>1</v>
      </c>
    </row>
    <row r="246" spans="74:75">
      <c r="BV246" s="4"/>
      <c r="BW246" s="4"/>
    </row>
    <row r="247" spans="74:75">
      <c r="BV247" s="4"/>
      <c r="BW247" s="4"/>
    </row>
    <row r="248" spans="74:75">
      <c r="BV248" s="4"/>
      <c r="BW248" s="4"/>
    </row>
    <row r="249" spans="74:75">
      <c r="BV249" s="4"/>
      <c r="BW249" s="4"/>
    </row>
    <row r="250" spans="74:75">
      <c r="BV250" s="4"/>
      <c r="BW250" s="4"/>
    </row>
    <row r="251" spans="74:75">
      <c r="BV251" s="4"/>
      <c r="BW251" s="4"/>
    </row>
    <row r="252" spans="74:75">
      <c r="BV252" s="30" t="s">
        <v>420</v>
      </c>
      <c r="BW252" s="30">
        <v>1</v>
      </c>
    </row>
    <row r="253" spans="74:75">
      <c r="BV253" s="30" t="s">
        <v>428</v>
      </c>
      <c r="BW253" s="30">
        <v>1</v>
      </c>
    </row>
    <row r="254" spans="74:75">
      <c r="BV254" s="4"/>
      <c r="BW254" s="4"/>
    </row>
    <row r="255" spans="74:75">
      <c r="BV255" s="4"/>
      <c r="BW255" s="4"/>
    </row>
    <row r="256" spans="74:75">
      <c r="BV256" s="4"/>
      <c r="BW256" s="4"/>
    </row>
    <row r="257" spans="74:75">
      <c r="BV257" s="4"/>
      <c r="BW257" s="4"/>
    </row>
    <row r="258" spans="74:75">
      <c r="BV258" s="4"/>
      <c r="BW258" s="4"/>
    </row>
    <row r="259" spans="74:75">
      <c r="BV259" s="4"/>
      <c r="BW259" s="4"/>
    </row>
    <row r="260" spans="74:75">
      <c r="BV260" s="4"/>
      <c r="BW260" s="4"/>
    </row>
    <row r="261" spans="74:75">
      <c r="BV261" s="4"/>
      <c r="BW261" s="4"/>
    </row>
    <row r="262" spans="74:75">
      <c r="BV262" s="4"/>
      <c r="BW262" s="4"/>
    </row>
    <row r="263" spans="74:75">
      <c r="BV263" s="4"/>
      <c r="BW263" s="4"/>
    </row>
    <row r="264" spans="74:75">
      <c r="BV264" s="4"/>
      <c r="BW264" s="4"/>
    </row>
    <row r="265" spans="74:75">
      <c r="BV265" s="4"/>
      <c r="BW265" s="4"/>
    </row>
    <row r="266" spans="74:75">
      <c r="BV266" s="4"/>
      <c r="BW266" s="4"/>
    </row>
    <row r="267" spans="74:75">
      <c r="BV267" s="4"/>
      <c r="BW267" s="4"/>
    </row>
    <row r="268" spans="74:75">
      <c r="BV268" s="4"/>
      <c r="BW268" s="4"/>
    </row>
    <row r="269" spans="74:75">
      <c r="BV269" s="4"/>
      <c r="BW269" s="4"/>
    </row>
    <row r="270" spans="74:75">
      <c r="BV270" s="4"/>
      <c r="BW270" s="4"/>
    </row>
    <row r="271" spans="74:75">
      <c r="BV271" s="4"/>
      <c r="BW271" s="4"/>
    </row>
    <row r="272" spans="74:75">
      <c r="BV272" s="4"/>
      <c r="BW272" s="4"/>
    </row>
    <row r="273" spans="74:75">
      <c r="BV273" s="4"/>
      <c r="BW273" s="4"/>
    </row>
    <row r="274" spans="74:75">
      <c r="BV274" s="4"/>
      <c r="BW274" s="4"/>
    </row>
    <row r="275" spans="74:75">
      <c r="BV275" s="4"/>
      <c r="BW275" s="4"/>
    </row>
    <row r="276" spans="74:75">
      <c r="BV276" s="4"/>
      <c r="BW276" s="4"/>
    </row>
    <row r="277" spans="74:75">
      <c r="BV277" s="4"/>
      <c r="BW277" s="4"/>
    </row>
    <row r="278" spans="74:75">
      <c r="BV278" s="4"/>
      <c r="BW278" s="4"/>
    </row>
    <row r="279" spans="74:75">
      <c r="BV279" s="4"/>
      <c r="BW279" s="4"/>
    </row>
    <row r="280" spans="74:75">
      <c r="BV280" s="4"/>
      <c r="BW280" s="4"/>
    </row>
    <row r="281" spans="74:75">
      <c r="BV281" s="4"/>
      <c r="BW281" s="4"/>
    </row>
    <row r="282" spans="74:75">
      <c r="BV282" s="4"/>
      <c r="BW282" s="4"/>
    </row>
    <row r="283" spans="74:75">
      <c r="BV283" s="4"/>
      <c r="BW283" s="4"/>
    </row>
    <row r="284" spans="74:75">
      <c r="BV284" s="4"/>
      <c r="BW284" s="4"/>
    </row>
    <row r="285" spans="74:75">
      <c r="BV285" s="4"/>
      <c r="BW285" s="4"/>
    </row>
    <row r="286" spans="74:75">
      <c r="BV286" s="4"/>
      <c r="BW286" s="4"/>
    </row>
    <row r="287" spans="74:75">
      <c r="BV287" s="4"/>
      <c r="BW287" s="4"/>
    </row>
    <row r="288" spans="74:75">
      <c r="BV288" s="4"/>
      <c r="BW288" s="4"/>
    </row>
    <row r="289" spans="74:75">
      <c r="BV289" s="30" t="s">
        <v>428</v>
      </c>
      <c r="BW289" s="30">
        <v>1</v>
      </c>
    </row>
    <row r="290" spans="74:75">
      <c r="BV290" s="30" t="s">
        <v>425</v>
      </c>
      <c r="BW290" s="30">
        <v>1</v>
      </c>
    </row>
    <row r="291" spans="74:75">
      <c r="BV291" s="4"/>
      <c r="BW291" s="4"/>
    </row>
    <row r="292" spans="74:75">
      <c r="BV292" s="4"/>
      <c r="BW292" s="4"/>
    </row>
    <row r="293" spans="74:75">
      <c r="BV293" s="4"/>
      <c r="BW293" s="4"/>
    </row>
    <row r="294" spans="74:75">
      <c r="BV294" s="4"/>
      <c r="BW294" s="4"/>
    </row>
    <row r="295" spans="74:75">
      <c r="BV295" s="4"/>
      <c r="BW295" s="4"/>
    </row>
    <row r="296" spans="74:75">
      <c r="BV296" s="4"/>
      <c r="BW296" s="4"/>
    </row>
    <row r="297" spans="74:75">
      <c r="BV297" s="30" t="s">
        <v>249</v>
      </c>
      <c r="BW297" s="30">
        <v>1</v>
      </c>
    </row>
    <row r="298" spans="74:75">
      <c r="BV298" s="30" t="s">
        <v>419</v>
      </c>
      <c r="BW298" s="30">
        <v>1</v>
      </c>
    </row>
    <row r="299" spans="74:75">
      <c r="BV299" s="4"/>
      <c r="BW299" s="4"/>
    </row>
    <row r="300" spans="74:75">
      <c r="BV300" s="4"/>
      <c r="BW300" s="4"/>
    </row>
    <row r="301" spans="74:75">
      <c r="BV301" s="4"/>
      <c r="BW301" s="4"/>
    </row>
    <row r="302" spans="74:75">
      <c r="BV302" s="4"/>
      <c r="BW302" s="4"/>
    </row>
    <row r="303" spans="74:75">
      <c r="BV303" s="4"/>
      <c r="BW303" s="4"/>
    </row>
    <row r="304" spans="74:75">
      <c r="BV304" s="4"/>
      <c r="BW304" s="4"/>
    </row>
    <row r="305" spans="74:75">
      <c r="BV305" s="4"/>
      <c r="BW305" s="4"/>
    </row>
    <row r="306" spans="74:75">
      <c r="BV306" s="4"/>
      <c r="BW306" s="4"/>
    </row>
    <row r="307" spans="74:75">
      <c r="BV307" s="4"/>
      <c r="BW307" s="4"/>
    </row>
    <row r="308" spans="74:75">
      <c r="BV308" s="4"/>
      <c r="BW308" s="4"/>
    </row>
    <row r="309" spans="74:75">
      <c r="BV309" s="4"/>
      <c r="BW309" s="4"/>
    </row>
    <row r="310" spans="74:75">
      <c r="BV310" s="4"/>
      <c r="BW310" s="4"/>
    </row>
    <row r="311" spans="74:75">
      <c r="BV311" s="4"/>
      <c r="BW311" s="4"/>
    </row>
    <row r="312" spans="74:75">
      <c r="BV312" s="30" t="s">
        <v>418</v>
      </c>
      <c r="BW312" s="4">
        <v>1</v>
      </c>
    </row>
    <row r="313" spans="74:75">
      <c r="BV313" s="4"/>
      <c r="BW313" s="4"/>
    </row>
    <row r="314" spans="74:75">
      <c r="BV314" s="4"/>
      <c r="BW314" s="4"/>
    </row>
    <row r="315" spans="74:75">
      <c r="BV315" s="30" t="s">
        <v>415</v>
      </c>
      <c r="BW315" s="4">
        <v>1</v>
      </c>
    </row>
    <row r="316" spans="74:75">
      <c r="BV316" s="4"/>
      <c r="BW316" s="4"/>
    </row>
    <row r="317" spans="74:75">
      <c r="BV317" s="4"/>
      <c r="BW317" s="4"/>
    </row>
    <row r="318" spans="74:75">
      <c r="BV318" s="4"/>
      <c r="BW318" s="4"/>
    </row>
    <row r="319" spans="74:75">
      <c r="BV319" s="30" t="s">
        <v>422</v>
      </c>
      <c r="BW319" s="4">
        <v>1</v>
      </c>
    </row>
    <row r="320" spans="74:75">
      <c r="BV320" s="4"/>
      <c r="BW320" s="4"/>
    </row>
    <row r="321" spans="74:75">
      <c r="BV321" s="4"/>
      <c r="BW321" s="4"/>
    </row>
    <row r="322" spans="74:75">
      <c r="BV322" s="4"/>
      <c r="BW322" s="4"/>
    </row>
    <row r="323" spans="74:75">
      <c r="BV323" s="4"/>
      <c r="BW323" s="4"/>
    </row>
    <row r="324" spans="74:75">
      <c r="BV324" s="4"/>
      <c r="BW324" s="4"/>
    </row>
    <row r="325" spans="74:75">
      <c r="BV325" s="4"/>
      <c r="BW325" s="4"/>
    </row>
    <row r="326" spans="74:75">
      <c r="BV326" s="4"/>
      <c r="BW326" s="4"/>
    </row>
    <row r="327" spans="74:75">
      <c r="BV327" s="4"/>
      <c r="BW327" s="4"/>
    </row>
    <row r="328" spans="74:75">
      <c r="BV328" s="4"/>
      <c r="BW328" s="4"/>
    </row>
    <row r="329" spans="74:75">
      <c r="BV329" s="4"/>
      <c r="BW329" s="4"/>
    </row>
    <row r="330" spans="74:75">
      <c r="BV330" s="4"/>
      <c r="BW330" s="4"/>
    </row>
    <row r="331" spans="74:75">
      <c r="BV331" s="4"/>
      <c r="BW331" s="4"/>
    </row>
    <row r="332" spans="74:75">
      <c r="BV332" s="4"/>
      <c r="BW332" s="4"/>
    </row>
    <row r="333" spans="74:75">
      <c r="BV333" s="4"/>
      <c r="BW333" s="4"/>
    </row>
    <row r="334" spans="74:75">
      <c r="BV334" s="4"/>
      <c r="BW334" s="4"/>
    </row>
    <row r="335" spans="74:75">
      <c r="BV335" s="4"/>
      <c r="BW335" s="4"/>
    </row>
    <row r="336" spans="74:75">
      <c r="BV336" s="4"/>
      <c r="BW336" s="4"/>
    </row>
    <row r="337" spans="74:75">
      <c r="BV337" s="4"/>
      <c r="BW337" s="4"/>
    </row>
    <row r="338" spans="74:75">
      <c r="BV338" s="4"/>
      <c r="BW338" s="4"/>
    </row>
    <row r="339" spans="74:75">
      <c r="BV339" s="4"/>
      <c r="BW339" s="4"/>
    </row>
    <row r="340" spans="74:75">
      <c r="BV340" s="4"/>
      <c r="BW340" s="4"/>
    </row>
    <row r="341" spans="74:75">
      <c r="BV341" s="30" t="s">
        <v>419</v>
      </c>
      <c r="BW341" s="4">
        <v>1</v>
      </c>
    </row>
    <row r="342" spans="74:75">
      <c r="BV342" s="4"/>
      <c r="BW342" s="4"/>
    </row>
    <row r="343" spans="74:75">
      <c r="BV343" s="4"/>
      <c r="BW343" s="4"/>
    </row>
    <row r="344" spans="74:75">
      <c r="BV344" s="4"/>
      <c r="BW344" s="4"/>
    </row>
    <row r="345" spans="74:75">
      <c r="BV345" s="4"/>
      <c r="BW345" s="4"/>
    </row>
    <row r="346" spans="74:75">
      <c r="BV346" s="4"/>
      <c r="BW346" s="4"/>
    </row>
    <row r="347" spans="74:75">
      <c r="BV347" s="4"/>
      <c r="BW347" s="4"/>
    </row>
    <row r="348" spans="74:75">
      <c r="BV348" s="4"/>
      <c r="BW348" s="4"/>
    </row>
    <row r="349" spans="74:75">
      <c r="BV349" s="4"/>
      <c r="BW349" s="4"/>
    </row>
    <row r="350" spans="74:75">
      <c r="BV350" s="4"/>
      <c r="BW350" s="4"/>
    </row>
    <row r="351" spans="74:75">
      <c r="BV351" s="4"/>
      <c r="BW351" s="4"/>
    </row>
    <row r="352" spans="74:75">
      <c r="BV352" s="4"/>
      <c r="BW352" s="4"/>
    </row>
    <row r="353" spans="74:75">
      <c r="BV353" s="4"/>
      <c r="BW353" s="4"/>
    </row>
    <row r="354" spans="74:75">
      <c r="BV354" s="4"/>
      <c r="BW354" s="4"/>
    </row>
    <row r="355" spans="74:75">
      <c r="BV355" s="4"/>
      <c r="BW355" s="4"/>
    </row>
    <row r="356" spans="74:75">
      <c r="BV356" s="4"/>
      <c r="BW356" s="4"/>
    </row>
    <row r="357" spans="74:75">
      <c r="BV357" s="4"/>
      <c r="BW357" s="4"/>
    </row>
    <row r="358" spans="74:75">
      <c r="BV358" s="4"/>
      <c r="BW358" s="4"/>
    </row>
    <row r="359" spans="74:75">
      <c r="BV359" s="4"/>
      <c r="BW359" s="4"/>
    </row>
    <row r="360" spans="74:75">
      <c r="BV360" s="4"/>
      <c r="BW360" s="4"/>
    </row>
    <row r="361" spans="74:75">
      <c r="BV361" s="4"/>
      <c r="BW361" s="4"/>
    </row>
    <row r="362" spans="74:75">
      <c r="BV362" s="4"/>
      <c r="BW362" s="4"/>
    </row>
    <row r="363" spans="74:75">
      <c r="BV363" s="4"/>
      <c r="BW363" s="4"/>
    </row>
    <row r="364" spans="74:75">
      <c r="BV364" s="4"/>
      <c r="BW364" s="4"/>
    </row>
    <row r="365" spans="74:75">
      <c r="BV365" s="4"/>
      <c r="BW365" s="4"/>
    </row>
    <row r="366" spans="74:75">
      <c r="BV366" s="4"/>
      <c r="BW366" s="4"/>
    </row>
    <row r="367" spans="74:75">
      <c r="BV367" s="4"/>
      <c r="BW367" s="4"/>
    </row>
    <row r="368" spans="74:75">
      <c r="BV368" s="4"/>
      <c r="BW368" s="4"/>
    </row>
    <row r="369" spans="74:75">
      <c r="BV369" s="4"/>
      <c r="BW369" s="4"/>
    </row>
    <row r="370" spans="74:75">
      <c r="BV370" s="4"/>
      <c r="BW370" s="4"/>
    </row>
    <row r="371" spans="74:75">
      <c r="BV371" s="4"/>
      <c r="BW371" s="4"/>
    </row>
    <row r="372" spans="74:75">
      <c r="BV372" s="4"/>
      <c r="BW372" s="4"/>
    </row>
    <row r="373" spans="74:75">
      <c r="BV373" s="4"/>
      <c r="BW373" s="4"/>
    </row>
    <row r="374" spans="74:75">
      <c r="BV374" s="4"/>
      <c r="BW374" s="4"/>
    </row>
    <row r="375" spans="74:75">
      <c r="BV375" s="4"/>
      <c r="BW375" s="4"/>
    </row>
    <row r="376" spans="74:75">
      <c r="BV376" s="4"/>
      <c r="BW376" s="4"/>
    </row>
    <row r="377" spans="74:75">
      <c r="BV377" s="4"/>
      <c r="BW377" s="4"/>
    </row>
    <row r="378" spans="74:75">
      <c r="BV378" s="4"/>
      <c r="BW378" s="4"/>
    </row>
    <row r="379" spans="74:75">
      <c r="BV379" s="4"/>
      <c r="BW379" s="4"/>
    </row>
    <row r="380" spans="74:75">
      <c r="BV380" s="4"/>
      <c r="BW380" s="4"/>
    </row>
    <row r="381" spans="74:75">
      <c r="BV381" s="4"/>
      <c r="BW381" s="4"/>
    </row>
    <row r="382" spans="74:75">
      <c r="BV382" s="4"/>
      <c r="BW382" s="4"/>
    </row>
    <row r="383" spans="74:75">
      <c r="BV383" s="4"/>
      <c r="BW383" s="4"/>
    </row>
    <row r="384" spans="74:75">
      <c r="BV384" s="4"/>
      <c r="BW384" s="4"/>
    </row>
    <row r="385" spans="74:75">
      <c r="BV385" s="4"/>
      <c r="BW385" s="4"/>
    </row>
    <row r="386" spans="74:75">
      <c r="BV386" s="30" t="s">
        <v>428</v>
      </c>
      <c r="BW386" s="4">
        <v>1</v>
      </c>
    </row>
    <row r="387" spans="74:75">
      <c r="BV387" s="4"/>
      <c r="BW387" s="4"/>
    </row>
    <row r="388" spans="74:75">
      <c r="BV388" s="4"/>
      <c r="BW388" s="4"/>
    </row>
    <row r="389" spans="74:75">
      <c r="BV389" s="4"/>
      <c r="BW389" s="4"/>
    </row>
    <row r="390" spans="74:75">
      <c r="BV390" s="4"/>
      <c r="BW390" s="4"/>
    </row>
    <row r="391" spans="74:75">
      <c r="BV391" s="4"/>
      <c r="BW391" s="4"/>
    </row>
    <row r="392" spans="74:75">
      <c r="BV392" s="4"/>
      <c r="BW392" s="4"/>
    </row>
    <row r="393" spans="74:75">
      <c r="BV393" s="4"/>
      <c r="BW393" s="4"/>
    </row>
    <row r="394" spans="74:75">
      <c r="BV394" s="4"/>
      <c r="BW394" s="4"/>
    </row>
    <row r="395" spans="74:75">
      <c r="BV395" s="4"/>
      <c r="BW395" s="4"/>
    </row>
  </sheetData>
  <autoFilter ref="BV107:BW395" xr:uid="{DA1DDEA1-D3B7-4C54-941C-3602BD1262EC}"/>
  <mergeCells count="8">
    <mergeCell ref="AU12:BB13"/>
    <mergeCell ref="AU14:AU15"/>
    <mergeCell ref="AU23:AY23"/>
    <mergeCell ref="AV15:BA15"/>
    <mergeCell ref="U13:U14"/>
    <mergeCell ref="V14:AB14"/>
    <mergeCell ref="U11:AB12"/>
    <mergeCell ref="U22:Y22"/>
  </mergeCells>
  <pageMargins left="0.7" right="0.7" top="0.75" bottom="0.75" header="0.3" footer="0.3"/>
  <pageSetup orientation="portrait" r:id="rId22"/>
  <drawing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EE7F58BAD56A542ACB1EDE978366ADD" ma:contentTypeVersion="4" ma:contentTypeDescription="Crear nuevo documento." ma:contentTypeScope="" ma:versionID="f194fd2a34684196429ad7cc5507f97e">
  <xsd:schema xmlns:xsd="http://www.w3.org/2001/XMLSchema" xmlns:xs="http://www.w3.org/2001/XMLSchema" xmlns:p="http://schemas.microsoft.com/office/2006/metadata/properties" xmlns:ns2="08c3691e-f717-4874-bc95-cb3e4c607461" targetNamespace="http://schemas.microsoft.com/office/2006/metadata/properties" ma:root="true" ma:fieldsID="50aab3fb71d5e123dde6c926b6e7634a" ns2:_="">
    <xsd:import namespace="08c3691e-f717-4874-bc95-cb3e4c6074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3691e-f717-4874-bc95-cb3e4c6074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773AAC-A360-4EAA-935A-CE64E7412B92}"/>
</file>

<file path=customXml/itemProps2.xml><?xml version="1.0" encoding="utf-8"?>
<ds:datastoreItem xmlns:ds="http://schemas.openxmlformats.org/officeDocument/2006/customXml" ds:itemID="{0F682B2C-FD03-428D-B786-847A68D2DF32}"/>
</file>

<file path=customXml/itemProps3.xml><?xml version="1.0" encoding="utf-8"?>
<ds:datastoreItem xmlns:ds="http://schemas.openxmlformats.org/officeDocument/2006/customXml" ds:itemID="{4ACE8DA2-205C-4E83-97CF-991B062B15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Andres Soto Cobos</dc:creator>
  <cp:keywords/>
  <dc:description/>
  <cp:lastModifiedBy>VALENTINA RODRIGUEZ POVEDA</cp:lastModifiedBy>
  <cp:revision/>
  <dcterms:created xsi:type="dcterms:W3CDTF">2021-11-05T01:28:44Z</dcterms:created>
  <dcterms:modified xsi:type="dcterms:W3CDTF">2021-11-07T21:27:26Z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0x0101002EE7F58BAD56A542ACB1EDE978366ADD</vt:lpwstr>
  </property>
</Properties>
</file>