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1"/>
  <workbookPr filterPrivacy="1" codeName="ThisWorkbook"/>
  <xr:revisionPtr revIDLastSave="20" documentId="13_ncr:1_{D1CCEDC8-74E3-48BB-A388-F42AC8C55E63}" xr6:coauthVersionLast="47" xr6:coauthVersionMax="47" xr10:uidLastSave="{48E3AB76-CACE-4E22-AA0D-8BAD82F089F4}"/>
  <bookViews>
    <workbookView xWindow="-28920" yWindow="-120" windowWidth="29040" windowHeight="15840" xr2:uid="{00000000-000D-0000-FFFF-FFFF00000000}"/>
  </bookViews>
  <sheets>
    <sheet name="ProjectSchedule" sheetId="11" r:id="rId1"/>
  </sheets>
  <definedNames>
    <definedName name="hoy" localSheetId="0">TODAY()</definedName>
    <definedName name="Inicio_del_proyecto">ProjectSchedule!$D$3</definedName>
    <definedName name="Semana_para_mostrar">ProjectSchedule!$D$4</definedName>
    <definedName name="task_end" localSheetId="0">ProjectSchedule!$E1</definedName>
    <definedName name="task_progress" localSheetId="0">ProjectSchedule!$C1</definedName>
    <definedName name="task_start" localSheetId="0">ProjectSchedule!$D1</definedName>
    <definedName name="_xlnm.Print_Titles" localSheetId="0">ProjectSchedule!$4:$6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11" l="1"/>
  <c r="D20" i="11"/>
  <c r="DB4" i="11"/>
  <c r="DB5" i="11"/>
  <c r="DC5" i="11" s="1"/>
  <c r="E18" i="11"/>
  <c r="E13" i="11"/>
  <c r="E12" i="11"/>
  <c r="D12" i="11"/>
  <c r="E10" i="11"/>
  <c r="E9" i="11"/>
  <c r="D10" i="11"/>
  <c r="G7" i="11"/>
  <c r="DD5" i="11" l="1"/>
  <c r="DC6" i="11"/>
  <c r="DB6" i="11"/>
  <c r="D9" i="11"/>
  <c r="DE5" i="11" l="1"/>
  <c r="DD6" i="11"/>
  <c r="H5" i="11"/>
  <c r="G29" i="11"/>
  <c r="G28" i="11"/>
  <c r="G17" i="11"/>
  <c r="G14" i="11"/>
  <c r="G11" i="11"/>
  <c r="G8" i="11"/>
  <c r="DE6" i="11" l="1"/>
  <c r="DF5" i="11"/>
  <c r="H6" i="11"/>
  <c r="DG5" i="11" l="1"/>
  <c r="DF6" i="11"/>
  <c r="G12" i="11"/>
  <c r="D13" i="11"/>
  <c r="D16" i="11" s="1"/>
  <c r="D15" i="11"/>
  <c r="G9" i="11"/>
  <c r="G18" i="11"/>
  <c r="G10" i="11"/>
  <c r="I5" i="11"/>
  <c r="J5" i="11" s="1"/>
  <c r="K5" i="11" s="1"/>
  <c r="L5" i="11" s="1"/>
  <c r="M5" i="11" s="1"/>
  <c r="N5" i="11" s="1"/>
  <c r="O5" i="11" s="1"/>
  <c r="H4" i="11"/>
  <c r="DH5" i="11" l="1"/>
  <c r="DG6" i="11"/>
  <c r="G13" i="11"/>
  <c r="E15" i="11"/>
  <c r="G15" i="11" s="1"/>
  <c r="E16" i="11"/>
  <c r="G16" i="11" s="1"/>
  <c r="O4" i="11"/>
  <c r="P5" i="11"/>
  <c r="Q5" i="11" s="1"/>
  <c r="R5" i="11" s="1"/>
  <c r="S5" i="11" s="1"/>
  <c r="T5" i="11" s="1"/>
  <c r="U5" i="11" s="1"/>
  <c r="V5" i="11" s="1"/>
  <c r="I6" i="11"/>
  <c r="DI5" i="11" l="1"/>
  <c r="DH6" i="11"/>
  <c r="V4" i="11"/>
  <c r="W5" i="11"/>
  <c r="X5" i="11" s="1"/>
  <c r="Y5" i="11" s="1"/>
  <c r="Z5" i="11" s="1"/>
  <c r="AA5" i="11" s="1"/>
  <c r="AB5" i="11" s="1"/>
  <c r="AC5" i="11" s="1"/>
  <c r="J6" i="11"/>
  <c r="DJ5" i="11" l="1"/>
  <c r="DI4" i="11"/>
  <c r="DI6" i="11"/>
  <c r="AD5" i="11"/>
  <c r="AE5" i="11" s="1"/>
  <c r="AF5" i="11" s="1"/>
  <c r="AG5" i="11" s="1"/>
  <c r="AH5" i="11" s="1"/>
  <c r="AI5" i="11" s="1"/>
  <c r="AC4" i="11"/>
  <c r="K6" i="11"/>
  <c r="DJ6" i="11" l="1"/>
  <c r="DK5" i="11"/>
  <c r="AJ5" i="11"/>
  <c r="AK5" i="11" s="1"/>
  <c r="AL5" i="11" s="1"/>
  <c r="AM5" i="11" s="1"/>
  <c r="AN5" i="11" s="1"/>
  <c r="AO5" i="11" s="1"/>
  <c r="AP5" i="11" s="1"/>
  <c r="L6" i="11"/>
  <c r="DK6" i="11" l="1"/>
  <c r="DL5" i="11"/>
  <c r="AQ5" i="11"/>
  <c r="AR5" i="11" s="1"/>
  <c r="AJ4" i="11"/>
  <c r="M6" i="11"/>
  <c r="DM5" i="11" l="1"/>
  <c r="DL6" i="11"/>
  <c r="AS5" i="11"/>
  <c r="AR6" i="11"/>
  <c r="AQ4" i="11"/>
  <c r="N6" i="11"/>
  <c r="DM6" i="11" l="1"/>
  <c r="DN5" i="11"/>
  <c r="AS6" i="11"/>
  <c r="DN6" i="11" l="1"/>
  <c r="DO5" i="11"/>
  <c r="O6" i="11"/>
  <c r="DP5" i="11" l="1"/>
  <c r="DO6" i="11"/>
  <c r="Q6" i="11"/>
  <c r="DQ5" i="11" l="1"/>
  <c r="DP6" i="11"/>
  <c r="DP4" i="11"/>
  <c r="R6" i="11"/>
  <c r="AQ6" i="11"/>
  <c r="AT5" i="11" s="1"/>
  <c r="AU5" i="11" s="1"/>
  <c r="AP6" i="11"/>
  <c r="AO6" i="11"/>
  <c r="AN6" i="11"/>
  <c r="AM6" i="11"/>
  <c r="AL6" i="11"/>
  <c r="AK6" i="11"/>
  <c r="AJ6" i="11"/>
  <c r="AI6" i="11"/>
  <c r="AH6" i="11"/>
  <c r="AG6" i="11"/>
  <c r="AF6" i="11"/>
  <c r="AE6" i="11"/>
  <c r="AD6" i="11"/>
  <c r="AC6" i="11"/>
  <c r="AB6" i="11"/>
  <c r="AA6" i="11"/>
  <c r="Z6" i="11"/>
  <c r="Y6" i="11"/>
  <c r="X6" i="11"/>
  <c r="W6" i="11"/>
  <c r="V6" i="11"/>
  <c r="U6" i="11"/>
  <c r="T6" i="11"/>
  <c r="S6" i="11"/>
  <c r="P6" i="11"/>
  <c r="DR5" i="11" l="1"/>
  <c r="DQ6" i="11"/>
  <c r="AV5" i="11"/>
  <c r="AW5" i="11" s="1"/>
  <c r="AU6" i="11"/>
  <c r="AT6" i="11"/>
  <c r="DS5" i="11" l="1"/>
  <c r="DR6" i="11"/>
  <c r="AV6" i="11"/>
  <c r="AX5" i="11"/>
  <c r="DS6" i="11" l="1"/>
  <c r="DT5" i="11"/>
  <c r="AY5" i="11"/>
  <c r="AX6" i="11"/>
  <c r="AX4" i="11"/>
  <c r="AW6" i="11" s="1"/>
  <c r="DT6" i="11" l="1"/>
  <c r="DU5" i="11"/>
  <c r="AZ5" i="11"/>
  <c r="AY6" i="11"/>
  <c r="DU6" i="11" l="1"/>
  <c r="DV5" i="11"/>
  <c r="BA5" i="11"/>
  <c r="AZ6" i="11"/>
  <c r="DW5" i="11" l="1"/>
  <c r="DV6" i="11"/>
  <c r="BA6" i="11"/>
  <c r="BB5" i="11"/>
  <c r="DW4" i="11" l="1"/>
  <c r="DX5" i="11"/>
  <c r="DW6" i="11"/>
  <c r="BC5" i="11"/>
  <c r="BB6" i="11"/>
  <c r="DY5" i="11" l="1"/>
  <c r="DX6" i="11"/>
  <c r="BD5" i="11"/>
  <c r="BC6" i="11"/>
  <c r="DZ5" i="11" l="1"/>
  <c r="DY6" i="11"/>
  <c r="BE5" i="11"/>
  <c r="DZ6" i="11" l="1"/>
  <c r="EA5" i="11"/>
  <c r="BE4" i="11"/>
  <c r="BD6" i="11" s="1"/>
  <c r="BE6" i="11"/>
  <c r="BF5" i="11"/>
  <c r="EB5" i="11" l="1"/>
  <c r="EA6" i="11"/>
  <c r="BF6" i="11"/>
  <c r="BG5" i="11"/>
  <c r="EC5" i="11" l="1"/>
  <c r="EB6" i="11"/>
  <c r="BH5" i="11"/>
  <c r="BG6" i="11"/>
  <c r="EC6" i="11" l="1"/>
  <c r="ED5" i="11"/>
  <c r="BI5" i="11"/>
  <c r="BH6" i="11"/>
  <c r="ED4" i="11" l="1"/>
  <c r="ED6" i="11"/>
  <c r="EE5" i="11"/>
  <c r="BJ5" i="11"/>
  <c r="BI6" i="11"/>
  <c r="EF5" i="11" l="1"/>
  <c r="EE6" i="11"/>
  <c r="BK5" i="11"/>
  <c r="BJ6" i="11"/>
  <c r="EG5" i="11" l="1"/>
  <c r="EF6" i="11"/>
  <c r="BK6" i="11"/>
  <c r="BL5" i="11"/>
  <c r="EH5" i="11" l="1"/>
  <c r="EG6" i="11"/>
  <c r="BM5" i="11"/>
  <c r="BL4" i="11"/>
  <c r="BL6" i="11"/>
  <c r="EI5" i="11" l="1"/>
  <c r="EH6" i="11"/>
  <c r="BN5" i="11"/>
  <c r="BM6" i="11"/>
  <c r="EI6" i="11" l="1"/>
  <c r="EJ5" i="11"/>
  <c r="EJ6" i="11" s="1"/>
  <c r="BO5" i="11"/>
  <c r="BN6" i="11"/>
  <c r="BO6" i="11" l="1"/>
  <c r="BP5" i="11"/>
  <c r="BP6" i="11" l="1"/>
  <c r="BQ5" i="11"/>
  <c r="BR5" i="11" l="1"/>
  <c r="BQ6" i="11"/>
  <c r="BR6" i="11" l="1"/>
  <c r="BS5" i="11"/>
  <c r="BT5" i="11" l="1"/>
  <c r="BS6" i="11"/>
  <c r="BS4" i="11"/>
  <c r="BT6" i="11" l="1"/>
  <c r="BU5" i="11"/>
  <c r="BU6" i="11" l="1"/>
  <c r="BV5" i="11"/>
  <c r="BW5" i="11" l="1"/>
  <c r="BV6" i="11"/>
  <c r="BW6" i="11" l="1"/>
  <c r="BX5" i="11"/>
  <c r="BY5" i="11" l="1"/>
  <c r="BX6" i="11"/>
  <c r="BY6" i="11" l="1"/>
  <c r="BZ5" i="11"/>
  <c r="BZ4" i="11" l="1"/>
  <c r="BZ6" i="11"/>
  <c r="CA5" i="11"/>
  <c r="CA6" i="11" l="1"/>
  <c r="CB5" i="11"/>
  <c r="CB6" i="11" l="1"/>
  <c r="CC5" i="11"/>
  <c r="CD5" i="11" l="1"/>
  <c r="CC6" i="11"/>
  <c r="CE5" i="11" l="1"/>
  <c r="CD6" i="11"/>
  <c r="CF5" i="11" l="1"/>
  <c r="CE6" i="11"/>
  <c r="CF6" i="11" l="1"/>
  <c r="CG5" i="11"/>
  <c r="CH5" i="11" l="1"/>
  <c r="CG4" i="11"/>
  <c r="CG6" i="11"/>
  <c r="CI5" i="11" l="1"/>
  <c r="CH6" i="11"/>
  <c r="CJ5" i="11" l="1"/>
  <c r="CI6" i="11"/>
  <c r="CK5" i="11" l="1"/>
  <c r="CJ6" i="11"/>
  <c r="CK6" i="11" l="1"/>
  <c r="CL5" i="11"/>
  <c r="CL6" i="11" l="1"/>
  <c r="CM5" i="11"/>
  <c r="CN5" i="11" l="1"/>
  <c r="CM6" i="11"/>
  <c r="CN4" i="11" l="1"/>
  <c r="CN6" i="11"/>
  <c r="CO5" i="11"/>
  <c r="CO6" i="11" l="1"/>
  <c r="CP5" i="11"/>
  <c r="CP6" i="11" l="1"/>
  <c r="CQ5" i="11"/>
  <c r="CQ6" i="11" l="1"/>
  <c r="CR5" i="11"/>
  <c r="CS5" i="11" l="1"/>
  <c r="CR6" i="11"/>
  <c r="CT5" i="11" l="1"/>
  <c r="CS6" i="11"/>
  <c r="CU5" i="11" l="1"/>
  <c r="CT6" i="11"/>
  <c r="CV5" i="11" l="1"/>
  <c r="CU4" i="11"/>
  <c r="CU6" i="11"/>
  <c r="CW5" i="11" l="1"/>
  <c r="CV6" i="11"/>
  <c r="CX5" i="11" l="1"/>
  <c r="CW6" i="11"/>
  <c r="CX6" i="11" l="1"/>
  <c r="CY5" i="11"/>
  <c r="CY6" i="11" l="1"/>
  <c r="CZ5" i="11"/>
  <c r="CZ6" i="11" l="1"/>
  <c r="DA5" i="11"/>
  <c r="DA6" i="11" s="1"/>
</calcChain>
</file>

<file path=xl/sharedStrings.xml><?xml version="1.0" encoding="utf-8"?>
<sst xmlns="http://schemas.openxmlformats.org/spreadsheetml/2006/main" count="38" uniqueCount="34">
  <si>
    <t>Cree una programación para un proyecto en esta hoja de cálculo.
Escriba el título de este proyecto en la celda B1. 
Para obtener información sobre cómo usar esta hoja de cálculo, incluidas las instrucciones para lectores de pantalla y el nombre del autor de este libro, vea la hoja de cálculo Información.
Desplácese hacia abajo por la columna A para escuchar más instrucciones.</t>
  </si>
  <si>
    <t>Cronograma Optimizar la gestión comercial mediante la implementación de un CRM</t>
  </si>
  <si>
    <t>Escriba el nombre de la compañía en la celda B2.</t>
  </si>
  <si>
    <t>Nombre de la compañía</t>
  </si>
  <si>
    <t>Escriba el nombre del responsable del proyecto en la celda B3. Escriba la fecha de comienzo del proyecto en la celda E3. Inicio del proyecto: la etiqueta se encuentra en la celda C3.</t>
  </si>
  <si>
    <t>Responsable del proyecto</t>
  </si>
  <si>
    <t>La semana que se muestra en la celda E4 representa la semana inicial para mostrar en la programación del proyecto en la celda I4. La fecha de inicio del proyecto se considera la semana 1. Para cambiar semana que se muestra, simplemente escriba un número de semana nuevo en la celda E4.
La fecha de inicio de cada semana, comenzando por la semana mostrada en la celda E4, comienza en la celda I4 y se calcula automáticamente. Hay 8 semanas representadas en esta vista desde la celda I4 hasta la celda BF4.
No debería modificar estas celdas.
La etiqueta de la semana para mostrar se encuentra en la celda C4.</t>
  </si>
  <si>
    <t>Las celdas I5 a BL5 contienen el número de días de la semana representado en el bloque de celdas encima de cada celda de fecha y se calculan automáticamente.
No debería modificar estas celdas.
La fecha actual está rodeada con una línea roja (hex. AD3815) desde la fecha actual en la fila 5 hasta toda la columna de fechas y el fin de la programación del proyecto.</t>
  </si>
  <si>
    <t>Esta fila contiene los encabezados de la programación del proyecto posterior debajo de estos. 
Navegue desde la celda B6 a BL 6 para escuchar el contenido. La primera letra de cada día de la semana de la fecha encima de ese encabezado empieza en la celda I6 y continúa hasta la celda BL6.
Todo el gráficos de escala de tiempo del proyecto está generados automáticamente en función de las fechas de inicio y finalización especificadas, con formatos condicionales.
No modifique el contenido de las celdas en las columnas después de la columna I comenzando por la celda I7.</t>
  </si>
  <si>
    <t>TAREA</t>
  </si>
  <si>
    <t>PROGRESO</t>
  </si>
  <si>
    <t>INICIO</t>
  </si>
  <si>
    <t>FIN</t>
  </si>
  <si>
    <t>DÍAS</t>
  </si>
  <si>
    <t xml:space="preserve">No elimine esta fila. Esta fila está oculta para conservar una fórmula que se usa para resaltar el día actual dentro de la programación del proyecto. </t>
  </si>
  <si>
    <t>La celda B8 contiene el título de ejemplo de la Fase 1. 
Escriba un nuevo título en la celda B8.
Escriba un nombre para asignar la fase, si se aplica para el proyecto, en la celda C8.
Escriba el progreso de la fase completa, si se aplica para el proyecto, en la celda D8.
Escriba las fechas de inicio y finalización de la fase completa, si se aplica para el proyecto, en las celdas E8 y F8. 
El gráfico de Gantt rellena automáticamente las fechas adecuadas y aplica un sombreado según el progreso especificado.
Para eliminar la fase y trabajar solo con las tareas, elimine esta fila.</t>
  </si>
  <si>
    <t xml:space="preserve">
Completar la configuración e integración del CRM en los procesos comerciales de la MIPYME.</t>
  </si>
  <si>
    <t xml:space="preserve">La celda B9 contiene la tarea de ejemplo "Tarea 1". 
Escriba un nuevo nombre de tarea en la celda B9.
Escriba una persona a la que asignar la tarea en la celda C9.
Escriba el progreso de la tarea en la celda D9. Aparece una barra de progreso en la celda y se sombrea según el número de la celda. Por ejemplo, un progreso del 50 por ciento aplicaría sombreado a la mitad de la celda.
Escriba la fecha de inicio de la tarea en la celda E9.
Escriba la fecha de finalización de la tarea en la celda F9.
Aparece una barra de estado con sombreado para las fechas especificadas en bloques comenzando desde la celda I9 hasta la BL9. </t>
  </si>
  <si>
    <t xml:space="preserve">
KPI: 100% de las funciones clave del CRM implementadas (control de ventas, inventarios, segmentación de clientes).</t>
  </si>
  <si>
    <t>Las filas de la 10 a la 13 repiten el patrón de la fila 9. 
Repita las instrucciones de la celda A9 para todas las filas de tareas en esta hoja de cálculo. Sobrescriba los datos de ejemplo.
Un ejemplo de otra fase empieza en la celda A14. 
Continue escribiendo tareas en las celdas de la A10 a la A13 o vaya a la celda A14 para obtener más información.</t>
  </si>
  <si>
    <t>Reducción del tiempo dedicado a tareas administrativas relacionadas con clientes y ventas.</t>
  </si>
  <si>
    <t>La celda a la derecha contiene el título de ejemplo de la Fase 2. 
Puede crear una nueva fase en cualquier momento en la columna B. Esta programación de proyecto no necesita fases. Para quitar la fase, basta con eliminar la fila.
Para crear un bloque de fase nuevo en esta fila, escriba un nuevo título en la celda a la derecha.
Para continuar agregando tareas a la fase anterior, escriba una nueva fila encima de esta y rellene los datos de la tarea como se explica en la celda A9.
Actualice los detalles de la fase en la celda a la derecha como se explica en la celda A8.
Continúe navegando por las celdas de la columna A para obtener más información.
Si no ha agregado nuevas filas en esta hoja de cálculo, verá que se han creado automáticamente 2 bloques de fase de ejemplo adicionales en las celdas B20 y B26. En caso contrario, desplácese por las celdas de la columna A para buscar los bloques adicionales. 
Repita las instrucciones de las celdas A8 y A9 cuando lo necesite.</t>
  </si>
  <si>
    <t>Mejorar el engagement en redes sociales
Aumentar en un 25% el número de seguidores en redes sociales.</t>
  </si>
  <si>
    <t>KPI: En Facebook 25% más follower 7.3 k, 50% más de interacciones (promedio de: comentarios 3, reacciones 808.5), en Instagram 25%  más follower 22.3 k, 50% más de interacciones (promedio de: comentarios 6, Likes 40)</t>
  </si>
  <si>
    <t>KPI: Tráfico web desde redes, medido por Google Analytics.</t>
  </si>
  <si>
    <t>Bloque de título fase de ejemplo</t>
  </si>
  <si>
    <t>Aumentar las ventas mediante personalización de ofertas y fidelización de clientes
Implementar campañas de marketing automatizado basadas en datos de comportamiento de clientes.</t>
  </si>
  <si>
    <t>KPI: 5 campañas automatizadas lanzadas, con personalización según el historial de compra.</t>
  </si>
  <si>
    <t>KPI: Aumento del 15% en las conversiones de clientes que vuelven a comprar.</t>
  </si>
  <si>
    <t>Evaluar la efectividad de la comunicación interna (Plan de adopción del CRM)
Alta participación en capacitaciones y comprensión del sistema.</t>
  </si>
  <si>
    <t>KPI: 90% de asistencia en capacitaciones y satisfacción promedio de 4/5.</t>
  </si>
  <si>
    <t>Esta es una fila vacía.</t>
  </si>
  <si>
    <t>Esta fila indica el final de la programación del proyecto. NO escriba nada en esta fila. 
Inserte nuevas filas encima de ésta para continuar creando la programación del proyecto.</t>
  </si>
  <si>
    <t>Inserte nuevas filas ENCIMA de ésta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</si>
</sst>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2" formatCode="_-* #,##0\ &quot;€&quot;_-;\-* #,##0\ &quot;€&quot;_-;_-* &quot;-&quot;\ &quot;€&quot;_-;_-@_-"/>
    <numFmt numFmtId="44" formatCode="_-* #,##0.00\ &quot;€&quot;_-;\-* #,##0.00\ &quot;€&quot;_-;_-* &quot;-&quot;??\ &quot;€&quot;_-;_-@_-"/>
    <numFmt numFmtId="164" formatCode="_(* #,##0_);_(* \(#,##0\);_(* &quot;-&quot;_);_(@_)"/>
    <numFmt numFmtId="165" formatCode="_(* #,##0.00_);_(* \(#,##0.00\);_(* &quot;-&quot;??_);_(@_)"/>
    <numFmt numFmtId="166" formatCode="d\-m\-yy;@"/>
    <numFmt numFmtId="167" formatCode="d"/>
    <numFmt numFmtId="168" formatCode="ddd\,\ yyyy\-mm\-dd;@"/>
    <numFmt numFmtId="169" formatCode="d\ &quot;de&quot;\ mmmm\ &quot;de&quot;\ yyyy"/>
  </numFmts>
  <fonts count="28">
    <font>
      <sz val="11"/>
      <color theme="1"/>
      <name val="Calibri"/>
      <family val="2"/>
      <scheme val="minor"/>
    </font>
    <font>
      <sz val="10"/>
      <name val="Calibri"/>
      <family val="2"/>
      <scheme val="minor"/>
    </font>
    <font>
      <u/>
      <sz val="11"/>
      <color indexed="12"/>
      <name val="Arial"/>
      <family val="2"/>
    </font>
    <font>
      <sz val="10"/>
      <color theme="1" tint="0.499984740745262"/>
      <name val="Calibri"/>
      <family val="2"/>
      <scheme val="minor"/>
    </font>
    <font>
      <sz val="11"/>
      <name val="Calibri"/>
      <family val="2"/>
      <scheme val="minor"/>
    </font>
    <font>
      <b/>
      <sz val="11"/>
      <color theme="1"/>
      <name val="Calibri"/>
      <family val="2"/>
      <scheme val="minor"/>
    </font>
    <font>
      <b/>
      <sz val="9"/>
      <color theme="0"/>
      <name val="Calibri"/>
      <family val="2"/>
      <scheme val="minor"/>
    </font>
    <font>
      <i/>
      <sz val="9"/>
      <color theme="1"/>
      <name val="Calibri"/>
      <family val="2"/>
      <scheme val="minor"/>
    </font>
    <font>
      <sz val="11"/>
      <color theme="1"/>
      <name val="Calibri"/>
      <family val="2"/>
      <scheme val="minor"/>
    </font>
    <font>
      <sz val="14"/>
      <color theme="1"/>
      <name val="Calibri"/>
      <family val="2"/>
      <scheme val="minor"/>
    </font>
    <font>
      <sz val="9"/>
      <name val="Calibri"/>
      <family val="2"/>
      <scheme val="minor"/>
    </font>
    <font>
      <sz val="8"/>
      <color theme="0"/>
      <name val="Calibri"/>
      <family val="2"/>
      <scheme val="minor"/>
    </font>
    <font>
      <b/>
      <sz val="22"/>
      <color theme="1" tint="0.34998626667073579"/>
      <name val="Calibri"/>
      <family val="2"/>
      <scheme val="major"/>
    </font>
    <font>
      <sz val="11"/>
      <color theme="0"/>
      <name val="Calibri"/>
      <family val="2"/>
      <scheme val="minor"/>
    </font>
    <font>
      <b/>
      <sz val="11"/>
      <name val="Calibri"/>
      <family val="2"/>
      <scheme val="minor"/>
    </font>
    <font>
      <sz val="10"/>
      <name val="Arial"/>
      <family val="2"/>
    </font>
    <font>
      <u/>
      <sz val="11"/>
      <color theme="11"/>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s>
  <fills count="45">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1" tint="0.34998626667073579"/>
        <bgColor indexed="64"/>
      </patternFill>
    </fill>
    <fill>
      <patternFill patternType="solid">
        <fgColor theme="1" tint="0.34998626667073579"/>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style="thin">
        <color theme="0" tint="-0.34998626667073579"/>
      </top>
      <bottom/>
      <diagonal/>
    </border>
    <border>
      <left/>
      <right/>
      <top style="medium">
        <color theme="0" tint="-0.14996795556505021"/>
      </top>
      <bottom style="medium">
        <color theme="0" tint="-0.1499679555650502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style="thin">
        <color theme="0" tint="-0.34998626667073579"/>
      </right>
      <top/>
      <bottom style="medium">
        <color theme="0" tint="-0.14996795556505021"/>
      </bottom>
      <diagonal/>
    </border>
    <border>
      <left style="thin">
        <color theme="0" tint="-0.14993743705557422"/>
      </left>
      <right style="thin">
        <color theme="0" tint="-0.14993743705557422"/>
      </right>
      <top style="medium">
        <color theme="0" tint="-0.14996795556505021"/>
      </top>
      <bottom style="medium">
        <color theme="0" tint="-0.14996795556505021"/>
      </bottom>
      <diagonal/>
    </border>
    <border>
      <left/>
      <right/>
      <top/>
      <bottom style="thin">
        <color theme="0" tint="-0.3499862666707357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4">
    <xf numFmtId="0" fontId="0" fillId="0" borderId="0"/>
    <xf numFmtId="0" fontId="2" fillId="0" borderId="0" applyNumberFormat="0" applyFill="0" applyBorder="0" applyAlignment="0" applyProtection="0">
      <alignment vertical="top"/>
      <protection locked="0"/>
    </xf>
    <xf numFmtId="9" fontId="8" fillId="0" borderId="0" applyFont="0" applyFill="0" applyBorder="0" applyAlignment="0" applyProtection="0"/>
    <xf numFmtId="0" fontId="13" fillId="0" borderId="0"/>
    <xf numFmtId="165" fontId="8" fillId="0" borderId="3" applyFont="0" applyFill="0" applyAlignment="0" applyProtection="0"/>
    <xf numFmtId="0" fontId="12" fillId="0" borderId="0" applyNumberFormat="0" applyFill="0" applyBorder="0" applyAlignment="0" applyProtection="0"/>
    <xf numFmtId="0" fontId="9" fillId="0" borderId="0" applyNumberFormat="0" applyFill="0" applyAlignment="0" applyProtection="0"/>
    <xf numFmtId="0" fontId="9" fillId="0" borderId="0" applyNumberFormat="0" applyFill="0" applyProtection="0">
      <alignment vertical="top"/>
    </xf>
    <xf numFmtId="0" fontId="8" fillId="0" borderId="0" applyNumberFormat="0" applyFill="0" applyProtection="0">
      <alignment horizontal="right" indent="1"/>
    </xf>
    <xf numFmtId="168" fontId="8" fillId="0" borderId="3">
      <alignment horizontal="center" vertical="center"/>
    </xf>
    <xf numFmtId="166" fontId="8" fillId="0" borderId="2" applyFill="0">
      <alignment horizontal="center" vertical="center"/>
    </xf>
    <xf numFmtId="0" fontId="8" fillId="0" borderId="2" applyFill="0">
      <alignment horizontal="center" vertical="center"/>
    </xf>
    <xf numFmtId="0" fontId="8" fillId="0" borderId="2" applyFill="0">
      <alignment horizontal="left" vertical="center" indent="2"/>
    </xf>
    <xf numFmtId="0" fontId="16" fillId="0" borderId="0" applyNumberForma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2" fontId="8" fillId="0" borderId="0" applyFont="0" applyFill="0" applyBorder="0" applyAlignment="0" applyProtection="0"/>
    <xf numFmtId="0" fontId="17" fillId="0" borderId="0" applyNumberFormat="0" applyFill="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16" borderId="0" applyNumberFormat="0" applyBorder="0" applyAlignment="0" applyProtection="0"/>
    <xf numFmtId="0" fontId="21" fillId="17" borderId="11" applyNumberFormat="0" applyAlignment="0" applyProtection="0"/>
    <xf numFmtId="0" fontId="22" fillId="18" borderId="12" applyNumberFormat="0" applyAlignment="0" applyProtection="0"/>
    <xf numFmtId="0" fontId="23" fillId="18" borderId="11" applyNumberFormat="0" applyAlignment="0" applyProtection="0"/>
    <xf numFmtId="0" fontId="24" fillId="0" borderId="13" applyNumberFormat="0" applyFill="0" applyAlignment="0" applyProtection="0"/>
    <xf numFmtId="0" fontId="25" fillId="19" borderId="14" applyNumberFormat="0" applyAlignment="0" applyProtection="0"/>
    <xf numFmtId="0" fontId="26" fillId="0" borderId="0" applyNumberFormat="0" applyFill="0" applyBorder="0" applyAlignment="0" applyProtection="0"/>
    <xf numFmtId="0" fontId="8" fillId="20" borderId="15" applyNumberFormat="0" applyFont="0" applyAlignment="0" applyProtection="0"/>
    <xf numFmtId="0" fontId="27" fillId="0" borderId="0" applyNumberFormat="0" applyFill="0" applyBorder="0" applyAlignment="0" applyProtection="0"/>
    <xf numFmtId="0" fontId="5" fillId="0" borderId="16" applyNumberFormat="0" applyFill="0" applyAlignment="0" applyProtection="0"/>
    <xf numFmtId="0" fontId="13"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13"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13"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13" fillId="33"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13"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13" fillId="41"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cellStyleXfs>
  <cellXfs count="70">
    <xf numFmtId="0" fontId="0" fillId="0" borderId="0" xfId="0"/>
    <xf numFmtId="0" fontId="1" fillId="0" borderId="0" xfId="0" applyFont="1"/>
    <xf numFmtId="0" fontId="0" fillId="0" borderId="0" xfId="0" applyAlignment="1">
      <alignment vertical="center"/>
    </xf>
    <xf numFmtId="0" fontId="1" fillId="0" borderId="0" xfId="0" applyFont="1" applyAlignment="1">
      <alignment horizontal="center"/>
    </xf>
    <xf numFmtId="0" fontId="0" fillId="0" borderId="0" xfId="0" applyAlignment="1">
      <alignment horizontal="center"/>
    </xf>
    <xf numFmtId="0" fontId="0" fillId="0" borderId="0" xfId="0" applyAlignment="1">
      <alignment horizontal="right" vertical="center"/>
    </xf>
    <xf numFmtId="0" fontId="0" fillId="0" borderId="3" xfId="0" applyBorder="1" applyAlignment="1">
      <alignment horizontal="center" vertical="center"/>
    </xf>
    <xf numFmtId="0" fontId="6" fillId="13" borderId="1" xfId="0" applyFont="1" applyFill="1" applyBorder="1" applyAlignment="1">
      <alignment horizontal="center" vertical="center" wrapText="1"/>
    </xf>
    <xf numFmtId="0" fontId="11" fillId="12" borderId="8" xfId="0" applyFont="1" applyFill="1" applyBorder="1" applyAlignment="1">
      <alignment horizontal="center" vertical="center" shrinkToFit="1"/>
    </xf>
    <xf numFmtId="9" fontId="4" fillId="0" borderId="2" xfId="2" applyFont="1" applyBorder="1" applyAlignment="1">
      <alignment horizontal="center" vertical="center"/>
    </xf>
    <xf numFmtId="0" fontId="4" fillId="0" borderId="2" xfId="0" applyFont="1" applyBorder="1" applyAlignment="1">
      <alignment horizontal="center" vertical="center"/>
    </xf>
    <xf numFmtId="9" fontId="4" fillId="8" borderId="2" xfId="2" applyFont="1" applyFill="1" applyBorder="1" applyAlignment="1">
      <alignment horizontal="center" vertical="center"/>
    </xf>
    <xf numFmtId="9" fontId="4" fillId="3" borderId="2" xfId="2" applyFont="1" applyFill="1" applyBorder="1" applyAlignment="1">
      <alignment horizontal="center" vertical="center"/>
    </xf>
    <xf numFmtId="9" fontId="4" fillId="9" borderId="2" xfId="2" applyFont="1" applyFill="1" applyBorder="1" applyAlignment="1">
      <alignment horizontal="center" vertical="center"/>
    </xf>
    <xf numFmtId="9" fontId="4" fillId="4" borderId="2" xfId="2" applyFont="1" applyFill="1" applyBorder="1" applyAlignment="1">
      <alignment horizontal="center" vertical="center"/>
    </xf>
    <xf numFmtId="9" fontId="4" fillId="6" borderId="2" xfId="2" applyFont="1" applyFill="1" applyBorder="1" applyAlignment="1">
      <alignment horizontal="center" vertical="center"/>
    </xf>
    <xf numFmtId="9" fontId="4" fillId="11" borderId="2" xfId="2" applyFont="1" applyFill="1" applyBorder="1" applyAlignment="1">
      <alignment horizontal="center" vertical="center"/>
    </xf>
    <xf numFmtId="9" fontId="4" fillId="5" borderId="2" xfId="2" applyFont="1" applyFill="1" applyBorder="1" applyAlignment="1">
      <alignment horizontal="center" vertical="center"/>
    </xf>
    <xf numFmtId="9" fontId="4" fillId="10" borderId="2" xfId="2" applyFont="1" applyFill="1" applyBorder="1" applyAlignment="1">
      <alignment horizontal="center" vertical="center"/>
    </xf>
    <xf numFmtId="9" fontId="4" fillId="2" borderId="2" xfId="2" applyFont="1" applyFill="1" applyBorder="1" applyAlignment="1">
      <alignment horizontal="center" vertical="center"/>
    </xf>
    <xf numFmtId="0" fontId="4" fillId="2" borderId="2" xfId="0" applyFont="1" applyFill="1" applyBorder="1" applyAlignment="1">
      <alignment horizontal="center" vertical="center"/>
    </xf>
    <xf numFmtId="0" fontId="0" fillId="0" borderId="9" xfId="0" applyBorder="1" applyAlignment="1">
      <alignment vertical="center"/>
    </xf>
    <xf numFmtId="0" fontId="0" fillId="0" borderId="9" xfId="0" applyBorder="1" applyAlignment="1">
      <alignment horizontal="right" vertical="center"/>
    </xf>
    <xf numFmtId="0" fontId="0" fillId="2" borderId="9" xfId="0" applyFill="1" applyBorder="1" applyAlignment="1">
      <alignment vertical="center"/>
    </xf>
    <xf numFmtId="0" fontId="1" fillId="0" borderId="0" xfId="0" applyFont="1" applyAlignment="1">
      <alignment horizontal="center" vertical="center"/>
    </xf>
    <xf numFmtId="0" fontId="13" fillId="0" borderId="0" xfId="3"/>
    <xf numFmtId="0" fontId="13" fillId="0" borderId="0" xfId="3" applyAlignment="1">
      <alignment wrapText="1"/>
    </xf>
    <xf numFmtId="0" fontId="13" fillId="0" borderId="0" xfId="0" applyFont="1" applyAlignment="1">
      <alignment horizontal="center"/>
    </xf>
    <xf numFmtId="0" fontId="0" fillId="0" borderId="10" xfId="0" applyBorder="1"/>
    <xf numFmtId="0" fontId="14" fillId="0" borderId="0" xfId="0" applyFont="1"/>
    <xf numFmtId="0" fontId="15" fillId="0" borderId="0" xfId="1" applyFont="1" applyProtection="1">
      <alignment vertical="top"/>
    </xf>
    <xf numFmtId="166" fontId="0" fillId="8" borderId="2" xfId="0" applyNumberFormat="1" applyFill="1" applyBorder="1" applyAlignment="1">
      <alignment horizontal="center" vertical="center"/>
    </xf>
    <xf numFmtId="166" fontId="4" fillId="8" borderId="2" xfId="0" applyNumberFormat="1" applyFont="1" applyFill="1" applyBorder="1" applyAlignment="1">
      <alignment horizontal="center" vertical="center"/>
    </xf>
    <xf numFmtId="166" fontId="8" fillId="3" borderId="2" xfId="10" applyFill="1">
      <alignment horizontal="center" vertical="center"/>
    </xf>
    <xf numFmtId="166" fontId="0" fillId="9" borderId="2" xfId="0" applyNumberFormat="1" applyFill="1" applyBorder="1" applyAlignment="1">
      <alignment horizontal="center" vertical="center"/>
    </xf>
    <xf numFmtId="166" fontId="4" fillId="9" borderId="2" xfId="0" applyNumberFormat="1" applyFont="1" applyFill="1" applyBorder="1" applyAlignment="1">
      <alignment horizontal="center" vertical="center"/>
    </xf>
    <xf numFmtId="166" fontId="8" fillId="4" borderId="2" xfId="10" applyFill="1">
      <alignment horizontal="center" vertical="center"/>
    </xf>
    <xf numFmtId="166" fontId="0" fillId="6" borderId="2" xfId="0" applyNumberFormat="1" applyFill="1" applyBorder="1" applyAlignment="1">
      <alignment horizontal="center" vertical="center"/>
    </xf>
    <xf numFmtId="166" fontId="4" fillId="6" borderId="2" xfId="0" applyNumberFormat="1" applyFont="1" applyFill="1" applyBorder="1" applyAlignment="1">
      <alignment horizontal="center" vertical="center"/>
    </xf>
    <xf numFmtId="166" fontId="8" fillId="11" borderId="2" xfId="10" applyFill="1">
      <alignment horizontal="center" vertical="center"/>
    </xf>
    <xf numFmtId="166" fontId="0" fillId="5" borderId="2" xfId="0" applyNumberFormat="1" applyFill="1" applyBorder="1" applyAlignment="1">
      <alignment horizontal="center" vertical="center"/>
    </xf>
    <xf numFmtId="166" fontId="4" fillId="5" borderId="2" xfId="0" applyNumberFormat="1" applyFont="1" applyFill="1" applyBorder="1" applyAlignment="1">
      <alignment horizontal="center" vertical="center"/>
    </xf>
    <xf numFmtId="166" fontId="8" fillId="10" borderId="2" xfId="10" applyFill="1">
      <alignment horizontal="center" vertical="center"/>
    </xf>
    <xf numFmtId="166" fontId="8" fillId="0" borderId="2" xfId="10">
      <alignment horizontal="center" vertical="center"/>
    </xf>
    <xf numFmtId="166" fontId="3" fillId="2" borderId="2" xfId="0" applyNumberFormat="1" applyFont="1" applyFill="1" applyBorder="1" applyAlignment="1">
      <alignment horizontal="left" vertical="center"/>
    </xf>
    <xf numFmtId="166" fontId="4" fillId="2" borderId="2" xfId="0" applyNumberFormat="1" applyFont="1" applyFill="1" applyBorder="1" applyAlignment="1">
      <alignment horizontal="center" vertical="center"/>
    </xf>
    <xf numFmtId="167" fontId="10" fillId="7" borderId="6" xfId="0" applyNumberFormat="1" applyFont="1" applyFill="1" applyBorder="1" applyAlignment="1">
      <alignment horizontal="center" vertical="center"/>
    </xf>
    <xf numFmtId="167" fontId="10" fillId="7" borderId="0" xfId="0" applyNumberFormat="1" applyFont="1" applyFill="1" applyAlignment="1">
      <alignment horizontal="center" vertical="center"/>
    </xf>
    <xf numFmtId="167" fontId="10" fillId="7" borderId="7" xfId="0" applyNumberFormat="1" applyFont="1" applyFill="1" applyBorder="1" applyAlignment="1">
      <alignment horizontal="center" vertical="center"/>
    </xf>
    <xf numFmtId="0" fontId="8" fillId="0" borderId="7" xfId="8" applyBorder="1">
      <alignment horizontal="right" indent="1"/>
    </xf>
    <xf numFmtId="0" fontId="8" fillId="3" borderId="2" xfId="12" applyFill="1" applyAlignment="1">
      <alignment wrapText="1"/>
    </xf>
    <xf numFmtId="0" fontId="12" fillId="0" borderId="0" xfId="5" applyAlignment="1"/>
    <xf numFmtId="0" fontId="9" fillId="0" borderId="0" xfId="6" applyAlignment="1"/>
    <xf numFmtId="0" fontId="9" fillId="0" borderId="0" xfId="7">
      <alignment vertical="top"/>
    </xf>
    <xf numFmtId="0" fontId="5" fillId="8" borderId="2" xfId="0" applyFont="1" applyFill="1" applyBorder="1" applyAlignment="1">
      <alignment vertical="center" wrapText="1"/>
    </xf>
    <xf numFmtId="0" fontId="5" fillId="9" borderId="2" xfId="0" applyFont="1" applyFill="1" applyBorder="1" applyAlignment="1">
      <alignment vertical="center" wrapText="1"/>
    </xf>
    <xf numFmtId="0" fontId="5" fillId="6" borderId="2" xfId="0" applyFont="1" applyFill="1" applyBorder="1" applyAlignment="1">
      <alignment vertical="center" wrapText="1"/>
    </xf>
    <xf numFmtId="0" fontId="5" fillId="5" borderId="2" xfId="0" applyFont="1" applyFill="1" applyBorder="1" applyAlignment="1">
      <alignment vertical="center" wrapText="1"/>
    </xf>
    <xf numFmtId="0" fontId="8" fillId="10" borderId="2" xfId="12" applyFill="1" applyAlignment="1">
      <alignment vertical="center"/>
    </xf>
    <xf numFmtId="0" fontId="8" fillId="0" borderId="2" xfId="12" applyAlignment="1">
      <alignment vertical="center"/>
    </xf>
    <xf numFmtId="0" fontId="7" fillId="2" borderId="2" xfId="0" applyFont="1" applyFill="1" applyBorder="1" applyAlignment="1">
      <alignment vertical="center"/>
    </xf>
    <xf numFmtId="0" fontId="6" fillId="13" borderId="1" xfId="0" applyFont="1" applyFill="1" applyBorder="1" applyAlignment="1">
      <alignment horizontal="center" vertical="center"/>
    </xf>
    <xf numFmtId="0" fontId="8" fillId="3" borderId="2" xfId="12" applyFill="1" applyAlignment="1">
      <alignment vertical="center" wrapText="1"/>
    </xf>
    <xf numFmtId="0" fontId="8" fillId="4" borderId="2" xfId="12" applyFill="1" applyAlignment="1">
      <alignment vertical="center" wrapText="1"/>
    </xf>
    <xf numFmtId="0" fontId="8" fillId="11" borderId="2" xfId="12" applyFill="1" applyAlignment="1">
      <alignment vertical="center" wrapText="1"/>
    </xf>
    <xf numFmtId="0" fontId="8" fillId="10" borderId="2" xfId="12" applyFill="1" applyAlignment="1">
      <alignment vertical="center" wrapText="1"/>
    </xf>
    <xf numFmtId="169" fontId="0" fillId="7" borderId="4" xfId="0" applyNumberFormat="1" applyFill="1" applyBorder="1" applyAlignment="1">
      <alignment horizontal="left" vertical="center" wrapText="1" indent="1"/>
    </xf>
    <xf numFmtId="169" fontId="0" fillId="7" borderId="1" xfId="0" applyNumberFormat="1" applyFill="1" applyBorder="1" applyAlignment="1">
      <alignment horizontal="left" vertical="center" wrapText="1" indent="1"/>
    </xf>
    <xf numFmtId="169" fontId="0" fillId="7" borderId="5" xfId="0" applyNumberFormat="1" applyFill="1" applyBorder="1" applyAlignment="1">
      <alignment horizontal="left" vertical="center" wrapText="1" indent="1"/>
    </xf>
    <xf numFmtId="168" fontId="8" fillId="0" borderId="3" xfId="9" applyAlignment="1">
      <alignment horizontal="center" vertical="center"/>
    </xf>
  </cellXfs>
  <cellStyles count="54">
    <cellStyle name="20% - Énfasis1" xfId="31" builtinId="30" customBuiltin="1"/>
    <cellStyle name="20% - Énfasis2" xfId="35" builtinId="34" customBuiltin="1"/>
    <cellStyle name="20% - Énfasis3" xfId="39" builtinId="38" customBuiltin="1"/>
    <cellStyle name="20% - Énfasis4" xfId="43" builtinId="42" customBuiltin="1"/>
    <cellStyle name="20% - Énfasis5" xfId="47" builtinId="46" customBuiltin="1"/>
    <cellStyle name="20% - Énfasis6" xfId="51" builtinId="50" customBuiltin="1"/>
    <cellStyle name="40% - Énfasis1" xfId="32" builtinId="31" customBuiltin="1"/>
    <cellStyle name="40% - Énfasis2" xfId="36" builtinId="35" customBuiltin="1"/>
    <cellStyle name="40% - Énfasis3" xfId="40" builtinId="39" customBuiltin="1"/>
    <cellStyle name="40% - Énfasis4" xfId="44" builtinId="43" customBuiltin="1"/>
    <cellStyle name="40% - Énfasis5" xfId="48" builtinId="47" customBuiltin="1"/>
    <cellStyle name="40% - Énfasis6" xfId="52" builtinId="51" customBuiltin="1"/>
    <cellStyle name="60% - Énfasis1" xfId="33" builtinId="32" customBuiltin="1"/>
    <cellStyle name="60% - Énfasis2" xfId="37" builtinId="36" customBuiltin="1"/>
    <cellStyle name="60% - Énfasis3" xfId="41" builtinId="40" customBuiltin="1"/>
    <cellStyle name="60% - Énfasis4" xfId="45" builtinId="44" customBuiltin="1"/>
    <cellStyle name="60% - Énfasis5" xfId="49" builtinId="48" customBuiltin="1"/>
    <cellStyle name="60% - Énfasis6" xfId="53" builtinId="52" customBuiltin="1"/>
    <cellStyle name="Bueno" xfId="18" builtinId="26" customBuiltin="1"/>
    <cellStyle name="Cálculo" xfId="23" builtinId="22" customBuiltin="1"/>
    <cellStyle name="Celda de comprobación" xfId="25" builtinId="23" customBuiltin="1"/>
    <cellStyle name="Celda vinculada" xfId="24" builtinId="24" customBuiltin="1"/>
    <cellStyle name="Encabezado 1" xfId="6" builtinId="16" customBuiltin="1"/>
    <cellStyle name="Encabezado 4" xfId="17" builtinId="19" customBuiltin="1"/>
    <cellStyle name="Énfasis1" xfId="30" builtinId="29" customBuiltin="1"/>
    <cellStyle name="Énfasis2" xfId="34" builtinId="33" customBuiltin="1"/>
    <cellStyle name="Énfasis3" xfId="38" builtinId="37" customBuiltin="1"/>
    <cellStyle name="Énfasis4" xfId="42" builtinId="41" customBuiltin="1"/>
    <cellStyle name="Énfasis5" xfId="46" builtinId="45" customBuiltin="1"/>
    <cellStyle name="Énfasis6" xfId="50" builtinId="49" customBuiltin="1"/>
    <cellStyle name="Entrada" xfId="21" builtinId="20" customBuiltin="1"/>
    <cellStyle name="Fecha" xfId="10" xr:uid="{229918B6-DD13-4F5A-97B9-305F7E002AA3}"/>
    <cellStyle name="Hipervínculo" xfId="1" builtinId="8" customBuiltin="1"/>
    <cellStyle name="Hipervínculo visitado" xfId="13" builtinId="9" customBuiltin="1"/>
    <cellStyle name="Incorrecto" xfId="19" builtinId="27" customBuiltin="1"/>
    <cellStyle name="Inicio del proyecto" xfId="9" xr:uid="{8EB8A09A-C31C-40A3-B2C1-9449520178B8}"/>
    <cellStyle name="Millares" xfId="4" builtinId="3" customBuiltin="1"/>
    <cellStyle name="Millares [0]" xfId="14" builtinId="6" customBuiltin="1"/>
    <cellStyle name="Moneda" xfId="15" builtinId="4" customBuiltin="1"/>
    <cellStyle name="Moneda [0]" xfId="16" builtinId="7" customBuiltin="1"/>
    <cellStyle name="Neutral" xfId="20" builtinId="28" customBuiltin="1"/>
    <cellStyle name="Nombre" xfId="11" xr:uid="{B2D3C1EE-6B41-4801-AAFC-C2274E49E503}"/>
    <cellStyle name="Normal" xfId="0" builtinId="0" customBuiltin="1"/>
    <cellStyle name="Notas" xfId="27" builtinId="10" customBuiltin="1"/>
    <cellStyle name="Porcentaje" xfId="2" builtinId="5" customBuiltin="1"/>
    <cellStyle name="Salida" xfId="22" builtinId="21" customBuiltin="1"/>
    <cellStyle name="Tarea" xfId="12" xr:uid="{6391D789-272B-4DD2-9BF3-2CDCF610FA41}"/>
    <cellStyle name="Texto de advertencia" xfId="26" builtinId="11" customBuiltin="1"/>
    <cellStyle name="Texto explicativo" xfId="28" builtinId="53" customBuiltin="1"/>
    <cellStyle name="Título" xfId="5" builtinId="15" customBuiltin="1"/>
    <cellStyle name="Título 2" xfId="7" builtinId="17" customBuiltin="1"/>
    <cellStyle name="Título 3" xfId="8" builtinId="18" customBuiltin="1"/>
    <cellStyle name="Total" xfId="29" builtinId="25" customBuiltin="1"/>
    <cellStyle name="zTextoOculto" xfId="3" xr:uid="{26E66EE6-E33F-4D77-BAE4-0FB4F5BBF673}"/>
  </cellStyles>
  <dxfs count="12">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border>
        <left style="thin">
          <color theme="0" tint="-0.24994659260841701"/>
        </left>
      </border>
    </dxf>
    <dxf>
      <border>
        <left style="thin">
          <color theme="0" tint="-0.24994659260841701"/>
        </left>
      </border>
    </dxf>
    <dxf>
      <border>
        <top style="thin">
          <color theme="4" tint="0.39994506668294322"/>
        </top>
      </border>
    </dxf>
    <dxf>
      <fill>
        <patternFill>
          <bgColor theme="0" tint="-4.9989318521683403E-2"/>
        </patternFill>
      </fill>
      <border>
        <top style="thin">
          <color theme="4" tint="0.39994506668294322"/>
        </top>
      </border>
    </dxf>
    <dxf>
      <font>
        <b/>
        <color theme="1"/>
      </font>
    </dxf>
    <dxf>
      <font>
        <b val="0"/>
        <i val="0"/>
        <color theme="1"/>
      </font>
      <border>
        <left style="thin">
          <color theme="4"/>
        </left>
      </border>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border>
    </dxf>
  </dxfs>
  <tableStyles count="1" defaultTableStyle="TableStyleMedium2" defaultPivotStyle="PivotStyleLight16">
    <tableStyle name="ListaTareasPendientes" pivot="0" count="9" xr9:uid="{00000000-0011-0000-FFFF-FFFF00000000}">
      <tableStyleElement type="wholeTable" dxfId="11"/>
      <tableStyleElement type="headerRow" dxfId="10"/>
      <tableStyleElement type="totalRow" dxfId="9"/>
      <tableStyleElement type="firstColumn" dxfId="8"/>
      <tableStyleElement type="lastColumn" dxfId="7"/>
      <tableStyleElement type="firstRowStripe" dxfId="6"/>
      <tableStyleElement type="secondRowStripe" dxfId="5"/>
      <tableStyleElement type="firstColumnStripe" dxfId="4"/>
      <tableStyleElement type="secondColumnStripe" dxfId="3"/>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0F0F0"/>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mruColors>
      <color rgb="FF215881"/>
      <color rgb="FF42648A"/>
      <color rgb="FF969696"/>
      <color rgb="FFC0C0C0"/>
      <color rgb="FF427FC2"/>
      <color rgb="FF44678E"/>
      <color rgb="FF4A6F9C"/>
      <color rgb="FF3969AD"/>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J31"/>
  <sheetViews>
    <sheetView showGridLines="0" tabSelected="1" showRuler="0" zoomScale="50" zoomScaleNormal="50" zoomScalePageLayoutView="70" workbookViewId="0">
      <pane ySplit="6" topLeftCell="A8" activePane="bottomLeft" state="frozen"/>
      <selection pane="bottomLeft" activeCell="C19" sqref="C19"/>
    </sheetView>
  </sheetViews>
  <sheetFormatPr defaultColWidth="9.140625" defaultRowHeight="30" customHeight="1"/>
  <cols>
    <col min="1" max="1" width="2.7109375" style="25" customWidth="1"/>
    <col min="2" max="2" width="60.42578125" customWidth="1"/>
    <col min="3" max="3" width="10.7109375" customWidth="1"/>
    <col min="4" max="4" width="10.42578125" style="4" customWidth="1"/>
    <col min="5" max="5" width="10.42578125" customWidth="1"/>
    <col min="6" max="6" width="3.140625" customWidth="1"/>
    <col min="7" max="7" width="6.140625" hidden="1" customWidth="1"/>
    <col min="8" max="13" width="3.140625" customWidth="1"/>
    <col min="14" max="14" width="5" customWidth="1"/>
    <col min="15" max="19" width="3.140625" customWidth="1"/>
    <col min="20" max="20" width="5.85546875" customWidth="1"/>
    <col min="21" max="27" width="3.140625" customWidth="1"/>
    <col min="28" max="28" width="5.140625" customWidth="1"/>
    <col min="29" max="33" width="3.140625" customWidth="1"/>
    <col min="34" max="34" width="5.28515625" customWidth="1"/>
    <col min="35" max="142" width="3.140625" customWidth="1"/>
  </cols>
  <sheetData>
    <row r="1" spans="1:140" ht="30" customHeight="1">
      <c r="A1" s="26" t="s">
        <v>0</v>
      </c>
      <c r="B1" s="51" t="s">
        <v>1</v>
      </c>
      <c r="C1" s="1"/>
      <c r="D1" s="3"/>
      <c r="E1" s="24"/>
      <c r="G1" s="1"/>
      <c r="H1" s="29"/>
    </row>
    <row r="2" spans="1:140" ht="30" customHeight="1">
      <c r="A2" s="25" t="s">
        <v>2</v>
      </c>
      <c r="B2" s="52" t="s">
        <v>3</v>
      </c>
      <c r="H2" s="30"/>
    </row>
    <row r="3" spans="1:140" ht="30" customHeight="1">
      <c r="A3" s="25" t="s">
        <v>4</v>
      </c>
      <c r="B3" s="53" t="s">
        <v>5</v>
      </c>
      <c r="C3" s="49"/>
      <c r="D3" s="69">
        <v>45689</v>
      </c>
      <c r="E3" s="69"/>
    </row>
    <row r="4" spans="1:140" ht="30" customHeight="1">
      <c r="A4" s="26" t="s">
        <v>6</v>
      </c>
      <c r="C4" s="49"/>
      <c r="D4" s="6">
        <v>2</v>
      </c>
      <c r="H4" s="66">
        <f>H5</f>
        <v>45691</v>
      </c>
      <c r="I4" s="67"/>
      <c r="J4" s="67"/>
      <c r="K4" s="67"/>
      <c r="L4" s="67"/>
      <c r="M4" s="67"/>
      <c r="N4" s="68"/>
      <c r="O4" s="66">
        <f>O5</f>
        <v>45698</v>
      </c>
      <c r="P4" s="67"/>
      <c r="Q4" s="67"/>
      <c r="R4" s="67"/>
      <c r="S4" s="67"/>
      <c r="T4" s="67"/>
      <c r="U4" s="68"/>
      <c r="V4" s="66">
        <f>V5</f>
        <v>45705</v>
      </c>
      <c r="W4" s="67"/>
      <c r="X4" s="67"/>
      <c r="Y4" s="67"/>
      <c r="Z4" s="67"/>
      <c r="AA4" s="67"/>
      <c r="AB4" s="68"/>
      <c r="AC4" s="66">
        <f>AC5</f>
        <v>45712</v>
      </c>
      <c r="AD4" s="67"/>
      <c r="AE4" s="67"/>
      <c r="AF4" s="67"/>
      <c r="AG4" s="67"/>
      <c r="AH4" s="67"/>
      <c r="AI4" s="68"/>
      <c r="AJ4" s="66">
        <f>AJ5</f>
        <v>45719</v>
      </c>
      <c r="AK4" s="67"/>
      <c r="AL4" s="67"/>
      <c r="AM4" s="67"/>
      <c r="AN4" s="67"/>
      <c r="AO4" s="67"/>
      <c r="AP4" s="68"/>
      <c r="AQ4" s="66">
        <f>AQ5</f>
        <v>45726</v>
      </c>
      <c r="AR4" s="67"/>
      <c r="AS4" s="67"/>
      <c r="AT4" s="67"/>
      <c r="AU4" s="67"/>
      <c r="AV4" s="67"/>
      <c r="AW4" s="68"/>
      <c r="AX4" s="66">
        <f>AX5</f>
        <v>45733</v>
      </c>
      <c r="AY4" s="67"/>
      <c r="AZ4" s="67"/>
      <c r="BA4" s="67"/>
      <c r="BB4" s="67"/>
      <c r="BC4" s="67"/>
      <c r="BD4" s="68"/>
      <c r="BE4" s="66">
        <f>BE5</f>
        <v>45740</v>
      </c>
      <c r="BF4" s="67"/>
      <c r="BG4" s="67"/>
      <c r="BH4" s="67"/>
      <c r="BI4" s="67"/>
      <c r="BJ4" s="67"/>
      <c r="BK4" s="68"/>
      <c r="BL4" s="66">
        <f>BL5</f>
        <v>45747</v>
      </c>
      <c r="BM4" s="67"/>
      <c r="BN4" s="67"/>
      <c r="BO4" s="67"/>
      <c r="BP4" s="67"/>
      <c r="BQ4" s="67"/>
      <c r="BR4" s="68"/>
      <c r="BS4" s="66">
        <f>BS5</f>
        <v>45754</v>
      </c>
      <c r="BT4" s="67"/>
      <c r="BU4" s="67"/>
      <c r="BV4" s="67"/>
      <c r="BW4" s="67"/>
      <c r="BX4" s="67"/>
      <c r="BY4" s="68"/>
      <c r="BZ4" s="66">
        <f>BZ5</f>
        <v>45761</v>
      </c>
      <c r="CA4" s="67"/>
      <c r="CB4" s="67"/>
      <c r="CC4" s="67"/>
      <c r="CD4" s="67"/>
      <c r="CE4" s="67"/>
      <c r="CF4" s="68"/>
      <c r="CG4" s="66">
        <f>CG5</f>
        <v>45768</v>
      </c>
      <c r="CH4" s="67"/>
      <c r="CI4" s="67"/>
      <c r="CJ4" s="67"/>
      <c r="CK4" s="67"/>
      <c r="CL4" s="67"/>
      <c r="CM4" s="68"/>
      <c r="CN4" s="66">
        <f>CN5</f>
        <v>45775</v>
      </c>
      <c r="CO4" s="67"/>
      <c r="CP4" s="67"/>
      <c r="CQ4" s="67"/>
      <c r="CR4" s="67"/>
      <c r="CS4" s="67"/>
      <c r="CT4" s="68"/>
      <c r="CU4" s="66">
        <f>CU5</f>
        <v>45782</v>
      </c>
      <c r="CV4" s="67"/>
      <c r="CW4" s="67"/>
      <c r="CX4" s="67"/>
      <c r="CY4" s="67"/>
      <c r="CZ4" s="67"/>
      <c r="DA4" s="68"/>
      <c r="DB4" s="66">
        <f t="shared" ref="DB4" si="0">DB5</f>
        <v>45789</v>
      </c>
      <c r="DC4" s="67"/>
      <c r="DD4" s="67"/>
      <c r="DE4" s="67"/>
      <c r="DF4" s="67"/>
      <c r="DG4" s="67"/>
      <c r="DH4" s="68"/>
      <c r="DI4" s="66">
        <f t="shared" ref="DI4" si="1">DI5</f>
        <v>45796</v>
      </c>
      <c r="DJ4" s="67"/>
      <c r="DK4" s="67"/>
      <c r="DL4" s="67"/>
      <c r="DM4" s="67"/>
      <c r="DN4" s="67"/>
      <c r="DO4" s="68"/>
      <c r="DP4" s="66">
        <f t="shared" ref="DP4" si="2">DP5</f>
        <v>45803</v>
      </c>
      <c r="DQ4" s="67"/>
      <c r="DR4" s="67"/>
      <c r="DS4" s="67"/>
      <c r="DT4" s="67"/>
      <c r="DU4" s="67"/>
      <c r="DV4" s="68"/>
      <c r="DW4" s="66">
        <f t="shared" ref="DW4" si="3">DW5</f>
        <v>45810</v>
      </c>
      <c r="DX4" s="67"/>
      <c r="DY4" s="67"/>
      <c r="DZ4" s="67"/>
      <c r="EA4" s="67"/>
      <c r="EB4" s="67"/>
      <c r="EC4" s="68"/>
      <c r="ED4" s="66">
        <f t="shared" ref="ED4" si="4">ED5</f>
        <v>45817</v>
      </c>
      <c r="EE4" s="67"/>
      <c r="EF4" s="67"/>
      <c r="EG4" s="67"/>
      <c r="EH4" s="67"/>
      <c r="EI4" s="67"/>
      <c r="EJ4" s="68"/>
    </row>
    <row r="5" spans="1:140" ht="15" customHeight="1">
      <c r="A5" s="26" t="s">
        <v>7</v>
      </c>
      <c r="B5" s="28"/>
      <c r="C5" s="28"/>
      <c r="D5" s="28"/>
      <c r="E5" s="28"/>
      <c r="F5" s="28"/>
      <c r="H5" s="46">
        <f>Inicio_del_proyecto-WEEKDAY(Inicio_del_proyecto,1)+2+7*(Semana_para_mostrar-1)</f>
        <v>45691</v>
      </c>
      <c r="I5" s="47">
        <f>H5+1</f>
        <v>45692</v>
      </c>
      <c r="J5" s="47">
        <f t="shared" ref="J5:AW5" si="5">I5+1</f>
        <v>45693</v>
      </c>
      <c r="K5" s="47">
        <f t="shared" si="5"/>
        <v>45694</v>
      </c>
      <c r="L5" s="47">
        <f t="shared" si="5"/>
        <v>45695</v>
      </c>
      <c r="M5" s="47">
        <f t="shared" si="5"/>
        <v>45696</v>
      </c>
      <c r="N5" s="48">
        <f t="shared" si="5"/>
        <v>45697</v>
      </c>
      <c r="O5" s="46">
        <f>N5+1</f>
        <v>45698</v>
      </c>
      <c r="P5" s="47">
        <f>O5+1</f>
        <v>45699</v>
      </c>
      <c r="Q5" s="47">
        <f t="shared" si="5"/>
        <v>45700</v>
      </c>
      <c r="R5" s="47">
        <f t="shared" si="5"/>
        <v>45701</v>
      </c>
      <c r="S5" s="47">
        <f t="shared" si="5"/>
        <v>45702</v>
      </c>
      <c r="T5" s="47">
        <f t="shared" si="5"/>
        <v>45703</v>
      </c>
      <c r="U5" s="48">
        <f t="shared" si="5"/>
        <v>45704</v>
      </c>
      <c r="V5" s="46">
        <f>U5+1</f>
        <v>45705</v>
      </c>
      <c r="W5" s="47">
        <f>V5+1</f>
        <v>45706</v>
      </c>
      <c r="X5" s="47">
        <f t="shared" si="5"/>
        <v>45707</v>
      </c>
      <c r="Y5" s="47">
        <f t="shared" si="5"/>
        <v>45708</v>
      </c>
      <c r="Z5" s="47">
        <f t="shared" si="5"/>
        <v>45709</v>
      </c>
      <c r="AA5" s="47">
        <f t="shared" si="5"/>
        <v>45710</v>
      </c>
      <c r="AB5" s="48">
        <f t="shared" si="5"/>
        <v>45711</v>
      </c>
      <c r="AC5" s="46">
        <f>AB5+1</f>
        <v>45712</v>
      </c>
      <c r="AD5" s="47">
        <f>AC5+1</f>
        <v>45713</v>
      </c>
      <c r="AE5" s="47">
        <f t="shared" si="5"/>
        <v>45714</v>
      </c>
      <c r="AF5" s="47">
        <f t="shared" si="5"/>
        <v>45715</v>
      </c>
      <c r="AG5" s="47">
        <f t="shared" si="5"/>
        <v>45716</v>
      </c>
      <c r="AH5" s="47">
        <f t="shared" si="5"/>
        <v>45717</v>
      </c>
      <c r="AI5" s="48">
        <f t="shared" si="5"/>
        <v>45718</v>
      </c>
      <c r="AJ5" s="46">
        <f>AI5+1</f>
        <v>45719</v>
      </c>
      <c r="AK5" s="47">
        <f>AJ5+1</f>
        <v>45720</v>
      </c>
      <c r="AL5" s="47">
        <f t="shared" si="5"/>
        <v>45721</v>
      </c>
      <c r="AM5" s="47">
        <f t="shared" si="5"/>
        <v>45722</v>
      </c>
      <c r="AN5" s="47">
        <f t="shared" si="5"/>
        <v>45723</v>
      </c>
      <c r="AO5" s="47">
        <f t="shared" si="5"/>
        <v>45724</v>
      </c>
      <c r="AP5" s="48">
        <f t="shared" si="5"/>
        <v>45725</v>
      </c>
      <c r="AQ5" s="46">
        <f>AP5+1</f>
        <v>45726</v>
      </c>
      <c r="AR5" s="47">
        <f>AQ5+1</f>
        <v>45727</v>
      </c>
      <c r="AS5" s="47">
        <f t="shared" si="5"/>
        <v>45728</v>
      </c>
      <c r="AT5" s="47">
        <f t="shared" si="5"/>
        <v>45729</v>
      </c>
      <c r="AU5" s="47">
        <f t="shared" si="5"/>
        <v>45730</v>
      </c>
      <c r="AV5" s="47">
        <f t="shared" si="5"/>
        <v>45731</v>
      </c>
      <c r="AW5" s="48">
        <f t="shared" si="5"/>
        <v>45732</v>
      </c>
      <c r="AX5" s="46">
        <f>AW5+1</f>
        <v>45733</v>
      </c>
      <c r="AY5" s="47">
        <f>AX5+1</f>
        <v>45734</v>
      </c>
      <c r="AZ5" s="47">
        <f t="shared" ref="AZ5:BD5" si="6">AY5+1</f>
        <v>45735</v>
      </c>
      <c r="BA5" s="47">
        <f t="shared" si="6"/>
        <v>45736</v>
      </c>
      <c r="BB5" s="47">
        <f t="shared" si="6"/>
        <v>45737</v>
      </c>
      <c r="BC5" s="47">
        <f t="shared" si="6"/>
        <v>45738</v>
      </c>
      <c r="BD5" s="48">
        <f t="shared" si="6"/>
        <v>45739</v>
      </c>
      <c r="BE5" s="46">
        <f>BD5+1</f>
        <v>45740</v>
      </c>
      <c r="BF5" s="47">
        <f>BE5+1</f>
        <v>45741</v>
      </c>
      <c r="BG5" s="47">
        <f t="shared" ref="BG5:BK5" si="7">BF5+1</f>
        <v>45742</v>
      </c>
      <c r="BH5" s="47">
        <f t="shared" si="7"/>
        <v>45743</v>
      </c>
      <c r="BI5" s="47">
        <f t="shared" si="7"/>
        <v>45744</v>
      </c>
      <c r="BJ5" s="47">
        <f t="shared" si="7"/>
        <v>45745</v>
      </c>
      <c r="BK5" s="48">
        <f t="shared" si="7"/>
        <v>45746</v>
      </c>
      <c r="BL5" s="46">
        <f>BK5+1</f>
        <v>45747</v>
      </c>
      <c r="BM5" s="47">
        <f>BL5+1</f>
        <v>45748</v>
      </c>
      <c r="BN5" s="47">
        <f t="shared" ref="BN5" si="8">BM5+1</f>
        <v>45749</v>
      </c>
      <c r="BO5" s="47">
        <f t="shared" ref="BO5" si="9">BN5+1</f>
        <v>45750</v>
      </c>
      <c r="BP5" s="47">
        <f t="shared" ref="BP5" si="10">BO5+1</f>
        <v>45751</v>
      </c>
      <c r="BQ5" s="47">
        <f t="shared" ref="BQ5" si="11">BP5+1</f>
        <v>45752</v>
      </c>
      <c r="BR5" s="48">
        <f t="shared" ref="BR5" si="12">BQ5+1</f>
        <v>45753</v>
      </c>
      <c r="BS5" s="46">
        <f>BR5+1</f>
        <v>45754</v>
      </c>
      <c r="BT5" s="47">
        <f>BS5+1</f>
        <v>45755</v>
      </c>
      <c r="BU5" s="47">
        <f t="shared" ref="BU5" si="13">BT5+1</f>
        <v>45756</v>
      </c>
      <c r="BV5" s="47">
        <f t="shared" ref="BV5" si="14">BU5+1</f>
        <v>45757</v>
      </c>
      <c r="BW5" s="47">
        <f t="shared" ref="BW5" si="15">BV5+1</f>
        <v>45758</v>
      </c>
      <c r="BX5" s="47">
        <f t="shared" ref="BX5" si="16">BW5+1</f>
        <v>45759</v>
      </c>
      <c r="BY5" s="48">
        <f t="shared" ref="BY5" si="17">BX5+1</f>
        <v>45760</v>
      </c>
      <c r="BZ5" s="46">
        <f>BY5+1</f>
        <v>45761</v>
      </c>
      <c r="CA5" s="47">
        <f>BZ5+1</f>
        <v>45762</v>
      </c>
      <c r="CB5" s="47">
        <f t="shared" ref="CB5" si="18">CA5+1</f>
        <v>45763</v>
      </c>
      <c r="CC5" s="47">
        <f t="shared" ref="CC5" si="19">CB5+1</f>
        <v>45764</v>
      </c>
      <c r="CD5" s="47">
        <f t="shared" ref="CD5" si="20">CC5+1</f>
        <v>45765</v>
      </c>
      <c r="CE5" s="47">
        <f t="shared" ref="CE5" si="21">CD5+1</f>
        <v>45766</v>
      </c>
      <c r="CF5" s="48">
        <f t="shared" ref="CF5" si="22">CE5+1</f>
        <v>45767</v>
      </c>
      <c r="CG5" s="46">
        <f>CF5+1</f>
        <v>45768</v>
      </c>
      <c r="CH5" s="47">
        <f>CG5+1</f>
        <v>45769</v>
      </c>
      <c r="CI5" s="47">
        <f t="shared" ref="CI5" si="23">CH5+1</f>
        <v>45770</v>
      </c>
      <c r="CJ5" s="47">
        <f t="shared" ref="CJ5" si="24">CI5+1</f>
        <v>45771</v>
      </c>
      <c r="CK5" s="47">
        <f t="shared" ref="CK5" si="25">CJ5+1</f>
        <v>45772</v>
      </c>
      <c r="CL5" s="47">
        <f t="shared" ref="CL5" si="26">CK5+1</f>
        <v>45773</v>
      </c>
      <c r="CM5" s="48">
        <f t="shared" ref="CM5" si="27">CL5+1</f>
        <v>45774</v>
      </c>
      <c r="CN5" s="46">
        <f>CM5+1</f>
        <v>45775</v>
      </c>
      <c r="CO5" s="47">
        <f>CN5+1</f>
        <v>45776</v>
      </c>
      <c r="CP5" s="47">
        <f t="shared" ref="CP5" si="28">CO5+1</f>
        <v>45777</v>
      </c>
      <c r="CQ5" s="47">
        <f t="shared" ref="CQ5" si="29">CP5+1</f>
        <v>45778</v>
      </c>
      <c r="CR5" s="47">
        <f t="shared" ref="CR5" si="30">CQ5+1</f>
        <v>45779</v>
      </c>
      <c r="CS5" s="47">
        <f t="shared" ref="CS5" si="31">CR5+1</f>
        <v>45780</v>
      </c>
      <c r="CT5" s="48">
        <f t="shared" ref="CT5" si="32">CS5+1</f>
        <v>45781</v>
      </c>
      <c r="CU5" s="46">
        <f>CT5+1</f>
        <v>45782</v>
      </c>
      <c r="CV5" s="47">
        <f>CU5+1</f>
        <v>45783</v>
      </c>
      <c r="CW5" s="47">
        <f t="shared" ref="CW5" si="33">CV5+1</f>
        <v>45784</v>
      </c>
      <c r="CX5" s="47">
        <f t="shared" ref="CX5" si="34">CW5+1</f>
        <v>45785</v>
      </c>
      <c r="CY5" s="47">
        <f t="shared" ref="CY5" si="35">CX5+1</f>
        <v>45786</v>
      </c>
      <c r="CZ5" s="47">
        <f t="shared" ref="CZ5" si="36">CY5+1</f>
        <v>45787</v>
      </c>
      <c r="DA5" s="48">
        <f t="shared" ref="DA5:DC5" si="37">CZ5+1</f>
        <v>45788</v>
      </c>
      <c r="DB5" s="46">
        <f t="shared" si="37"/>
        <v>45789</v>
      </c>
      <c r="DC5" s="47">
        <f t="shared" si="37"/>
        <v>45790</v>
      </c>
      <c r="DD5" s="47">
        <f t="shared" ref="DD5" si="38">DC5+1</f>
        <v>45791</v>
      </c>
      <c r="DE5" s="47">
        <f t="shared" ref="DE5" si="39">DD5+1</f>
        <v>45792</v>
      </c>
      <c r="DF5" s="47">
        <f t="shared" ref="DF5" si="40">DE5+1</f>
        <v>45793</v>
      </c>
      <c r="DG5" s="47">
        <f t="shared" ref="DG5" si="41">DF5+1</f>
        <v>45794</v>
      </c>
      <c r="DH5" s="48">
        <f t="shared" ref="DH5:DJ5" si="42">DG5+1</f>
        <v>45795</v>
      </c>
      <c r="DI5" s="46">
        <f t="shared" si="42"/>
        <v>45796</v>
      </c>
      <c r="DJ5" s="47">
        <f t="shared" si="42"/>
        <v>45797</v>
      </c>
      <c r="DK5" s="47">
        <f t="shared" ref="DK5" si="43">DJ5+1</f>
        <v>45798</v>
      </c>
      <c r="DL5" s="47">
        <f t="shared" ref="DL5" si="44">DK5+1</f>
        <v>45799</v>
      </c>
      <c r="DM5" s="47">
        <f t="shared" ref="DM5" si="45">DL5+1</f>
        <v>45800</v>
      </c>
      <c r="DN5" s="47">
        <f t="shared" ref="DN5" si="46">DM5+1</f>
        <v>45801</v>
      </c>
      <c r="DO5" s="48">
        <f t="shared" ref="DO5:DQ5" si="47">DN5+1</f>
        <v>45802</v>
      </c>
      <c r="DP5" s="46">
        <f t="shared" si="47"/>
        <v>45803</v>
      </c>
      <c r="DQ5" s="47">
        <f t="shared" si="47"/>
        <v>45804</v>
      </c>
      <c r="DR5" s="47">
        <f t="shared" ref="DR5" si="48">DQ5+1</f>
        <v>45805</v>
      </c>
      <c r="DS5" s="47">
        <f t="shared" ref="DS5" si="49">DR5+1</f>
        <v>45806</v>
      </c>
      <c r="DT5" s="47">
        <f t="shared" ref="DT5" si="50">DS5+1</f>
        <v>45807</v>
      </c>
      <c r="DU5" s="47">
        <f t="shared" ref="DU5" si="51">DT5+1</f>
        <v>45808</v>
      </c>
      <c r="DV5" s="48">
        <f t="shared" ref="DV5:DX5" si="52">DU5+1</f>
        <v>45809</v>
      </c>
      <c r="DW5" s="46">
        <f t="shared" si="52"/>
        <v>45810</v>
      </c>
      <c r="DX5" s="47">
        <f t="shared" si="52"/>
        <v>45811</v>
      </c>
      <c r="DY5" s="47">
        <f t="shared" ref="DY5" si="53">DX5+1</f>
        <v>45812</v>
      </c>
      <c r="DZ5" s="47">
        <f t="shared" ref="DZ5" si="54">DY5+1</f>
        <v>45813</v>
      </c>
      <c r="EA5" s="47">
        <f t="shared" ref="EA5" si="55">DZ5+1</f>
        <v>45814</v>
      </c>
      <c r="EB5" s="47">
        <f t="shared" ref="EB5" si="56">EA5+1</f>
        <v>45815</v>
      </c>
      <c r="EC5" s="48">
        <f t="shared" ref="EC5:EE5" si="57">EB5+1</f>
        <v>45816</v>
      </c>
      <c r="ED5" s="46">
        <f t="shared" si="57"/>
        <v>45817</v>
      </c>
      <c r="EE5" s="47">
        <f t="shared" si="57"/>
        <v>45818</v>
      </c>
      <c r="EF5" s="47">
        <f t="shared" ref="EF5" si="58">EE5+1</f>
        <v>45819</v>
      </c>
      <c r="EG5" s="47">
        <f t="shared" ref="EG5" si="59">EF5+1</f>
        <v>45820</v>
      </c>
      <c r="EH5" s="47">
        <f t="shared" ref="EH5" si="60">EG5+1</f>
        <v>45821</v>
      </c>
      <c r="EI5" s="47">
        <f t="shared" ref="EI5" si="61">EH5+1</f>
        <v>45822</v>
      </c>
      <c r="EJ5" s="48">
        <f t="shared" ref="EJ5" si="62">EI5+1</f>
        <v>45823</v>
      </c>
    </row>
    <row r="6" spans="1:140" ht="30" customHeight="1" thickBot="1">
      <c r="A6" s="26" t="s">
        <v>8</v>
      </c>
      <c r="B6" s="61" t="s">
        <v>9</v>
      </c>
      <c r="C6" s="7" t="s">
        <v>10</v>
      </c>
      <c r="D6" s="7" t="s">
        <v>11</v>
      </c>
      <c r="E6" s="7" t="s">
        <v>12</v>
      </c>
      <c r="F6" s="7"/>
      <c r="G6" s="7" t="s">
        <v>13</v>
      </c>
      <c r="H6" s="8" t="str">
        <f t="shared" ref="H6" si="63">LEFT(TEXT(H5,"ddd"),1)</f>
        <v>l</v>
      </c>
      <c r="I6" s="8" t="str">
        <f t="shared" ref="I6:AQ6" si="64">LEFT(TEXT(I5,"ddd"),1)</f>
        <v>m</v>
      </c>
      <c r="J6" s="8" t="str">
        <f t="shared" si="64"/>
        <v>m</v>
      </c>
      <c r="K6" s="8" t="str">
        <f t="shared" si="64"/>
        <v>j</v>
      </c>
      <c r="L6" s="8" t="str">
        <f t="shared" si="64"/>
        <v>v</v>
      </c>
      <c r="M6" s="8" t="str">
        <f t="shared" si="64"/>
        <v>s</v>
      </c>
      <c r="N6" s="8" t="str">
        <f t="shared" si="64"/>
        <v>d</v>
      </c>
      <c r="O6" s="8" t="str">
        <f t="shared" si="64"/>
        <v>l</v>
      </c>
      <c r="P6" s="8" t="str">
        <f t="shared" si="64"/>
        <v>m</v>
      </c>
      <c r="Q6" s="8" t="str">
        <f t="shared" si="64"/>
        <v>m</v>
      </c>
      <c r="R6" s="8" t="str">
        <f t="shared" si="64"/>
        <v>j</v>
      </c>
      <c r="S6" s="8" t="str">
        <f t="shared" si="64"/>
        <v>v</v>
      </c>
      <c r="T6" s="8" t="str">
        <f t="shared" si="64"/>
        <v>s</v>
      </c>
      <c r="U6" s="8" t="str">
        <f t="shared" si="64"/>
        <v>d</v>
      </c>
      <c r="V6" s="8" t="str">
        <f t="shared" si="64"/>
        <v>l</v>
      </c>
      <c r="W6" s="8" t="str">
        <f t="shared" si="64"/>
        <v>m</v>
      </c>
      <c r="X6" s="8" t="str">
        <f t="shared" si="64"/>
        <v>m</v>
      </c>
      <c r="Y6" s="8" t="str">
        <f t="shared" si="64"/>
        <v>j</v>
      </c>
      <c r="Z6" s="8" t="str">
        <f t="shared" si="64"/>
        <v>v</v>
      </c>
      <c r="AA6" s="8" t="str">
        <f t="shared" si="64"/>
        <v>s</v>
      </c>
      <c r="AB6" s="8" t="str">
        <f t="shared" si="64"/>
        <v>d</v>
      </c>
      <c r="AC6" s="8" t="str">
        <f t="shared" si="64"/>
        <v>l</v>
      </c>
      <c r="AD6" s="8" t="str">
        <f t="shared" si="64"/>
        <v>m</v>
      </c>
      <c r="AE6" s="8" t="str">
        <f t="shared" si="64"/>
        <v>m</v>
      </c>
      <c r="AF6" s="8" t="str">
        <f t="shared" si="64"/>
        <v>j</v>
      </c>
      <c r="AG6" s="8" t="str">
        <f t="shared" si="64"/>
        <v>v</v>
      </c>
      <c r="AH6" s="8" t="str">
        <f t="shared" si="64"/>
        <v>s</v>
      </c>
      <c r="AI6" s="8" t="str">
        <f t="shared" si="64"/>
        <v>d</v>
      </c>
      <c r="AJ6" s="8" t="str">
        <f t="shared" si="64"/>
        <v>l</v>
      </c>
      <c r="AK6" s="8" t="str">
        <f t="shared" si="64"/>
        <v>m</v>
      </c>
      <c r="AL6" s="8" t="str">
        <f t="shared" si="64"/>
        <v>m</v>
      </c>
      <c r="AM6" s="8" t="str">
        <f t="shared" si="64"/>
        <v>j</v>
      </c>
      <c r="AN6" s="8" t="str">
        <f t="shared" si="64"/>
        <v>v</v>
      </c>
      <c r="AO6" s="8" t="str">
        <f t="shared" si="64"/>
        <v>s</v>
      </c>
      <c r="AP6" s="8" t="str">
        <f t="shared" si="64"/>
        <v>d</v>
      </c>
      <c r="AQ6" s="8" t="str">
        <f t="shared" si="64"/>
        <v>l</v>
      </c>
      <c r="AR6" s="8" t="str">
        <f t="shared" ref="AR6:BK6" si="65">LEFT(TEXT(AR5,"ddd"),1)</f>
        <v>m</v>
      </c>
      <c r="AS6" s="8" t="str">
        <f t="shared" si="65"/>
        <v>m</v>
      </c>
      <c r="AT6" s="8" t="str">
        <f t="shared" si="65"/>
        <v>j</v>
      </c>
      <c r="AU6" s="8" t="str">
        <f t="shared" si="65"/>
        <v>v</v>
      </c>
      <c r="AV6" s="8" t="str">
        <f t="shared" si="65"/>
        <v>s</v>
      </c>
      <c r="AW6" s="8" t="str">
        <f t="shared" si="65"/>
        <v>d</v>
      </c>
      <c r="AX6" s="8" t="str">
        <f t="shared" si="65"/>
        <v>l</v>
      </c>
      <c r="AY6" s="8" t="str">
        <f t="shared" si="65"/>
        <v>m</v>
      </c>
      <c r="AZ6" s="8" t="str">
        <f t="shared" si="65"/>
        <v>m</v>
      </c>
      <c r="BA6" s="8" t="str">
        <f t="shared" si="65"/>
        <v>j</v>
      </c>
      <c r="BB6" s="8" t="str">
        <f t="shared" si="65"/>
        <v>v</v>
      </c>
      <c r="BC6" s="8" t="str">
        <f t="shared" si="65"/>
        <v>s</v>
      </c>
      <c r="BD6" s="8" t="str">
        <f t="shared" si="65"/>
        <v>d</v>
      </c>
      <c r="BE6" s="8" t="str">
        <f t="shared" si="65"/>
        <v>l</v>
      </c>
      <c r="BF6" s="8" t="str">
        <f t="shared" si="65"/>
        <v>m</v>
      </c>
      <c r="BG6" s="8" t="str">
        <f t="shared" si="65"/>
        <v>m</v>
      </c>
      <c r="BH6" s="8" t="str">
        <f t="shared" si="65"/>
        <v>j</v>
      </c>
      <c r="BI6" s="8" t="str">
        <f t="shared" si="65"/>
        <v>v</v>
      </c>
      <c r="BJ6" s="8" t="str">
        <f t="shared" si="65"/>
        <v>s</v>
      </c>
      <c r="BK6" s="8" t="str">
        <f t="shared" si="65"/>
        <v>d</v>
      </c>
      <c r="BL6" s="8" t="str">
        <f t="shared" ref="BL6:CM6" si="66">LEFT(TEXT(BL5,"ddd"),1)</f>
        <v>l</v>
      </c>
      <c r="BM6" s="8" t="str">
        <f t="shared" si="66"/>
        <v>m</v>
      </c>
      <c r="BN6" s="8" t="str">
        <f t="shared" si="66"/>
        <v>m</v>
      </c>
      <c r="BO6" s="8" t="str">
        <f t="shared" si="66"/>
        <v>j</v>
      </c>
      <c r="BP6" s="8" t="str">
        <f t="shared" si="66"/>
        <v>v</v>
      </c>
      <c r="BQ6" s="8" t="str">
        <f t="shared" si="66"/>
        <v>s</v>
      </c>
      <c r="BR6" s="8" t="str">
        <f t="shared" si="66"/>
        <v>d</v>
      </c>
      <c r="BS6" s="8" t="str">
        <f t="shared" si="66"/>
        <v>l</v>
      </c>
      <c r="BT6" s="8" t="str">
        <f t="shared" si="66"/>
        <v>m</v>
      </c>
      <c r="BU6" s="8" t="str">
        <f t="shared" si="66"/>
        <v>m</v>
      </c>
      <c r="BV6" s="8" t="str">
        <f t="shared" si="66"/>
        <v>j</v>
      </c>
      <c r="BW6" s="8" t="str">
        <f t="shared" si="66"/>
        <v>v</v>
      </c>
      <c r="BX6" s="8" t="str">
        <f t="shared" si="66"/>
        <v>s</v>
      </c>
      <c r="BY6" s="8" t="str">
        <f t="shared" si="66"/>
        <v>d</v>
      </c>
      <c r="BZ6" s="8" t="str">
        <f t="shared" si="66"/>
        <v>l</v>
      </c>
      <c r="CA6" s="8" t="str">
        <f t="shared" si="66"/>
        <v>m</v>
      </c>
      <c r="CB6" s="8" t="str">
        <f t="shared" si="66"/>
        <v>m</v>
      </c>
      <c r="CC6" s="8" t="str">
        <f t="shared" si="66"/>
        <v>j</v>
      </c>
      <c r="CD6" s="8" t="str">
        <f t="shared" si="66"/>
        <v>v</v>
      </c>
      <c r="CE6" s="8" t="str">
        <f t="shared" si="66"/>
        <v>s</v>
      </c>
      <c r="CF6" s="8" t="str">
        <f t="shared" si="66"/>
        <v>d</v>
      </c>
      <c r="CG6" s="8" t="str">
        <f t="shared" si="66"/>
        <v>l</v>
      </c>
      <c r="CH6" s="8" t="str">
        <f t="shared" si="66"/>
        <v>m</v>
      </c>
      <c r="CI6" s="8" t="str">
        <f t="shared" si="66"/>
        <v>m</v>
      </c>
      <c r="CJ6" s="8" t="str">
        <f t="shared" si="66"/>
        <v>j</v>
      </c>
      <c r="CK6" s="8" t="str">
        <f t="shared" si="66"/>
        <v>v</v>
      </c>
      <c r="CL6" s="8" t="str">
        <f t="shared" si="66"/>
        <v>s</v>
      </c>
      <c r="CM6" s="8" t="str">
        <f t="shared" si="66"/>
        <v>d</v>
      </c>
      <c r="CN6" s="8" t="str">
        <f t="shared" ref="CN6:DA6" si="67">LEFT(TEXT(CN5,"ddd"),1)</f>
        <v>l</v>
      </c>
      <c r="CO6" s="8" t="str">
        <f t="shared" si="67"/>
        <v>m</v>
      </c>
      <c r="CP6" s="8" t="str">
        <f t="shared" si="67"/>
        <v>m</v>
      </c>
      <c r="CQ6" s="8" t="str">
        <f t="shared" si="67"/>
        <v>j</v>
      </c>
      <c r="CR6" s="8" t="str">
        <f t="shared" si="67"/>
        <v>v</v>
      </c>
      <c r="CS6" s="8" t="str">
        <f t="shared" si="67"/>
        <v>s</v>
      </c>
      <c r="CT6" s="8" t="str">
        <f t="shared" si="67"/>
        <v>d</v>
      </c>
      <c r="CU6" s="8" t="str">
        <f t="shared" si="67"/>
        <v>l</v>
      </c>
      <c r="CV6" s="8" t="str">
        <f t="shared" si="67"/>
        <v>m</v>
      </c>
      <c r="CW6" s="8" t="str">
        <f t="shared" si="67"/>
        <v>m</v>
      </c>
      <c r="CX6" s="8" t="str">
        <f t="shared" si="67"/>
        <v>j</v>
      </c>
      <c r="CY6" s="8" t="str">
        <f t="shared" si="67"/>
        <v>v</v>
      </c>
      <c r="CZ6" s="8" t="str">
        <f t="shared" si="67"/>
        <v>s</v>
      </c>
      <c r="DA6" s="8" t="str">
        <f t="shared" si="67"/>
        <v>d</v>
      </c>
      <c r="DB6" s="8" t="str">
        <f t="shared" ref="DB6:EJ6" si="68">LEFT(TEXT(DB5,"ddd"),1)</f>
        <v>l</v>
      </c>
      <c r="DC6" s="8" t="str">
        <f t="shared" si="68"/>
        <v>m</v>
      </c>
      <c r="DD6" s="8" t="str">
        <f t="shared" si="68"/>
        <v>m</v>
      </c>
      <c r="DE6" s="8" t="str">
        <f t="shared" si="68"/>
        <v>j</v>
      </c>
      <c r="DF6" s="8" t="str">
        <f t="shared" si="68"/>
        <v>v</v>
      </c>
      <c r="DG6" s="8" t="str">
        <f t="shared" si="68"/>
        <v>s</v>
      </c>
      <c r="DH6" s="8" t="str">
        <f t="shared" si="68"/>
        <v>d</v>
      </c>
      <c r="DI6" s="8" t="str">
        <f t="shared" si="68"/>
        <v>l</v>
      </c>
      <c r="DJ6" s="8" t="str">
        <f t="shared" si="68"/>
        <v>m</v>
      </c>
      <c r="DK6" s="8" t="str">
        <f t="shared" si="68"/>
        <v>m</v>
      </c>
      <c r="DL6" s="8" t="str">
        <f t="shared" si="68"/>
        <v>j</v>
      </c>
      <c r="DM6" s="8" t="str">
        <f t="shared" si="68"/>
        <v>v</v>
      </c>
      <c r="DN6" s="8" t="str">
        <f t="shared" si="68"/>
        <v>s</v>
      </c>
      <c r="DO6" s="8" t="str">
        <f t="shared" si="68"/>
        <v>d</v>
      </c>
      <c r="DP6" s="8" t="str">
        <f t="shared" si="68"/>
        <v>l</v>
      </c>
      <c r="DQ6" s="8" t="str">
        <f t="shared" si="68"/>
        <v>m</v>
      </c>
      <c r="DR6" s="8" t="str">
        <f t="shared" si="68"/>
        <v>m</v>
      </c>
      <c r="DS6" s="8" t="str">
        <f t="shared" si="68"/>
        <v>j</v>
      </c>
      <c r="DT6" s="8" t="str">
        <f t="shared" si="68"/>
        <v>v</v>
      </c>
      <c r="DU6" s="8" t="str">
        <f t="shared" si="68"/>
        <v>s</v>
      </c>
      <c r="DV6" s="8" t="str">
        <f t="shared" si="68"/>
        <v>d</v>
      </c>
      <c r="DW6" s="8" t="str">
        <f t="shared" si="68"/>
        <v>l</v>
      </c>
      <c r="DX6" s="8" t="str">
        <f t="shared" si="68"/>
        <v>m</v>
      </c>
      <c r="DY6" s="8" t="str">
        <f t="shared" si="68"/>
        <v>m</v>
      </c>
      <c r="DZ6" s="8" t="str">
        <f t="shared" si="68"/>
        <v>j</v>
      </c>
      <c r="EA6" s="8" t="str">
        <f t="shared" si="68"/>
        <v>v</v>
      </c>
      <c r="EB6" s="8" t="str">
        <f t="shared" si="68"/>
        <v>s</v>
      </c>
      <c r="EC6" s="8" t="str">
        <f t="shared" si="68"/>
        <v>d</v>
      </c>
      <c r="ED6" s="8" t="str">
        <f t="shared" si="68"/>
        <v>l</v>
      </c>
      <c r="EE6" s="8" t="str">
        <f t="shared" si="68"/>
        <v>m</v>
      </c>
      <c r="EF6" s="8" t="str">
        <f t="shared" si="68"/>
        <v>m</v>
      </c>
      <c r="EG6" s="8" t="str">
        <f t="shared" si="68"/>
        <v>j</v>
      </c>
      <c r="EH6" s="8" t="str">
        <f t="shared" si="68"/>
        <v>v</v>
      </c>
      <c r="EI6" s="8" t="str">
        <f t="shared" si="68"/>
        <v>s</v>
      </c>
      <c r="EJ6" s="8" t="str">
        <f t="shared" si="68"/>
        <v>d</v>
      </c>
    </row>
    <row r="7" spans="1:140" ht="30" hidden="1" customHeight="1" thickBot="1">
      <c r="A7" s="25" t="s">
        <v>14</v>
      </c>
      <c r="D7"/>
      <c r="G7" t="str">
        <f ca="1">IF(OR(ISBLANK(task_start),ISBLANK(task_end)),"",task_end-task_start+1)</f>
        <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row>
    <row r="8" spans="1:140" s="2" customFormat="1" ht="40.5" customHeight="1" thickBot="1">
      <c r="A8" s="26" t="s">
        <v>15</v>
      </c>
      <c r="B8" s="54" t="s">
        <v>16</v>
      </c>
      <c r="C8" s="11"/>
      <c r="D8" s="31"/>
      <c r="E8" s="32"/>
      <c r="F8" s="10"/>
      <c r="G8" s="10" t="str">
        <f t="shared" ref="G8:G29" ca="1" si="69">IF(OR(ISBLANK(task_start),ISBLANK(task_end)),"",task_end-task_start+1)</f>
        <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row>
    <row r="9" spans="1:140" s="2" customFormat="1" ht="41.25" customHeight="1" thickBot="1">
      <c r="A9" s="26" t="s">
        <v>17</v>
      </c>
      <c r="B9" s="50" t="s">
        <v>18</v>
      </c>
      <c r="C9" s="12">
        <v>0.1</v>
      </c>
      <c r="D9" s="33">
        <f>Inicio_del_proyecto</f>
        <v>45689</v>
      </c>
      <c r="E9" s="33">
        <f>D9+60</f>
        <v>45749</v>
      </c>
      <c r="F9" s="10"/>
      <c r="G9" s="10">
        <f t="shared" ca="1" si="69"/>
        <v>61</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row>
    <row r="10" spans="1:140" s="2" customFormat="1" ht="38.25" customHeight="1" thickBot="1">
      <c r="A10" s="26" t="s">
        <v>19</v>
      </c>
      <c r="B10" s="62" t="s">
        <v>20</v>
      </c>
      <c r="C10" s="12">
        <v>0.1</v>
      </c>
      <c r="D10" s="33">
        <f>D9+15</f>
        <v>45704</v>
      </c>
      <c r="E10" s="33">
        <f>D10+60</f>
        <v>45764</v>
      </c>
      <c r="F10" s="10"/>
      <c r="G10" s="10">
        <f t="shared" ca="1" si="69"/>
        <v>61</v>
      </c>
      <c r="H10" s="21"/>
      <c r="I10" s="21"/>
      <c r="J10" s="21"/>
      <c r="K10" s="21"/>
      <c r="L10" s="21"/>
      <c r="M10" s="21"/>
      <c r="N10" s="21"/>
      <c r="O10" s="21"/>
      <c r="P10" s="21"/>
      <c r="Q10" s="21"/>
      <c r="R10" s="21"/>
      <c r="S10" s="21"/>
      <c r="T10" s="22"/>
      <c r="U10" s="22"/>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row>
    <row r="11" spans="1:140" s="2" customFormat="1" ht="48" customHeight="1" thickBot="1">
      <c r="A11" s="26" t="s">
        <v>21</v>
      </c>
      <c r="B11" s="55" t="s">
        <v>22</v>
      </c>
      <c r="C11" s="13"/>
      <c r="D11" s="34"/>
      <c r="E11" s="35"/>
      <c r="F11" s="10"/>
      <c r="G11" s="10" t="str">
        <f t="shared" ca="1" si="69"/>
        <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row>
    <row r="12" spans="1:140" s="2" customFormat="1" ht="71.25" customHeight="1" thickBot="1">
      <c r="A12" s="26"/>
      <c r="B12" s="63" t="s">
        <v>23</v>
      </c>
      <c r="C12" s="14">
        <v>0.1</v>
      </c>
      <c r="D12" s="36">
        <f>E10</f>
        <v>45764</v>
      </c>
      <c r="E12" s="36">
        <f>D12+60</f>
        <v>45824</v>
      </c>
      <c r="F12" s="10"/>
      <c r="G12" s="10">
        <f t="shared" ca="1" si="69"/>
        <v>61</v>
      </c>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row>
    <row r="13" spans="1:140" s="2" customFormat="1" ht="30" customHeight="1" thickBot="1">
      <c r="A13" s="25"/>
      <c r="B13" s="63" t="s">
        <v>24</v>
      </c>
      <c r="C13" s="14">
        <v>0.1</v>
      </c>
      <c r="D13" s="36">
        <f>D12</f>
        <v>45764</v>
      </c>
      <c r="E13" s="36">
        <f>D13+60</f>
        <v>45824</v>
      </c>
      <c r="F13" s="10"/>
      <c r="G13" s="10">
        <f t="shared" ca="1" si="69"/>
        <v>61</v>
      </c>
      <c r="H13" s="21"/>
      <c r="I13" s="21"/>
      <c r="J13" s="21"/>
      <c r="K13" s="21"/>
      <c r="L13" s="21"/>
      <c r="M13" s="21"/>
      <c r="N13" s="21"/>
      <c r="O13" s="21"/>
      <c r="P13" s="21"/>
      <c r="Q13" s="21"/>
      <c r="R13" s="21"/>
      <c r="S13" s="21"/>
      <c r="T13" s="22"/>
      <c r="U13" s="22"/>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row>
    <row r="14" spans="1:140" s="2" customFormat="1" ht="72.95" customHeight="1" thickBot="1">
      <c r="A14" s="25" t="s">
        <v>25</v>
      </c>
      <c r="B14" s="56" t="s">
        <v>26</v>
      </c>
      <c r="C14" s="15"/>
      <c r="D14" s="37"/>
      <c r="E14" s="38"/>
      <c r="F14" s="10"/>
      <c r="G14" s="10" t="str">
        <f t="shared" ca="1" si="69"/>
        <v/>
      </c>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row>
    <row r="15" spans="1:140" s="2" customFormat="1" ht="43.5" customHeight="1" thickBot="1">
      <c r="A15" s="25"/>
      <c r="B15" s="64" t="s">
        <v>27</v>
      </c>
      <c r="C15" s="16">
        <v>0.1</v>
      </c>
      <c r="D15" s="39">
        <f>D12</f>
        <v>45764</v>
      </c>
      <c r="E15" s="39">
        <f>D15+120</f>
        <v>45884</v>
      </c>
      <c r="F15" s="10"/>
      <c r="G15" s="10">
        <f t="shared" ca="1" si="69"/>
        <v>121</v>
      </c>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row>
    <row r="16" spans="1:140" s="2" customFormat="1" ht="41.25" customHeight="1" thickBot="1">
      <c r="A16" s="25"/>
      <c r="B16" s="64" t="s">
        <v>28</v>
      </c>
      <c r="C16" s="16">
        <v>0.1</v>
      </c>
      <c r="D16" s="39">
        <f>D13</f>
        <v>45764</v>
      </c>
      <c r="E16" s="39">
        <f>D16+180</f>
        <v>45944</v>
      </c>
      <c r="F16" s="10"/>
      <c r="G16" s="10">
        <f t="shared" ca="1" si="69"/>
        <v>181</v>
      </c>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row>
    <row r="17" spans="1:140" s="2" customFormat="1" ht="65.45" customHeight="1" thickBot="1">
      <c r="A17" s="25" t="s">
        <v>25</v>
      </c>
      <c r="B17" s="57" t="s">
        <v>29</v>
      </c>
      <c r="C17" s="17"/>
      <c r="D17" s="40"/>
      <c r="E17" s="41"/>
      <c r="F17" s="10"/>
      <c r="G17" s="10" t="str">
        <f t="shared" ca="1" si="69"/>
        <v/>
      </c>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row>
    <row r="18" spans="1:140" s="2" customFormat="1" ht="36.75" customHeight="1" thickBot="1">
      <c r="A18" s="25"/>
      <c r="B18" s="65" t="s">
        <v>30</v>
      </c>
      <c r="C18" s="18">
        <v>0.1</v>
      </c>
      <c r="D18" s="42">
        <v>45764</v>
      </c>
      <c r="E18" s="42">
        <f>D18+60</f>
        <v>45824</v>
      </c>
      <c r="F18" s="10"/>
      <c r="G18" s="10">
        <f t="shared" ca="1" si="69"/>
        <v>61</v>
      </c>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row>
    <row r="19" spans="1:140" s="2" customFormat="1" ht="52.5" customHeight="1" thickBot="1">
      <c r="A19" s="25"/>
      <c r="B19" s="54" t="s">
        <v>16</v>
      </c>
      <c r="C19" s="11"/>
      <c r="D19" s="31"/>
      <c r="E19" s="32"/>
      <c r="F19" s="10"/>
      <c r="G19" s="10"/>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row>
    <row r="20" spans="1:140" s="2" customFormat="1" ht="48" customHeight="1" thickBot="1">
      <c r="A20" s="25"/>
      <c r="B20" s="50" t="s">
        <v>18</v>
      </c>
      <c r="C20" s="12">
        <v>0.1</v>
      </c>
      <c r="D20" s="33">
        <f>Inicio_del_proyecto</f>
        <v>45689</v>
      </c>
      <c r="E20" s="33">
        <v>45824</v>
      </c>
      <c r="F20" s="10"/>
      <c r="G20" s="10"/>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row>
    <row r="21" spans="1:140" s="2" customFormat="1" ht="44.25" customHeight="1" thickBot="1">
      <c r="A21" s="25"/>
      <c r="B21" s="62" t="s">
        <v>20</v>
      </c>
      <c r="C21" s="12">
        <v>0.1</v>
      </c>
      <c r="D21" s="33">
        <f>Inicio_del_proyecto</f>
        <v>45689</v>
      </c>
      <c r="E21" s="33">
        <v>45824</v>
      </c>
      <c r="F21" s="10"/>
      <c r="G21" s="10"/>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row>
    <row r="22" spans="1:140" s="2" customFormat="1" ht="30" customHeight="1" thickBot="1">
      <c r="A22" s="25"/>
      <c r="B22" s="58"/>
      <c r="C22" s="18"/>
      <c r="D22" s="42"/>
      <c r="E22" s="42"/>
      <c r="F22" s="10"/>
      <c r="G22" s="10"/>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row>
    <row r="23" spans="1:140" s="2" customFormat="1" ht="30" customHeight="1" thickBot="1">
      <c r="A23" s="25"/>
      <c r="B23" s="58"/>
      <c r="C23" s="18"/>
      <c r="D23" s="42"/>
      <c r="E23" s="42"/>
      <c r="F23" s="10"/>
      <c r="G23" s="10"/>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row>
    <row r="24" spans="1:140" s="2" customFormat="1" ht="30" customHeight="1" thickBot="1">
      <c r="A24" s="25"/>
      <c r="B24" s="58"/>
      <c r="C24" s="18"/>
      <c r="D24" s="42"/>
      <c r="E24" s="42"/>
      <c r="F24" s="10"/>
      <c r="G24" s="10"/>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row>
    <row r="25" spans="1:140" s="2" customFormat="1" ht="30" customHeight="1" thickBot="1">
      <c r="A25" s="25"/>
      <c r="B25" s="58"/>
      <c r="C25" s="18"/>
      <c r="D25" s="42"/>
      <c r="E25" s="42"/>
      <c r="F25" s="10"/>
      <c r="G25" s="10"/>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row>
    <row r="26" spans="1:140" s="2" customFormat="1" ht="30" customHeight="1" thickBot="1">
      <c r="A26" s="25"/>
      <c r="B26" s="58"/>
      <c r="C26" s="18"/>
      <c r="D26" s="42"/>
      <c r="E26" s="42"/>
      <c r="F26" s="10"/>
      <c r="G26" s="10"/>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row>
    <row r="27" spans="1:140" s="2" customFormat="1" ht="30" customHeight="1" thickBot="1">
      <c r="A27" s="25"/>
      <c r="B27" s="58"/>
      <c r="C27" s="18"/>
      <c r="D27" s="42"/>
      <c r="E27" s="42"/>
      <c r="F27" s="10"/>
      <c r="G27" s="10"/>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row>
    <row r="28" spans="1:140" s="2" customFormat="1" ht="30" customHeight="1" thickBot="1">
      <c r="A28" s="25" t="s">
        <v>31</v>
      </c>
      <c r="B28" s="59"/>
      <c r="C28" s="9"/>
      <c r="D28" s="43"/>
      <c r="E28" s="43"/>
      <c r="F28" s="10"/>
      <c r="G28" s="10" t="str">
        <f t="shared" ca="1" si="69"/>
        <v/>
      </c>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row>
    <row r="29" spans="1:140" s="2" customFormat="1" ht="30" customHeight="1" thickBot="1">
      <c r="A29" s="26" t="s">
        <v>32</v>
      </c>
      <c r="B29" s="60" t="s">
        <v>33</v>
      </c>
      <c r="C29" s="19"/>
      <c r="D29" s="44"/>
      <c r="E29" s="45"/>
      <c r="F29" s="20"/>
      <c r="G29" s="20" t="str">
        <f t="shared" ca="1" si="69"/>
        <v/>
      </c>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row>
    <row r="30" spans="1:140" ht="30" customHeight="1">
      <c r="F30" s="5"/>
    </row>
    <row r="31" spans="1:140" ht="30" customHeight="1">
      <c r="E31" s="27"/>
    </row>
  </sheetData>
  <mergeCells count="20">
    <mergeCell ref="BE4:BK4"/>
    <mergeCell ref="D3:E3"/>
    <mergeCell ref="H4:N4"/>
    <mergeCell ref="O4:U4"/>
    <mergeCell ref="V4:AB4"/>
    <mergeCell ref="AC4:AI4"/>
    <mergeCell ref="AJ4:AP4"/>
    <mergeCell ref="AQ4:AW4"/>
    <mergeCell ref="AX4:BD4"/>
    <mergeCell ref="BL4:BR4"/>
    <mergeCell ref="BS4:BY4"/>
    <mergeCell ref="BZ4:CF4"/>
    <mergeCell ref="CG4:CM4"/>
    <mergeCell ref="CN4:CT4"/>
    <mergeCell ref="ED4:EJ4"/>
    <mergeCell ref="CU4:DA4"/>
    <mergeCell ref="DB4:DH4"/>
    <mergeCell ref="DI4:DO4"/>
    <mergeCell ref="DP4:DV4"/>
    <mergeCell ref="DW4:EC4"/>
  </mergeCells>
  <conditionalFormatting sqref="C7:C29">
    <cfRule type="dataBar" priority="14">
      <dataBar>
        <cfvo type="num" val="0"/>
        <cfvo type="num" val="1"/>
        <color theme="0" tint="-0.249977111117893"/>
      </dataBar>
      <extLst>
        <ext xmlns:x14="http://schemas.microsoft.com/office/spreadsheetml/2009/9/main" uri="{B025F937-C7B1-47D3-B67F-A62EFF666E3E}">
          <x14:id>{B0389232-4C98-4A03-AD0E-39F63BAD1F53}</x14:id>
        </ext>
      </extLst>
    </cfRule>
  </conditionalFormatting>
  <conditionalFormatting sqref="H5:BK29 BL5:EJ6 BL8:EJ29">
    <cfRule type="expression" dxfId="2" priority="33">
      <formula>AND(TODAY()&gt;=H$5,TODAY()&lt;I$5)</formula>
    </cfRule>
  </conditionalFormatting>
  <conditionalFormatting sqref="H7:BK29 BL8:EJ29">
    <cfRule type="expression" dxfId="1" priority="27">
      <formula>AND(task_start&lt;=H$5,ROUNDDOWN((task_end-task_start+1)*task_progress,0)+task_start-1&gt;=H$5)</formula>
    </cfRule>
    <cfRule type="expression" dxfId="0" priority="28" stopIfTrue="1">
      <formula>AND(task_end&gt;=H$5,task_start&lt;I$5)</formula>
    </cfRule>
  </conditionalFormatting>
  <dataValidations count="1">
    <dataValidation type="whole" operator="greaterThanOrEqual" allowBlank="1" showInputMessage="1" promptTitle="Mostrar semana" prompt="Al cambiar este número, se desplazará la vista del diagrama de Gantt." sqref="D4" xr:uid="{00000000-0002-0000-0000-000000000000}">
      <formula1>1</formula1>
    </dataValidation>
  </dataValidations>
  <printOptions horizontalCentered="1"/>
  <pageMargins left="0.35" right="0.35" top="0.35" bottom="0.5" header="0.3" footer="0.3"/>
  <pageSetup paperSize="9" scale="51" fitToHeight="0" orientation="landscape" r:id="rId1"/>
  <headerFooter differentFirst="1" scaleWithDoc="0">
    <oddFooter>Page &amp;P of &amp;N</oddFooter>
  </headerFooter>
  <extLst>
    <ext xmlns:x14="http://schemas.microsoft.com/office/spreadsheetml/2009/9/main" uri="{78C0D931-6437-407d-A8EE-F0AAD7539E65}">
      <x14:conditionalFormattings>
        <x14:conditionalFormatting xmlns:xm="http://schemas.microsoft.com/office/excel/2006/main">
          <x14:cfRule type="dataBar" id="{B0389232-4C98-4A03-AD0E-39F63BAD1F53}">
            <x14:dataBar minLength="0" maxLength="100" gradient="0">
              <x14:cfvo type="num">
                <xm:f>0</xm:f>
              </x14:cfvo>
              <x14:cfvo type="num">
                <xm:f>1</xm:f>
              </x14:cfvo>
              <x14:negativeFillColor rgb="FFFF0000"/>
              <x14:axisColor rgb="FF000000"/>
            </x14:dataBar>
          </x14:cfRule>
          <xm:sqref>C7:C29</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4" ma:contentTypeDescription="Create a new document." ma:contentTypeScope="" ma:versionID="2d714a3296df14eba7a100bb665443ca">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49549bf45bfbbfb6cffed527380e77e1"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44944C-1F1D-4162-962A-96F3FC8455D8}"/>
</file>

<file path=customXml/itemProps2.xml><?xml version="1.0" encoding="utf-8"?>
<ds:datastoreItem xmlns:ds="http://schemas.openxmlformats.org/officeDocument/2006/customXml" ds:itemID="{708DBB9E-6D89-4A94-9DC5-964B7833E11C}"/>
</file>

<file path=customXml/itemProps3.xml><?xml version="1.0" encoding="utf-8"?>
<ds:datastoreItem xmlns:ds="http://schemas.openxmlformats.org/officeDocument/2006/customXml" ds:itemID="{8FE8ED85-58B3-4608-8E91-0433556D50CE}"/>
</file>

<file path=docProps/app.xml><?xml version="1.0" encoding="utf-8"?>
<Properties xmlns="http://schemas.openxmlformats.org/officeDocument/2006/extended-properties" xmlns:vt="http://schemas.openxmlformats.org/officeDocument/2006/docPropsVTypes">
  <Template>TM16400962</Template>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JOHN JAIRO MERA RESTREPO</cp:lastModifiedBy>
  <cp:revision/>
  <dcterms:created xsi:type="dcterms:W3CDTF">2024-09-18T19:39:21Z</dcterms:created>
  <dcterms:modified xsi:type="dcterms:W3CDTF">2024-10-25T03:51:22Z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