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charts/chart8.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kelly.ceron\Downloads\"/>
    </mc:Choice>
  </mc:AlternateContent>
  <bookViews>
    <workbookView xWindow="0" yWindow="0" windowWidth="20490" windowHeight="7350" tabRatio="683" firstSheet="2" activeTab="5"/>
  </bookViews>
  <sheets>
    <sheet name="Inicio" sheetId="30" r:id="rId1"/>
    <sheet name="Instrucciones" sheetId="24" r:id="rId2"/>
    <sheet name="Autodiagnóstico " sheetId="12" r:id="rId3"/>
    <sheet name="Gráficas" sheetId="33" r:id="rId4"/>
    <sheet name="Resultados Rutas" sheetId="34" r:id="rId5"/>
    <sheet name="Diseño de Acciones" sheetId="36" r:id="rId6"/>
    <sheet name="Rutas Filtro" sheetId="37" r:id="rId7"/>
    <sheet name="Referencias" sheetId="28" r:id="rId8"/>
    <sheet name="Cambios v.4.6" sheetId="38" r:id="rId9"/>
  </sheets>
  <externalReferences>
    <externalReference r:id="rId10"/>
    <externalReference r:id="rId11"/>
  </externalReferences>
  <definedNames>
    <definedName name="_xlnm._FilterDatabase" localSheetId="2" hidden="1">'Autodiagnóstico '!$B$11:$AH$624</definedName>
    <definedName name="_xlnm._FilterDatabase" localSheetId="6" hidden="1">'Rutas Filtro'!$I$11:$U$136</definedName>
    <definedName name="Acciones_Categoría_3">'[1]Ponderaciones y parámetros'!$K$6:$N$6</definedName>
    <definedName name="Nombre" localSheetId="1">'[2]Tipología entidad'!$A$2:$A$1048576</definedName>
    <definedName name="Nombre">#REF!</definedName>
    <definedName name="Simulador">[1]Listas!$B$2:$B$4</definedName>
  </definedNames>
  <calcPr calcId="162913"/>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1" i="28" l="1"/>
  <c r="F131" i="28"/>
  <c r="D131" i="28"/>
  <c r="G130" i="28"/>
  <c r="F130" i="28"/>
  <c r="F135" i="37" s="1"/>
  <c r="G129" i="28"/>
  <c r="F129" i="28"/>
  <c r="F134" i="37" s="1"/>
  <c r="D129" i="28"/>
  <c r="D134" i="37" s="1"/>
  <c r="G128" i="28"/>
  <c r="F128" i="28"/>
  <c r="G127" i="28"/>
  <c r="F127" i="28"/>
  <c r="D127" i="28"/>
  <c r="D132" i="37" s="1"/>
  <c r="G126" i="28"/>
  <c r="F126" i="28"/>
  <c r="F131" i="37" s="1"/>
  <c r="D126" i="28"/>
  <c r="D131" i="37" s="1"/>
  <c r="C126" i="28"/>
  <c r="G125" i="28"/>
  <c r="F125" i="28"/>
  <c r="G124" i="28"/>
  <c r="F124" i="28"/>
  <c r="F129" i="37" s="1"/>
  <c r="G123" i="28"/>
  <c r="F123" i="28"/>
  <c r="F128" i="37" s="1"/>
  <c r="G122" i="28"/>
  <c r="F122" i="28"/>
  <c r="F127" i="37" s="1"/>
  <c r="G121" i="28"/>
  <c r="F121" i="28"/>
  <c r="G120" i="28"/>
  <c r="F120" i="28"/>
  <c r="F125" i="37" s="1"/>
  <c r="D120" i="28"/>
  <c r="G119" i="28"/>
  <c r="F119" i="28"/>
  <c r="F124" i="37" s="1"/>
  <c r="D119" i="28"/>
  <c r="G118" i="28"/>
  <c r="F118" i="28"/>
  <c r="D118" i="28"/>
  <c r="D123" i="37" s="1"/>
  <c r="G117" i="28"/>
  <c r="F117" i="28"/>
  <c r="D117" i="28"/>
  <c r="G116" i="28"/>
  <c r="F116" i="28"/>
  <c r="F121" i="37" s="1"/>
  <c r="G115" i="28"/>
  <c r="F115" i="28"/>
  <c r="G114" i="28"/>
  <c r="F114" i="28"/>
  <c r="F119" i="37" s="1"/>
  <c r="D114" i="28"/>
  <c r="G113" i="28"/>
  <c r="F113" i="28"/>
  <c r="F118" i="37" s="1"/>
  <c r="G112" i="28"/>
  <c r="F112" i="28"/>
  <c r="G111" i="28"/>
  <c r="F111" i="28"/>
  <c r="G110" i="28"/>
  <c r="F110" i="28"/>
  <c r="G109" i="28"/>
  <c r="F109" i="28"/>
  <c r="F114" i="37" s="1"/>
  <c r="G108" i="28"/>
  <c r="F108" i="28"/>
  <c r="G107" i="28"/>
  <c r="F107" i="28"/>
  <c r="G106" i="28"/>
  <c r="F106" i="28"/>
  <c r="G105" i="28"/>
  <c r="F105" i="28"/>
  <c r="F110" i="37" s="1"/>
  <c r="G104" i="28"/>
  <c r="F104" i="28"/>
  <c r="G103" i="28"/>
  <c r="F103" i="28"/>
  <c r="D103" i="28"/>
  <c r="D108" i="37" s="1"/>
  <c r="G102" i="28"/>
  <c r="F102" i="28"/>
  <c r="F107" i="37" s="1"/>
  <c r="G101" i="28"/>
  <c r="F101" i="28"/>
  <c r="F106" i="37" s="1"/>
  <c r="G100" i="28"/>
  <c r="F100" i="28"/>
  <c r="G99" i="28"/>
  <c r="F99" i="28"/>
  <c r="F104" i="37" s="1"/>
  <c r="G98" i="28"/>
  <c r="F98" i="28"/>
  <c r="F103" i="37" s="1"/>
  <c r="G97" i="28"/>
  <c r="F97" i="28"/>
  <c r="F102" i="37" s="1"/>
  <c r="G96" i="28"/>
  <c r="F96" i="28"/>
  <c r="G95" i="28"/>
  <c r="F95" i="28"/>
  <c r="F100" i="37" s="1"/>
  <c r="D95" i="28"/>
  <c r="G94" i="28"/>
  <c r="F94" i="28"/>
  <c r="F99" i="37" s="1"/>
  <c r="G93" i="28"/>
  <c r="F93" i="28"/>
  <c r="G92" i="28"/>
  <c r="F92" i="28"/>
  <c r="G91" i="28"/>
  <c r="F91" i="28"/>
  <c r="G90" i="28"/>
  <c r="F90" i="28"/>
  <c r="F95" i="37" s="1"/>
  <c r="G89" i="28"/>
  <c r="F89" i="28"/>
  <c r="G88" i="28"/>
  <c r="F88" i="28"/>
  <c r="G87" i="28"/>
  <c r="F87" i="28"/>
  <c r="G86" i="28"/>
  <c r="F86" i="28"/>
  <c r="F91" i="37" s="1"/>
  <c r="G85" i="28"/>
  <c r="F85" i="28"/>
  <c r="G84" i="28"/>
  <c r="F84" i="28"/>
  <c r="G83" i="28"/>
  <c r="F83" i="28"/>
  <c r="G82" i="28"/>
  <c r="F82" i="28"/>
  <c r="F87" i="37" s="1"/>
  <c r="G81" i="28"/>
  <c r="F81" i="28"/>
  <c r="G80" i="28"/>
  <c r="F80" i="28"/>
  <c r="G79" i="28"/>
  <c r="F79" i="28"/>
  <c r="F78" i="28"/>
  <c r="G77" i="28"/>
  <c r="F77" i="28"/>
  <c r="F82" i="37" s="1"/>
  <c r="G76" i="28"/>
  <c r="F76" i="28"/>
  <c r="G75" i="28"/>
  <c r="F75" i="28"/>
  <c r="F80" i="37" s="1"/>
  <c r="G74" i="28"/>
  <c r="F74" i="28"/>
  <c r="F79" i="37" s="1"/>
  <c r="G73" i="28"/>
  <c r="F73" i="28"/>
  <c r="F78" i="37" s="1"/>
  <c r="G72" i="28"/>
  <c r="F72" i="28"/>
  <c r="G71" i="28"/>
  <c r="F71" i="28"/>
  <c r="F76" i="37" s="1"/>
  <c r="D71" i="28"/>
  <c r="G70" i="28"/>
  <c r="F70" i="28"/>
  <c r="F75" i="37" s="1"/>
  <c r="G69" i="28"/>
  <c r="F69" i="28"/>
  <c r="G68" i="28"/>
  <c r="F68" i="28"/>
  <c r="G67" i="28"/>
  <c r="F67" i="28"/>
  <c r="G66" i="28"/>
  <c r="F66" i="28"/>
  <c r="F71" i="37" s="1"/>
  <c r="F65" i="28"/>
  <c r="G64" i="28"/>
  <c r="F64" i="28"/>
  <c r="G63" i="28"/>
  <c r="F63" i="28"/>
  <c r="F68" i="37" s="1"/>
  <c r="G62" i="28"/>
  <c r="F62" i="28"/>
  <c r="F67" i="37" s="1"/>
  <c r="G61" i="28"/>
  <c r="F61" i="28"/>
  <c r="F66" i="37" s="1"/>
  <c r="F60" i="28"/>
  <c r="G59" i="28"/>
  <c r="F59" i="28"/>
  <c r="G58" i="28"/>
  <c r="F58" i="28"/>
  <c r="G57" i="28"/>
  <c r="F57" i="28"/>
  <c r="F62" i="37" s="1"/>
  <c r="G56" i="28"/>
  <c r="F56" i="28"/>
  <c r="D56" i="28"/>
  <c r="G55" i="28"/>
  <c r="F55" i="28"/>
  <c r="F60" i="37" s="1"/>
  <c r="G54" i="28"/>
  <c r="F54" i="28"/>
  <c r="F59" i="37" s="1"/>
  <c r="G53" i="28"/>
  <c r="F53" i="28"/>
  <c r="F58" i="37" s="1"/>
  <c r="G52" i="28"/>
  <c r="F52" i="28"/>
  <c r="G51" i="28"/>
  <c r="F51" i="28"/>
  <c r="F56" i="37" s="1"/>
  <c r="G50" i="28"/>
  <c r="F50" i="28"/>
  <c r="F55" i="37" s="1"/>
  <c r="G49" i="28"/>
  <c r="F49" i="28"/>
  <c r="F54" i="37" s="1"/>
  <c r="D49" i="28"/>
  <c r="G48" i="28"/>
  <c r="F48" i="28"/>
  <c r="G47" i="28"/>
  <c r="F47" i="28"/>
  <c r="G46" i="28"/>
  <c r="F46" i="28"/>
  <c r="F51" i="37" s="1"/>
  <c r="G45" i="28"/>
  <c r="F45" i="28"/>
  <c r="D45" i="28"/>
  <c r="G44" i="28"/>
  <c r="F44" i="28"/>
  <c r="F49" i="37" s="1"/>
  <c r="D44" i="28"/>
  <c r="D49" i="37" s="1"/>
  <c r="C44" i="28"/>
  <c r="C49" i="37" s="1"/>
  <c r="G43" i="28"/>
  <c r="F43" i="28"/>
  <c r="D43" i="28"/>
  <c r="G42" i="28"/>
  <c r="F42" i="28"/>
  <c r="D42" i="28"/>
  <c r="D47" i="37" s="1"/>
  <c r="G41" i="28"/>
  <c r="F41" i="28"/>
  <c r="F46" i="37" s="1"/>
  <c r="D41" i="28"/>
  <c r="D46" i="37" s="1"/>
  <c r="G40" i="28"/>
  <c r="F40" i="28"/>
  <c r="G39" i="28"/>
  <c r="F39" i="28"/>
  <c r="D39" i="28"/>
  <c r="D44" i="37" s="1"/>
  <c r="G38" i="28"/>
  <c r="F38" i="28"/>
  <c r="F43" i="37" s="1"/>
  <c r="G37" i="28"/>
  <c r="F37" i="28"/>
  <c r="G36" i="28"/>
  <c r="F36" i="28"/>
  <c r="D36" i="28"/>
  <c r="G35" i="28"/>
  <c r="F35" i="28"/>
  <c r="F40" i="37" s="1"/>
  <c r="G34" i="28"/>
  <c r="F34" i="28"/>
  <c r="F39" i="37" s="1"/>
  <c r="G33" i="28"/>
  <c r="F33" i="28"/>
  <c r="G32" i="28"/>
  <c r="F32" i="28"/>
  <c r="G31" i="28"/>
  <c r="F31" i="28"/>
  <c r="F36" i="37" s="1"/>
  <c r="D31" i="28"/>
  <c r="D36" i="37" s="1"/>
  <c r="C31" i="28"/>
  <c r="C36" i="37" s="1"/>
  <c r="G30" i="28"/>
  <c r="F30" i="28"/>
  <c r="D30" i="28"/>
  <c r="G29" i="28"/>
  <c r="F29" i="28"/>
  <c r="F34" i="37" s="1"/>
  <c r="D29" i="28"/>
  <c r="D34" i="37" s="1"/>
  <c r="G28" i="28"/>
  <c r="F28" i="28"/>
  <c r="F33" i="37" s="1"/>
  <c r="G27" i="28"/>
  <c r="F27" i="28"/>
  <c r="G26" i="28"/>
  <c r="F26" i="28"/>
  <c r="G25" i="28"/>
  <c r="F25" i="28"/>
  <c r="F30" i="37" s="1"/>
  <c r="G24" i="28"/>
  <c r="F24" i="28"/>
  <c r="F29" i="37" s="1"/>
  <c r="G23" i="28"/>
  <c r="F23" i="28"/>
  <c r="G22" i="28"/>
  <c r="F22" i="28"/>
  <c r="G21" i="28"/>
  <c r="F21" i="28"/>
  <c r="F26" i="37" s="1"/>
  <c r="G20" i="28"/>
  <c r="F20" i="28"/>
  <c r="D20" i="28"/>
  <c r="G19" i="28"/>
  <c r="F19" i="28"/>
  <c r="F24" i="37" s="1"/>
  <c r="G18" i="28"/>
  <c r="F18" i="28"/>
  <c r="F23" i="37" s="1"/>
  <c r="G17" i="28"/>
  <c r="F17" i="28"/>
  <c r="G16" i="28"/>
  <c r="F16" i="28"/>
  <c r="F21" i="37" s="1"/>
  <c r="G15" i="28"/>
  <c r="F15" i="28"/>
  <c r="F20" i="37" s="1"/>
  <c r="G14" i="28"/>
  <c r="F14" i="28"/>
  <c r="F19" i="37" s="1"/>
  <c r="G13" i="28"/>
  <c r="F13" i="28"/>
  <c r="G12" i="28"/>
  <c r="F12" i="28"/>
  <c r="F17" i="37" s="1"/>
  <c r="G11" i="28"/>
  <c r="F11" i="28"/>
  <c r="F16" i="37" s="1"/>
  <c r="G10" i="28"/>
  <c r="F10" i="28"/>
  <c r="F15" i="37" s="1"/>
  <c r="D10" i="28"/>
  <c r="G9" i="28"/>
  <c r="F9" i="28"/>
  <c r="G8" i="28"/>
  <c r="F8" i="28"/>
  <c r="G7" i="28"/>
  <c r="F7" i="28"/>
  <c r="D7" i="28"/>
  <c r="C7" i="28"/>
  <c r="F136" i="37"/>
  <c r="E136" i="37"/>
  <c r="D136" i="37"/>
  <c r="E135" i="37"/>
  <c r="E134" i="37"/>
  <c r="F133" i="37"/>
  <c r="E133" i="37"/>
  <c r="F132" i="37"/>
  <c r="E132" i="37"/>
  <c r="E131" i="37"/>
  <c r="C131" i="37"/>
  <c r="F130" i="37"/>
  <c r="E130" i="37"/>
  <c r="E129" i="37"/>
  <c r="E128" i="37"/>
  <c r="E127" i="37"/>
  <c r="F126" i="37"/>
  <c r="E126" i="37"/>
  <c r="E125" i="37"/>
  <c r="D125" i="37"/>
  <c r="E124" i="37"/>
  <c r="D124" i="37"/>
  <c r="F123" i="37"/>
  <c r="E123" i="37"/>
  <c r="F122" i="37"/>
  <c r="E122" i="37"/>
  <c r="D122" i="37"/>
  <c r="E121" i="37"/>
  <c r="F120" i="37"/>
  <c r="E120" i="37"/>
  <c r="E119" i="37"/>
  <c r="D119" i="37"/>
  <c r="E118" i="37"/>
  <c r="F117" i="37"/>
  <c r="E117" i="37"/>
  <c r="F116" i="37"/>
  <c r="E116" i="37"/>
  <c r="F115" i="37"/>
  <c r="E115" i="37"/>
  <c r="E114" i="37"/>
  <c r="F113" i="37"/>
  <c r="E113" i="37"/>
  <c r="F112" i="37"/>
  <c r="E112" i="37"/>
  <c r="F111" i="37"/>
  <c r="E111" i="37"/>
  <c r="E110" i="37"/>
  <c r="F109" i="37"/>
  <c r="E109" i="37"/>
  <c r="F108" i="37"/>
  <c r="E108" i="37"/>
  <c r="E107" i="37"/>
  <c r="E106" i="37"/>
  <c r="F105" i="37"/>
  <c r="E105" i="37"/>
  <c r="E104" i="37"/>
  <c r="E103" i="37"/>
  <c r="E102" i="37"/>
  <c r="F101" i="37"/>
  <c r="E101" i="37"/>
  <c r="E100" i="37"/>
  <c r="D100" i="37"/>
  <c r="E99" i="37"/>
  <c r="F98" i="37"/>
  <c r="E98" i="37"/>
  <c r="F97" i="37"/>
  <c r="E97" i="37"/>
  <c r="F96" i="37"/>
  <c r="E96" i="37"/>
  <c r="E95" i="37"/>
  <c r="F94" i="37"/>
  <c r="E94" i="37"/>
  <c r="F93" i="37"/>
  <c r="E93" i="37"/>
  <c r="F92" i="37"/>
  <c r="E92" i="37"/>
  <c r="E91" i="37"/>
  <c r="F90" i="37"/>
  <c r="E90" i="37"/>
  <c r="F89" i="37"/>
  <c r="E89" i="37"/>
  <c r="F88" i="37"/>
  <c r="E88" i="37"/>
  <c r="E87" i="37"/>
  <c r="F86" i="37"/>
  <c r="E86" i="37"/>
  <c r="F85" i="37"/>
  <c r="E85" i="37"/>
  <c r="F84" i="37"/>
  <c r="E84" i="37"/>
  <c r="F83" i="37"/>
  <c r="E82" i="37"/>
  <c r="F81" i="37"/>
  <c r="E81" i="37"/>
  <c r="E80" i="37"/>
  <c r="E79" i="37"/>
  <c r="E78" i="37"/>
  <c r="F77" i="37"/>
  <c r="E77" i="37"/>
  <c r="E76" i="37"/>
  <c r="D76" i="37"/>
  <c r="E75" i="37"/>
  <c r="F74" i="37"/>
  <c r="E74" i="37"/>
  <c r="F73" i="37"/>
  <c r="E73" i="37"/>
  <c r="F72" i="37"/>
  <c r="E72" i="37"/>
  <c r="E71" i="37"/>
  <c r="F70" i="37"/>
  <c r="F69" i="37"/>
  <c r="E69" i="37"/>
  <c r="E68" i="37"/>
  <c r="E67" i="37"/>
  <c r="E66" i="37"/>
  <c r="F65" i="37"/>
  <c r="F64" i="37"/>
  <c r="E64" i="37"/>
  <c r="F63" i="37"/>
  <c r="E63" i="37"/>
  <c r="E62" i="37"/>
  <c r="F61" i="37"/>
  <c r="E61" i="37"/>
  <c r="D61" i="37"/>
  <c r="E60" i="37"/>
  <c r="E59" i="37"/>
  <c r="E58" i="37"/>
  <c r="F57" i="37"/>
  <c r="E57" i="37"/>
  <c r="E56" i="37"/>
  <c r="E55" i="37"/>
  <c r="E54" i="37"/>
  <c r="D54" i="37"/>
  <c r="F53" i="37"/>
  <c r="E53" i="37"/>
  <c r="F52" i="37"/>
  <c r="E52" i="37"/>
  <c r="E51" i="37"/>
  <c r="F50" i="37"/>
  <c r="E50" i="37"/>
  <c r="D50" i="37"/>
  <c r="E49" i="37"/>
  <c r="F48" i="37"/>
  <c r="E48" i="37"/>
  <c r="D48" i="37"/>
  <c r="F47" i="37"/>
  <c r="E47" i="37"/>
  <c r="E46" i="37"/>
  <c r="F45" i="37"/>
  <c r="E45" i="37"/>
  <c r="F44" i="37"/>
  <c r="E44" i="37"/>
  <c r="E43" i="37"/>
  <c r="F42" i="37"/>
  <c r="E42" i="37"/>
  <c r="F41" i="37"/>
  <c r="E41" i="37"/>
  <c r="D41" i="37"/>
  <c r="E40" i="37"/>
  <c r="E39" i="37"/>
  <c r="F38" i="37"/>
  <c r="E38" i="37"/>
  <c r="F37" i="37"/>
  <c r="E37" i="37"/>
  <c r="E36" i="37"/>
  <c r="F35" i="37"/>
  <c r="E35" i="37"/>
  <c r="D35" i="37"/>
  <c r="E34" i="37"/>
  <c r="E33" i="37"/>
  <c r="F32" i="37"/>
  <c r="E32" i="37"/>
  <c r="F31" i="37"/>
  <c r="E31" i="37"/>
  <c r="E30" i="37"/>
  <c r="E29" i="37"/>
  <c r="F28" i="37"/>
  <c r="E28" i="37"/>
  <c r="F27" i="37"/>
  <c r="E27" i="37"/>
  <c r="E26" i="37"/>
  <c r="F25" i="37"/>
  <c r="E25" i="37"/>
  <c r="D25" i="37"/>
  <c r="E24" i="37"/>
  <c r="E23" i="37"/>
  <c r="F22" i="37"/>
  <c r="E22" i="37"/>
  <c r="E21" i="37"/>
  <c r="E20" i="37"/>
  <c r="E19" i="37"/>
  <c r="F18" i="37"/>
  <c r="E18" i="37"/>
  <c r="E17" i="37"/>
  <c r="E16" i="37"/>
  <c r="E15" i="37"/>
  <c r="D15" i="37"/>
  <c r="F14" i="37"/>
  <c r="E14" i="37"/>
  <c r="F13" i="37"/>
  <c r="E13" i="37"/>
  <c r="F12" i="37"/>
  <c r="E12" i="37"/>
  <c r="D12" i="37"/>
  <c r="C12" i="37"/>
  <c r="J134" i="33"/>
  <c r="J133" i="33"/>
  <c r="J132" i="33"/>
  <c r="J131" i="33"/>
  <c r="K128" i="33"/>
  <c r="J117" i="33"/>
  <c r="J116" i="33"/>
  <c r="J115" i="33"/>
  <c r="J114" i="33"/>
  <c r="J113" i="33"/>
  <c r="J112" i="33"/>
  <c r="J111" i="33"/>
  <c r="J110" i="33"/>
  <c r="J109" i="33"/>
  <c r="J108" i="33"/>
  <c r="J107" i="33"/>
  <c r="J106" i="33"/>
  <c r="K101" i="33"/>
  <c r="J85" i="33"/>
  <c r="J84" i="33"/>
  <c r="L83" i="33"/>
  <c r="J83" i="33"/>
  <c r="J82" i="33"/>
  <c r="J81" i="33"/>
  <c r="J80" i="33"/>
  <c r="K77" i="33"/>
  <c r="K61" i="33"/>
  <c r="I61" i="33"/>
  <c r="K60" i="33"/>
  <c r="I60" i="33"/>
  <c r="I59" i="33"/>
  <c r="K58" i="33"/>
  <c r="I58" i="33"/>
  <c r="I57" i="33"/>
  <c r="K54" i="33"/>
  <c r="J37" i="33"/>
  <c r="J36" i="33"/>
  <c r="J35" i="33"/>
  <c r="J34" i="33"/>
  <c r="I12" i="33"/>
  <c r="AF620" i="12"/>
  <c r="AB620" i="12"/>
  <c r="F620" i="12"/>
  <c r="L134" i="33" s="1"/>
  <c r="Z615" i="12"/>
  <c r="W615" i="12"/>
  <c r="Z610" i="12"/>
  <c r="Y610" i="12"/>
  <c r="W610" i="12"/>
  <c r="F610" i="12"/>
  <c r="L133" i="33" s="1"/>
  <c r="AA605" i="12"/>
  <c r="X605" i="12"/>
  <c r="AE600" i="12"/>
  <c r="Z600" i="12"/>
  <c r="F600" i="12"/>
  <c r="L132" i="33" s="1"/>
  <c r="AG595" i="12"/>
  <c r="F595" i="12"/>
  <c r="L131" i="33" s="1"/>
  <c r="D595" i="12"/>
  <c r="L37" i="33" s="1"/>
  <c r="Z590" i="12"/>
  <c r="Y590" i="12"/>
  <c r="AE585" i="12"/>
  <c r="AA585" i="12"/>
  <c r="Y585" i="12"/>
  <c r="AA580" i="12"/>
  <c r="Z580" i="12"/>
  <c r="Y580" i="12"/>
  <c r="AF575" i="12"/>
  <c r="AA575" i="12"/>
  <c r="Y575" i="12"/>
  <c r="AE570" i="12"/>
  <c r="AD570" i="12"/>
  <c r="AC570" i="12"/>
  <c r="AE565" i="12"/>
  <c r="AB565" i="12"/>
  <c r="AA565" i="12"/>
  <c r="Z565" i="12"/>
  <c r="Y565" i="12"/>
  <c r="W565" i="12"/>
  <c r="F565" i="12"/>
  <c r="L117" i="33" s="1"/>
  <c r="AD560" i="12"/>
  <c r="Z560" i="12"/>
  <c r="F560" i="12"/>
  <c r="L116" i="33" s="1"/>
  <c r="AG555" i="12"/>
  <c r="F555" i="12"/>
  <c r="L115" i="33" s="1"/>
  <c r="AF550" i="12"/>
  <c r="AA550" i="12"/>
  <c r="Z550" i="12"/>
  <c r="Y550" i="12"/>
  <c r="X550" i="12"/>
  <c r="W550" i="12"/>
  <c r="F550" i="12"/>
  <c r="L114" i="33" s="1"/>
  <c r="Z545" i="12"/>
  <c r="V545" i="12"/>
  <c r="U545" i="12"/>
  <c r="Z540" i="12"/>
  <c r="V540" i="12"/>
  <c r="U540" i="12"/>
  <c r="AF535" i="12"/>
  <c r="AA535" i="12"/>
  <c r="Z535" i="12"/>
  <c r="Y535" i="12"/>
  <c r="X535" i="12"/>
  <c r="W535" i="12"/>
  <c r="F535" i="12"/>
  <c r="L113" i="33" s="1"/>
  <c r="AD530" i="12"/>
  <c r="Z530" i="12"/>
  <c r="U530" i="12"/>
  <c r="AF525" i="12"/>
  <c r="AD525" i="12"/>
  <c r="AA525" i="12"/>
  <c r="Z525" i="12"/>
  <c r="Z520" i="12"/>
  <c r="X520" i="12"/>
  <c r="W520" i="12"/>
  <c r="AF515" i="12"/>
  <c r="AA515" i="12"/>
  <c r="W515" i="12"/>
  <c r="U510" i="12"/>
  <c r="AE505" i="12"/>
  <c r="Y500" i="12"/>
  <c r="AA495" i="12"/>
  <c r="AA490" i="12"/>
  <c r="AE485" i="12"/>
  <c r="AA480" i="12"/>
  <c r="Z480" i="12"/>
  <c r="Y480" i="12"/>
  <c r="X480" i="12"/>
  <c r="W480" i="12"/>
  <c r="V480" i="12"/>
  <c r="F480" i="12"/>
  <c r="L112" i="33" s="1"/>
  <c r="AG475" i="12"/>
  <c r="AE475" i="12"/>
  <c r="AF470" i="12"/>
  <c r="AE470" i="12"/>
  <c r="AG465" i="12"/>
  <c r="W460" i="12"/>
  <c r="V460" i="12"/>
  <c r="AE455" i="12"/>
  <c r="W450" i="12"/>
  <c r="V450" i="12"/>
  <c r="U450" i="12"/>
  <c r="W445" i="12"/>
  <c r="V445" i="12"/>
  <c r="AE440" i="12"/>
  <c r="X440" i="12"/>
  <c r="F440" i="12"/>
  <c r="L111" i="33" s="1"/>
  <c r="Z435" i="12"/>
  <c r="W435" i="12"/>
  <c r="V435" i="12"/>
  <c r="U435" i="12"/>
  <c r="AD430" i="12"/>
  <c r="Z430" i="12"/>
  <c r="W430" i="12"/>
  <c r="Z425" i="12"/>
  <c r="W425" i="12"/>
  <c r="V425" i="12"/>
  <c r="W420" i="12"/>
  <c r="U420" i="12"/>
  <c r="AB415" i="12"/>
  <c r="W415" i="12"/>
  <c r="V415" i="12"/>
  <c r="AA410" i="12"/>
  <c r="Z410" i="12"/>
  <c r="Y410" i="12"/>
  <c r="W410" i="12"/>
  <c r="V410" i="12"/>
  <c r="AD405" i="12"/>
  <c r="AC405" i="12"/>
  <c r="W405" i="12"/>
  <c r="V405" i="12"/>
  <c r="AF400" i="12"/>
  <c r="AE400" i="12"/>
  <c r="AD400" i="12"/>
  <c r="AC400" i="12"/>
  <c r="AA400" i="12"/>
  <c r="W400" i="12"/>
  <c r="V400" i="12"/>
  <c r="W395" i="12"/>
  <c r="V395" i="12"/>
  <c r="W390" i="12"/>
  <c r="V390" i="12"/>
  <c r="AF385" i="12"/>
  <c r="AE385" i="12"/>
  <c r="AA385" i="12"/>
  <c r="X385" i="12"/>
  <c r="W385" i="12"/>
  <c r="V385" i="12"/>
  <c r="W380" i="12"/>
  <c r="V380" i="12"/>
  <c r="W375" i="12"/>
  <c r="V375" i="12"/>
  <c r="W370" i="12"/>
  <c r="V370" i="12"/>
  <c r="U370" i="12"/>
  <c r="W365" i="12"/>
  <c r="V365" i="12"/>
  <c r="W360" i="12"/>
  <c r="V360" i="12"/>
  <c r="AG354" i="12"/>
  <c r="U354" i="12"/>
  <c r="AE349" i="12"/>
  <c r="AE344" i="12"/>
  <c r="W339" i="12"/>
  <c r="Y334" i="12"/>
  <c r="AD329" i="12"/>
  <c r="Z329" i="12"/>
  <c r="Y329" i="12"/>
  <c r="Y324" i="12"/>
  <c r="W324" i="12"/>
  <c r="V324" i="12"/>
  <c r="F324" i="12"/>
  <c r="L110" i="33" s="1"/>
  <c r="AB319" i="12"/>
  <c r="AE314" i="12"/>
  <c r="AB314" i="12"/>
  <c r="AF309" i="12"/>
  <c r="AE309" i="12"/>
  <c r="AC309" i="12"/>
  <c r="AB309" i="12"/>
  <c r="AF304" i="12"/>
  <c r="AE304" i="12"/>
  <c r="AC304" i="12"/>
  <c r="AB304" i="12"/>
  <c r="AF299" i="12"/>
  <c r="AB299" i="12"/>
  <c r="AA299" i="12"/>
  <c r="AE293" i="12"/>
  <c r="AD293" i="12"/>
  <c r="AB293" i="12"/>
  <c r="AB288" i="12"/>
  <c r="AB283" i="12"/>
  <c r="AB278" i="12"/>
  <c r="AB272" i="12"/>
  <c r="AB267" i="12"/>
  <c r="Y267" i="12"/>
  <c r="AC262" i="12"/>
  <c r="AB262" i="12"/>
  <c r="Y262" i="12"/>
  <c r="AB257" i="12"/>
  <c r="F257" i="12"/>
  <c r="L109" i="33" s="1"/>
  <c r="AF252" i="12"/>
  <c r="AE252" i="12"/>
  <c r="AD252" i="12"/>
  <c r="AC252" i="12"/>
  <c r="AB247" i="12"/>
  <c r="AF242" i="12"/>
  <c r="AE242" i="12"/>
  <c r="AE237" i="12"/>
  <c r="Y237" i="12"/>
  <c r="W237" i="12"/>
  <c r="AG232" i="12"/>
  <c r="AF232" i="12"/>
  <c r="AE232" i="12"/>
  <c r="AD232" i="12"/>
  <c r="AB232" i="12"/>
  <c r="W232" i="12"/>
  <c r="AF227" i="12"/>
  <c r="AE227" i="12"/>
  <c r="AB227" i="12"/>
  <c r="AF222" i="12"/>
  <c r="AE222" i="12"/>
  <c r="F222" i="12"/>
  <c r="L108" i="33" s="1"/>
  <c r="AG217" i="12"/>
  <c r="AB217" i="12"/>
  <c r="W217" i="12"/>
  <c r="V217" i="12"/>
  <c r="AG212" i="12"/>
  <c r="AB212" i="12"/>
  <c r="Z212" i="12"/>
  <c r="Y212" i="12"/>
  <c r="W212" i="12"/>
  <c r="AG207" i="12"/>
  <c r="AE207" i="12"/>
  <c r="Y207" i="12"/>
  <c r="V207" i="12"/>
  <c r="AG202" i="12"/>
  <c r="F202" i="12"/>
  <c r="L107" i="33" s="1"/>
  <c r="AD197" i="12"/>
  <c r="AC197" i="12"/>
  <c r="AB197" i="12"/>
  <c r="Z197" i="12"/>
  <c r="W197" i="12"/>
  <c r="F197" i="12"/>
  <c r="L106" i="33" s="1"/>
  <c r="D197" i="12"/>
  <c r="L36" i="33" s="1"/>
  <c r="AG192" i="12"/>
  <c r="AF192" i="12"/>
  <c r="AD192" i="12"/>
  <c r="Z192" i="12"/>
  <c r="F192" i="12"/>
  <c r="L85" i="33" s="1"/>
  <c r="AD187" i="12"/>
  <c r="AC187" i="12"/>
  <c r="AB187" i="12"/>
  <c r="Z187" i="12"/>
  <c r="F187" i="12"/>
  <c r="L84" i="33" s="1"/>
  <c r="AE182" i="12"/>
  <c r="F182" i="12"/>
  <c r="AF177" i="12"/>
  <c r="AE177" i="12"/>
  <c r="AF172" i="12"/>
  <c r="AB172" i="12"/>
  <c r="W172" i="12"/>
  <c r="F172" i="12"/>
  <c r="L82" i="33" s="1"/>
  <c r="AG167" i="12"/>
  <c r="AF167" i="12"/>
  <c r="AE167" i="12"/>
  <c r="AG162" i="12"/>
  <c r="W162" i="12"/>
  <c r="V162" i="12"/>
  <c r="AG157" i="12"/>
  <c r="F157" i="12"/>
  <c r="L81" i="33" s="1"/>
  <c r="AG152" i="12"/>
  <c r="Z152" i="12"/>
  <c r="W152" i="12"/>
  <c r="AG147" i="12"/>
  <c r="AE147" i="12"/>
  <c r="AG142" i="12"/>
  <c r="AF142" i="12"/>
  <c r="AE142" i="12"/>
  <c r="AG137" i="12"/>
  <c r="AF137" i="12"/>
  <c r="AE137" i="12"/>
  <c r="AG132" i="12"/>
  <c r="AF132" i="12"/>
  <c r="AE132" i="12"/>
  <c r="F132" i="12"/>
  <c r="L80" i="33" s="1"/>
  <c r="D132" i="12"/>
  <c r="L35" i="33" s="1"/>
  <c r="AA127" i="12"/>
  <c r="Y127" i="12"/>
  <c r="X127" i="12"/>
  <c r="F127" i="12"/>
  <c r="AF122" i="12"/>
  <c r="F122" i="12"/>
  <c r="Z117" i="12"/>
  <c r="Y117" i="12"/>
  <c r="W117" i="12"/>
  <c r="V117" i="12"/>
  <c r="U117" i="12"/>
  <c r="AF112" i="12"/>
  <c r="AD112" i="12"/>
  <c r="AB112" i="12"/>
  <c r="Z112" i="12"/>
  <c r="W112" i="12"/>
  <c r="AE107" i="12"/>
  <c r="AD107" i="12"/>
  <c r="AC107" i="12"/>
  <c r="AA107" i="12"/>
  <c r="Z107" i="12"/>
  <c r="Y107" i="12"/>
  <c r="X107" i="12"/>
  <c r="AG102" i="12"/>
  <c r="Z97" i="12"/>
  <c r="U97" i="12"/>
  <c r="AA92" i="12"/>
  <c r="Z92" i="12"/>
  <c r="Y92" i="12"/>
  <c r="X92" i="12"/>
  <c r="W92" i="12"/>
  <c r="V92" i="12"/>
  <c r="AD87" i="12"/>
  <c r="AC87" i="12"/>
  <c r="AB87" i="12"/>
  <c r="Y87" i="12"/>
  <c r="AG82" i="12"/>
  <c r="V82" i="12"/>
  <c r="AG77" i="12"/>
  <c r="AF77" i="12"/>
  <c r="AE77" i="12"/>
  <c r="X77" i="12"/>
  <c r="F77" i="12"/>
  <c r="K59" i="33" s="1"/>
  <c r="AG72" i="12"/>
  <c r="AF72" i="12"/>
  <c r="AE72" i="12"/>
  <c r="AG67" i="12"/>
  <c r="AB67" i="12"/>
  <c r="AG62" i="12"/>
  <c r="AG57" i="12"/>
  <c r="AG52" i="12"/>
  <c r="AG47" i="12"/>
  <c r="AG42" i="12"/>
  <c r="AG37" i="12"/>
  <c r="AG32" i="12"/>
  <c r="AG27" i="12"/>
  <c r="F27" i="12"/>
  <c r="AC22" i="12"/>
  <c r="AB22" i="12"/>
  <c r="Z22" i="12"/>
  <c r="AF17" i="12"/>
  <c r="AE17" i="12"/>
  <c r="AF12" i="12"/>
  <c r="AE12" i="12"/>
  <c r="F12" i="12"/>
  <c r="K57" i="33" s="1"/>
  <c r="D12" i="12"/>
  <c r="L34" i="33" s="1"/>
  <c r="J8" i="12"/>
  <c r="K12" i="33" s="1"/>
  <c r="U625" i="12" l="1"/>
  <c r="M11" i="34" s="1"/>
  <c r="J178" i="33" s="1"/>
  <c r="Y625" i="12"/>
  <c r="M16" i="34" s="1"/>
  <c r="J182" i="33" s="1"/>
  <c r="AA625" i="12"/>
  <c r="M18" i="34" s="1"/>
  <c r="J184" i="33" s="1"/>
  <c r="X625" i="12"/>
  <c r="M14" i="34" s="1"/>
  <c r="J181" i="33" s="1"/>
  <c r="Z625" i="12"/>
  <c r="M17" i="34" s="1"/>
  <c r="J183" i="33" s="1"/>
  <c r="V625" i="12"/>
  <c r="M12" i="34" s="1"/>
  <c r="J179" i="33" s="1"/>
  <c r="AD625" i="12"/>
  <c r="M22" i="34" s="1"/>
  <c r="J187" i="33" s="1"/>
  <c r="AC625" i="12"/>
  <c r="M21" i="34" s="1"/>
  <c r="J186" i="33" s="1"/>
  <c r="AF625" i="12"/>
  <c r="M25" i="34" s="1"/>
  <c r="J189" i="33" s="1"/>
  <c r="AE625" i="12"/>
  <c r="M24" i="34" s="1"/>
  <c r="AB625" i="12"/>
  <c r="M19" i="34" s="1"/>
  <c r="J185" i="33" s="1"/>
  <c r="W625" i="12"/>
  <c r="M13" i="34" s="1"/>
  <c r="J180" i="33" s="1"/>
  <c r="AG625" i="12"/>
  <c r="M27" i="34" s="1"/>
  <c r="E27" i="34" s="1"/>
  <c r="K161" i="33" s="1"/>
  <c r="E24" i="34" l="1"/>
  <c r="K160" i="33" s="1"/>
  <c r="E21" i="34"/>
  <c r="K159" i="33" s="1"/>
  <c r="E16" i="34"/>
  <c r="K158" i="33" s="1"/>
  <c r="J188" i="33"/>
  <c r="J190" i="33"/>
  <c r="E11" i="34"/>
  <c r="E31" i="34" l="1"/>
  <c r="E9" i="36" s="1"/>
  <c r="K157" i="33"/>
</calcChain>
</file>

<file path=xl/sharedStrings.xml><?xml version="1.0" encoding="utf-8"?>
<sst xmlns="http://schemas.openxmlformats.org/spreadsheetml/2006/main" count="2533" uniqueCount="1184">
  <si>
    <t>PLANEACIÓN</t>
  </si>
  <si>
    <t>INGRESO</t>
  </si>
  <si>
    <t>RETIRO</t>
  </si>
  <si>
    <t>Método adecuado de manejo de la normatividad vigente</t>
  </si>
  <si>
    <t>Diseñar la planeación estratégica del talento humano, que contemple:</t>
  </si>
  <si>
    <t>Plan Institucional de Capacitación</t>
  </si>
  <si>
    <t>Plan de bienestar e incentivos</t>
  </si>
  <si>
    <t>Plan de seguridad y salud en el trabajo</t>
  </si>
  <si>
    <t>Contar con las listas de elegibles vigentes en su entidad hasta su vencimiento</t>
  </si>
  <si>
    <t>Contar con mecanismos para verificar si existen servidores de carrera administrativa con derecho preferencial para ser encargados</t>
  </si>
  <si>
    <t>Contar con mecanismos para evaluar competencias para los candidatos a cubrir vacantes temporales o de libre nombramiento y remoción.</t>
  </si>
  <si>
    <t>Realizar inducción a todo servidor público que se vincule a la entidad</t>
  </si>
  <si>
    <t>Realizar reinducción a todos los servidores máximo cada dos años</t>
  </si>
  <si>
    <t>Diagnóstico de necesidades de la entidad y de los gerentes públicos</t>
  </si>
  <si>
    <t>Orientaciones de la alta dirección</t>
  </si>
  <si>
    <t>Oferta del sector Función Pública</t>
  </si>
  <si>
    <t>Desglosándolo en las siguientes fases:</t>
  </si>
  <si>
    <t>Incluyendo los siguientes temas:</t>
  </si>
  <si>
    <t>Cultura organizacional</t>
  </si>
  <si>
    <t>Innovación</t>
  </si>
  <si>
    <t>Llevar registros de todas las actividades de bienestar y capacitación realizadas, y contar con información sistematizada sobre número de asistentes y servidores que participaron en las actividades, incluyendo familiares.</t>
  </si>
  <si>
    <t>Elaborar el plan de bienestar e incentivos, teniendo en cuenta los siguientes elementos:</t>
  </si>
  <si>
    <t>Incentivos para los gerentes públicos</t>
  </si>
  <si>
    <t>Equipos de trabajo (pecuniarios)</t>
  </si>
  <si>
    <t>Criterios del área de Talento Humano</t>
  </si>
  <si>
    <t>Decisiones de la alta dirección</t>
  </si>
  <si>
    <t>Diagnóstico de necesidades con base en un instrumento de recolección de información aplicado a los servidores públicos de la entidad</t>
  </si>
  <si>
    <t>Deportivos, recreativos y vacacionales</t>
  </si>
  <si>
    <t>Artísticos y culturales</t>
  </si>
  <si>
    <t>Promoción y prevención de la salud</t>
  </si>
  <si>
    <t>Educación en artes y artesanías</t>
  </si>
  <si>
    <t>Promoción de programas de vivienda</t>
  </si>
  <si>
    <t>Cambio organizacional</t>
  </si>
  <si>
    <t>Adaptación laboral</t>
  </si>
  <si>
    <t>Programas de incentivos</t>
  </si>
  <si>
    <t>Educación formal (primaria, secundaria y media, superior)</t>
  </si>
  <si>
    <t>Desarrollar el programa de Estado Joven en la entidad.</t>
  </si>
  <si>
    <t>Desarrollar el programa de horarios flexibles en la entidad.</t>
  </si>
  <si>
    <t>Desarrollar el programa de entorno laboral saludable en la entidad.</t>
  </si>
  <si>
    <t>Establecer y hacer seguimiento a los planes de mejoramiento individual teniendo en cuenta:</t>
  </si>
  <si>
    <t>Evaluación del desempeño</t>
  </si>
  <si>
    <t>Diagnóstico de necesidades de capacitación realizada por Talento Humano</t>
  </si>
  <si>
    <t>Establecer mecanismos de evaluación periódica del desempeño en torno al servicio al ciudadano diferentes a las obligatorias.</t>
  </si>
  <si>
    <t>Realizar mediciones de clima laboral (cada dos años máximo), y la correspondiente intervención de mejoramiento que permita corregir:</t>
  </si>
  <si>
    <t>El conocimiento de la orientación organizacional</t>
  </si>
  <si>
    <t>El estilo de dirección</t>
  </si>
  <si>
    <t>La comunicación e integración</t>
  </si>
  <si>
    <t>El trabajo en equipo</t>
  </si>
  <si>
    <t>La capacidad profesional</t>
  </si>
  <si>
    <t>El ambiente físico</t>
  </si>
  <si>
    <t>Tramitar las situaciones administrativas y llevar registros estadísticos de su incidencia.</t>
  </si>
  <si>
    <t>Tramitar la nómina y llevar los registros estadísticos correspondientes.</t>
  </si>
  <si>
    <t>Negociar las condiciones de trabajo con sindicatos y asociaciones legalmente constituidas en el marco de la normatividad vigente.</t>
  </si>
  <si>
    <t>Contar con cifras de retiro de servidores y su correspondiente análisis por modalidad de retiro.</t>
  </si>
  <si>
    <t>Realizar entrevistas de retiro para identificar las razones por las que los servidores se retiran de la entidad.</t>
  </si>
  <si>
    <t>Lineamientos incluidos en los planes</t>
  </si>
  <si>
    <t>Evidencia de articulación de la planeación del área con la planeación estratégica</t>
  </si>
  <si>
    <t>Incluido</t>
  </si>
  <si>
    <t>Plan estratégico de talento humano</t>
  </si>
  <si>
    <t>Programación presupuestal con recursos contemplados para concursos</t>
  </si>
  <si>
    <t>Proporción de provisionales sobre el total de servidores</t>
  </si>
  <si>
    <t>Verificación de listas de elegibles vigentes para la Entidad</t>
  </si>
  <si>
    <t>Mecanismo adecuado para verificar derechos preferenciales</t>
  </si>
  <si>
    <t>Historia laboral electrónica y física de cada servidor</t>
  </si>
  <si>
    <t>Mecanismo para evaluar competencias establecido mediante resolución/convenio</t>
  </si>
  <si>
    <t>Mecanismo para registrar los tiempos de cubrimiento de vacantes establecido</t>
  </si>
  <si>
    <t>Evidencia de inducción de los servidores públicos</t>
  </si>
  <si>
    <t>Evidencia de reinducción de los servidores públicos</t>
  </si>
  <si>
    <t>Evaluaciones de periodo de prueba adecuada y oportunamente realizadas</t>
  </si>
  <si>
    <t>Acuerdos de gestión concertados y evaluados</t>
  </si>
  <si>
    <t>Plan de capacitación establecido mediante resolución</t>
  </si>
  <si>
    <t>Tenido en cuenta</t>
  </si>
  <si>
    <t>Incluida</t>
  </si>
  <si>
    <t>Plan de bienestar e incentivos elaborado</t>
  </si>
  <si>
    <t>Mecanismo que registra los gerentes públicos</t>
  </si>
  <si>
    <t>Proporción de servidores en teletrabajo sobre el total de servidores</t>
  </si>
  <si>
    <t>Proporción de pasantes en Estado Joven sobre el total de servidores</t>
  </si>
  <si>
    <t>Proporción de servidores con horario flexible sobre el total de servidores</t>
  </si>
  <si>
    <t>Proporción de servidores impactados por el programa sobre el total de servidores</t>
  </si>
  <si>
    <t>Proporción de servidores en Bilingüismo sobre el total de servidores</t>
  </si>
  <si>
    <t>No. de Planes de mejoramiento establecidos sobre total de servidores</t>
  </si>
  <si>
    <t>Mecanismos establecidos</t>
  </si>
  <si>
    <t>Evidencia de mediciones periódicas de clima, y estrategia de intervención</t>
  </si>
  <si>
    <t>Registro de situaciones administrativas, clasificadas, con incidencia</t>
  </si>
  <si>
    <t>Evidencia de nómina tramitada y registros estadísticos</t>
  </si>
  <si>
    <t>Registro de evaluaciones de desempeño</t>
  </si>
  <si>
    <t>Cifras sobre retiro de servidores clasificadas y analizadas</t>
  </si>
  <si>
    <t>Registros de entrevistas de retiro y análisis agrupado</t>
  </si>
  <si>
    <t>Informe consolidado de razones de retiro</t>
  </si>
  <si>
    <t>Categoría</t>
  </si>
  <si>
    <t>Conocimiento normativo y del entorno</t>
  </si>
  <si>
    <t xml:space="preserve">Conocer y considerar toda la normatividad aplicable al proceso de TH </t>
  </si>
  <si>
    <t>Gestión de la información</t>
  </si>
  <si>
    <t>Planeación Estratégica</t>
  </si>
  <si>
    <t>Arreglo institucional</t>
  </si>
  <si>
    <t>Provisión del empleo</t>
  </si>
  <si>
    <t>Meritocracia</t>
  </si>
  <si>
    <t>Gestión del desempeño</t>
  </si>
  <si>
    <t>Conocimiento institucional</t>
  </si>
  <si>
    <t>Capacitación</t>
  </si>
  <si>
    <t xml:space="preserve">Bienestar </t>
  </si>
  <si>
    <t>Clima organizacional y cambio cultural</t>
  </si>
  <si>
    <t>Administración del talento humano</t>
  </si>
  <si>
    <t>Criterio de
Calificación</t>
  </si>
  <si>
    <t>Contar con un área estratégica para la gerencia del TH</t>
  </si>
  <si>
    <t>Área de Talento Humano incluida en el nivel estratégico de la estructura de la entidad</t>
  </si>
  <si>
    <t>Negociación colectiva</t>
  </si>
  <si>
    <t>Conocer y considerar el propósito, las funciones y el tipo de entidad; conocer su entorno; y vincular la planeación estratégica en los diseños de planeación del área.</t>
  </si>
  <si>
    <t>Periodo de análisis</t>
  </si>
  <si>
    <t>1 año</t>
  </si>
  <si>
    <t>2 años</t>
  </si>
  <si>
    <t>Plazo establecido en la negociación</t>
  </si>
  <si>
    <t>Observaciones</t>
  </si>
  <si>
    <t>Tiempo de cubrimiento de vacantes temporales mediante encargo</t>
  </si>
  <si>
    <t>Tiempo promedio de provisión de vacantes temporales mediante provisionalidad</t>
  </si>
  <si>
    <t>Registrar y analizar las vacantes y los tiempos de cubrimiento, especialmente de los gerentes públicos</t>
  </si>
  <si>
    <t>Caracterización actualizada periódicamente</t>
  </si>
  <si>
    <t>Al día</t>
  </si>
  <si>
    <t>Llevar registros apropiados del número de gerentes públicos que hay en la entidad, así como de su movilidad</t>
  </si>
  <si>
    <t>Porcentaje de contratistas con relación a los servidores de planta</t>
  </si>
  <si>
    <t>Proporción de contratistas con relación a los servidores de planta</t>
  </si>
  <si>
    <t>Contratistas</t>
  </si>
  <si>
    <t>Manual de funciones y competencias</t>
  </si>
  <si>
    <t>Contar con un manual de funciones y competencias ajustado a las directrices vigentes</t>
  </si>
  <si>
    <t>Manual de funciones y competencias ajustado a las directrices vigentes</t>
  </si>
  <si>
    <t>Desarrollar el proceso de dotación de vestido y calzado de labor en la entidad</t>
  </si>
  <si>
    <t>Dotaciones gestionadas y entregadas a todo el personal que la requiere por norma en los plazos estipuladas</t>
  </si>
  <si>
    <t>INSTRUCCIONES DE DILIGENCIAMIENTO</t>
  </si>
  <si>
    <t>DESARROLLO</t>
  </si>
  <si>
    <t>ENTIDAD</t>
  </si>
  <si>
    <t>Alcance de la divulgación de Servimos y porcentaje de beneficios implementados con los servidores</t>
  </si>
  <si>
    <t>Valores</t>
  </si>
  <si>
    <t xml:space="preserve">Establecer las prioridades en las situaciones que atenten o lesionen la moralidad, incluyendo actividades pedagógicas e  informativas sobre temas asociados con la integridad, los deberes y las  responsabilidades en la función pública, generando un cambio cultural </t>
  </si>
  <si>
    <t xml:space="preserve">Acciones pedagógicas e informativas y uso de la infraestructura de integridad institucional (códigos, comités, canales de denuncia y seguimiento)  </t>
  </si>
  <si>
    <t>Gerencia Pública</t>
  </si>
  <si>
    <t>Implementar mecanismos para evaluar y desarrollar competencias directivas y gerenciales como liderazgo, planeación, toma de decisiones, dirección y desarrollo de personal y conocimiento del entorno, entre otros.</t>
  </si>
  <si>
    <t>Desarrollar procesos de reclutamiento que garanticen una amplia concurrencia de candidatos idóneos para el acceso a los empleos gerenciales (o directivos).</t>
  </si>
  <si>
    <t>Indicadores actualizados y confiables</t>
  </si>
  <si>
    <t>Registros organizados de las actividades en información sistematizada</t>
  </si>
  <si>
    <t>Información actualizada, completa y confiable</t>
  </si>
  <si>
    <t>Movilidad:
Contar con información confiable sobre los Servidores que dados sus conocimientos y habilidades, potencialmente puedan ser reubicados en otras dependencias, encargarse en otro empleo o se les pueda comisionar para desempeñar cargos de libre nombramiento y remoción.</t>
  </si>
  <si>
    <t>Estrategias implementadas para promover la rendición de cuentas de gerentes o directivos públicos</t>
  </si>
  <si>
    <t xml:space="preserve">Propiciar mecanismos que faciliten la gestión de los conflictos por parte de los gerentes, de manera que tomen decisiones de forma objetiva y se eviten connotaciones negativas para la gestión. </t>
  </si>
  <si>
    <t>Estrategias implementadas para facilitar la gestión de conflictos por parte de los  gerentes o directivos públicos</t>
  </si>
  <si>
    <t xml:space="preserve">Estrategias implementadas para garantizar amplia concurrencia de candidatos en los procesos de selección de gerentes </t>
  </si>
  <si>
    <t>Estrategias implementadas para gestionar el bajo desempeño de gerentes públicos</t>
  </si>
  <si>
    <t>Brindar oportunidades para que los servidores públicos de carrera desempeñen cargos gerenciales (o directivos).</t>
  </si>
  <si>
    <t>Porcentaje de servidores de carrera encargados o comisionados en empleos gerenciales</t>
  </si>
  <si>
    <t>Mecanismos implementados para evaluar competencias de los gerentes públicos</t>
  </si>
  <si>
    <t>Desarrollar el programa de bilingüismo en la entidad</t>
  </si>
  <si>
    <t>Desarrollar el programa de teletrabajo en la entidad</t>
  </si>
  <si>
    <t>Se ha facilitado el proceso de acuerdos de gestión implementando la normatividad vigente y haciendo las capacitaciones correspondientes</t>
  </si>
  <si>
    <t>Llevar a cabo las labores de evaluación de desempeño de conformidad con la normatividad vigente y llevar los registros correspondientes, en sus respectivas fases.</t>
  </si>
  <si>
    <t>Implementar mecanismos o instrumentos para intervenir el desempeño de gerentes (o directivos) inferior a lo esperado (igual o inferior a 75%), mediante un plan de mejoramiento.</t>
  </si>
  <si>
    <t>Adopción mediante acto administrativo del sistema de evaluación del desempeño y los acuerdos de gestión</t>
  </si>
  <si>
    <t>Sistema de evaluación de desempeño y de acuerdos de gestión adoptados mediante acto administrativo</t>
  </si>
  <si>
    <t/>
  </si>
  <si>
    <t>PUNTAJE FINAL</t>
  </si>
  <si>
    <t>Puntaje</t>
  </si>
  <si>
    <t>Actividades de Gestión 
(Variables)</t>
  </si>
  <si>
    <t>Puntaje 
(0 - 100)</t>
  </si>
  <si>
    <t>Nivel</t>
  </si>
  <si>
    <t>-</t>
  </si>
  <si>
    <t>Calificación</t>
  </si>
  <si>
    <t>Color</t>
  </si>
  <si>
    <t>0 - 20</t>
  </si>
  <si>
    <t>21 - 40</t>
  </si>
  <si>
    <t>41 - 60</t>
  </si>
  <si>
    <t>CATEGORÍAS</t>
  </si>
  <si>
    <t>ACTIVIDADES DE GESTIÓN</t>
  </si>
  <si>
    <t>PUNTAJE</t>
  </si>
  <si>
    <t>GUÍAS Y NORMAS TÉCNICAS</t>
  </si>
  <si>
    <t>BUENAS PRÁCTICAS E INNOVACIÓN</t>
  </si>
  <si>
    <t>1. Calificación total:</t>
  </si>
  <si>
    <t>Niveles</t>
  </si>
  <si>
    <t>Variable</t>
  </si>
  <si>
    <t>Rangos</t>
  </si>
  <si>
    <t>Puntaje actual</t>
  </si>
  <si>
    <t>3. Calificación por categorías:</t>
  </si>
  <si>
    <t xml:space="preserve">AUTODIAGNÓSTICO DE GESTIÓN </t>
  </si>
  <si>
    <t>Categorías</t>
  </si>
  <si>
    <t>Está compuesto por las siguientes columnas:</t>
  </si>
  <si>
    <t>Para la calificación, se estableció una escala de 5 niveles así:</t>
  </si>
  <si>
    <t>Gráficas:</t>
  </si>
  <si>
    <t>Valoración</t>
  </si>
  <si>
    <t>No se encuentra recopilada ni fácilmente accesible la información estratégica y básica de la entidad</t>
  </si>
  <si>
    <t>Se encuentra recopilada parcialmente la información estratégica y básica de la entidad</t>
  </si>
  <si>
    <t>Está recopilada y organizada la información estratégica y básica de la entidad</t>
  </si>
  <si>
    <t>61 - 80</t>
  </si>
  <si>
    <t>81 - 100</t>
  </si>
  <si>
    <t>No se encuentran recopilados ni fácilmente accesibles los lineamientos institucionales macro aplicables al proceso de Talento Humano de la entidad</t>
  </si>
  <si>
    <t>Se encuentran recopilados parcialmente los lineamientos institucionales macro aplicables al proceso de Talento Humano de la entidad</t>
  </si>
  <si>
    <t>No se cuenta con mecanismos para identificar los empleos de la planta de personal ni los grupos internos de trabajo</t>
  </si>
  <si>
    <t>Se cuenta con información parcial acerca de los empleos de la planta de personal y los grupos internos de trabajo</t>
  </si>
  <si>
    <t>Se cuenta con un mecanismo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</si>
  <si>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</si>
  <si>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 así como generar reportes inmediatos</t>
  </si>
  <si>
    <t>No se cuenta con mecanismos para identificar la antigüedad de los servidores, el nivel académico y el género</t>
  </si>
  <si>
    <t>Se cuenta con información parcial acerca de la antigüedad de los servidores, el nivel académico y el género</t>
  </si>
  <si>
    <t>Se cuenta con un mecanismo que permite identificar la antigüedad de los servidores, el nivel académico y el género</t>
  </si>
  <si>
    <t>Se cuenta con un mecanismo digital que permite identificar la antigüedad de los servidores, el nivel académico y el género</t>
  </si>
  <si>
    <t>Se cuenta con un mecanismo digital que permite identificar la antigüedad de los servidores, el nivel académico y el género; así como generar reportes inmediatos y confiables</t>
  </si>
  <si>
    <t>No se cuenta con mecanismos para identificar los empleos que se encuentran en vacancia definitiva o temporal por niveles</t>
  </si>
  <si>
    <t>Se cuenta con información parcial acerca de los empleos que se encuentran en vacancia definitiva o temporal por niveles</t>
  </si>
  <si>
    <t>Se cuenta con un mecanismo que permite identificar los empleos que se encuentran en vacancia definitiva o temporal por niveles</t>
  </si>
  <si>
    <t>Se cuenta con un mecanismo digital que permite identificar los empleos que se encuentran en vacancia definitiva o temporal por niveles</t>
  </si>
  <si>
    <t>Se cuenta con un mecanismo digital que permite identificar los empleos que se encuentran en vacancia definitiva o temporal por niveles; así como generar reportes inmediatos y confiables</t>
  </si>
  <si>
    <t>No se cuenta con mecanismos para identificar los perfiles de todos los empleos de la planta de personal</t>
  </si>
  <si>
    <t>Se cuenta con información parcial acerca de los perfiles de todos los empleos de la planta de personal</t>
  </si>
  <si>
    <t>Se cuenta con un mecanismo que permite identificar los perfiles de todos los empleos de la planta de personal</t>
  </si>
  <si>
    <t>Se cuenta con un mecanismo digital que permite identificar los perfiles de todos los empleos de la planta de personal, diferenciando requisitos de estudios y experiencia, equivalencias y conocimientos requeridos</t>
  </si>
  <si>
    <t>Se cuenta con un mecanismo digital que permite identificar los perfiles de todos los empleos de la planta de personal, diferenciando requisitos de estudios y experiencia, equivalencias y conocimientos requeridos, y que genera reportes confiables y oportunos por cada característica</t>
  </si>
  <si>
    <t>No se elabora un plan estratégico de talento humano</t>
  </si>
  <si>
    <t>Se elaboran planes para los diferentes temas de talento humano que no se encuentran articulados</t>
  </si>
  <si>
    <t>No se elabora un plan institucional de capacitación</t>
  </si>
  <si>
    <t>Se elabora un plan institucional de capacitación que no se incluye en el plan estratégico de talento humano</t>
  </si>
  <si>
    <t>El plan estratégico de talento humano incluye un Plan Institucional de Capacitación</t>
  </si>
  <si>
    <t>El plan estratégico de talento humano incluye un Plan Institucional de Capacitación que se ejecuta de acuerdo con lo planificado</t>
  </si>
  <si>
    <t>El plan estratégico de talento humano incluye un Plan Institucional de Capacitación que se ejecuta de acuerdo con lo planificado y al que se le evalúa la eficacia de su implementación</t>
  </si>
  <si>
    <t>No se elabora un plan de bienestar e incentivos</t>
  </si>
  <si>
    <t>Se elabora un plan de bienestar e incentivos que no se incluye en el plan estratégico de talento humano</t>
  </si>
  <si>
    <t>El plan estratégico de talento humano incluye un Plan de Bienestar e Incentivos</t>
  </si>
  <si>
    <t>El plan estratégico de talento humano incluye un Plan de Bienestar e Incentivos que se ejecuta de acuerdo con lo planificado</t>
  </si>
  <si>
    <t>El plan estratégico de talento humano incluye un Plan de Bienestar e Incentivos que se ejecuta de acuerdo con lo planificado y al que se le evalúa la eficacia de su implementación</t>
  </si>
  <si>
    <t>No se elabora un plan de seguridad y salud en el trabajo</t>
  </si>
  <si>
    <t>Se elabora un plan de seguridad y salud en el trabajo que no se incluye en el plan estratégico de talento humano</t>
  </si>
  <si>
    <t>El plan estratégico de talento humano incluye un Plan de Seguridad y Salud en el Trabajo</t>
  </si>
  <si>
    <t>El plan estratégico de talento humano incluye un Plan de Seguridad y Salud en el Trabajo que se ejecuta de acuerdo con lo planificado</t>
  </si>
  <si>
    <t>El plan estratégico de talento humano incluye un Plan de Seguridad y Salud en el Trabajo que se ejecuta de acuerdo con lo planificado y al que se le evalúa la eficacia de su implementación</t>
  </si>
  <si>
    <t>No se cuenta con un manual de funciones y competencias ajustado a las directrices vigentes</t>
  </si>
  <si>
    <t>Se elabora un manual de funciones y competencias que no se encuentra totalmente ajustado a las directrices vigentes</t>
  </si>
  <si>
    <t>Existe un manual de funciones que incluye las funciones y los perfiles de todos los empleos de la entidad por núcleos básicos del conocimiento, así como las competencias del Decreto 1083 de 2015</t>
  </si>
  <si>
    <t>Existe un manual de funciones que incluye las funciones y los perfiles de todos los empleos de la entidad por núcleos básicos del conocimiento, así como las competencias del Decreto 1083 de 2015, actualizado y abierto para consulta de toda la Entidad</t>
  </si>
  <si>
    <t>Existe un manual de funciones que incluye las funciones y los perfiles de todos los empleos de la entidad por núcleos básicos del conocimiento, así como las competencias del Decreto 1083 de 2015 y competencias funcionales, actualizado y abierto para consulta de toda la Entidad</t>
  </si>
  <si>
    <t xml:space="preserve">El área de Talento Humano no participa en el direccionamiento estratégico de la entidad ni lo involucra en su planeación </t>
  </si>
  <si>
    <t>El área de Talento Humano acata y recoge el direccionamiento estratégico de la entidad</t>
  </si>
  <si>
    <t>El área de Talento Humano involucra en su planeación el direccionamiento estratégico de la entidad</t>
  </si>
  <si>
    <t>El área de Talento Humano involucra el direccionamiento estratégico de la entidad y participa en la planeación estratégica de la entidad</t>
  </si>
  <si>
    <t>El tiempo promedio de cubrimiento de vacantes en forma temporal mediante encargo es de 6 meses o mas</t>
  </si>
  <si>
    <t>El tiempo promedio de cubrimiento de vacantes en forma temporal mediante encargo es de 4 meses o mas</t>
  </si>
  <si>
    <t>Proporción de provisionales mayor al 30% de la planta total</t>
  </si>
  <si>
    <t>Proporción de provisionales menor o igual al 30% de la planta total</t>
  </si>
  <si>
    <t>Proporción de provisionales menor o igual al 20% de la planta total</t>
  </si>
  <si>
    <t>Proporción de provisionales menor o igual al 15% de la planta total</t>
  </si>
  <si>
    <t>Proporción de provisionales menor o igual al 10% de la planta total</t>
  </si>
  <si>
    <t>El tiempo promedio de cubrimiento de vacantes en forma temporal mediante provisionalidad es de 6 meses o mas</t>
  </si>
  <si>
    <t>El tiempo promedio de cubrimiento de vacantes en forma temporal mediante provisionalidad es de 4 meses o mas</t>
  </si>
  <si>
    <t>El tiempo promedio de cubrimiento de vacantes en forma temporal mediante provisionalidad es de 2 mes o menos</t>
  </si>
  <si>
    <t>La entidad no ha realizado concursos para proveer vacantes en forma definitiva en los últimos años</t>
  </si>
  <si>
    <t>Cuando surge una vacante se verifica con la CNSC si hay lista de elegibles vigente para ese empleo</t>
  </si>
  <si>
    <t>Cuando surge una vacante, se utilizan las listas de elegibles vigentes de acuerdo con la información de la CNSC</t>
  </si>
  <si>
    <t>Cuando surge una vacante, se utilizan las listas de elegibles vigentes de acuerdo con la información de la CNSC o se procede a la provisión temporal de forma rápida y oportuna con personal competente</t>
  </si>
  <si>
    <t>No se verifica si hay servidores con derecho preferencial para ocupar vacantes en encargo</t>
  </si>
  <si>
    <t>Se verifica si hay servidores con derecho preferencial para ocupar vacantes de manera aleatoria</t>
  </si>
  <si>
    <t>Cuando se genera una vacante de carrera, se acude a las historias laborales para revisar posibles servidores con derecho preferencial</t>
  </si>
  <si>
    <t>Existe un mecanismo interno más ágil que la revisión de las historias laborales para verificar si existen servidores de carrera con derecho preferencial para una eventual vacante de carrera</t>
  </si>
  <si>
    <t>Existe un mecanismo digital ágil y confiable para verificar si existen servidores de carrera con derecho preferencial para una eventual vacante de carrera, que genera reportes oportunos y verificables</t>
  </si>
  <si>
    <t>Las historias laborales no tienen una organización específica</t>
  </si>
  <si>
    <t>Las historias laborales están organizadas con base en una metodología propia de la entidad</t>
  </si>
  <si>
    <t>Las historias laborales se encuentran organizadas de acuerdo con las tablas de retención documental</t>
  </si>
  <si>
    <t>Existen registros electrónicos de las hojas de vida que permiten contar con información oportuna y confiable</t>
  </si>
  <si>
    <t>La información electrónica de la hoja de vida de cada servidor incluye los datos personales, los estudios, la experiencia y demás datos relevantes para la toma de decisiones</t>
  </si>
  <si>
    <t>No se cuenta con un mecanismo para registrar y analizar las vacantes y los tiempos de cubrimiento, especialmente de los gerentes públicos</t>
  </si>
  <si>
    <t>Se realizan conteos de vacantes y de los tiempos de cubrimiento que se actualizan solo cuando se solicitan reportes</t>
  </si>
  <si>
    <t>Se cuenta con un mecanismo para identificar las vacantes en tiempo real, especialmente de los gerentes públicos</t>
  </si>
  <si>
    <t>Se cuenta con un mecanismo para identificar las vacantes en tiempo real, especialmente de los gerentes públicos, que permite conocer el tiempo de cubrimiento de las vacantes</t>
  </si>
  <si>
    <t>Se cuenta con un mecanismo para identificar las vacantes en tiempo real, especialmente de los gerentes públicos, que permite conocer el tiempo de cubrimiento de las vacantes y genera alertas para su cubrimiento oportuno</t>
  </si>
  <si>
    <t>No se evalúan competencias para los candidatos a cubrir vacantes temporales o de libre nombramiento y remoción</t>
  </si>
  <si>
    <t>Se evalúan competencias para algunas vacantes pero no para todas</t>
  </si>
  <si>
    <t>No se realizan las evaluaciones de periodo de prueba</t>
  </si>
  <si>
    <t>Se realizan las evaluaciones de periodo de prueba pero no siempre dentro de los plazos establecidos</t>
  </si>
  <si>
    <t>Se realiza oportunamente la evaluación de periodo de prueba</t>
  </si>
  <si>
    <t>La fijación de compromisos para la evaluación de periodo de prueba se realiza antes del primer mes de vinculación</t>
  </si>
  <si>
    <t>Los resultados de la evaluación de periodo de prueba se utilizan como insumo para el plan de capacitación o el plan de mejoramiento individual</t>
  </si>
  <si>
    <t>No se realiza inducción a los servidores públicos nuevos</t>
  </si>
  <si>
    <t>Se realiza inducción a algunos servidores públicos nuevos, o no se realiza en los plazos establecidos</t>
  </si>
  <si>
    <t>Se realiza la inducción antes de que el servidor público cumpla un mes de vinculación</t>
  </si>
  <si>
    <t>Se realiza la inducción antes de que el servidor público cumpla un mes de vinculación y se evalúa su eficacia</t>
  </si>
  <si>
    <t>Se realiza la reinducción a mas tardar cada dos años</t>
  </si>
  <si>
    <t>Se realiza la reinducción a mas tardar cada dos años con la participación del 100% de los servidores</t>
  </si>
  <si>
    <t>Se realiza la reinducción a mas tardar cada dos años con la participación del 100% de los servidores y se evalúa su eficacia</t>
  </si>
  <si>
    <t>No existen registros de los gerentes públicos y de su movilidad</t>
  </si>
  <si>
    <t>Existen registros parciales o incompletos sobre los gerentes públicos</t>
  </si>
  <si>
    <t>Se registra el número de gerentes públicos</t>
  </si>
  <si>
    <t>No se cuenta con información sobre indicadores claves</t>
  </si>
  <si>
    <t>Se cuenta con información parcial o incompleta sobre indicadores claves</t>
  </si>
  <si>
    <t>Se cuenta con la información sobre indicadores claves</t>
  </si>
  <si>
    <t>Se cuenta con la información sobre indicadores claves de manera digital</t>
  </si>
  <si>
    <t>Se cuenta con la información sobre indicadores claves de manera digital, y se pueden generar reportes confiables de manera inmediata</t>
  </si>
  <si>
    <t>No se cuenta con información sobre servidores con expectativas de movilidad</t>
  </si>
  <si>
    <t>Se cuenta con información parcial o incompleta sobre servidores con expectativas de movilidad</t>
  </si>
  <si>
    <t>Se cuenta con la información sobre servidores con expectativas de movilidad</t>
  </si>
  <si>
    <t>Se cuenta con la información sobre servidores con expectativas de movilidad de manera digital</t>
  </si>
  <si>
    <t>Se cuenta con la información sobre servidores con expectativas de movilidad de manera digital y se pueden generar reportes confiables de manera inmediata</t>
  </si>
  <si>
    <t>No se llevan registros de las actividades ni de los asistentes a las actividades de bienestar y capacitación</t>
  </si>
  <si>
    <t>Se llevan registros incompletos o parciales de las actividades de bienestar y capacitación</t>
  </si>
  <si>
    <t>Se llevan los registros de las actividades y asistentes a las actividades de bienestar y capacitación</t>
  </si>
  <si>
    <t>Se llevan los registros de las actividades y asistentes a las actividades de bienestar y capacitación y se encuentran sistematizados</t>
  </si>
  <si>
    <t>Se llevan los registros de las actividades y asistentes a las actividades de bienestar y capacitación, se encuentran sistematizados y pueden generar cualquier reporte requerido con esta información</t>
  </si>
  <si>
    <t>No se ha revisado ni analizado la adopción del sistema de evaluación de desempeño y de las directrices de acuerdos de gestión</t>
  </si>
  <si>
    <t>Se ha contemplado la adopción del sistema de evaluación del desempeño pero no se ha ejecutado</t>
  </si>
  <si>
    <t>Se ha revisado y analizado la adopción del sistema de evaluación de desempeño y de las directrices de acuerdos de gestión y se han preparado los actos administrativos</t>
  </si>
  <si>
    <t>El sistema de evaluación de desempeño y los acuerdos de gestión fueron adoptados mediante acto administrativo</t>
  </si>
  <si>
    <t>No se ha implementado la normatividad vigente sobre acuerdos de gestión</t>
  </si>
  <si>
    <t>Se han iniciado la sensibilización y la capacitación a los gerentes públicos sobre acuerdos de gestión</t>
  </si>
  <si>
    <t>Se han adoptado y suministrado a los gerentes públicos los instrumentos adoptados para la suscripción de los acuerdos de gestión</t>
  </si>
  <si>
    <t>Se ha registrado la información de la evaluación de los acuerdos de gestión</t>
  </si>
  <si>
    <t>No se realiza la evaluación de desempeño en la entidad</t>
  </si>
  <si>
    <t>Se realizan algunas fases del proceso de evaluación de desempeño en la entidad</t>
  </si>
  <si>
    <t>Se ha realizado en su totalidad el proceso de evaluación del desempeño, con todas sus fases</t>
  </si>
  <si>
    <t>Se cuenta con información confiable y en tiempo real de las calificaciones de desempeño de todos los servidores evaluados</t>
  </si>
  <si>
    <t>Se cuenta con información confiable y en tiempo real de las calificaciones de desempeño de todos los servidores evaluados y se ha elaborado un análisis de los resultados obtenidos como insumo para la mejora</t>
  </si>
  <si>
    <t>No se han establecido y hecho seguimiento a los planes de mejoramiento individual de los servidores públicos</t>
  </si>
  <si>
    <t>Se han establecido y hecho seguimiento a los planes de mejoramiento individual de menos del 40% de los servidores públicos</t>
  </si>
  <si>
    <t>Se han establecido y hecho seguimiento a los planes de mejoramiento individual de menos del 60% de los servidores públicos</t>
  </si>
  <si>
    <t>Se han establecido y hecho seguimiento a los planes de mejoramiento individual de menos del 80% de los servidores públicos</t>
  </si>
  <si>
    <t>Se han establecido y hecho seguimiento a los planes de mejoramiento individual de todos los servidores públicos</t>
  </si>
  <si>
    <t>No se han realizado planes de mejoramiento individual en la entidad</t>
  </si>
  <si>
    <t>Se elaboran planes de mejoramiento individual pero no han tenido en cuenta como insumo la evaluación del desempeño</t>
  </si>
  <si>
    <t>Los planes de mejoramiento individual han tenido en cuenta como insumo la evaluación del desempeño</t>
  </si>
  <si>
    <t>Los planes de mejoramiento individual han tenido en cuenta como insumo la evaluación del desempeño y se han registrado actividades en respuesta a ese insumo</t>
  </si>
  <si>
    <t>Los planes de mejoramiento individual han tenido en cuenta como insumo la evaluación del desempeño, se han registrado actividades en respuesta a ese insumo y se han revisado para verificar la mejora</t>
  </si>
  <si>
    <t>Se elaboran planes de mejoramiento individual pero no han tenido en cuenta como insumo un diagnóstico de necesidades de capacitación</t>
  </si>
  <si>
    <t>Los planes de mejoramiento individual han tenido en cuenta como insumo un diagnóstico de necesidades de capacitación</t>
  </si>
  <si>
    <t>Los planes de mejoramiento individual han tenido en cuenta como insumo un diagnóstico de necesidades de capacitación y se han registrado actividades en respuesta a ese insumo</t>
  </si>
  <si>
    <t>Los planes de mejoramiento individual han tenido en cuenta como insumo un diagnóstico de necesidades de capacitación, se han registrado actividades en respuesta a ese insumo y se han revisado para verificar la mejora</t>
  </si>
  <si>
    <t>No se han analizado mecanismos alternativos de evaluación periódica del desempeño en torno al servicio al ciudadano</t>
  </si>
  <si>
    <t>Se han analizado mecanismos alternativos de evaluación periódica del desempeño en torno al servicio al ciudadano</t>
  </si>
  <si>
    <t>Se ha determinado al menos un mecanismo viable de evaluación periódica del desempeño en torno al servicio al ciudadano</t>
  </si>
  <si>
    <t>Se han implementado mecanismos alternativos de evaluación periódica del desempeño en torno al servicio al ciudadano</t>
  </si>
  <si>
    <t>Se han implementado y evaluado mecanismos alternativos de evaluación periódica del desempeño en torno al servicio al ciudadano</t>
  </si>
  <si>
    <t>El PIC no se basó en un diagnóstico de necesidades de la entidad</t>
  </si>
  <si>
    <t>El PIC se basó en un diagnóstico parcial de necesidades de la entidad</t>
  </si>
  <si>
    <t>El PIC se basó en un diagnóstico de necesidades de la entidad que contó con la participación activa de los servidores públicos</t>
  </si>
  <si>
    <t>El PIC se basó en un diagnóstico completo de necesidades de la entidad y de los gerentes públicos</t>
  </si>
  <si>
    <t>Se puede elaborar la trazabilidad del PIC por cada actividad en respuesta a necesidades diagnosticadas</t>
  </si>
  <si>
    <t>El PIC no incluyó orientaciones documentadas de la alta dirección</t>
  </si>
  <si>
    <t>El PIC incluyó orientaciones de la alta dirección</t>
  </si>
  <si>
    <t>El PIC incluyó orientaciones documentadas de la alta dirección</t>
  </si>
  <si>
    <t>El PIC incluyó orientaciones documentadas de la alta dirección, y se ejecutaron las acciones solicitadas</t>
  </si>
  <si>
    <t>El PIC incluyó orientaciones documentadas de la alta dirección, se ejecutaron las acciones solicitadas y se evaluó su eficacia</t>
  </si>
  <si>
    <t>El PIC no tuvo en cuenta la oferta del sector Función Pública</t>
  </si>
  <si>
    <t>El PIC tuvo en cuenta algunas propuestas del sector Función Pública</t>
  </si>
  <si>
    <t>El PIC tuvo en cuenta la oferta del sector Función Pública</t>
  </si>
  <si>
    <t>El PIC tuvo en cuenta la oferta del sector Función Pública y participó en actividades ofertadas</t>
  </si>
  <si>
    <t>El PIC tuvo en cuenta la oferta del sector Función Pública, participó en actividades ofertadas y se evaluó la eficacia de esas actividades</t>
  </si>
  <si>
    <t>El PIC no incluyó esta fase</t>
  </si>
  <si>
    <t>El PIC planeó pero no ejecutó esta fase</t>
  </si>
  <si>
    <t>No se elaboró un Plan de Capacitación</t>
  </si>
  <si>
    <t>La entidad conoce el programa de Bilingüismo pero no lo ha divulgado a sus servidores</t>
  </si>
  <si>
    <t>Se ha divulgado el programa de Bilingüismo en la entidad</t>
  </si>
  <si>
    <t>Hay un diagnóstico documentado de personas interesadas en el programa de Bilingüismo en la entidad</t>
  </si>
  <si>
    <t>Hay al menos un 20% de las personas interesadas, participando en el programa de Bilingüismo</t>
  </si>
  <si>
    <t>No se elaboró Plan de Bienestar e Incentivos en la entidad</t>
  </si>
  <si>
    <t>Se consideraron aspectos a incluir en el Plan de Bienestar e incentivos, pero no se elaboró</t>
  </si>
  <si>
    <t>Se elaboró el Plan de Bienestar e Incentivos</t>
  </si>
  <si>
    <t>Se elaboró el Plan de Bienestar e Incentivos y se realizaron todas las actividades en él incluidas</t>
  </si>
  <si>
    <t>Se elaboró el Plan de Bienestar e Incentivos, se realizaron todas las actividades en él incluidas y se evaluaron e implementaron mejoras</t>
  </si>
  <si>
    <t>El Plan de Bienestar e Incentivos no tuvo en cuenta este tema</t>
  </si>
  <si>
    <t>Se incluyeron incentivos para los gerentes públicos en el Plan de Bienestar e Incentivos</t>
  </si>
  <si>
    <t>Se incluyeron incentivos para los gerentes públicos en el Plan de Bienestar e Incentivos y se articularon con los acuerdos de gestión</t>
  </si>
  <si>
    <t>Se incluyeron incentivos para los gerentes públicos en el Plan de Bienestar e Incentivos, se articularon con los acuerdos de gestión y se mejoraron para la vigencia siguiente</t>
  </si>
  <si>
    <t>Se incluyeron incentivos para los equipos de trabajo en el Plan de Bienestar e Incentivos</t>
  </si>
  <si>
    <t>Se incluyeron incentivos para los equipos de trabajo en el Plan de Bienestar e Incentivos y se otorgaron</t>
  </si>
  <si>
    <t>Se incluyeron incentivos para los equipos de trabajo en el Plan de Bienestar e Incentivos, se otorgaron y los resultados se implementaron en la entidad</t>
  </si>
  <si>
    <t>Se tuvieron en cuenta criterios del área de Talento Humano en el Plan de Bienestar e Incentivos</t>
  </si>
  <si>
    <t>Se tuvieron en cuenta criterios del área de Talento Humano en el Plan de Bienestar e Incentivos y estos criterios están documentados</t>
  </si>
  <si>
    <t>Se tuvieron en cuenta criterios del área de Talento Humano en el Plan de Bienestar e Incentivos, están documentados y fueron divulgados a toda la Entidad</t>
  </si>
  <si>
    <t>Se tuvieron en cuenta decisiones de la alta dirección en el Plan de Bienestar e Incentivos</t>
  </si>
  <si>
    <t>Se tuvieron en cuenta decisiones de la alta dirección en el Plan de Bienestar e Incentivos y estas decisiones están documentados</t>
  </si>
  <si>
    <t>Se tuvieron en cuenta decisiones de la alta dirección en el Plan de Bienestar e Incentivos, están documentadas y se han incorporado en cada vigencia</t>
  </si>
  <si>
    <t>Se elaboró un diagnóstico de necesidades como insumo para el Plan de Bienestar e Incentivos</t>
  </si>
  <si>
    <t>Se elaboró un diagnóstico de necesidades como insumo para el Plan de Bienestar e Incentivos y fue respondido por al menos el 30% de los servidores de la Entidad</t>
  </si>
  <si>
    <t>Se elaboró un diagnóstico de necesidades como insumo para el Plan de Bienestar e Incentivos y fue respondido por al menos el 50% de los servidores de la Entidad</t>
  </si>
  <si>
    <t>El Plan de Bienestar e Incentivos no incluyó este tema</t>
  </si>
  <si>
    <t>Se incluyeron actividades deportivas, recreativas y vacacionales en el plan de bienestar e incentivos</t>
  </si>
  <si>
    <t>Se incluyeron actividades deportivas, recreativas y vacacionales en el plan de bienestar e incentivos, se realizaron las actividades y se evaluaron</t>
  </si>
  <si>
    <t>Se incluyeron actividades deportivas, recreativas y vacacionales en el plan de bienestar e incentivos, se realizaron las actividades, se evaluaron y se incorporaron mejoras</t>
  </si>
  <si>
    <t>Se incluyeron actividades artísticas y culturales en el plan de bienestar e incentivos</t>
  </si>
  <si>
    <t>Se incluyeron actividades artísticas y culturales en el plan de bienestar e incentivos, se realizaron las actividades y se evaluaron</t>
  </si>
  <si>
    <t>Se incluyeron actividades artísticas y culturales en el plan de bienestar e incentivos, se realizaron las actividades, se evaluaron y se incorporaron mejoras</t>
  </si>
  <si>
    <t>Se incluyeron actividades de promoción y prevención de la salud en el plan de bienestar e incentivos</t>
  </si>
  <si>
    <t>Se incluyeron actividades de promoción y prevención de la salud en el plan de bienestar e incentivos, se realizaron las actividades y se evaluaron</t>
  </si>
  <si>
    <t>Se incluyeron actividades de promoción y prevención de la salud en el plan de bienestar e incentivos, se realizaron las actividades, se evaluaron y se incorporaron mejoras</t>
  </si>
  <si>
    <t>Se incluyeron actividades de educación en artes y artesanías en el plan de bienestar e incentivos</t>
  </si>
  <si>
    <t>Se incluyeron actividades de educación en artes y artesanías en el plan de bienestar e incentivos, se realizaron las actividades y se evaluaron</t>
  </si>
  <si>
    <t>Se incluyeron actividades de educación en artes y artesanías en el plan de bienestar e incentivos, se realizaron las actividades, se evaluaron y se incorporaron mejoras</t>
  </si>
  <si>
    <t>Se incluyeron actividades de promoción de programas de vivienda en el plan de bienestar e incentivos</t>
  </si>
  <si>
    <t>Se incluyeron actividades de promoción de programas de vivienda en el plan de bienestar e incentivos, se realizaron las actividades y se evaluaron</t>
  </si>
  <si>
    <t>Se incluyeron actividades de promoción de programas de vivienda en el plan de bienestar e incentivos, se realizaron las actividades, se evaluaron y se incorporaron mejoras</t>
  </si>
  <si>
    <t>Se incluyeron actividades relacionadas con cambio organizacional en el plan de bienestar e incentivos</t>
  </si>
  <si>
    <t>Se incluyeron actividades relacionadas con cambio organizacional en el plan de bienestar e incentivos, se realizaron las actividades y se evaluaron</t>
  </si>
  <si>
    <t>Se incluyeron actividades relacionadas con cambio organizacional en el plan de bienestar e incentivos, se realizaron las actividades, se evaluaron y se incorporaron mejoras</t>
  </si>
  <si>
    <t>Se incluyeron actividades relacionadas con adaptación laboral en el plan de bienestar e incentivos</t>
  </si>
  <si>
    <t>Se incluyeron actividades relacionadas con adaptación laboral en el plan de bienestar e incentivos, se realizaron las actividades y se evaluaron</t>
  </si>
  <si>
    <t>Se incluyeron actividades relacionadas con adaptación laboral en el plan de bienestar e incentivos, se realizaron las actividades, se evaluaron y se incorporaron mejoras</t>
  </si>
  <si>
    <t>Se incluyeron actividades relacionadas con cultura organizacional en el plan de bienestar e incentivos</t>
  </si>
  <si>
    <t>Se incluyeron actividades relacionadas con cultura organizacional en el plan de bienestar e incentivos, se realizaron las actividades y se evaluaron</t>
  </si>
  <si>
    <t>Se incluyeron actividades relacionadas con cultura organizacional en el plan de bienestar e incentivos, se realizaron las actividades, se evaluaron y se incorporaron mejoras</t>
  </si>
  <si>
    <t>Se incluyó el Programa de Incentivos en el plan de bienestar e incentivos</t>
  </si>
  <si>
    <t>Se incluyó el Programa de Incentivos en el plan de bienestar e incentivos, se realizaron las actividades y se evaluaron</t>
  </si>
  <si>
    <t>Se incluyó el Programa de Incentivos en el plan de bienestar e incentivos, se realizaron las actividades, se evaluaron y se incorporaron mejoras</t>
  </si>
  <si>
    <t>Se incluyeron programas de Educación formal en el plan de bienestar e incentivos</t>
  </si>
  <si>
    <t>Se incluyeron programas de Educación formal en el plan de bienestar e incentivos, se realizaron las actividades y se evaluaron</t>
  </si>
  <si>
    <t>Se incluyeron programas de Educación formal en el plan de bienestar e incentivos, se realizaron las actividades, se evaluaron y se hizo multiplicación de la capacitación</t>
  </si>
  <si>
    <t>No se ha desarrollado el programa de entorno laboral saludable en la entidad</t>
  </si>
  <si>
    <t>La entidad conoce el programa de entorno laboral saludable pero no lo ha divulgado a sus servidores</t>
  </si>
  <si>
    <t>La entidad se ha capacitado en el programa de entorno laboral saludable</t>
  </si>
  <si>
    <t>Se implementó el programa de entorno laboral saludable</t>
  </si>
  <si>
    <t>Se implementó el programa de entorno laboral saludable, se evaluó y se incorporaron mejoras</t>
  </si>
  <si>
    <t>No se ha implementado el programa de Estado Joven en la entidad</t>
  </si>
  <si>
    <t>La entidad conoce el programa Estado Joven pero no lo ha divulgado a sus servidores</t>
  </si>
  <si>
    <t>La entidad se ha capacitado en el programa Estado Joven</t>
  </si>
  <si>
    <t>Se implementó el programa de Estado Joven en la entidad</t>
  </si>
  <si>
    <t>Se implementó el programa de Estado Joven en la entidad y se midió el impacto logrado</t>
  </si>
  <si>
    <t>No se ha desarrollado el programa Servimos en la entidad</t>
  </si>
  <si>
    <t>La entidad conoce el programa Servimos pero no lo ha divulgado a sus servidores</t>
  </si>
  <si>
    <t>La entidad se ha capacitado en el programa Servimos</t>
  </si>
  <si>
    <t>No se ha implementado el programa de Teletrabajo</t>
  </si>
  <si>
    <t>La entidad conoce el programa de Teletrabajo pero no lo ha divulgado a sus servidores</t>
  </si>
  <si>
    <t>La entidad se ha capacitado en el programa de Teletrabajo</t>
  </si>
  <si>
    <t>Se firmó el pacto por el Teletrabajo</t>
  </si>
  <si>
    <t>Se firmó el pacto por el Teletrabajo y hay al menos un 1% de servidores en esta modalidad</t>
  </si>
  <si>
    <t>No se ha desarrollado el proceso de dotación de vestido y calzado de labor en la entidad</t>
  </si>
  <si>
    <t>Se ha entregado dotación de manera parcial a algunos servidores</t>
  </si>
  <si>
    <t>Se ha entregado la dotación completa a todos los servidores que lo requieren</t>
  </si>
  <si>
    <t>Se ha entregado la dotación completa, gestionada a través de Colombia compra eficiente, a todos los servidores que lo requieren</t>
  </si>
  <si>
    <t>Se ha entregado la dotación completa, gestionada a través de Colombia compra eficiente, a todos los servidores que lo requieren, en los plazos estipulados</t>
  </si>
  <si>
    <t>No se ha implementado el programa de horarios flexibles en la entidad</t>
  </si>
  <si>
    <t>La entidad conoce el programa de Horarios Flexibles pero no lo ha divulgado a sus servidores</t>
  </si>
  <si>
    <t xml:space="preserve">La entidad se ha capacitado en el programa de Horarios Flexibles </t>
  </si>
  <si>
    <t>Se implementó el programa de horarios flexibles en la entidad</t>
  </si>
  <si>
    <t>Se implementó el programa de horarios flexibles en la entidad y se midió el impacto logrado</t>
  </si>
  <si>
    <t>Se tramitan las situaciones administrativas pero no hay registros de su incidencia</t>
  </si>
  <si>
    <t>Se tramitan las situaciones administrativas y se llevan registros diarios de su incidencia</t>
  </si>
  <si>
    <t>Se analizan los registros de situaciones administrativas y se elabora un informe con recomendaciones para la alta dirección</t>
  </si>
  <si>
    <t>Es posible obtener reportes confiables y oportunos sobre las situaciones administrativas en la entidad</t>
  </si>
  <si>
    <t>Se implementan acciones de mejora para optimizar el trámite de las situaciones administrativas en la entidad</t>
  </si>
  <si>
    <t>Se tramita la nómina en la entidad</t>
  </si>
  <si>
    <t>Se tramita la nómina de manera oportuna</t>
  </si>
  <si>
    <t>Se tramita la nómina oportunamente pero no hay registros que permitan consultar rápidamente las variables de nómina</t>
  </si>
  <si>
    <t>Se tramita la nómina oportunamente y se llevan registros de todas las variables</t>
  </si>
  <si>
    <t>Se tramita la nómina oportunamente, se llevan registros de todas las variables y se hacen análisis periódicos para tomar decisiones</t>
  </si>
  <si>
    <t>No se han realizado mediciones de clima organizacional en la entidad</t>
  </si>
  <si>
    <t>Se han realizado mediciones de clima organizacional en plazos mayores a los establecidos</t>
  </si>
  <si>
    <t>Se han realizado oportunamente las mediciones de clima pero no se han realizado intervenciones suficientes para el mejoramiento</t>
  </si>
  <si>
    <t>Se han realizado oportunamente las mediciones de clima y se han hecho intervenciones que han producido un impacto</t>
  </si>
  <si>
    <t xml:space="preserve">No se han realizado oportunamente mediciones de clima </t>
  </si>
  <si>
    <t>Se ha considerado realizar medición de clima laboral</t>
  </si>
  <si>
    <t>Se realizó medición de clima laboral pero no se incluyó este aspecto</t>
  </si>
  <si>
    <t>Se incluyó este aspecto en la medición de clima</t>
  </si>
  <si>
    <t>Se intervino este aspecto y se produjo un mejoramiento</t>
  </si>
  <si>
    <t>No se ha considerado analizar las situaciones que impacten la moralidad</t>
  </si>
  <si>
    <t>Se han empezado a detectar y documentar las situaciones de riesgo para la moralidad y la ética en la entidad</t>
  </si>
  <si>
    <t>Se han analizado las situaciones de riesgo para la moralidad y la ética en la entidad</t>
  </si>
  <si>
    <t>Se han emprendido acciones pedagógicas e informativas sobre los temas asociados con la integridad, los deberes y las responsabilidades</t>
  </si>
  <si>
    <t>Se ha generado un cambio cultural orientado a garantizar la moralidad, la ética y la responsabilidad en el ejercicio de la función pública</t>
  </si>
  <si>
    <t>Se han realizado ejercicios de identificación de los valores y principios institucionales</t>
  </si>
  <si>
    <t>Los contratistas representan proporcionalmente mas del 30% de los funcionarios de planta</t>
  </si>
  <si>
    <t>Los contratistas representan proporcionalmente menos del 30% de los funcionarios de planta</t>
  </si>
  <si>
    <t>Los contratistas representan proporcionalmente menos del 25% de los funcionarios de planta</t>
  </si>
  <si>
    <t>Los contratistas representan proporcionalmente menos del 20% de los funcionarios de planta</t>
  </si>
  <si>
    <t>Los contratistas representan proporcionalmente menos del 10% de los funcionarios de planta</t>
  </si>
  <si>
    <t>No se ha considerado implementar mecanismos para evaluar y desarrollar competencias directivas</t>
  </si>
  <si>
    <t>Se han analizado diferentes alternativas de mecanismos para evaluar competencias de los gerentes públicos</t>
  </si>
  <si>
    <t>Se ha implementado al menos una alternativa de mecanismo para evaluar competencias de los gerentes públicos</t>
  </si>
  <si>
    <t>Existen al menos dos mecanismos para evaluar competencias de los gerentes públicos</t>
  </si>
  <si>
    <t>Existen al menos dos mecanismos para evaluar competencias de los gerentes públicos que se utilizan para los procesos de selección</t>
  </si>
  <si>
    <t>No se ha considerado implementar mecanismos para facilitar la gestión de los conflictos por parte de los gerentes</t>
  </si>
  <si>
    <t>Se han analizado diferentes alternativas de mecanismos facilitar la gestión de los conflictos por parte de los gerentes</t>
  </si>
  <si>
    <t>Se ha implementado al menos una alternativa de mecanismo para facilitar la gestión de los conflictos por parte de los gerentes públicos</t>
  </si>
  <si>
    <t>Existen al menos dos mecanismos para facilitar la gestión de los conflictos por parte de los gerentes públicos</t>
  </si>
  <si>
    <t>Existen al menos dos mecanismos para facilitar la gestión de los conflictos por parte de los gerentes públicos y se evalúa su eficacia</t>
  </si>
  <si>
    <t>No se ha considerado implementar mecanismos para desarrollar procesos de reclutamiento que garanticen una amplia concurrencia de candidatos idóneos para el acceso a los empleos gerenciales (o directivos)</t>
  </si>
  <si>
    <t>Se han analizado diferentes alternativas de mecanismos para desarrollar procesos de reclutamiento para el acceso a los empleos gerenciales (o directivos)</t>
  </si>
  <si>
    <t>Se ha implementado al menos una alternativa de reclutamiento de candidatos a gerentes públicos</t>
  </si>
  <si>
    <t>Existen al menos dos mecanismos de reclutamiento de candidatos a gerentes públicos</t>
  </si>
  <si>
    <t>Existen al menos dos mecanismos de reclutamiento de candidatos a gerentes públicos y se evalúa su eficacia</t>
  </si>
  <si>
    <t>No se ha considerado Implementar mecanismos o instrumentos para intervenir el desempeño de gerentes (o directivos) inferior a lo esperado</t>
  </si>
  <si>
    <t xml:space="preserve">Se han analizado diferentes alternativas de mecanismos para Implementar mecanismos o instrumentos para intervenir el desempeño de gerentes (o directivos) inferior a lo esperado </t>
  </si>
  <si>
    <t>Existe al menos una estrategia para gestionar el desempeño inferior a lo esperado en los gerentes públicos</t>
  </si>
  <si>
    <t>Existen al menos dos estrategias para gestionar el desempeño inferior a lo esperado en los gerentes públicos</t>
  </si>
  <si>
    <t>Existen al menos dos estrategias para gestionar el desempeño inferior a lo esperado en los gerentes públicos y se evalúa su eficacia</t>
  </si>
  <si>
    <t>No se ha considerado brindar oportunidades para que los servidores públicos de carrera desempeñen cargos gerenciales (o directivos)</t>
  </si>
  <si>
    <t>Se ha analizado la posibilidad de brindar oportunidades para que los servidores públicos de carrera desempeñen cargos gerenciales (o directivos)</t>
  </si>
  <si>
    <t>Al menos un 1% de los funcionarios de carrera han tenido la oportunidad de desempeñar un empleo de LNR en encargo o comisión</t>
  </si>
  <si>
    <t>Al menos un 2% de los funcionarios de carrera han tenido la oportunidad de desempeñar un empleo de LNR en encargo o comisión</t>
  </si>
  <si>
    <t>Al menos un 3% de los funcionarios de carrera han tenido la oportunidad de desempeñar un empleo de LNR en encargo o comisión</t>
  </si>
  <si>
    <t>No se cuenta con estadísticas de retiro</t>
  </si>
  <si>
    <t>Se ha analizado la posibilidad de recolectar estadísticas de retiro</t>
  </si>
  <si>
    <t>Se han establecido mecanismos para recolectar estadísticas de retiro</t>
  </si>
  <si>
    <t>No se realizan entrevistas de retiro</t>
  </si>
  <si>
    <t>Se han establecido metodologías para realizar estadísticas de retiro</t>
  </si>
  <si>
    <t>Se realizan entrevistas de retiro pero no hay un documento de análisis de causas de retiro</t>
  </si>
  <si>
    <t>Se llevan registros de entrevistas de retiro y existe un documento de análisis de causas de retiro que genera insumos para la provisión del talento humano</t>
  </si>
  <si>
    <t>No existe informe consolidado de las razones de retiro de los servidores públicos</t>
  </si>
  <si>
    <t>Se han analizado metodologías para realizar informes de retiro de los servidores públicos</t>
  </si>
  <si>
    <t>Se realizan informes de las razones de retiro de los servidores públicos</t>
  </si>
  <si>
    <t>Hay un informe de las razones de retiro pero su análisis no genera insumos para el plan de previsión</t>
  </si>
  <si>
    <t>El informe de las razones de retiro genera insumos aplicados al plan de previsión</t>
  </si>
  <si>
    <t>AUTODIAGNÓSTICO DE GESTIÓN ESTRATÉGICA DE TALENTO HUMANO</t>
  </si>
  <si>
    <t xml:space="preserve">Componentes </t>
  </si>
  <si>
    <t xml:space="preserve">2. Calificación por componentes: </t>
  </si>
  <si>
    <t>COMPONENTES</t>
  </si>
  <si>
    <t>NORMATIVIDAD</t>
  </si>
  <si>
    <t>Ley 909 de 2004, Artículo 15, 17</t>
  </si>
  <si>
    <t>Ley 909 de 2004, Artículo 15</t>
  </si>
  <si>
    <t>Ley 909 de 2004, Artículo 15
Decreto 1083 de 2015, Artículo 2.2.17.1 y siguientes</t>
  </si>
  <si>
    <t>OCDE: La implementación del Buen Gobierno, pg. 294, 303</t>
  </si>
  <si>
    <t>Ley 909 de 2004, Artículo 15, 17
Ley 489 de 1998, Artículo 115</t>
  </si>
  <si>
    <t>OCDE: La implementación del Buen Gobierno, pg. 294</t>
  </si>
  <si>
    <t>Ley 909 de 2004, Artículo 15, 19
Decreto 1083 de 2015, Artículo 2.2.2.3.1 y siguientes, 2.2.2.4.1 y siguientes, 2.2.2.5.1 y siguientes</t>
  </si>
  <si>
    <t>Decreto 1083 de 2015, Artículo 2.2.10.5
Decreto 1567 de 1998, Artículo 7, 11
Circular 100-10 del 21 de noviembre de 2014</t>
  </si>
  <si>
    <t>Ley 489 de 1998, Artículo 17
Decreto 1083 de 2015, Artículo 2.2.10.7</t>
  </si>
  <si>
    <t>OCDE, La implementación del buen gobierno, pg. 306, 308</t>
  </si>
  <si>
    <t>Ley 909 de 2004, Artículo 15
Ley 1712 de 2014</t>
  </si>
  <si>
    <t>OCDE: La implementación del Buen Gobierno, pg. 294, 315, 328</t>
  </si>
  <si>
    <t>Decreto 943 de 2014
Circular 100-003 de 2011</t>
  </si>
  <si>
    <t>OCDE: La implementación del Buen Gobierno, pg. 337</t>
  </si>
  <si>
    <t>Decreto 1567 de 1998, Artículo 11</t>
  </si>
  <si>
    <t>Decreto 1567 de 1998, Artículos 2 al 12</t>
  </si>
  <si>
    <t>OCDE, La implementación del Buen gobierno, pg. 340</t>
  </si>
  <si>
    <t>OCDE, La implementación del buen gobierno, pg. 340</t>
  </si>
  <si>
    <t>Ley 1712 de 2014</t>
  </si>
  <si>
    <t>Ley 1651 de 2013</t>
  </si>
  <si>
    <t>Decreto 1083 de 2015, Artículo 2.2.10.1 y siguientes</t>
  </si>
  <si>
    <t>Decreto 1083 de 2015, Artículo 2.2.10.1, 2.2.10.13 y siguientes</t>
  </si>
  <si>
    <t>Decreto 1567 de 1998, Artículos 20 al 25</t>
  </si>
  <si>
    <t>Decreto 1567 de 1998, Artículo 25
Decreto 1083 de 2015, Artículo 2.2.10.6</t>
  </si>
  <si>
    <t>Decreto 1083 de 2015, Artículo 2.2.10.2</t>
  </si>
  <si>
    <t>Decreto 1083 de 2015, Artículo 2.2.10.7</t>
  </si>
  <si>
    <t>Decreto 648 de 2017, Artículo 2.2.11.1.4, 2.2.12.1.2.2
Corte Constitucional, Sentencia T-685, Dic. 02/16
Decreto 1083 de 2015, Artículo 2.2.10.7</t>
  </si>
  <si>
    <t>OCDE, La implementación del buen gobierno, pg. 311</t>
  </si>
  <si>
    <t>Ley 1780 de 2016
Concepto 216141 de 2016 DAFP</t>
  </si>
  <si>
    <t>Decreto 1072 de 2015
Concepto 70171 de 2015 DAFP</t>
  </si>
  <si>
    <t>Ley 909 de 2004, Artículo 15
Decreto 648 de 2017, Capítulo 5
Ley 1712 de 2014</t>
  </si>
  <si>
    <t>Ley 1010 de 2006</t>
  </si>
  <si>
    <t>OCDE: La implementación del Buen Gobierno, pg. 375</t>
  </si>
  <si>
    <t>Decreto 1083 de 2015, Artículo 2.2.8.1.3, 2.2.15.1</t>
  </si>
  <si>
    <t>OCDE: La implementación del Buen Gobierno, pg. 294, 300</t>
  </si>
  <si>
    <t xml:space="preserve">Decreto 1083 de 2015, Artículo 2.2.17.6
Decreto-Ley 2400 de 1968, Artículo 2, modificado por el artículo 1 del Decreto-Ley 3074 de 1968
Ley 734 de 2002, Artículo 48, numeral 29
Conceptos 26281 de 2013, 18141 de 2013, 17691 de 2013, 17651 de 2013 </t>
  </si>
  <si>
    <t>OCDE: La implementación del Buen Gobierno, pg. 311</t>
  </si>
  <si>
    <t>Decreto 1072 de 2015
Concepto 102421 de 2017 DAFP</t>
  </si>
  <si>
    <t>Ley 909 de 2004, Artículo 47, 48, 49
Decreto 1083 de 2015, Artículo 2.2.13.1.1 y siguientes</t>
  </si>
  <si>
    <t>OCDE: La implementación del Buen Gobierno, pg. 349</t>
  </si>
  <si>
    <t>Decreto 1083 de 2015, Artículo 2.2.13.1.1 y siguientes</t>
  </si>
  <si>
    <t>Decreto 1083 de 2015, Artículo 2.2.13.1.1 y siguientes
Ley 1010 de 2006
Ley 734 de 2002</t>
  </si>
  <si>
    <t>OCDE: La implementación del Buen Gobierno, pg. 353, 354</t>
  </si>
  <si>
    <t>OCDE: La implementación del Buen Gobierno, pg. 330, 338</t>
  </si>
  <si>
    <t>OCDE: La implementación del Buen Gobierno, pg. 329
Tendencias Globales en Capital Humano 2017, Deloitte University Press, 2017</t>
  </si>
  <si>
    <t>La felicidad nos hace productivos</t>
  </si>
  <si>
    <t>Liderando talento</t>
  </si>
  <si>
    <t>Al servicio de los ciudadanos</t>
  </si>
  <si>
    <t>La cultura de hacer las cosas bien</t>
  </si>
  <si>
    <t>Conociendo el talento</t>
  </si>
  <si>
    <t>Entorno físico</t>
  </si>
  <si>
    <t>Equilibrio de vida</t>
  </si>
  <si>
    <t>Salario emocional</t>
  </si>
  <si>
    <t>Innovación con pasión</t>
  </si>
  <si>
    <t>Cultura de liderazgo</t>
  </si>
  <si>
    <t>Bienestar del talento</t>
  </si>
  <si>
    <t>Liderazgo en valores</t>
  </si>
  <si>
    <t>Servidores que saben lo que hacen</t>
  </si>
  <si>
    <t>Cultura basada en el servicio</t>
  </si>
  <si>
    <t>Cultura que genera logro y bienestar</t>
  </si>
  <si>
    <t>Hacer siempre las cosas bien</t>
  </si>
  <si>
    <t>Cultura de la calidad y la integridad</t>
  </si>
  <si>
    <t>Entendiendo personas a través del uso de los datos</t>
  </si>
  <si>
    <t>RUTAS DE CREACIÓN DE VALOR</t>
  </si>
  <si>
    <t>RUTA DE LA FELICIDAD
La felicidad nos hace productivos</t>
  </si>
  <si>
    <t>- Ruta para mejorar el entorno físico del trabajo para que todos se sientan a gusto en su puesto</t>
  </si>
  <si>
    <t>- Ruta para facilitar que las personas tengan el tiempo suficiente para tener una vida equilibrada: trabajo, ocio, familia, estudio</t>
  </si>
  <si>
    <t>- Ruta para implementar incentivos basados en salario emocional</t>
  </si>
  <si>
    <t>- Ruta para generar innovación con pasión</t>
  </si>
  <si>
    <t>- Ruta para implementar una cultura del liderazgo, el trabajo en equipo y el reconocimiento</t>
  </si>
  <si>
    <t>- Ruta para implementar una cultura de liderazgo preocupado por el bienestar del talento a pesar de que está orientado al logro</t>
  </si>
  <si>
    <t>- Ruta para implementar un liderazgo basado en valores</t>
  </si>
  <si>
    <t>- Ruta de formación para capacitar servidores que saben lo que hacen</t>
  </si>
  <si>
    <t>- Ruta para implementar una cultura basada en el servicio</t>
  </si>
  <si>
    <t>- Ruta para implementar una cultura basada en el logro y la generación de bienestar</t>
  </si>
  <si>
    <t>- Ruta para generar rutinas de trabajo basadas en “hacer siempre las cosas bien”</t>
  </si>
  <si>
    <t>- Ruta para generar una cultura de la calidad y la integridad </t>
  </si>
  <si>
    <t>- Ruta para entender a las personas a través del uso de los datos </t>
  </si>
  <si>
    <t xml:space="preserve">RUTA DEL CRECIMIENTO
Liderando talento
 </t>
  </si>
  <si>
    <t>RUTA DEL SERVICIO
Al servicio de los ciudadanos </t>
  </si>
  <si>
    <t>RUTA DE LA CALIDAD
La cultura de hacer las cosas bien</t>
  </si>
  <si>
    <t>No se realiza reinducción a los servidores públicos</t>
  </si>
  <si>
    <t>MAPA DE RUTAS</t>
  </si>
  <si>
    <t>Pasos</t>
  </si>
  <si>
    <t xml:space="preserve">RUTA DE LA FELICIDAD - La felicidad nos hace productivos </t>
  </si>
  <si>
    <t>Variables resultantes</t>
  </si>
  <si>
    <t>Alternativas de mejora</t>
  </si>
  <si>
    <t>Mejoras a Implementar
(Incluir plazo de la implementación)</t>
  </si>
  <si>
    <t>Evaluación de la eficacia de
las acciones implementadas</t>
  </si>
  <si>
    <t>Subrutas con menores puntajes (máximo tres)</t>
  </si>
  <si>
    <t>Ruta para implementar una cultura de liderazgo preocupado por el bienestar del talento a pesar de que está orientado al logro</t>
  </si>
  <si>
    <t>Ruta para generar innovación con pasión</t>
  </si>
  <si>
    <t>RUTA DE LA CALIDAD - La cultura de hacer las cosas bien</t>
  </si>
  <si>
    <t>RUTA DE LA INFORMACIÓN - Conociendo el talento</t>
  </si>
  <si>
    <t>Ruta para mejorar el entorno físico del trabajo para que todos se sientan a gusto en su puesto</t>
  </si>
  <si>
    <t>Ruta para facilitar que las personas tengan el tiempo suficiente para tener una vida equilibrada: trabajo, ocio, familia, estudio</t>
  </si>
  <si>
    <t>Ruta para implementar incentivos basados en salario emocional</t>
  </si>
  <si>
    <t>Ruta para implementar una cultura del liderazgo, el trabajo en equipo y el reconocimiento</t>
  </si>
  <si>
    <t>Ruta para implementar un liderazgo basado en valores</t>
  </si>
  <si>
    <t>Ruta de formación para capacitar servidores que saben lo que hacen</t>
  </si>
  <si>
    <t>Ruta para implementar una cultura basada en el servicio</t>
  </si>
  <si>
    <t>Ruta para implementar una cultura basada en el logro y la generación de bienestar</t>
  </si>
  <si>
    <t>Ruta para generar rutinas de trabajo basadas en “hacer siempre las cosas bien”</t>
  </si>
  <si>
    <t>Ruta para generar una cultura de la calidad y la integridad </t>
  </si>
  <si>
    <t>Ruta para entender a las personas a través del uso de los datos </t>
  </si>
  <si>
    <t xml:space="preserve">Seleccione en la hoja "Resultados" las SubRutas en las que haya obtenido puntajes más bajos </t>
  </si>
  <si>
    <t>Recalifique la hoja de autodiagnóstico y establezca 
el nivel del mejoramiento efectuado</t>
  </si>
  <si>
    <t>rutas</t>
  </si>
  <si>
    <t>nivel</t>
  </si>
  <si>
    <t>puntaje</t>
  </si>
  <si>
    <t>Ruta del Servicio</t>
  </si>
  <si>
    <t>Ruta de la Felicidad</t>
  </si>
  <si>
    <t>Ruta del Crecimiento</t>
  </si>
  <si>
    <t>Ruta de la Calidad</t>
  </si>
  <si>
    <t>4. Desagregación de la Rutas de Creación de Valor:</t>
  </si>
  <si>
    <t>Subrutas</t>
  </si>
  <si>
    <t>Equilibrio laboral-personal</t>
  </si>
  <si>
    <t>Cultura de la calidad y la integridad </t>
  </si>
  <si>
    <t>Entender a las personas a través de los datos </t>
  </si>
  <si>
    <t>AUTODIAGNÓSTICO</t>
  </si>
  <si>
    <t>Autodiagnóstico:</t>
  </si>
  <si>
    <t>REFERENCIAS Y AYUDA DOCUMENTAL</t>
  </si>
  <si>
    <t xml:space="preserve">Para cada actividad de gestión, se especifican los criterios que debe tener en cuenta al momento de establecer el puntaje según la escala. </t>
  </si>
  <si>
    <r>
      <rPr>
        <b/>
        <sz val="11"/>
        <color theme="1"/>
        <rFont val="Arial"/>
        <family val="2"/>
      </rPr>
      <t>ES MUY IMPORTANTE que los puntajes ingresados sean lo más objetivos posible,</t>
    </r>
    <r>
      <rPr>
        <sz val="11"/>
        <color theme="1"/>
        <rFont val="Arial"/>
        <family val="2"/>
      </rPr>
      <t xml:space="preserve"> y que exista un soporte para cada uno de ellos. El propósito principal es identificar oportunidades de mejora, para lo cual es fundamental ser objetivos en los puntajes ingresados.</t>
    </r>
  </si>
  <si>
    <t>En esta hoja se podrán visualizar de una manera más clara y sencilla los resultados obtenidos.  Estas se generarán automáticamente una vez sea diligenciado el autodiagnóstico.</t>
  </si>
  <si>
    <t>Por último, se muestran los resultados obtenidos por las Rutas de Creación de Valor, tanto a nivel general como detallado.</t>
  </si>
  <si>
    <t>Resultados Rutas:</t>
  </si>
  <si>
    <t>Rutas filtro:</t>
  </si>
  <si>
    <t>Referencias:</t>
  </si>
  <si>
    <t>4. Calificación por Rutas de Creación de Valor:</t>
  </si>
  <si>
    <t>En esta hoja se encuentran las referencias normativas en las que se basa cada variable, las guías técnicas que pueden servir de apoyo para la gestión de cada ítem y algunos documentos que referencian buenas prácticas en materia de gestión estratégica del talento humano.</t>
  </si>
  <si>
    <t xml:space="preserve">En esta hoja se encuentran las instrucciones para generar un plan de acción con base en el diagnóstico realizado. </t>
  </si>
  <si>
    <t>RESULTADOS GESTIÓN ESTRATÉGICA DE TALENTO HUMANO</t>
  </si>
  <si>
    <t>Los resultados finales solo reflejarán el resultado de los puntajes diligenciados. Si alguna casilla se deja en blanco, no contará para los resultados</t>
  </si>
  <si>
    <t xml:space="preserve">En la tercera, se muestra la calificación por categorías. Dado que el número de categorías es muy amplio, éstas se dividieron en varias gráficas, donde cada una representa las categorías que corresponden a cada uno de los componentes. </t>
  </si>
  <si>
    <t>Actividades de Gestión
(Variables)</t>
  </si>
  <si>
    <t>X</t>
  </si>
  <si>
    <t>RUTA DEL CRECIMIENTO
Liderando talento</t>
  </si>
  <si>
    <t>Se muestra la Ruta de Creación de Valor con menor puntaje</t>
  </si>
  <si>
    <t>Coordinar lo pertinente para que los servidores públicos de las entidades del orden nacional presenten la Declaración de Bienes y Rentas entre el 1° de abril y el 31 de mayo de cada vigencia; y los del orden territorial entre el 1° de junio y el 31 de julio de cada vigencia.</t>
  </si>
  <si>
    <t>Porcentaje de servidores que presentaron la Declaración Juramentada de Bienes y Rentas en el plazo estipulado</t>
  </si>
  <si>
    <t>Del 0% al 20% de los servidores públicos presentaron la Declaración de Bienes y Rentas en el plazo estipulado</t>
  </si>
  <si>
    <t>Del 21% al 40% de los servidores públicos presentaron la Declaración de Bienes y Rentas en el plazo estipulado</t>
  </si>
  <si>
    <t>Del 41% al 60% de los servidores públicos presentaron la Declaración de Bienes y Rentas en el plazo estipulado</t>
  </si>
  <si>
    <t>Del 61% al 80% de los servidores públicos presentaron la Declaración de Bienes y Rentas en el plazo estipulado</t>
  </si>
  <si>
    <t>Del 81% al 100% de los servidores públicos presentaron la Declaración de Bienes y Rentas en el plazo estipulado</t>
  </si>
  <si>
    <t xml:space="preserve">Enviar oportunamente las solicitudes de inscripción o de actualización en carrera administrativa a la CNSC </t>
  </si>
  <si>
    <t>No se envían solicitudes de inscripción o de actualización en carrera administrativa a la CNSC</t>
  </si>
  <si>
    <t>Trámite oportuno de las solicitudes de inscripción o actualización de carrera administrativa ante la CNSC</t>
  </si>
  <si>
    <t>Verificar que se realice adecuadamente la evaluación de periodo de prueba a los servidores nuevos de carrera administrativa, de acuerdo con la normatividad vigente</t>
  </si>
  <si>
    <t>Se registra el número de gerentes públicos, con la correspondiente caracterización (descripción de sus perfiles y datos generales)</t>
  </si>
  <si>
    <t>Porcentaje de servidores participantes en actividades relacionadas con el Día del Servidor Público</t>
  </si>
  <si>
    <t>No se adelantan actividades en el marco del Día del Servidor Público</t>
  </si>
  <si>
    <t>Se realizan actividades en el marco del Día del Servidor Público que involucran la participación de entre el 1% y el 25% de los servidores</t>
  </si>
  <si>
    <t>Se realizan actividades en el marco del Día del Servidor Público que involucran la participación de entre el 26% y el 50% de los servidores</t>
  </si>
  <si>
    <t>Se realizan actividades en el marco del Día del Servidor Público que involucran la participación de entre el 51% y el 75% de los servidores</t>
  </si>
  <si>
    <t>Se realizan actividades en el marco del Día del Servidor Público que involucran la participación de entre el 76% y el 100% de los servidores</t>
  </si>
  <si>
    <t>Realizar las elecciones de los representantes de los empleados ante la comisión de personal y conformar la comisión</t>
  </si>
  <si>
    <t>Realización de elecciones de los representantes de los empleados ante la Comisión de Personal y conformación de la Comisión</t>
  </si>
  <si>
    <t>La entidad no ha conformado la Comisión de Personal</t>
  </si>
  <si>
    <t>La entidad conformó la Comisión de Personal pero no ha realizado elecciones de los representantes de los empleados</t>
  </si>
  <si>
    <t>La entidad conformó la Comisión de Personal y ha realizado elecciones de los representantes de los empleados</t>
  </si>
  <si>
    <t>La entidad conformó la Comisión de Personal y ha realizado elecciones de los representantes de los empleados en los plazos estipulados</t>
  </si>
  <si>
    <t>La entidad conformó la Comisión de Personal, ha realizado elecciones de los representantes de los empleados en los plazos estipulados, y envía los informes de sus actividades a la CNSC periódicamente</t>
  </si>
  <si>
    <t>Promover y mantener la participación de los servidores en la evaluación de la gestión (estratégica y operativa) para la identificación de oportunidades de mejora y el aporte de ideas innovadoras</t>
  </si>
  <si>
    <t>Acciones para promover y mantener la participación de los servidores en la evaluación de la gestión y en la identificación de oportunidades de mejora e ideas innovadoras</t>
  </si>
  <si>
    <t>No se han realizado acciones para promover y mantener la participación de los servidores en la evaluación de la gestión ni en la identificación de oportunidades de mejora e ideas innovadoras</t>
  </si>
  <si>
    <t>Se han realizado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</si>
  <si>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</si>
  <si>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 y las ideas resultantes se han implementado</t>
  </si>
  <si>
    <t>Se realizan periódicamente acciones para promover y mantener la participación de los servidores en la evaluación de la gestión y en la identificación de oportunidades de mejora e ideas innovadoras, y las ideas resultantes se han implementado y han dado resultados efectivos</t>
  </si>
  <si>
    <t>Contar con programas de reconocimiento de la trayectoria laboral  y agradecimiento por el servicio prestado a las personas que se desvinculan</t>
  </si>
  <si>
    <t>La entidad no realiza programas de reconocimiento de la trayectoria laboral  y agradecimiento por el servicio prestado a las personas que se desvinculan</t>
  </si>
  <si>
    <t>La entidad ha analizado la viabilidad de implementar programas de reconocimiento de la trayectoria laboral  y agradecimiento por el servicio prestado a las personas que se desvinculan</t>
  </si>
  <si>
    <t>La entidad realiza algunas actividades de reconocimiento de la trayectoria laboral  y agradecimiento por el servicio prestado a las personas que se desvinculan</t>
  </si>
  <si>
    <t>La entidad realiza actividades de reconocimiento de la trayectoria laboral  y agradecimiento por el servicio prestado a la totalidad de las personas que se desvinculan</t>
  </si>
  <si>
    <t>La entidad realiza actividades de reconocimiento de la trayectoria laboral  y agradecimiento por el servicio prestado a la totalidad de las personas que se desvinculan y evalúa el impacto de estas actividades</t>
  </si>
  <si>
    <t>Programas de desvinculación asistida</t>
  </si>
  <si>
    <t>La entidad no cuenta con programas de desvinculación asistida</t>
  </si>
  <si>
    <t>La entidad ha analizado la viabilidad de implementar programas de desvinculación asistida</t>
  </si>
  <si>
    <t>La entidad realiza algunas actividades de desvinculación asistida</t>
  </si>
  <si>
    <t>La entidad realiza actividades de programas de desvinculación asistida a la totalidad de las personas que se desvinculan por pensión, por reestructuración o por finalización del nombramiento provisional</t>
  </si>
  <si>
    <t>La entidad realiza actividades de programas de desvinculación asistida a la totalidad de las personas que se desvinculan por pensión, por reestructuración o por finalización del nombramiento provisional  y evalúa el impacto de estas actividades</t>
  </si>
  <si>
    <t>Contar con mecanismos para transferir el conocimiento de los servidores que se retiran de la Entidad a quienes continúan vinculados</t>
  </si>
  <si>
    <t>La entidad no cuenta con mecanismos para gestionar el conocimiento que dejan los servidores que se desvinculan</t>
  </si>
  <si>
    <t>La entidad ha analizado la viabilidad de implementar mecanismos para gestionar el conocimiento que dejan los servidores que se desvinculan</t>
  </si>
  <si>
    <t>La entidad ha implementado algunos mecanismos para gestionar el conocimiento que dejan los servidores que se desvinculan</t>
  </si>
  <si>
    <t>La entidad ha implementado mecanismos para gestionar el conocimiento que dejan los servidores que se desvinculan con la totalidad de las personas que se retiran</t>
  </si>
  <si>
    <t>La entidad ha implementado mecanismos para gestionar el conocimiento que dejan los servidores que se desvinculan con la totalidad de las personas que se retiran, y evalúa el impacto de la implementación de esos mecanismos</t>
  </si>
  <si>
    <t>Desvinculación asistida</t>
  </si>
  <si>
    <t>Gestión del conocimiento</t>
  </si>
  <si>
    <t>Decreto 1083 de 2015 Artículo 2.2.16.1
Decreto 484 de 2017
http://www.funcionpublica.gov.co/eva/es/declaracion-bienes-rentas</t>
  </si>
  <si>
    <t>Decreto 1083 de 2015, Artículo 2.2.7.3</t>
  </si>
  <si>
    <t>Ley 909 artículo 16
Decreto 1083 de 2015 Artículo 2.2.14.1.1 y siguientes</t>
  </si>
  <si>
    <t>Se cuenta con estadísticas de retiro</t>
  </si>
  <si>
    <t>Se cuenta con estadísticas de retiro y análisis de las cifras</t>
  </si>
  <si>
    <t xml:space="preserve">Trabajo en equipo
</t>
  </si>
  <si>
    <t xml:space="preserve">Mecanismos implementados para gestionar el conocimiento que dejan los servidores que se desvinculan </t>
  </si>
  <si>
    <r>
      <t xml:space="preserve">Cuando se ingresa un puntaje, esa columna automáticamente mostrará el color que corresponde según la escala anterior. Así mismo, la calificación de las categorías, de los componentes y la calificación total se generan automáticamente. Recuerde sólo ingresar puntajes de </t>
    </r>
    <r>
      <rPr>
        <b/>
        <sz val="11"/>
        <color theme="1"/>
        <rFont val="Arial"/>
        <family val="2"/>
      </rPr>
      <t>0 a 100</t>
    </r>
    <r>
      <rPr>
        <sz val="11"/>
        <color rgb="FFFF0000"/>
        <rFont val="Arial"/>
        <family val="2"/>
      </rPr>
      <t>.</t>
    </r>
  </si>
  <si>
    <t>Nombre de la Ruta de Creación de Valor
 con menor puntaje</t>
  </si>
  <si>
    <t>A continuación, se explica en detalle cómo se debe diligenciar:</t>
  </si>
  <si>
    <r>
      <t xml:space="preserve">Componentes: </t>
    </r>
    <r>
      <rPr>
        <sz val="11"/>
        <rFont val="Arial"/>
        <family val="2"/>
      </rPr>
      <t>se refiere a los 4 grandes temas que componen la política de talento humano:</t>
    </r>
    <r>
      <rPr>
        <b/>
        <sz val="11"/>
        <rFont val="Arial"/>
        <family val="2"/>
      </rPr>
      <t xml:space="preserve"> </t>
    </r>
    <r>
      <rPr>
        <sz val="11"/>
        <rFont val="Arial"/>
        <family val="2"/>
      </rPr>
      <t>Planeación, Ingreso, Desarrollo y Retiro</t>
    </r>
  </si>
  <si>
    <r>
      <rPr>
        <b/>
        <sz val="11"/>
        <rFont val="Arial"/>
        <family val="2"/>
      </rPr>
      <t xml:space="preserve">Calificación: </t>
    </r>
    <r>
      <rPr>
        <sz val="11"/>
        <rFont val="Arial"/>
        <family val="2"/>
      </rPr>
      <t>muestra la calificación para cada una de las categorías. Se calcula automáticamente.</t>
    </r>
  </si>
  <si>
    <r>
      <rPr>
        <b/>
        <sz val="11"/>
        <rFont val="Arial"/>
        <family val="2"/>
      </rPr>
      <t>Puntaje:</t>
    </r>
    <r>
      <rPr>
        <sz val="11"/>
        <rFont val="Arial"/>
        <family val="2"/>
      </rPr>
      <t xml:space="preserve"> es la casilla donde la entidad se autocalificará de acuerdo con los criterios establecidos, en una escala de 0 a 100</t>
    </r>
  </si>
  <si>
    <r>
      <t xml:space="preserve">Observaciones: </t>
    </r>
    <r>
      <rPr>
        <sz val="11"/>
        <rFont val="Arial"/>
        <family val="2"/>
      </rPr>
      <t>en este espacio, podrá hacer las anotaciones o comentarios que considere pertinente</t>
    </r>
  </si>
  <si>
    <r>
      <t xml:space="preserve">Las </t>
    </r>
    <r>
      <rPr>
        <b/>
        <sz val="11"/>
        <rFont val="Arial"/>
        <family val="2"/>
      </rPr>
      <t>ÚNICAS</t>
    </r>
    <r>
      <rPr>
        <sz val="11"/>
        <rFont val="Arial"/>
        <family val="2"/>
      </rPr>
      <t xml:space="preserve"> celdas que debe diligenciar son la del nombre de la Entidad y la columna de Puntaje (resaltada en azul). La de Observaciones de manera opcional si lo considera necesario.</t>
    </r>
  </si>
  <si>
    <t xml:space="preserve">Cuando termine de calificar las actividades de gestión, podrá ver de manera gráfica los principales resultados, haciendo click en el botón GRÁFICAS, ir a los RESULTADOS POR RUTAS o regresar al menú principal. </t>
  </si>
  <si>
    <t xml:space="preserve">En la primera gráfica, se muestra el puntaje total obtenido por la entidad, comparado con cada uno de los niveles de calificación. De esta manera podrá visualizar en qué nivel se encuentra actualmente y cuantos le faltan para alcanzar el maximo puntaje. </t>
  </si>
  <si>
    <t xml:space="preserve">En la segunda gráfica se presentan las calificaciones obtenidas por cada uno de los 4 grandes componentes que conforman la política. </t>
  </si>
  <si>
    <t>Las rutas de creación de valor son una forma de ver los resultados agrupados para poder generar planes de acción efectivos que prioricen los recursos disponibles.</t>
  </si>
  <si>
    <t>Al diligenciar la Matriz, los resultados de las rutas se generarán automáticamente, así como los resultados de las subrutas que componen cada una de las rutas.</t>
  </si>
  <si>
    <t>Para identificar cuáles variables de la Matriz están relacionadas con cada Ruta de Creación de Valor, puede dirigirse a la hoja "Rutas Filtro".</t>
  </si>
  <si>
    <t>En la hoja "Rutas Filtro", filtre las tres Subrutas seleccionadas en el paso anterior para encontrar las variables que impactan en estas rutas, e identifique las variables que son comunes</t>
  </si>
  <si>
    <t>RUTA DEL
ANÁLISIS DE DATOS
Conociendo el talento</t>
  </si>
  <si>
    <t>Ruta del Análisis de datos</t>
  </si>
  <si>
    <t>Ruta del Anállisis de Datos</t>
  </si>
  <si>
    <t>RUTA DEL ANÁLISIS DE DATOS
Conociendo el talento</t>
  </si>
  <si>
    <t>Rutas</t>
  </si>
  <si>
    <t>Ruta de la calidad</t>
  </si>
  <si>
    <t>Ruta del Análisis de Datos</t>
  </si>
  <si>
    <t>Monitoreo y seguimiento del SIGEP</t>
  </si>
  <si>
    <t>Evaluación de desempeño</t>
  </si>
  <si>
    <t>No se planea el monitoreo y seguimiento del SIGEP</t>
  </si>
  <si>
    <t>El plan estratégico de talento humano incluye el monitoreo y seguimiento del SIGEP</t>
  </si>
  <si>
    <t>El plan estratégico de talento humano incluye el monitoreo y seguimiento del SIGEP que se ejecuta de acuerdo con lo planificado</t>
  </si>
  <si>
    <t>El plan estratégico de talento humano incluye el monitoreo y seguimiento del SIGEP que se ejecuta de acuerdo con lo planificado y al que se le evalúa la eficacia de su implementación</t>
  </si>
  <si>
    <t>No se planea el proceso de evaluación del desempeño</t>
  </si>
  <si>
    <t>Se planea el proceso de evaluación del desempeño pero no se incluye en el plan estratégico de talento humano</t>
  </si>
  <si>
    <t>El plan estratégico de talento humano incluye el proceso de Evaluación del Desempeño</t>
  </si>
  <si>
    <t>El plan estratégico de talento humano incluye el proceso de Evaluación del Desempeño, y se ejecuta de acuerdo con las fases planificadas</t>
  </si>
  <si>
    <t>No se planea la inducción y reinducción</t>
  </si>
  <si>
    <t>Se planea la inducción y reinducción pero no se incluye en el plan estratégico de talento humano</t>
  </si>
  <si>
    <t>El plan estratégico de talento humano incluye la Inducción y Reinducción</t>
  </si>
  <si>
    <t>El plan estratégico de talento humano incluye la Inducción y Reinducción y se ejecuta de acuerdo con lo planificado</t>
  </si>
  <si>
    <t>El plan estratégico de talento humano incluye la Inducción y Reinducción, se ejecuta de acuerdo con lo planificado y se le evalúa la eficacia de su implementación</t>
  </si>
  <si>
    <t>No se planea la medición, análisis y mejoramiento del clima organizacional</t>
  </si>
  <si>
    <t>Se planea la medición, análisis y mejoramiento del clima organizacional pero no se incluye en el plan estratégico de talento humano</t>
  </si>
  <si>
    <t>El plan estratégico de talento humano incluye el tema de Clima organizacional</t>
  </si>
  <si>
    <t>El plan estratégico de talento humano incluye el tema de Clima organizacional y se ejecuta de acuerdo con lo planificado</t>
  </si>
  <si>
    <t>RESULTADOS GESTIÓN ESTRATÉGICA DEL TALENTO HUMANO</t>
  </si>
  <si>
    <t>AUTODIAGNÓSTICO DE GESTIÓN ESTRATÉGICA DEL TALENTO HUMANO</t>
  </si>
  <si>
    <t>POLÍTICA GESTIÓN ESTRATÉGICA DEL TALENTO HUMANO</t>
  </si>
  <si>
    <t>FORMATO DE PLAN DE ACCIÓN - GESTIÓN ESTRATÉGICA DEL TALENTO HUMANO</t>
  </si>
  <si>
    <r>
      <t xml:space="preserve">Este archivo hace parte de un conjunto de herramientas de Autodiagnóstico que le permitirán desarrollar un ejercicio de valoración del estado de cada una de las dimensiones en las cuales se estructura el Modelo Integrado de Gestión y Planeación, </t>
    </r>
    <r>
      <rPr>
        <b/>
        <sz val="11"/>
        <rFont val="Arial"/>
        <family val="2"/>
      </rPr>
      <t>con el propósito que la entidad logre contar con una línea de base respecto a los aspectos que debe fortalecer, y que deben ser incluídos en su planeación institucional</t>
    </r>
    <r>
      <rPr>
        <sz val="11"/>
        <rFont val="Arial"/>
        <family val="2"/>
      </rPr>
      <t>. Este instrumento puede ser utilizado en el momento en que lo considere pertinente, sin implicar esto reporte alguno a Función Pública, a otras instancias del Gobierno o a organismos de Control.</t>
    </r>
  </si>
  <si>
    <t>Plan anual de vacantes y Plan de Previsión de Recursos Humanos que prevea y programe los recursos necesarios para proveer las vacantes mediante concurso</t>
  </si>
  <si>
    <t>No se elabora un plan anual de vacantes / plan de previsión de recursos humanos</t>
  </si>
  <si>
    <t>Se elabora un plan anual de vacantes / plan de previsión de recursos humanos que no se incluye en el plan estratégico de talento humano</t>
  </si>
  <si>
    <t>El plan estratégico de talento humano incluye un plan anual de vacantes / plan de previsión de recursos humanos</t>
  </si>
  <si>
    <t>El plan estratégico de talento humano incluye un plan anual de vacantes / plan de previsión de recursos humanos que programa los recursos para concursos</t>
  </si>
  <si>
    <t>El plan estratégico de talento humano incluye un plan anual de vacantes / plan de previsión de recursos humanos que programa los recursos para concursos y que se ejecuta oportunamente</t>
  </si>
  <si>
    <t>Se incluyeron actividades relacionadas con trabajo en equipo en el plan de bienestar e incentivos</t>
  </si>
  <si>
    <t>Se incluyeron actividades relacionadas con trabajo en equipo en el plan de bienestar e incentivos, se realizaron las actividades y se evaluaron</t>
  </si>
  <si>
    <t>Se incluyeron actividades relacionadas con trabajo en equipo en el plan de bienestar e incentivos, se realizaron las actividades, se evaluaron y se incorporaron mejoras</t>
  </si>
  <si>
    <r>
      <rPr>
        <b/>
        <sz val="11"/>
        <rFont val="Arial"/>
        <family val="2"/>
      </rPr>
      <t xml:space="preserve">Calificación: </t>
    </r>
    <r>
      <rPr>
        <sz val="11"/>
        <rFont val="Arial"/>
        <family val="2"/>
      </rPr>
      <t>muestra la calificación para cada uno de los componentes. Se calcula automáticamente.</t>
    </r>
  </si>
  <si>
    <r>
      <rPr>
        <b/>
        <sz val="11"/>
        <rFont val="Arial"/>
        <family val="2"/>
      </rPr>
      <t xml:space="preserve">Categoría: </t>
    </r>
    <r>
      <rPr>
        <sz val="11"/>
        <rFont val="Arial"/>
        <family val="2"/>
      </rPr>
      <t>agrupaciones de temas claves de acuerdo con cada uno de los componentes establecidos.</t>
    </r>
  </si>
  <si>
    <t>Nivel Básico Operativo Bajo</t>
  </si>
  <si>
    <t>Nivel Básico Operativo Medio</t>
  </si>
  <si>
    <t>Nivel Básico Operativo Alto</t>
  </si>
  <si>
    <t>Nivel Transformación</t>
  </si>
  <si>
    <t>Nivel Consolidación</t>
  </si>
  <si>
    <t xml:space="preserve">En conjunto, estos resultados le permitirán identificar cuales son los temas o rutas que presentan un mayor rezago, o cuya implementación está más retrasada, y así poder centrar su prioridad al momento de diseñar las acciones a implementar. </t>
  </si>
  <si>
    <t>Programas de reconocimiento de la trayectoria laboral  y agradecimiento por el servicio prestado a las personas que se desvinculan</t>
  </si>
  <si>
    <r>
      <t xml:space="preserve">Contar con un mecanismo de información que permita visualizar en tiempo real la planta de personal y generar reportes, articulado con la nómina o independiente, diferenciando:
- </t>
    </r>
    <r>
      <rPr>
        <b/>
        <sz val="10"/>
        <color rgb="FF002060"/>
        <rFont val="Arial"/>
        <family val="2"/>
      </rPr>
      <t>Planta global y planta estructural, por grupos internos de trabajo</t>
    </r>
  </si>
  <si>
    <r>
      <t xml:space="preserve">Contar con un mecanismo de información que permita visualizar en tiempo real la planta de personal y generar reportes, articulado con la nómina o independiente, diferenciando:
- </t>
    </r>
    <r>
      <rPr>
        <b/>
        <sz val="10"/>
        <color rgb="FF002060"/>
        <rFont val="Arial"/>
        <family val="2"/>
      </rPr>
      <t>Antigüedad en el Estado, nivel académico y género</t>
    </r>
  </si>
  <si>
    <r>
      <t>Contar con un mecanismo de información que permita visualizar en tiempo real la planta de personal y generar reportes, articulado con la nómina o independiente, diferenciando:
-</t>
    </r>
    <r>
      <rPr>
        <b/>
        <sz val="10"/>
        <color rgb="FF002060"/>
        <rFont val="Arial"/>
        <family val="2"/>
      </rPr>
      <t xml:space="preserve"> Cargos en vacancia definitiva o temporal por niveles</t>
    </r>
  </si>
  <si>
    <r>
      <t xml:space="preserve">Contar con un mecanismo de información que permita visualizar en tiempo real la planta de personal y generar reportes, articulado con la nómina o independiente, diferenciando:
</t>
    </r>
    <r>
      <rPr>
        <b/>
        <sz val="10"/>
        <color rgb="FF002060"/>
        <rFont val="Arial"/>
        <family val="2"/>
      </rPr>
      <t>- Perfiles de Empleos</t>
    </r>
  </si>
  <si>
    <t>Se elabora un plan estratégico integral y articulado de talento humano, vinculado con el Plan de Acción Institucional</t>
  </si>
  <si>
    <t>Se elabora un plan estratégico integral y articulado de talento humano vinculado con el Plan de Acción Institucional y se ejecutan sus actividades</t>
  </si>
  <si>
    <t>Se elabora un plan estratégico integral y articulado de talento humano, vinculado con el Plan de Acción Institucional, se ejecutan sus actividades y se evalúa su eficacia</t>
  </si>
  <si>
    <t>Se realiza oportunamente la inducción de servidores públicos (antes de tres meses de posesionados)</t>
  </si>
  <si>
    <t>Decreto 1567 de 1998, Artículo 7, 11
Circular 100-10 del 21 de noviembre de 2014
Resolución 390 de 2017</t>
  </si>
  <si>
    <t>Decreto 1567 de 1998, Artículo 7
Circular 100-10 del 21 de noviembre de 2014
Resolución 390 de 2017</t>
  </si>
  <si>
    <t>Se ha realizado la divulgación del programa Servimos y se ha logrado hasta un 5 % de servidores que usan las alianzas</t>
  </si>
  <si>
    <t>Se ha realizado la divulgación del programa Servimos y se ha logrado que más de un 5% de servidores usen las alianzas</t>
  </si>
  <si>
    <t>Implementar el Código de Integridad, en articulación con la identificación de los valores y principios institucionales; avanzar en su divulgación e interiorización por parte de los todos los servidores y garantizar su cumplimiento en el ejercicio de sus funciones</t>
  </si>
  <si>
    <t>Código de integridad implementado, interiorización de los servidores y cumplimiento en sus funciones</t>
  </si>
  <si>
    <t>No se ha implementado el Código de Integridad ni se han identificado los valores y principios institucionales</t>
  </si>
  <si>
    <t>Se ha iniciado la implementación del Código de Integridad y se han generado espacios participativos para la identificación de los valores y principios institucionales</t>
  </si>
  <si>
    <t>Se implementó el Código de Integridad, se han generado espacios participativos para la identificación de los valores institucionales, se han divulgado e interiorizado en los servidores de la entidad y se garantiza su cumplimiento en el ejercicio de sus funciones</t>
  </si>
  <si>
    <t>Se ha implementado el Código de Integridad, se han generado espacios participativos para la identificación de los valores institucionales, y se han divulgado e interiorizado en los servidores de la entidad</t>
  </si>
  <si>
    <t>Identifique en la hoja "Rutas Filtro" las Subrutas
 seleccionadas en los puntos anteriores</t>
  </si>
  <si>
    <t>Diseñe alternativas de mejora en las variables identificadas (lluvia de ideas).
Si es necesario, solicite apoyo de la Dirección de Empleo Público DAFP</t>
  </si>
  <si>
    <t>Web de Función Pública</t>
  </si>
  <si>
    <t>BID: Al servicio del ciudadano: una década de reformas del servicio civil en América Latina (2004–13), pg. 64 y siguientes</t>
  </si>
  <si>
    <t>Decreto 1083 de 2015, Artículo 2.2.15.1</t>
  </si>
  <si>
    <t>Decreto 1083 de 2015, (Decreto 648 de 2017), Artículo 2.2.5.5.53
Circular Externa 100-008 de 2013</t>
  </si>
  <si>
    <t>Ley 1221 de 2008
Decreto 884 de 2012
Decreto 1083 de 2015, (Decreto 648 de 2017), Artículo 2.2.5.5.54
Concepto 160171 de 2014 DAFP</t>
  </si>
  <si>
    <t>Ley 909 de 2004, Artículo 26
Decreto 1083 de 2015, Artículo 2.2.13.1.2 y siguientes, (Decreto 648 de 2017) Artículos 2.2.5.4.7, 2.2.5.5.43</t>
  </si>
  <si>
    <t>Ley 909 de 2004, Artículo 15, 17
Decreto 1083 de 2015 (Decreto 612 de 2018) Artículo 2.2.22.3.14</t>
  </si>
  <si>
    <t>Ley 909 de 2004, Artículo 15, 17; Circular 5 de 2016 de la CNSC
Decreto 1083 de 2015 (Decreto 612 de 2018) Artículo 2.2.22.3.14</t>
  </si>
  <si>
    <t>Decreto 1295 de 1994
Ley 1562 de 2012
Decreto 1072 de 2015
Decreto 171 de 2016
Decreto 1083 de 2015 (Decreto 612 de 2018) Artículo 2.2.22.3.14</t>
  </si>
  <si>
    <t>Tendencias Globales en Capital Humano 2016, La nueva organización: un diseño diferente. Deloitte University Press, 2016
Tendencias Globales en Capital Humano 2018, El auge de la empresa social. Deloitte University Press, 2018</t>
  </si>
  <si>
    <t>Tendencias Globales en Capital Humano 2017, Reescribiendo las reglas para la era digital. Deloitte University Press, 2017
Tendencias Globales en Capital Humano 2016, La nueva organización: un diseño diferente. Deloitte University Press, 2016
Tendencias Globales en Capital Humano 2018, El auge de la empresa social. Deloitte University Press, 2018</t>
  </si>
  <si>
    <t>Tendencias Globales en Capital Humano 2017, Reescribiendo las reglas para la era digital. Deloitte University Press, 2017
Tendencias Globales en Capital Humano 2016, La nueva organización: un diseño diferente”. Deloitte University Press, 2016</t>
  </si>
  <si>
    <t>Tendencias Globales en Capital Humano 2016, La nueva organización: un diseño diferente. Deloitte University Press, 2016</t>
  </si>
  <si>
    <t>OCDE, La implementación del buen gobierno, pg. 353, 355
BID: Al servicio del ciudadano: una década de reformas del servicio civil en América Latina (2004–13), pg. 64 y siguientes
Tendencias Globales en Capital Humano 2017, Reescribiendo las reglas para la era digital. Deloitte University Press, 2017</t>
  </si>
  <si>
    <t>OCDE, La implementación del buen gobierno, pg. 353
BID: Al servicio del ciudadano: una década de reformas del servicio civil en América Latina (2004–13), pg. 64 y siguientes</t>
  </si>
  <si>
    <t>OCDE: La implementación del Buen Gobierno, pg. 294, 301
Tendencias Globales en Capital Humano 2017, Reescribiendo las reglas para la era digital. Deloitte University Press, 2017</t>
  </si>
  <si>
    <t>Tendencias Globales en Capital Humano 2017, Reescribiendo las reglas para la era digital. Deloitte University Press, 2017
Tendencias Globales en Capital Humano 2016, La nueva organización: un diseño diferente. Deloitte University Press, 2016</t>
  </si>
  <si>
    <t>OCDE: La implementación del Buen Gobierno, pg. 317 a 320, 366
BID: Al servicio del ciudadano: una década de reformas del servicio civil en América Latina (2004–13), pg. 92 y siguientes</t>
  </si>
  <si>
    <t>OCDE: La implementación del Buen Gobierno, pg. 304
Tendencias Globales en Capital Humano 2017, Reescribiendo las reglas para la era digital. Deloitte University Press, 2017
Tendencias Globales en Capital Humano 2016, La nueva organización: un diseño diferente. Deloitte University Press, 2016</t>
  </si>
  <si>
    <t>OCDE: La implementación del Buen Gobierno, pg. 294, 303, 342
Tendencias Globales en Capital Humano 2017, Reescribiendo las reglas para la era digital. Deloitte University Press, 2017</t>
  </si>
  <si>
    <t>OCDE: La implementación del Buen Gobierno, pg. 294, 303
Tendencias Globales en Capital Humano 2017, Reescribiendo las reglas para la era digital. Deloitte University Press, 2017</t>
  </si>
  <si>
    <t>OCDE: La implementación del Buen Gobierno, pg. 317, 338, 340, 353
BID: Al servicio del ciudadano: una década de reformas del servicio civil en América Latina (2004–13), pg. 64 y siguientes, 78 y siguientes</t>
  </si>
  <si>
    <t>OCDE: La implementación del Buen Gobierno, pg. 327
BID: Al servicio del ciudadano: una década de reformas del servicio civil en América Latina (2004–13), pg. 64 y siguientes, 78 y siguientes
Tendencias Globales en Capital Humano 2017, Reescribiendo las reglas para la era digital. Deloitte University Press, 2017</t>
  </si>
  <si>
    <t>OCDE 03-Apr-2017
Public Governance and Territorial Development Directorate, Public Governance Committee
WORKING PARTY OF SENIOR PUBLIC INTEGRITY OFFICIALS INTEGRITY REVIEW OF COLOMBIA, Pg. 63, Párrafo 174</t>
  </si>
  <si>
    <t>Elaboración del diagnóstico de necesidades de aprendizaje organizacional</t>
  </si>
  <si>
    <t>Elaborar el plan institucional de capacitación (Formulación del Programa Institucional de Aprendizaje) teniendo en cuenta los siguientes elementos:</t>
  </si>
  <si>
    <t>No se elaboró el Plan Institucional de Capacitación (Formulación del Programa Institucional de Aprendizaje)</t>
  </si>
  <si>
    <t>Formulación del componente de capacitación del Plan Estratégico de Talento Humano</t>
  </si>
  <si>
    <t>El PIC incluyó esta fase</t>
  </si>
  <si>
    <t>El PIC incluyó esta fase y fue documentada</t>
  </si>
  <si>
    <t>El PIC incluyó esta fase, que fue documentada, se evaluó y generó mejoras</t>
  </si>
  <si>
    <t>Diseño y aplicación de los programas de aprendizaje: inducción, entrenamiento y capacitación</t>
  </si>
  <si>
    <t>Seguimiento y evaluación de los programas de aprendizaje</t>
  </si>
  <si>
    <t>Gobernanza para la Paz</t>
  </si>
  <si>
    <t>Gestión del Conocimiento</t>
  </si>
  <si>
    <t>Creación de Valor Público</t>
  </si>
  <si>
    <t>El Plan de Capacitación no incluyó actividades para este eje temático</t>
  </si>
  <si>
    <t>Se incluyó el eje temático de Gobernanza para la Paz en el Plan de Capacitación</t>
  </si>
  <si>
    <t>Se incluyó el eje temático de Gobernanza para la Paz en el Plan de Capacitación, se realizaron actividades relacionadas con este eje y se evaluaron</t>
  </si>
  <si>
    <t>Se incluyó el eje temático de Gobernanza para la Paz en el Plan de Capacitación, se realizaron actividades relacionadas con este eje, se evaluaron y se revisó su eficacia</t>
  </si>
  <si>
    <t>Se incluyó el eje temático de Gestión del Conocimiento en el Plan de Capacitación</t>
  </si>
  <si>
    <t>Se incluyó el eje temático de Gestión del Conocimiento en el Plan de Capacitación, se realizaron actividades relacionadas con este eje y se evaluaron</t>
  </si>
  <si>
    <t>Se incluyó el eje temático de Gestión del Conocimiento en el Plan de Capacitación, se realizaron actividades relacionadas con este eje, se evaluaron y se revisó su eficacia</t>
  </si>
  <si>
    <t>Se incluyó el eje temático de Creación de Valor Público en el Plan de Capacitación</t>
  </si>
  <si>
    <t>Se incluyó el eje temático de Creación de Valor Público en el Plan de Capacitación, se realizaron actividades relacionadas con este eje y se evaluaron</t>
  </si>
  <si>
    <t>Se incluyó el eje temático de Creación de Valor Público en el Plan de Capacitación, se realizaron actividades relacionadas con este eje, se evaluaron y se revisó su eficacia</t>
  </si>
  <si>
    <t>La entidad no conoce el programa de Bilingüismo</t>
  </si>
  <si>
    <t>El Plan Institucional de Capacitación no incluyó estos temas</t>
  </si>
  <si>
    <t>El Plan Institucional de Capacitación incluyó estos temas pero no ejecutó las actividades</t>
  </si>
  <si>
    <t>El Plan Institucional de Capacitación incluyó estos temas y ejecutó las actividades correspondientes</t>
  </si>
  <si>
    <t>El Plan Institucional de Capacitación incluyó estos temas, ejecutó las actividades correspondientes y las evaluó</t>
  </si>
  <si>
    <t>El Plan Institucional de Capacitación incluyó estos temas, ejecutó las actividades correspondientes, las evaluó y se implementaron mejoras</t>
  </si>
  <si>
    <t>Incluyendo contenidos que impacten las tres dimensiones de las competencias (ser, hacer y saber) en cada uno de los siguientes ejes temáticos, de acuerdo con el Diagnóstico de Necesidades de Aprendizaje Organizacional:</t>
  </si>
  <si>
    <t>Resolución 390 de 2017</t>
  </si>
  <si>
    <t>Información recopilada y analizada</t>
  </si>
  <si>
    <t>No se cuenta con diagnósticos</t>
  </si>
  <si>
    <t>Se cuenta con el 25% de los diagnósticos y con su información analizada</t>
  </si>
  <si>
    <t>Se cuenta con el 50% de los diagnósticos y con su información analizada</t>
  </si>
  <si>
    <t>Se cuenta con el 100% de los diagnósticos y con su información analizada</t>
  </si>
  <si>
    <t>38A</t>
  </si>
  <si>
    <t>38B</t>
  </si>
  <si>
    <t>40A</t>
  </si>
  <si>
    <t>40B</t>
  </si>
  <si>
    <t>40C</t>
  </si>
  <si>
    <t>40D</t>
  </si>
  <si>
    <t>40E</t>
  </si>
  <si>
    <t>40F</t>
  </si>
  <si>
    <t>40G</t>
  </si>
  <si>
    <t>40H</t>
  </si>
  <si>
    <t>40I</t>
  </si>
  <si>
    <t>40J</t>
  </si>
  <si>
    <t>40K</t>
  </si>
  <si>
    <t>Implementación de la normatividad vigente sobre discapacidad</t>
  </si>
  <si>
    <t>Elaborar un informe acerca de las razones de retiro que genere insumos para el plan estratégico del talento humano.</t>
  </si>
  <si>
    <t>Categorías del Componente 1:</t>
  </si>
  <si>
    <t>Categorías del Componente 2</t>
  </si>
  <si>
    <t>Categorías del Componente 3:</t>
  </si>
  <si>
    <t>Categorías del Componente 4:</t>
  </si>
  <si>
    <t>De las variables encontradas, identifique aquellas en las que sería pertinente y viable iniciar mejoras en el corto plazo. Transcríbalas en la columna No. 5: "Variables resultantes"</t>
  </si>
  <si>
    <t>De las alternativas existentes, identifique las que va a implementar y en qué plazo
las a va a realizar. Si es necesario, solicite apoyo del DAFP</t>
  </si>
  <si>
    <t>Evalúe la eficacia de las acciones implementadas. Este paso se realiza
después de finalizar la implementación de las acciones.</t>
  </si>
  <si>
    <t>DISEÑO DE ACCIONES</t>
  </si>
  <si>
    <t>RESULTADOS RUTAS DE CREACIÓN DE VALOR</t>
  </si>
  <si>
    <r>
      <t>En esta hoja se puede identificar cómo están relacionadas las variables de la Matriz con las Rutas de Creación de Valor</t>
    </r>
    <r>
      <rPr>
        <sz val="11"/>
        <color rgb="FFFF0000"/>
        <rFont val="Arial"/>
        <family val="2"/>
      </rPr>
      <t>.</t>
    </r>
  </si>
  <si>
    <t>Las rutas son cinco (5), y cada una agrupa algunas de las variables de la Matriz por temas que son prioritarios para la Gestión Estratégica del Talento Humano:
1. Ruta de la felicidad: en la medida en que un servidor esté más contento en su trabajo tendrá más probabilidad de ser más productivo. 
2. Ruta del crecimiento: la responsabilidad de liderar, capacitar y motivar a los servidores es de cada uno de los jefes, y la entidad debe apuntar a empoderarlos para que lideren adecuadamente a su talento humano.
3. Ruta del servicio: todos los servidores públicos tienen la responsabilidad de prestar un excelente servicio al ciudadano, independientemente de la labor que desarrollen.
4. Ruta de la calidad: todos los servidores públicos tienen la responsabilidad de cumplir con todos los requisitos que su labor exige, con la mayor calidad posible.
5. Ruta de la información: en la medida en que la entidad conozca a sus servidores, podrá establecer planes y programas que realmente tengan un impacto en su calidad de vida y en su desempeño.</t>
  </si>
  <si>
    <t>Diseño de Acciones:</t>
  </si>
  <si>
    <t>Ley 909 de 2004, Artículo 41, 42, 43, 44, 45, 46
Decreto 1083 de 2015 (Decreto 648 de 2017), Artículo 2.2.11.1.1, 2.2.11.1.2, 2.2.11.1.3
Decreto 1083 de 2015, Artículo 2.2.10.7</t>
  </si>
  <si>
    <t>Decreto 1083 de 2015, Artículo 2.2.17.1 y siguientes
Decreto 1083 de 2015 (Decreto 648 de 2017), Artículo 2.2.5.1.9</t>
  </si>
  <si>
    <t>Ley 909 de 2004, Artículo 24
Decreto 1083 de 2015, Artículo 2.2.1.1.3, 2.2.1.2.6, 2.2.6.1 y siguientes
Decreto 1083 de 2015 (Decreto 648 de 2017), Capítulos 2 y 3, Artículo 2.2.5.4.7, 2.2.5.5.41, 2.2.5.5.42, 2.2.5.5.43</t>
  </si>
  <si>
    <t>Decreto 1083 de 2015, 2.2.6.1 y siguientes
Decreto 1083 de 2015 (Decreto 648 de 2017), Capítulos 2 y 3</t>
  </si>
  <si>
    <t>Ley 909 de 2004, Artículo 25
Decreto 1083 de 2015, Artículo 2.2.1.1.3, 2.2.1.2.6
Decreto 1083 de 2015 (Decreto 648 de 2017), Capítulos 2 y 3</t>
  </si>
  <si>
    <t>Decreto 1083 de 2015 (Decreto 648 de 2017), Capítulo 4</t>
  </si>
  <si>
    <t xml:space="preserve">Tendencias Globales en Capital Humano 2017, Reescribiendo las reglas para la era digital. Deloitte University Press, 2017
Tendencias Globales en Capital Humano 2016, La nueva organización: un diseño diferente”. Deloitte University Press, 2016
Cambio cultural en la gestión pública de Colombia, Tatiana Forero Torres, 2018
</t>
  </si>
  <si>
    <t>Aprendizaje organizacional y gestión del conocimiento, César Vallejo, 2018</t>
  </si>
  <si>
    <t>OCDE: La implementación del Buen Gobierno, pg. 337, 338
BID: Al servicio del ciudadano: una década de reformas del servicio civil en América Latina (2004–13), pg. 64 y siguientes
Tendencias Globales en Capital Humano 2017, Reescribiendo las reglas para la era digital. Deloitte University Press, 2017
Aprendizaje organizacional y gestión del conocimiento, César Vallejo, 2018</t>
  </si>
  <si>
    <r>
      <rPr>
        <b/>
        <sz val="11"/>
        <rFont val="Arial"/>
        <family val="2"/>
      </rPr>
      <t>Actividades de Gestión:</t>
    </r>
    <r>
      <rPr>
        <sz val="11"/>
        <rFont val="Arial"/>
        <family val="2"/>
      </rPr>
      <t xml:space="preserve"> actividades puntuales que están enmarcadas dentro de la Gestión Estratégica del Talento Humano</t>
    </r>
  </si>
  <si>
    <t>1.</t>
  </si>
  <si>
    <t>2.</t>
  </si>
  <si>
    <t>3.</t>
  </si>
  <si>
    <t>4.</t>
  </si>
  <si>
    <t>5.</t>
  </si>
  <si>
    <t>6.</t>
  </si>
  <si>
    <t>7.</t>
  </si>
  <si>
    <t>8.</t>
  </si>
  <si>
    <t>9.</t>
  </si>
  <si>
    <t>Se elaboró el Plan Institucional de Capacitación (Formulación del Programa Institucional de Aprendizaje) pero no se ha expedido mediante acto administrativo</t>
  </si>
  <si>
    <t>Se elaboró el Plan Institucional de Capacitación (Formulación del Programa Institucional de Aprendizaje) mediante acto administrativo</t>
  </si>
  <si>
    <t>Se elaboró el Plan Institucional de Capacitación (Formulación del Programa Institucional de Aprendizaje) mediante acto administrativo y se ejecutaron el 100% de las actividades con la evidencia documentada correspondiente</t>
  </si>
  <si>
    <t>Se elaboró el Plan Institucional de Capacitación (Formulación del Programa Institucional de Aprendizaje) mediante acto administrativo, se ejecutaron el 100% de las actividades con la evidencia documentada correspondiente y se evaluó su eficacia</t>
  </si>
  <si>
    <t>RELACIÓN CONCEPTUAL DE LAS VARIABLES DE LA MATRIZ GETH CON LAS RUTAS DE CREACIÓN DE VALOR</t>
  </si>
  <si>
    <t>Promover la rendición de cuentas por parte de los gerentes (o directivos) públicos.</t>
  </si>
  <si>
    <t>No se ha considerado implementar mecanismos para promover la rendición de cuentas por parte de los gerentes (o directivos) públicos.</t>
  </si>
  <si>
    <t>Se han analizado diferentes alternativas de mecanismos para promover la rendición de cuentas por parte de los gerentes (o directivos) públicos.</t>
  </si>
  <si>
    <t>Se ha implementado al menos una alternativa de mecanismo para promover la rendición de cuentas por parte de los gerentes públicos</t>
  </si>
  <si>
    <t>Existen al menos dos mecanismos para promover la rendición de cuentas por parte de los gerentes públicos</t>
  </si>
  <si>
    <t>Existen al menos dos mecanismos para promover la rendición de cuentas por parte de los gerentes públicos y se mide su eficacia</t>
  </si>
  <si>
    <t>Está recopilada , fácilmente accesible y es consultada la información estratégica y básica de la entidad</t>
  </si>
  <si>
    <t>Está recopilada, fácilmente accesible y se puede evidenciar su articulación  con la planeación estratégica de Talento Humano</t>
  </si>
  <si>
    <t>No se encuentra recopilada ni fácilmente accesible la normatividad aplicable la gestión del Talento Humano de la entidad</t>
  </si>
  <si>
    <t>Se encuentra recopilada parcialmente la normatividad aplicable la gestión del Talento Humano de la entidad</t>
  </si>
  <si>
    <t>Está recopilada y organizada la normatividad aplicable la gestión del Talento Humano de la entidad</t>
  </si>
  <si>
    <t>Está recopilada, fácilmente accesible y es consultada la normatividad aplicable para la gestión del Talento Humano de la entidad</t>
  </si>
  <si>
    <t>Está recopilada, fácilmente accesible y se evidencia su uso en el momento de planificar  estratégicamente el Talento Humano de la entidad</t>
  </si>
  <si>
    <t>Están recopilados,  organizados los lineamientos institucionales macro y son conocidos por las personas que intervienen en la gestión del Talento Humano en la entidad</t>
  </si>
  <si>
    <t>Están recopilados, y fácilmente accesibles los lineamientos institucionales macro aplicables a la gestión del Talento Humano de la entidad</t>
  </si>
  <si>
    <t>Están recopilados y fácilmente accesibles los lineamientos institucionales macro aplicables al proceso de Talento Humano de la entidad y se evidencia su implementación en la planeación estratégica de Talento Humano</t>
  </si>
  <si>
    <t>El plan estratégico de talento humano incluye el criterios unificados para el proceso de Evaluación del Desempeño, articulados con el plan de acción de la entidad y se ejecuta de acuerdo con las fases planificadas y se evalúa la eficacia de su implementación</t>
  </si>
  <si>
    <t>El plan estratégico de talento humano incluye valoraciones del clima organizacional,  se ejecuta de acuerdo con lo planificado y se evalúa la eficacia de su implementación</t>
  </si>
  <si>
    <t>El área de Talento Humano participa en la planeación estratégica de la entidad</t>
  </si>
  <si>
    <t>El tiempo promedio de cubrimiento de vacantes en forma temporal mediante encargo es de 5 meses o mas</t>
  </si>
  <si>
    <t>El tiempo promedio de cubrimiento de vacantes en forma temporal mediante encargo es de 3 meses o menos</t>
  </si>
  <si>
    <t>El tiempo promedio de cubrimiento de vacantes en forma temporal mediante encargo es de 2 mes o menos</t>
  </si>
  <si>
    <t>El tiempo promedio de cubrimiento de vacantes en forma temporal mediante provisionalidad es de 5 meses o mas</t>
  </si>
  <si>
    <t>El tiempo promedio de cubrimiento de vacantes en forma temporal mediante provisionalidad es de 3 mes o menos</t>
  </si>
  <si>
    <t>Se registra el número de gerentes públicos, con la correspondiente caracterización (descripción de sus perfiles y datos generales), y se pueden generar reportes de caracterización, gestión de desarrollo y gestión de rendimiento</t>
  </si>
  <si>
    <t>Se ha revisado la eficacia del sistema de evaluación del desempeño y de los acuerdos de gestión a partir del plan de acción de la entidad y del manual de funciones y competencias.</t>
  </si>
  <si>
    <t>Se han implementado mejoras en las competencias de los gerentes públicos como resultado de los acuerdos de gestión</t>
  </si>
  <si>
    <t>Seguridad y salud en el trabajo</t>
  </si>
  <si>
    <t>Implementación de estándares mínimos del Sistema de Gestión de Seguridad y Salud en el Trabajo SG – SST</t>
  </si>
  <si>
    <t>Cumplimiento del Decreto 2011 de 2017 relacionado con el porcentaje de vinculación de personas con discapacidad en la planta de empleos de la entidad</t>
  </si>
  <si>
    <t>Inclusión</t>
  </si>
  <si>
    <t>Hojas de vida y vinculación del 100% de los servidores públicos de la Entidad</t>
  </si>
  <si>
    <t>Verificar la información cargada en el SIGEP</t>
  </si>
  <si>
    <t>Periodicidad en la verificación y actualización de los empleos y empleados cargados en SIGEP</t>
  </si>
  <si>
    <t>Menos de 1 mes</t>
  </si>
  <si>
    <t>Promoción del uso de la bicicleta por parte de los servidores públicos de la entidad.</t>
  </si>
  <si>
    <t>Medidas adoptadas para la promoción del uso de la bicicleta</t>
  </si>
  <si>
    <t xml:space="preserve">Se ha otorgado el incentivo por el uso de la bicicleta en la entidad y se lleva registro. </t>
  </si>
  <si>
    <t>Se han otorgado incentivos por el uso de la bicicleta en la entidad, se lleva registro, hay un diagnóstico documentado sobre la implementación de la medida y se reporta periódicamente al Ministerio de Transporte.</t>
  </si>
  <si>
    <t>La entidad no cuenta con una ruta de atención de casos de acoso laboral o sexual</t>
  </si>
  <si>
    <t>La entidad implementa algunas acciones para la prevención de situaciones de abuso laboral o sexual</t>
  </si>
  <si>
    <t>La entidad ha implementado el protocolo que incluye rutas de atención para el manejo de conflictos asociadas al acoso laboral y sexual y desarrolla acciones de prevención del acoso laboral y sexual</t>
  </si>
  <si>
    <t>La entidad cuenta con un protocolo para atender casos de abuso laboral y sexual y lo ha divulgado entre las diferentes personas vinculadas</t>
  </si>
  <si>
    <t>No se tiene contemplado implementar ajustes razonables en la entidad</t>
  </si>
  <si>
    <t xml:space="preserve">Implementación de la estrategia salas amigas de La familia lactante del entorno laboral en entidades públicas </t>
  </si>
  <si>
    <t>Cumplimiento de la Ley 1823 de 2017; articulo 238 del Código Sustantivo del Trabajo</t>
  </si>
  <si>
    <t>La entidad no conoce la estrategia Salas Amigas de La Familia Lactante del Entorno Laboral</t>
  </si>
  <si>
    <t>La entidad conoce la estrategia Salas Amigas de La Familia Lactante del Entorno Laboral pero no la ha divulgado a sus servidoras</t>
  </si>
  <si>
    <t>La Sala Amiga de La Familia Lactante del Entorno Laboral de la entidad cumple con los requisitos generales establecidos en la Resolución 2423 de 2018 emitida por el Ministerio de Salud y Protección Social.</t>
  </si>
  <si>
    <t>La Sala Amiga de La Familia Lactante del Entorno Laboral de la entidad cumple con los requisitos generales y específicos establecidos en la Resolución 2423 de 2018 emitida por el Ministerio de Salud y Protección Social.</t>
  </si>
  <si>
    <t>La Sala Amiga de La Familia Lactante del Entorno Laboral de la entidad se encuentra inscrita ante la secretaria de salud o entidad que haga sus veces, quien verificó el cumplimiento de los requisitos generales y específicos.</t>
  </si>
  <si>
    <t>La entidad cuenta con un diagnóstico de accesibilidad y análisis de puestos de trabajo, con recomendaciones para la implementación de ajustes razonables de acuerdo a los servidores públicos vinculados, en especial aquellos con discapacidad.</t>
  </si>
  <si>
    <t>La entidad incorporó las recomendaciones generadas en el diagnóstico de accesibilidad y análisis de puestos de trabajo al Sistema de Gestión de Seguridad y Salud en el Trabajo.</t>
  </si>
  <si>
    <t>La entidad implementó las recomendaciones generadas en el diagnóstico de accesibilidad y análisis de puestos de trabajo.</t>
  </si>
  <si>
    <t>La entidad implementó las recomendaciones generadas en el diagnóstico de accesibilidad y análisis de puestos de trabajo y se midió su impacto.</t>
  </si>
  <si>
    <t>La entidad no cuenta con medidas para incentivar el uso de la bicicleta</t>
  </si>
  <si>
    <t>La entidad promueve el uso de la bicicleta con estrategias comunicativas a través de medios internos de comunicación</t>
  </si>
  <si>
    <t>La entidad cuenta con un acto administrativo que adopte incentivos para el uso de la bicicleta estableciendo las condiciones en que validará los días que los servidores públicos llegan a trabajar en bicicleta y las condiciones para recibir el día libre remunerado.</t>
  </si>
  <si>
    <t>La entidad mide la eficacia del protocolo respecto a las acciones de prevención de casos de acoso laboral y sexual</t>
  </si>
  <si>
    <t>Resolución 312 de 2019 del Ministerio del Trabajo</t>
  </si>
  <si>
    <t>Registro de negociaciones colectivas e implementación de los acuerdos derivados</t>
  </si>
  <si>
    <t>No se ha negociado con los sindicatos en los plazos estipulados en la normatividad vigente y no se tiene comunicación con ellos.</t>
  </si>
  <si>
    <t>Se ha negociado con los sindicatos pero no en los plazos estipulados por la normatividad vigente (Decreto único sector trabajo 1072 de 2015)</t>
  </si>
  <si>
    <t>Se ha negociado con los sindicatos sin llegar a acuerdos concretos o cronogramas de trabajo.</t>
  </si>
  <si>
    <t>Se ha negociado con los sindicatos en los plazos estipulados por la normatividad vigente, llegando a acuerdos y socializando los mismos dentro de la entidad.</t>
  </si>
  <si>
    <t>Se han socializado e implementado oportunamente los acuerdos concertados con los sindicatos, de acuerdo a un cronograma de trabajo estipulado conjuntamente.</t>
  </si>
  <si>
    <t>Gestionar la información en el SIGEP (Servidores Públicos)</t>
  </si>
  <si>
    <t>Gestionar la información en el SIGEP (Contratistas)</t>
  </si>
  <si>
    <t>Conocer y considerar los lineamientos institucionales macro relacionados con la entidad, emitidos por Función Pública, CNSC, ESAP y Presidencia de la República.</t>
  </si>
  <si>
    <t>Semanalmente</t>
  </si>
  <si>
    <t xml:space="preserve">Entre 1 y 3 meses </t>
  </si>
  <si>
    <t xml:space="preserve">Entre 3 y 6 meses </t>
  </si>
  <si>
    <t>Más de 6 meses</t>
  </si>
  <si>
    <t>Se cuenta con el 80% de los diagnósticos y con su información analizada</t>
  </si>
  <si>
    <t>El porcentaje de vinculación de los servidores públicos y la gestión de contratistas en la entidad esta por encima del 90%.</t>
  </si>
  <si>
    <t>El puntaje de este ítem corresponde al porcentaje de vinculación del personas con discapacidad, en función del porcentaje de cumplimiento establecido en el decreto, (Ejemplo: Si una entidad debe vincular a 10 personas con discapacidad y tiene 2 personas con discapacidad vinculas su calificación será del 20%)</t>
  </si>
  <si>
    <t>Incentivos no pecuniarios</t>
  </si>
  <si>
    <t>Se incluyeron incentivos no pecuniarios en el Plan de Bienestar e Incentivos</t>
  </si>
  <si>
    <t>Se incluyeron incentivos no pecuniarios en el Plan de Bienestar e Incentivos y se otorgaron</t>
  </si>
  <si>
    <t>Se incluyeron incentivos no pecuniarios en el Plan de Bienestar e Incentivos, se otorgaron y se publicó el mecanismo de selección para toda la Entidad</t>
  </si>
  <si>
    <t>Cuenta con Programas de Promoción y Prevención de la salud teniendo en cuenta los factores de riesgo establecidos por la entidad.</t>
  </si>
  <si>
    <t>Se establecen los programas de promoción y prevención e identifican los factores de riesgo.</t>
  </si>
  <si>
    <t>Se establece el diagnóstico de los Programas de Promoción y Prevención al interior de la entidad de acuerdo a los factores de riesgo establecidos.</t>
  </si>
  <si>
    <t>Se realiza intervención a la población trabajadora de acuerdo a los factores de riesgo identificados en los programas de Promoción y Prevención.</t>
  </si>
  <si>
    <t>Se realiza el análisis de resultados y se observa el impacto de la intervención dentro de los programas de Promoción y Prevención.</t>
  </si>
  <si>
    <t>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</si>
  <si>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Resolución 2646 de 2008 del Ministerio de la Protección Social.</t>
  </si>
  <si>
    <t>Se identifican los factores de riesgo psicosocial</t>
  </si>
  <si>
    <t>Se evalúan los factores de riesgo psicosocial</t>
  </si>
  <si>
    <t>Se realiza intervención a los factores de riesgo psicosocial</t>
  </si>
  <si>
    <t>Se realiza el análisis de resultados y se observa el impacto de la intervención</t>
  </si>
  <si>
    <t>No se tienen establecidos los Programas de Promoción y Prevención.</t>
  </si>
  <si>
    <t>No se tienen establecidas las disposiciones de los factores de riesgo psicosocial.</t>
  </si>
  <si>
    <t>La valoración en este ítem corresponderá al porcentaje de contratistas con hojas de vida y gestión de los contratos en el SIGEP, garantizando la depuración de la información de manera que el sistema refleje la realidad al día de los contratos de prestación de servicios de la entidad</t>
  </si>
  <si>
    <t>La valoración en este ítem corresponderá al porcentaje de servidores públicos con hojas de vida y vinculación completa al SIGEP, garantizando la depuración de la información de manera que el sistema refleje la realidad al día de la planta de personal de la entidad</t>
  </si>
  <si>
    <t>Hojas de vida y gestión contractual del 100% de los contratistas de la Entidad</t>
  </si>
  <si>
    <r>
      <t xml:space="preserve">Contar con un mecanismo de información que permita visualizar en tiempo real la planta de personal y generar reportes, articulado con la nómina o independiente, diferenciando:
- </t>
    </r>
    <r>
      <rPr>
        <b/>
        <sz val="10"/>
        <color rgb="FF002060"/>
        <rFont val="Arial"/>
        <family val="2"/>
      </rPr>
      <t>Tipos de vinculación, nivel, código, grado</t>
    </r>
  </si>
  <si>
    <t>No se cuenta con mecanismos para identificar a los servidores por su tipo de vinculación, nivel, código y grado</t>
  </si>
  <si>
    <t>Se cuenta con información parcial acerca de los servidores por su tipo de vinculación, nivel, código y grado</t>
  </si>
  <si>
    <t>Se cuenta con un mecanismo que permite identificar a los servidores por su tipo de vinculación, nivel, código y grado</t>
  </si>
  <si>
    <t>Se cuenta con un mecanismo digital que permite identificar los empleos que pertenecen a la planta global y a la planta estructural, los grupos internos de trabajo y el tipo de vinculación, nivel, código y grado</t>
  </si>
  <si>
    <t>Se cuenta con un mecanismo digital que permite identificar los empleos que pertenecen a la planta global y a la planta estructural, los grupos internos de trabajo y el tipo de vinculación,  nivel, código y grado; así como generar reportes inmediatos y confiables</t>
  </si>
  <si>
    <t>14A</t>
  </si>
  <si>
    <t>14B</t>
  </si>
  <si>
    <t>14C</t>
  </si>
  <si>
    <t>14D</t>
  </si>
  <si>
    <t>14E</t>
  </si>
  <si>
    <t>14F</t>
  </si>
  <si>
    <t>14G</t>
  </si>
  <si>
    <t>14H</t>
  </si>
  <si>
    <t>Ruta de atención para la garantía de derechos y prevención del acoso laboral y sexual</t>
  </si>
  <si>
    <t>CAMBIOS INCLUIDOS EN LA VERSIÓN 4.6</t>
  </si>
  <si>
    <t>Instructivos en:
http://www.sigep.gov.co/instructivos</t>
  </si>
  <si>
    <t>42A</t>
  </si>
  <si>
    <t>42B</t>
  </si>
  <si>
    <t>42C</t>
  </si>
  <si>
    <t>42D</t>
  </si>
  <si>
    <t>42E</t>
  </si>
  <si>
    <t>42F</t>
  </si>
  <si>
    <t>42G</t>
  </si>
  <si>
    <t>42H</t>
  </si>
  <si>
    <t>42I</t>
  </si>
  <si>
    <t>42J</t>
  </si>
  <si>
    <t>42K</t>
  </si>
  <si>
    <t>42L</t>
  </si>
  <si>
    <t>442M</t>
  </si>
  <si>
    <t>42N</t>
  </si>
  <si>
    <t>42O</t>
  </si>
  <si>
    <t>42P</t>
  </si>
  <si>
    <t>42Q</t>
  </si>
  <si>
    <t>42R</t>
  </si>
  <si>
    <t>42M</t>
  </si>
  <si>
    <t>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t>
  </si>
  <si>
    <t>Ley 1823 de 2017; articulo 238 del Código Sustantivo del Trabajo
Resolución 2423 de 2018 emitida por el Ministerio de Salud y Protección Social.</t>
  </si>
  <si>
    <t>ABC del programa Estado Joven: prácticas laborales en el sector público
https://www.funcionpublica.gov.co/web/eva/estado-joven</t>
  </si>
  <si>
    <t>https://www.funcionpublica.gov.co/web/eva/programa-servimos</t>
  </si>
  <si>
    <t>Libro Blanco, el ABC del Teletrabajo en Colombia
https://www.teletrabajo.gov.co/622/w3-contents.html</t>
  </si>
  <si>
    <t>Plan Nacional de Formación y Capacitación para el Desarrollo y la Profesionalización del Servidor Público - Mayo de 2017
Guía Metodológica para la implementación del Plan Nacional de Formación y Capacitación (PNFC) - Profesionalización y Desarrollo de los Servidores Públicos - Diciembre 2017
www.funcionpublica.gov.co/web/eva/publicaciones</t>
  </si>
  <si>
    <t>www.cnsc.gov.co/index.php/carrera-administrativa/aplicativo-comisones-de-personal</t>
  </si>
  <si>
    <t>Decreto 1083 de 2015, (Decreto 2011 de 2017)
Circular Conjunta Función Pública - Mintrabajo n°.100-005 del 20 de octubre de 2014</t>
  </si>
  <si>
    <t>Ley 1010 de 2006
Circular n°. 12 de 2017 Función Pública</t>
  </si>
  <si>
    <t>Alistamiento e implementación de ajustes razonables entorno al cumplimiento Decreto 2011 de 2017, vinculación de personas con discapacidad en el sector público.</t>
  </si>
  <si>
    <t>55A</t>
  </si>
  <si>
    <t>55B</t>
  </si>
  <si>
    <t>55C</t>
  </si>
  <si>
    <t>55D</t>
  </si>
  <si>
    <t>55E</t>
  </si>
  <si>
    <t>55F</t>
  </si>
  <si>
    <t>De la versión 4.5, se elimina el ítem n°. 4 “Conocer el acto administrativo de creación de la entidad y sus modificaciones y conocer los actos administrativos de creación o modificación de planta de personal vigentes”</t>
  </si>
  <si>
    <t>El ítem n°. 4 de la versión 4.5 que aborda el SIGEP, para esta versión se amplía a tres variables, relacionadas con la vinculación de los servidores públicos, la gestión de contratos y la verificación de la información cargada, siendo los ítems n°. 4, 5 y 6 respectivamente.</t>
  </si>
  <si>
    <t>Se incluye la categoría Inclusión con el ítem n°. 29 cumplimiento del Decreto 2011 de 2017 vinculación de personas con discapacidad en el sector público.</t>
  </si>
  <si>
    <t>De la versión 4.5, se elimina el ítem n°. 43 “Incorporar al menos una buena práctica en lo concerniente a los programas de Bienestar e Incentivos”.</t>
  </si>
  <si>
    <t>Se incorpora en el ítem n°. 44 lo relacionado con la “Promoción del uso de la bicicleta por parte de los servidores públicos de la entidad”.</t>
  </si>
  <si>
    <t>Se incorpora en el ítem n°. 46 la estrategia salas amigas de La familia lactante del entorno laboral en entidades públicas, dentro de la categoría Bienestar.</t>
  </si>
  <si>
    <t>Se incorpora en el ítem n°. 58 lo relacionado con la “Ruta de atención para la garantía de derechos y prevención del acoso laboral y sexual”, dentro de la categoría Clima organizacional y cambio cultural.</t>
  </si>
  <si>
    <t>Se incorpora la categoría Seguridad y Salud en el Trabajo con los siguientes ítems:
60 “Implementación de estándares mínimos del Sistema de Gestión de Seguridad y Salud en el Trabajo SG – SST”.
61 “Cuenta con Programas de Promoción y Prevención de la salud teniendo en cuenta los factores de riesgo establecidos por la entidad”.
62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</si>
  <si>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Se ajusta el ítem n°. 59 cumplimiento del Decreto 2011 de 2017, en términos de ajustes razonables y accesibilidad, dentro de la categoría Clima organizacional y cambio cultural.</t>
  </si>
  <si>
    <t>Ley 1960 de 2019
Ley 909 de 2004, Artículo 24
Decreto 1083 de 2015, Artículo 2.2.1.1.3, 2.2.1.2.6, 2.2.6.1 y siguientes
Decreto 1083 de 2015 (Decreto 648 de 2017), Capítulos 2 y 3, Artículo 2.2.5.4.7, 2.2.5.5.41, 2.2.5.5.42, 2.2.5.5.43</t>
  </si>
  <si>
    <t>Ley 1960 de 2019
Decreto 1083 de 2015 (Decreto 648 de 2017), Capítulos 2 y 3</t>
  </si>
  <si>
    <t>Ley 1960 de 2019
Ley 909 de 2004, Artículo 15</t>
  </si>
  <si>
    <t>Ley 1960 de 2019
Ley 909 de 2004, Artículo 27 y siguientes
Decreto 1083 de 2015, Artículo 2.2.1.1.3, 2.2.1.2.6, 2.2.6.1 y siguientes
Decreto 1083 de 2015 (Decreto 648 de 2017), Art. 2.2.5.3.2</t>
  </si>
  <si>
    <t>Recopilar y analizar la información proveniente de los siguientes diagnósticos:
- Matriz GETH
- Rutas de creación de Valor
- Necesidades de capacitación
- Necesidades de bienestar
- Análisis de la caracterización del talento humano
- Resultados de la evaluación de desempeño y acuerdos de gestión.
- Medición de clima organizacional
- Detección de riesgo psicosocial
- Encuesta de ambiente y desempeño institucional (EDI - DANE)
- Acuerdos sindicales
- Riesgos del proceso de Talento Humano
- Otros diagnósticos</t>
  </si>
  <si>
    <t>Ley 1960 de 2019
Ley 489 de 1998, Artículo 26
Decreto 1083 de 2015, Artículo 2.2.10.1 y siguientes
Decreto 894 de 2017, Artículos 1 y 2
Decreto 1083 de 2015 (Decreto 612 de 2018) Artículo 2.2.22.3.14</t>
  </si>
  <si>
    <t>Guía de gestión estratégica del talento humano GETH - Abril 2018
www.funcionpublica.gov.co/web/eva/publicaciones</t>
  </si>
  <si>
    <t>Guía Metodológica para la implementación del Plan Nacional de Formación y Capacitación (PNFC) - Profesionalización y Desarrollo de los Servidores Públicos - diciembre 2017 
www.funcionpublica.gov.co/web/eva/publicaciones</t>
  </si>
  <si>
    <t>Ley 1960 de 2019
Ley 1940 de 2018 articulo 18
Ley 909 de 2004, Artículo 15
Decreto 1567 de 1998, Artículos 2 al 12
Decreto 894 de 2017, Artículos 1 y 2
Decreto 1083 de 2015 (Decreto 612 de 2018) Artículo 2.2.22.3.14</t>
  </si>
  <si>
    <t xml:space="preserve"> 
Guía de estímulos de los servidores públicos - Versión 1 - Septiembre de 2018
www.funcionpublica.gov.co/web/eva/publicaciones</t>
  </si>
  <si>
    <t>Ley 909 de 2004, Artículo 15, 37, 38, 39, 40, 50
Decreto 1083 de 2015, Artículo 2.2.8.1.1 y siguientes, 2.2.13.1.6 y siguientes
Acuedo n°. CNSC - 6176  de 2018</t>
  </si>
  <si>
    <t xml:space="preserve">Ley 909 de 2004, Artículo 15, 19
Decreto 1083 de 2015, Artículo 2.2.2.2.1, 2.2.2.3.1 y siguientes, 2.2.2.6.1 y siguientes, 2.2.4.1 y siguientes, 2.2.4.9
Decreto 1083 de 2015 (Decreto 648 de 2017), Artículo 2.2.5.1.5
Decreto 815 de 2018
Resolución n°. 6667 de 2018 </t>
  </si>
  <si>
    <t>Guía para establecer o modificar el manual de funciones y de competencias laborales - Versión 2 - Abril 2018
Catálogo de Competencias Laborales – julio 2018 
www.funcionpublica.gov.co/web/eva/publicaciones</t>
  </si>
  <si>
    <t xml:space="preserve">Catálogo de Competencias Laborales – julio 2018 </t>
  </si>
  <si>
    <t>Ley 909 de 2004, Artículo 27 y siguientes
Decreto 1083 de 2015, Artículo 2.2.4.1 y siguientes, 2.2.13.2.1 y siguientes
Decreto 815 de 2018
Resolución 667 de 2018</t>
  </si>
  <si>
    <t>Ley 909 de 2004, Artículo 47, 48, 49
Decreto 1083 de 2015, Artículo 2.2.13.1.1 y siguientes
Decreto 815 de 2018
Resolución 667 de 2018</t>
  </si>
  <si>
    <t>Guía de gestión estratégica del talento humano GETH - Abril 2018
Guía para la Gestión de los Empleos de Naturaleza Gerencial - Versión 2 - Agosto 2018
www.funcionpublica.gov.co/web/eva/publicaciones</t>
  </si>
  <si>
    <t>Guía para la Gestión de los Empleos de Naturaleza Gerencial - Versión 2 - Agosto 2018</t>
  </si>
  <si>
    <t>Decreto 1083 de 2015, Artículo 2.2.6.25, 2.2.6.28 y siguientes, 2.2.8.2.1
Decreto 1083 de 2015 (Decreto 648 de 2017), Artículo 2.2.5.5.49
Acuedo n°. CNSC - 6176  de 2018</t>
  </si>
  <si>
    <t>Ley 909 de 2004, Artículo 50
Decreto 1083 de 2015, Artículo 2.2.13.1.6 y siguientes
Acuedo n°. CNSC - 6176  de 2018</t>
  </si>
  <si>
    <t>Decreto 1083 de 2015, Artículo 2.2.8.1.1 y siguientes
Acuedo n°. CNSC - 6176  de 2018</t>
  </si>
  <si>
    <t>Ley 1960 de 2019
Ley 1940 de 2018, articulo 18
Ley 909 de 2004, Artículo 15, 36
Decreto 1083 de 2015, Artículo 2.2.9.1 y siguientes
Decreto 1567 de 1998, Artículos 2 al 12
Circular 100-10 del 21 de noviembre de 2014
Decreto 894 de 2017, Artículos 1 y 2
Plan Nacional de Formación y Capacitación, Resolución 390 de 2017</t>
  </si>
  <si>
    <t>Plan Nacional de Formación y Capacitación para el Desarrollo y la Profesionalización del Servidor Público - Mayo de 2017
Guía Metodológica para la implementación del Plan Nacional de Formación y Capacitación (PNFC) - Profesionalización y Desarrollo de los Servidores Públicos - Diciembre 2017
www.funcionpublica.gov.co/web/eva/publicaciones
https://www.funcionpublica.gov.co/eva/red/aula-virtual</t>
  </si>
  <si>
    <t>Guía de estímulos de los servidores públicos - Versión 1 - Septiembre de 2018</t>
  </si>
  <si>
    <t>Guía de estímulos de los servidores públicos - Versión 1 - Septiembre de 2018
Guía para la Gestión de los Empleos de Naturaleza Gerencial - Versión 2 - Agosto 2018
www.funcionpublica.gov.co/web/eva/publicaciones</t>
  </si>
  <si>
    <t>Guía de estímulos de los servidores públicos - Versión 1 - Septiembre de 2018
www.funcionpublica.gov.co/web/eva/publicaciones</t>
  </si>
  <si>
    <t>Ley 489 de 1998, Artículo 26
Ley 909 de 2004, parágrafo Artículo 36
Ley 1940 de 2018 articulo 18
Ley 1960 de 2019
Decreto 1083 de 2015, Artículo 2.2.10.1 y siguientes
Decreto 1567 de 1998, Artículos 20 al 25
Decreto 894 de 2017, Artículos 1 y 2</t>
  </si>
  <si>
    <t>Guía Readaptación Laboral, Lineamientos de Política y Guía de Ejecución - Versión año 2015
www.funcionpublica.gov.co/web/eva/publicaciones</t>
  </si>
  <si>
    <t>https://www.funcionpublica.gov.co/eva/es/dianacionalservidorpublico</t>
  </si>
  <si>
    <t>Guía Entorno Laboral Saludable Ministerio de Salud: 
www.minsalud.gov.co/sites/rid/Lists/BibliotecaDigital/RIDE/VS/TH/entorno-laboral-saludable-incentivo-ths-final.pdf</t>
  </si>
  <si>
    <t>Guía de Administración Pública - ABC de situaciones administrativas - Versión 2
www.funcionpublica.gov.co/web/eva/publicaciones</t>
  </si>
  <si>
    <t>Guía de Administración Pública - Prima Técnica de Empleados Públicos - Versión 4.
Guía de Administración Pública - Régimen prestacional y salarial de los empleados públicos del orden nacional - Versión 3 - Agosto 2019
Guía de Administración Pública - Régimen prestacional y salarial de los empleados públicos del orden territorial - Versión 2 - agosto 2018
www.funcionpublica.gov.co/web/eva/publicaciones</t>
  </si>
  <si>
    <t>Manual y Caja de Herramientas para la implmentación 
www.funcionpublica.gov.co/web/eva/codigo-integridad</t>
  </si>
  <si>
    <t>Guía para la Gestión de los Empleos de Naturaleza Gerencial - Versión 2 - Agosto 2018
Catálogo de Competencias Laborales – julio 2018 
www.funcionpublica.gov.co/web/eva/publicaciones</t>
  </si>
  <si>
    <t>Medición, análisis y mejoramiento del clima organizacional (Se agrega en el Plan estratégico de Talento Humano, dado que éste contiene al Plan de Bienestar y Estímulos - Decreto 612 de 2018)</t>
  </si>
  <si>
    <t>Proveer las vacantes definitivas oportunamente, de acuerdo con el Plan Anual de Vacantes</t>
  </si>
  <si>
    <t>Proveer las vacantes definitivas temporalmente mediante nombramientos provisionales, eficientemente</t>
  </si>
  <si>
    <t>Ley 909 de 2004, Artículo 15
Ley 1712 de 2014
Ley 584 de 2000, Título IV</t>
  </si>
  <si>
    <t>Contar con la trazabilidad electrónica o física de la historia laboral de cada servidor</t>
  </si>
  <si>
    <t>Divulgar y participar del programa Servimos en la entidad</t>
  </si>
  <si>
    <t>Inducción y reinducción (Se agrega en el Plan Estratégico de Talento Humano, dado que éste contiene al Plan Institucional de Capacitación - Decreto 612 de 2018)</t>
  </si>
  <si>
    <t>Proveer las vacantes definitivas de forma temporal mediante la figura de encargo, eficientemente</t>
  </si>
  <si>
    <r>
      <t xml:space="preserve">Contar con un mecanismo de información que permita visualizar en tiempo real la planta de personal y generar reportes, articulado con la nómina o independiente, diferenciando:
</t>
    </r>
    <r>
      <rPr>
        <b/>
        <sz val="10"/>
        <color rgb="FF002060"/>
        <rFont val="Arial"/>
        <family val="2"/>
      </rPr>
      <t>- Personas con discapacidad, pre pensionados, cabezas de familia, pertenecientes a grupos étnicos o con fuero sindical</t>
    </r>
  </si>
  <si>
    <t>No se cuenta con mecanismos para identificar las personas en situación de discapacidad, de pre pensión, cabezas de familia, pertenecientes a grupos étnicos o con fuero sindical</t>
  </si>
  <si>
    <t>Se cuenta con información parcial acerca de las personas con discapacidad, de pre pensión, cabezas de familia, pertenecientes a grupos étnicos o con fuero sindical</t>
  </si>
  <si>
    <t>Se cuenta con un mecanismo que permite identificar las personas en situación de discapacidad, de pre pensión, cabezas de familia, pertenecientes a grupos étnicos o con fuero sindical</t>
  </si>
  <si>
    <t>Se cuenta con un mecanismo digital que permite identificar las personas en situación de discapacidad, de pre pensión, cabezas de familia, pertenecientes a grupos étnicos o con fuero sindical</t>
  </si>
  <si>
    <t>Se cuenta con un mecanismo digital que permite identificar las personas en situación de discapacidad, de pre pensión, cabezas de familia, pertenecientes a grupos étnicos o con fuero sindical; así como generar reportes inmediatos y confiables</t>
  </si>
  <si>
    <t>No se ha utilizado el Banco de Listas de Elegibles como alternativa para proveer empleos en forma definitiva</t>
  </si>
  <si>
    <t>Se evalúan competencias con el acompañamiento de Función Pública</t>
  </si>
  <si>
    <t>Se evalúan competencias con el acompañamiento de Función Pública o de otra entidad competente</t>
  </si>
  <si>
    <t>Se evalúan competencias mediante mecanismos propios acompañado de Función Pública o de otra entidad competente</t>
  </si>
  <si>
    <t>Se envían algunas de las solicitudes de inscripción o de actualización en carrera administrativa a la CNSC</t>
  </si>
  <si>
    <t>Se envían oportunamente algunas de las solicitudes de inscripción o de actualización en carrera administrativa a la CNSC</t>
  </si>
  <si>
    <t>Se envían oportunamente y en su totalidad las solicitudes de inscripción o de actualización en carrera administrativa a la CNSC</t>
  </si>
  <si>
    <t>Se envían oportunamente y en su totalidad las solicitudes de inscripción o de actualización en carrera administrativa a la CNSC, y se hace el seguimiento y el registro correspondiente</t>
  </si>
  <si>
    <t>Eventualmente se han realizado reinducciones a los servidores públicos</t>
  </si>
  <si>
    <t>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 pensionados, cargas de trabajo por empleo y por dependencia y minorías étnicas</t>
  </si>
  <si>
    <t>Otras temáticas establecidas por la normatividad vigente (gestión documental, derecho de acceso a la información, etc.)</t>
  </si>
  <si>
    <t>Preparación a los pre pensionados para el retiro del servicio</t>
  </si>
  <si>
    <t>Se incluyeron actividades de preparación a los pre pensionados en el plan de bienestar e incentivos</t>
  </si>
  <si>
    <t>Se incluyeron actividades de preparación a los pre pensionados en el plan de bienestar e incentivos, se realizaron las actividades y se evaluaron</t>
  </si>
  <si>
    <t>Se incluyeron actividades de preparación a los pre pensionados en el plan de bienestar e incentivos, se realizaron las actividades, se evaluaron y se incorporaron mejoras</t>
  </si>
  <si>
    <t>Se han realizado mediciones de clima organizacional oportunamente pero no se han realizado acciones de mejora</t>
  </si>
  <si>
    <t>La valoración en este ítem corresponderá al porcentaje de cumplimiento de los estándares mínimos del Sistema de Gestión de Seguridad y Salud en el Trabajo SG – SST</t>
  </si>
  <si>
    <t>Se hacen entrevistas de retiro aleatorias a algunos ex servidores</t>
  </si>
  <si>
    <t>Brindar apoyo socio laboral y emocional a las personas que se desvinculan por pensión, por reestructuración o por finalización del nombramiento en provisionalidad, de manera que se les facilite enfrentar el cambio, mediante un Plan de Desvinculación Asistida</t>
  </si>
  <si>
    <r>
      <rPr>
        <u/>
        <sz val="11"/>
        <color theme="1"/>
        <rFont val="Arial"/>
        <family val="2"/>
      </rPr>
      <t xml:space="preserve">Si usted considera que alguna de las actividades </t>
    </r>
    <r>
      <rPr>
        <b/>
        <u/>
        <sz val="11"/>
        <color theme="1"/>
        <rFont val="Arial"/>
        <family val="2"/>
      </rPr>
      <t xml:space="preserve">no aplica </t>
    </r>
    <r>
      <rPr>
        <u/>
        <sz val="11"/>
        <color theme="1"/>
        <rFont val="Arial"/>
        <family val="2"/>
      </rPr>
      <t>para su Entidad por sus características particulares, no diligencie puntaje, y en la columna Observaciones escriba "No aplica".</t>
    </r>
    <r>
      <rPr>
        <sz val="11"/>
        <color theme="1"/>
        <rFont val="Arial"/>
        <family val="2"/>
      </rPr>
      <t xml:space="preserve"> Por ejemplo, si en su entidad no se efectúan negociaciones colectivas por no haber sindicatos, en el ítem "Negociación Colectiva" usted no deberá ingresar ningún puntaje y deberá escribir en la columna Observaciones "No aplica"</t>
    </r>
  </si>
  <si>
    <t xml:space="preserve">Se cuenta con el Normograma de talento humano actualizado a 2020 </t>
  </si>
  <si>
    <t>Lineamientos de Talento Humano</t>
  </si>
  <si>
    <t xml:space="preserve">En la página web de la función pública, se encuentra consignada la información correspondiente al personal de planta del hospital,pero falta algunas actualizaciones con respecto a estudios de posgrado de algunos trabajadores,pese que lo realia cada servidor publico. </t>
  </si>
  <si>
    <t>Se realiza el seguimiento, verificación y actualización de la información consignada en la página web de la función pública. Lo maneja la oficina de jurica.</t>
  </si>
  <si>
    <t>Se realiza el seguimiento, verificación y actualización de la información consignada en la página web de la función pública.</t>
  </si>
  <si>
    <t>Se cuenta con un mecanismo de información que permite visualizar en tiempo real, la planta de personal generando todo tipo de reportes articulados con la nómina o de manera independiente con respecto a vinculación, salario, vacaciones, etc. la herramienta se denomina MAHEOS, Puede tener una mejor evolucion en la misma o implementar otra que sea mucho mas dinamica .</t>
  </si>
  <si>
    <t>Se cuenta con un mecanismo de información que permite visualizar en tiempo real, la planta de personal generando todo tipo de reportes articulados con la nómina o de manera independiente con respecto a vinculación, salario, vacaciones, etc. a herramienta se denomina MAHEOS, Puede tener una mejor evolucion en la misma o implementar otra que sea mucho mas dinamica .</t>
  </si>
  <si>
    <t>Se cuenta con un mecanismo de información que permite visualizar en tiempo real, la planta de personal generando todo tipo de reportes articulados con la nómina o de manera independiente con respecto a vinculación, salario, vacaciones, etc.</t>
  </si>
  <si>
    <t>Se cuenta con un mecanismo de información que permite visualizar en tiempo real en la planta de personal personas con discapacidad, pre pensionados, cabezas de familia, pertenecientes a grupos étnicos o con fuero sindical.</t>
  </si>
  <si>
    <t xml:space="preserve">Se cuenta con un mecanismo de identificación de las necesidades de capacitación y bienestar social e Incentivos (Encuesta) el cual cubre todos los colaboradores del Hospital 
•	El resultado de la Evaluación de desempeño de los colaboradores es de nivel Sobresaliente con un porcentaje en compromisos funcionales 85% y compromisos comportamentales de 15%                                                                                    
•	El resultado de clima organizacional para la actual vigencia es de 92% (2020) según información suministrada por la oficina de Seguridad y Salud en el trabajo.                                                                                                                    La medición del riesgo psicosocial en el año 2020 fue suspendida por la emergencia sanitaria COVID -19 ya que esta la realiza la ARL de los trabajadores.    
•	Los riesgos para Talento Humano 2020 fueron identificados : 3 riesgos de cumplimiento y 1 riesgo de corrupción en total son 4 riesgos que durante la vigencia se le hará seguimiento y medición de los mismos.        
 sin embargo se debe hacer un seguimiento a las organizaciones sindicales ne la metodologia de la evaluacion de desempeño, donde se pueda estandarizar los parametros y evaluar cada disciplina con el componente indicado para su analisis objetivo y real de la situacion de los tabajadores, asi mismo revisar el mecanismo de mediciòn del riesgo psicosocial,para que sea objetivo y veráz </t>
  </si>
  <si>
    <t>se cuenta con un plan estratégico</t>
  </si>
  <si>
    <t>Se emite la Resolución No. 0009 del 10 de Enero de 2020 por medio de la cual se adopta el Plan Anual de Vacantes 2020 y Plan de Previsión de Recursos Humanos que permite prever y programar los recursos necesarios para proveer las vacantes mediante concurso.</t>
  </si>
  <si>
    <t>Se emite la Resolución No. 0011 del 10 de Enero de 2020 por la cual se adopta el Plan Institucional de Capacitación 2020.</t>
  </si>
  <si>
    <t>Se emite la Resolución No. 0012 del 10 de Enero de 2020 por la cual se adopta el Sistema de Estimulos que comprende Plan de Bienestar y el Plan de Incentivos.</t>
  </si>
  <si>
    <t>Se cuenta con el Plan de Seguridad y Salud en el Trabajo consignado en el documento denominado Manual Sistema de Gestión de Seguridad y Salud en el Trabajo 2020.</t>
  </si>
  <si>
    <t>Se mantiene actualizada la plataforma de servidores públicos SIGEP, con la información de los colaboradores vinculados al hospital.</t>
  </si>
  <si>
    <t>La institución promueve el proceso de Evaluación de Desemepeño Laboral conforme a los requerimientos normativo y en concordancia a los objetivos estrategicos de la institución encaminados al mejoramiento en la atención de los usuarios.</t>
  </si>
  <si>
    <t>Los procesos de Inducción y Reinducción se encuentran inmersos en el Plan Estratégico de Talento Humano adoptado mediante la Resolución No. 0013 del 10 de Enero de 2020, el cual propone la  adopción de la Plan Institucional de Capacitación.</t>
  </si>
  <si>
    <t>La medición, análisis y mejoramiento del clima organizacional se encuentra incluido en el Plan Estratégico de Talento Humano, el cual fue adoptado mediante la Resolución No.0013 del 10 de Enero de 2020, en el cual se establece estrategias de bienestar y estímulos.
Se adelanto el proceso de evaluación y medición del Clima organizacional de la entidad.</t>
  </si>
  <si>
    <t>Se cuenta con un Manual Especifico de Funciones y Competencias Laborales el cual fué ajusta do mediante el Acuerdo 006 de Mayo 2 de 2019, el caul incluye las funciones y los perfiles de todos los empleos de la entidad por núcleos básicos del conocimiento, así como las competencias del Decreto 1083 de 2015 y competencias funcionales, actualizado y abierto para consulta de toda la Entidad</t>
  </si>
  <si>
    <t>Se cuenta con un área física destinada a la gestión para la atención del Talento Humano de la Institución.</t>
  </si>
  <si>
    <t xml:space="preserve">La provisión de las vacantes definitivas de forma temporal, mediante la figura de encargo de manera eficiente y acorde a la normatividad vigente, se encuentra establecida mediante Resolución No. 0187 del 04 de junio de 2020, por medio de la cual se adopta el Plan de Previsión de Talento Humano en el hospital.
Mediante Resolución No. 0009 de Enero 10 de 2020 se adopta el Plan Anual de Vacantes. </t>
  </si>
  <si>
    <t>La Comisión Nacional del Servicio Civil no ha realizado concursos que permitan proveer de manera definitiva las vacantes en el planta de personal del hospital, directrices que se encuentran establecidas en el Plan Anual de Vacantes adoptado según Resolución No. 0009 del 10 de Enero de 2020.</t>
  </si>
  <si>
    <t xml:space="preserve">La provisión de las vacantes definitivas de forma temporal, mediante nombramientos provisionales de manera eficiente y acorde a la normatividad vigente, se encuentra establecida mediante Resolución No. 0187 del 04 de junio de 2020, por medio de la cual se adopta el Plan de Previsión de Talento Humano en el hospital.
Mediante Resolución No. 0009 de Enero 10 de 2020 se adpota el Plan Anual de Vacantes. </t>
  </si>
  <si>
    <t xml:space="preserve">no se han sacado por parte de la comision nacional debido a la pandemia </t>
  </si>
  <si>
    <t>Con base en la Resolución No. 0009 del 10 de enero de 2020, se establece el mecanismo que permite realizar el estudio para determinar los servidores públicos inscritos en carrera con derechos preferenciales para acceder a los encargos.</t>
  </si>
  <si>
    <t>Se cuenta con una trazabilidad física de la historia laboral de cada servidor del hospital, debidamente custodiada en el archivo físico de la oficina de Talento Humano de la institución.</t>
  </si>
  <si>
    <t>Se registran y analizan las vacantes y los tiempos de cubrimiento. NO APLICA</t>
  </si>
  <si>
    <t>La oficina de Talento Humano coordina a traves de los diferentes medios de comunicación de la institución, los mecanismos para la presentación oportuna de la Declaración de Bienes y Rentas por parte de los servidores públicos, dentro de los terminos establecidos para la entidad.</t>
  </si>
  <si>
    <t>Dado que no se han realizado concursos para la provisión de vacantes definitivas por la parte de la CNSC, no se realizan inscripciones ni actualizaciones de personal en carrera administrativa.</t>
  </si>
  <si>
    <t xml:space="preserve">Se realiza el proceso de inducción a todo servidor publico que se vincula a la entidad, conforme a lo dispuesto en el Plan Institucional de Capacitación aprobado mediante Resolución No. 0011 del 10 de Enero de 2020.
Debido  a la pandemia, la inducción se hace de manera virtual y se aplica a todas la personas que ingresen a laborar.
Esta pendinte publicacion procedimiento de induccion general y especifica </t>
  </si>
  <si>
    <t>No se ha implementado</t>
  </si>
  <si>
    <t>El proceso de reinducción previsto a realizar en esta vigencia a todo el personal, no ha podido ser llevado a cabo dada la declaratoria de emergencia establecida por el Ministerio de Salud y Protección Social mediante la Resolución No. 385 del 12 de Marzo de 2020, con ocasión del coronavirus Covid-19.   Se actualizo ahora sera 2 veces al año.</t>
  </si>
  <si>
    <t>Se llevan registros del número de gerentes públicos que hay en el hospital, en la base de datos de la institución.</t>
  </si>
  <si>
    <t>Se cuenta con una base de datos que permite identificar información como rotación de personal (relación entre ingresos y retiros), movilidad del personal (encargos, comisiones de servicio, de estudio, reubicaciones y estado actual de situaciones administrativas), ausentismo (enfermedad, licencias, permisos), prepensionados, cargas de trabajo por empleo y por dependencia, y minorías étnicas.</t>
  </si>
  <si>
    <t>El proceso de movilidad de los funcionarios de planta obedece a requerimientos de la administración, quién determina con base en la información de la hoja de vida del funcionario, la competencias que se requieren para su reubicación y asignación de nuevas funciones.</t>
  </si>
  <si>
    <t>Se lleva registros sistematizados de todas las actividades de bienestar y capacitación realizadas, que permite contar con información sobre número de asistentes y servidores que participaron en las actividades, incluyendo familiares</t>
  </si>
  <si>
    <t xml:space="preserve">Mediante Resolución No. 006 del 7 de Enero de 2020 y Resolución No. 0248 del 5 de Agosto de 2020, se adopta el sistema de Evaluación del Desempeño Laboral </t>
  </si>
  <si>
    <t>Los procesos de acuerdo de gestión, se realizan con forme a las disposiciones normativas vigentes y quedan consignados en la hoja de vida de cada uno de los funcionarios.</t>
  </si>
  <si>
    <t>VER ESTADISTICAS Y ANALISI DE MODALIDAD D E RETIRO PARA ESTABLECER MAYOR CAUSA.</t>
  </si>
  <si>
    <t>NO HAY REISTRO DE DATOS</t>
  </si>
  <si>
    <t>No se registra</t>
  </si>
  <si>
    <t>VER EVIDENCIAS DE ACTIVIDADES REALIZADAS</t>
  </si>
  <si>
    <t>Ver gestión</t>
  </si>
  <si>
    <t>VER ADELANTO A 2020 DE LEY 951/2005</t>
  </si>
  <si>
    <t>Promover aporte de ideas innovadoras.</t>
  </si>
  <si>
    <t>Contar con área estratégica para la GTH. Verificar diligenciamiento SIGEP</t>
  </si>
  <si>
    <t>Realizar  intervención y mejoramiento del clima laboral</t>
  </si>
  <si>
    <t xml:space="preserve"> Reconocimiento y agradecimiento por labor prestada</t>
  </si>
  <si>
    <t>Contar con sistema de información que en tiempo real de información de GTH</t>
  </si>
  <si>
    <t>Reubicación del aprea para ataraer al personal; contar con una persona que haga seguimiento a SIGEP y actualización de hojas d evida de todo el personal.</t>
  </si>
  <si>
    <t>Seguimiento a personal proximo a retiro para exaltar su aporte al desarrollo institucional.</t>
  </si>
  <si>
    <t>La Institución debe decidir</t>
  </si>
  <si>
    <t>Actualización de tecnología y sistemas de información para recoleccion de datos</t>
  </si>
  <si>
    <t>Promover la innovación en cada área</t>
  </si>
  <si>
    <t xml:space="preserve"> Asignación de un espacio ampli y acogedor en área de fácil acceso.Vinculación de un aprendiz SENA que realice la verificación y actualización de manera oportuna.</t>
  </si>
  <si>
    <t>Promover actividades que promuevan el clima laboral y la cultura organizacional</t>
  </si>
  <si>
    <t>Medición más frecuente y utilizando herramientas que permitan determinar el tipo de cultura y fortalezas y debilidades del clima laboral</t>
  </si>
  <si>
    <t xml:space="preserve">HOSPITAL UNIVERSITARIO SAN JOSE </t>
  </si>
  <si>
    <t xml:space="preserve">Para tener en cuenta: Acuerdo 002 de Febrero 4 de 2004, es quien da a conocer la denominación, propósito, funciones, tipo de entidad y entorno.
-Notas a los estados contables periodo del 1 de enero al 31 de diciembre de 2016
</t>
  </si>
  <si>
    <t>Implementación de tecnologías actualizadas de recolección de datos. Actualización oportuna y confiable de la información.
Diseño de estrategias que aumenten la motivación y el compromiso.</t>
  </si>
  <si>
    <t xml:space="preserve">Establecer un día de la innovación para presentación y análisis de ideas. Premiación de las mejores ideas de innovación. Disponer de presupuesto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</si>
</sst>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00"/>
  </numFmts>
  <fonts count="86" x14ac:knownFonts="1">
    <font>
      <sz val="11"/>
      <color theme="1"/>
      <name val="Calibri"/>
      <family val="2"/>
      <scheme val="minor"/>
    </font>
    <font>
      <sz val="10"/>
      <color rgb="FF002060"/>
      <name val="Arial"/>
      <family val="2"/>
    </font>
    <font>
      <b/>
      <sz val="12"/>
      <color rgb="FF002060"/>
      <name val="Arial"/>
      <family val="2"/>
    </font>
    <font>
      <sz val="8"/>
      <color rgb="FF002060"/>
      <name val="Arial"/>
      <family val="2"/>
    </font>
    <font>
      <sz val="22"/>
      <color theme="0"/>
      <name val="Arial"/>
      <family val="2"/>
    </font>
    <font>
      <sz val="12"/>
      <color rgb="FF002060"/>
      <name val="Arial"/>
      <family val="2"/>
    </font>
    <font>
      <sz val="11"/>
      <color theme="1"/>
      <name val="Arial"/>
      <family val="2"/>
    </font>
    <font>
      <b/>
      <sz val="12"/>
      <color theme="1"/>
      <name val="Arial"/>
      <family val="2"/>
    </font>
    <font>
      <b/>
      <sz val="16"/>
      <color rgb="FF002060"/>
      <name val="Arial"/>
      <family val="2"/>
    </font>
    <font>
      <sz val="20"/>
      <color theme="0"/>
      <name val="Arial"/>
      <family val="2"/>
    </font>
    <font>
      <sz val="9"/>
      <color rgb="FF002060"/>
      <name val="Arial"/>
      <family val="2"/>
    </font>
    <font>
      <b/>
      <sz val="11"/>
      <color theme="1"/>
      <name val="Arial"/>
      <family val="2"/>
    </font>
    <font>
      <sz val="14"/>
      <color rgb="FF002060"/>
      <name val="Arial"/>
      <family val="2"/>
    </font>
    <font>
      <sz val="11"/>
      <color rgb="FF002060"/>
      <name val="Arial"/>
      <family val="2"/>
    </font>
    <font>
      <b/>
      <sz val="14"/>
      <color theme="1"/>
      <name val="Arial"/>
      <family val="2"/>
    </font>
    <font>
      <b/>
      <sz val="14"/>
      <color rgb="FF002060"/>
      <name val="Arial"/>
      <family val="2"/>
    </font>
    <font>
      <b/>
      <sz val="10"/>
      <color theme="1"/>
      <name val="Arial"/>
      <family val="2"/>
    </font>
    <font>
      <sz val="10"/>
      <color theme="1"/>
      <name val="Arial"/>
      <family val="2"/>
    </font>
    <font>
      <u/>
      <sz val="11"/>
      <color rgb="FF0000FF"/>
      <name val="Calibri"/>
      <family val="2"/>
      <scheme val="minor"/>
    </font>
    <font>
      <sz val="18"/>
      <color theme="0"/>
      <name val="Arial"/>
      <family val="2"/>
    </font>
    <font>
      <b/>
      <u/>
      <sz val="12"/>
      <color rgb="FF002060"/>
      <name val="Arial"/>
      <family val="2"/>
    </font>
    <font>
      <sz val="22"/>
      <color rgb="FF002060"/>
      <name val="Arial"/>
      <family val="2"/>
    </font>
    <font>
      <b/>
      <sz val="20"/>
      <color rgb="FF002060"/>
      <name val="Arial"/>
      <family val="2"/>
    </font>
    <font>
      <b/>
      <sz val="12"/>
      <color theme="0"/>
      <name val="Arial"/>
      <family val="2"/>
    </font>
    <font>
      <b/>
      <sz val="11"/>
      <name val="Arial"/>
      <family val="2"/>
    </font>
    <font>
      <b/>
      <sz val="18"/>
      <color rgb="FF002060"/>
      <name val="Arial"/>
      <family val="2"/>
    </font>
    <font>
      <sz val="11"/>
      <color rgb="FFFF0000"/>
      <name val="Arial"/>
      <family val="2"/>
    </font>
    <font>
      <sz val="10"/>
      <color theme="1"/>
      <name val="Calibri"/>
      <family val="2"/>
      <scheme val="minor"/>
    </font>
    <font>
      <b/>
      <sz val="18"/>
      <color theme="0"/>
      <name val="Arial"/>
      <family val="2"/>
    </font>
    <font>
      <sz val="20"/>
      <color rgb="FF002060"/>
      <name val="Arial"/>
      <family val="2"/>
    </font>
    <font>
      <b/>
      <u/>
      <sz val="16"/>
      <color rgb="FF002060"/>
      <name val="Arial"/>
      <family val="2"/>
    </font>
    <font>
      <sz val="11"/>
      <name val="Arial"/>
      <family val="2"/>
    </font>
    <font>
      <sz val="18"/>
      <color theme="1"/>
      <name val="Arial"/>
      <family val="2"/>
    </font>
    <font>
      <b/>
      <sz val="10"/>
      <color rgb="FF002060"/>
      <name val="Arial"/>
      <family val="2"/>
    </font>
    <font>
      <sz val="12"/>
      <color theme="1"/>
      <name val="Arial"/>
      <family val="2"/>
    </font>
    <font>
      <sz val="8"/>
      <color rgb="FF002060"/>
      <name val="Arial"/>
      <family val="2"/>
    </font>
    <font>
      <sz val="10"/>
      <color rgb="FF002060"/>
      <name val="Arial"/>
      <family val="2"/>
    </font>
    <font>
      <sz val="22"/>
      <color theme="0"/>
      <name val="Arial"/>
      <family val="2"/>
    </font>
    <font>
      <sz val="22"/>
      <color rgb="FF002060"/>
      <name val="Arial"/>
      <family val="2"/>
    </font>
    <font>
      <b/>
      <sz val="18"/>
      <color rgb="FF002060"/>
      <name val="Arial Narrow"/>
      <family val="2"/>
    </font>
    <font>
      <sz val="18"/>
      <color theme="1"/>
      <name val="Calibri"/>
      <family val="2"/>
      <scheme val="minor"/>
    </font>
    <font>
      <b/>
      <sz val="11"/>
      <color rgb="FF002060"/>
      <name val="Calibri"/>
      <family val="2"/>
      <scheme val="minor"/>
    </font>
    <font>
      <b/>
      <sz val="12"/>
      <color theme="1"/>
      <name val="Arial"/>
      <family val="2"/>
    </font>
    <font>
      <sz val="11"/>
      <color theme="1"/>
      <name val="Arial"/>
      <family val="2"/>
    </font>
    <font>
      <sz val="12"/>
      <color rgb="FF002060"/>
      <name val="Arial"/>
      <family val="2"/>
    </font>
    <font>
      <sz val="11"/>
      <color theme="1"/>
      <name val="Calibri"/>
      <family val="2"/>
      <scheme val="minor"/>
    </font>
    <font>
      <b/>
      <sz val="20"/>
      <color rgb="FF002060"/>
      <name val="Arial"/>
      <family val="2"/>
    </font>
    <font>
      <sz val="20"/>
      <color theme="1"/>
      <name val="Calibri"/>
      <family val="2"/>
      <scheme val="minor"/>
    </font>
    <font>
      <sz val="17"/>
      <color theme="1"/>
      <name val="Calibri"/>
      <family val="2"/>
      <scheme val="minor"/>
    </font>
    <font>
      <sz val="10"/>
      <color rgb="FF002060"/>
      <name val="Calibri"/>
      <family val="2"/>
      <scheme val="minor"/>
    </font>
    <font>
      <b/>
      <sz val="12"/>
      <color theme="0"/>
      <name val="Arial"/>
      <family val="2"/>
    </font>
    <font>
      <sz val="12"/>
      <color theme="1"/>
      <name val="Calibri"/>
      <family val="2"/>
      <scheme val="minor"/>
    </font>
    <font>
      <b/>
      <sz val="11"/>
      <color theme="0"/>
      <name val="Arial"/>
      <family val="2"/>
    </font>
    <font>
      <b/>
      <sz val="18"/>
      <color rgb="FF002060"/>
      <name val="Arial"/>
      <family val="2"/>
    </font>
    <font>
      <b/>
      <sz val="12"/>
      <color rgb="FF002060"/>
      <name val="Arial"/>
      <family val="2"/>
    </font>
    <font>
      <sz val="9"/>
      <color rgb="FF002060"/>
      <name val="Arial"/>
      <family val="2"/>
    </font>
    <font>
      <sz val="11"/>
      <color rgb="FF002060"/>
      <name val="Arial"/>
      <family val="2"/>
    </font>
    <font>
      <sz val="10"/>
      <color theme="1"/>
      <name val="Calibri"/>
      <family val="2"/>
      <scheme val="minor"/>
    </font>
    <font>
      <b/>
      <sz val="11"/>
      <name val="Arial"/>
      <family val="2"/>
    </font>
    <font>
      <sz val="18"/>
      <color rgb="FF002060"/>
      <name val="Arial Narrow"/>
      <family val="2"/>
    </font>
    <font>
      <sz val="18"/>
      <color theme="1"/>
      <name val="Arial Narrow"/>
      <family val="2"/>
    </font>
    <font>
      <sz val="18"/>
      <color rgb="FF002060"/>
      <name val="Calibri"/>
      <family val="2"/>
      <scheme val="minor"/>
    </font>
    <font>
      <sz val="11"/>
      <name val="Calibri"/>
      <family val="2"/>
      <scheme val="minor"/>
    </font>
    <font>
      <i/>
      <sz val="10"/>
      <color rgb="FF002060"/>
      <name val="Arial"/>
      <family val="2"/>
    </font>
    <font>
      <sz val="11"/>
      <color theme="1"/>
      <name val="Calibri"/>
      <family val="2"/>
      <scheme val="minor"/>
    </font>
    <font>
      <sz val="18"/>
      <color theme="0"/>
      <name val="Arial"/>
      <family val="2"/>
    </font>
    <font>
      <b/>
      <u/>
      <sz val="16"/>
      <color rgb="FF0000FF"/>
      <name val="Arial"/>
      <family val="2"/>
    </font>
    <font>
      <b/>
      <sz val="16"/>
      <color rgb="FF002060"/>
      <name val="Arial"/>
      <family val="2"/>
    </font>
    <font>
      <sz val="15"/>
      <color rgb="FF002060"/>
      <name val="Arial"/>
      <family val="2"/>
    </font>
    <font>
      <sz val="15"/>
      <color rgb="FF002060"/>
      <name val="Arial Narrow"/>
      <family val="2"/>
    </font>
    <font>
      <sz val="11"/>
      <color theme="0"/>
      <name val="Arial"/>
      <family val="2"/>
    </font>
    <font>
      <sz val="11"/>
      <color rgb="FF002060"/>
      <name val="Calibri"/>
      <family val="2"/>
      <scheme val="minor"/>
    </font>
    <font>
      <sz val="8"/>
      <color rgb="FF002060"/>
      <name val="Arial Narrow"/>
      <family val="2"/>
    </font>
    <font>
      <b/>
      <u/>
      <sz val="8"/>
      <color rgb="FF002060"/>
      <name val="Arial Narrow"/>
      <family val="2"/>
    </font>
    <font>
      <b/>
      <u/>
      <sz val="11"/>
      <color rgb="FF002060"/>
      <name val="Calibri"/>
      <family val="2"/>
      <scheme val="minor"/>
    </font>
    <font>
      <u/>
      <sz val="11"/>
      <color theme="1"/>
      <name val="Arial"/>
      <family val="2"/>
    </font>
    <font>
      <b/>
      <u/>
      <sz val="11"/>
      <color theme="1"/>
      <name val="Arial"/>
      <family val="2"/>
    </font>
    <font>
      <b/>
      <sz val="14"/>
      <color theme="0"/>
      <name val="Arial"/>
      <family val="2"/>
    </font>
    <font>
      <sz val="16"/>
      <color rgb="FF002060"/>
      <name val="Arial"/>
      <family val="2"/>
    </font>
    <font>
      <sz val="18"/>
      <color rgb="FF002060"/>
      <name val="Arial"/>
      <family val="2"/>
    </font>
    <font>
      <sz val="14"/>
      <color theme="1"/>
      <name val="Calibri"/>
      <family val="2"/>
      <scheme val="minor"/>
    </font>
    <font>
      <sz val="14"/>
      <color theme="0"/>
      <name val="Calibri"/>
      <family val="2"/>
      <scheme val="minor"/>
    </font>
    <font>
      <sz val="24"/>
      <color rgb="FF002060"/>
      <name val="Arial"/>
      <family val="2"/>
    </font>
    <font>
      <sz val="24"/>
      <color theme="0"/>
      <name val="Arial"/>
      <family val="2"/>
    </font>
    <font>
      <b/>
      <sz val="24"/>
      <color rgb="FF002060"/>
      <name val="Arial"/>
      <family val="2"/>
    </font>
    <font>
      <b/>
      <sz val="11"/>
      <color rgb="FF002060"/>
      <name val="Arial"/>
      <family val="2"/>
    </font>
  </fonts>
  <fills count="25">
    <fill>
      <patternFill patternType="none"/>
    </fill>
    <fill>
      <patternFill patternType="gray125"/>
    </fill>
    <fill>
      <patternFill patternType="solid">
        <fgColor theme="8" tint="-0.249977111117893"/>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rgb="FFFF6600"/>
        <bgColor indexed="64"/>
      </patternFill>
    </fill>
    <fill>
      <patternFill patternType="solid">
        <fgColor rgb="FF009900"/>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rgb="FF92D050"/>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00B0F0"/>
        <bgColor indexed="64"/>
      </patternFill>
    </fill>
    <fill>
      <patternFill patternType="solid">
        <fgColor rgb="FFFF0000"/>
        <bgColor indexed="64"/>
      </patternFill>
    </fill>
    <fill>
      <patternFill patternType="solid">
        <fgColor rgb="FF8E0000"/>
        <bgColor indexed="64"/>
      </patternFill>
    </fill>
    <fill>
      <patternFill patternType="solid">
        <fgColor rgb="FF0070C0"/>
        <bgColor indexed="64"/>
      </patternFill>
    </fill>
    <fill>
      <patternFill patternType="solid">
        <fgColor rgb="FF3399FF"/>
        <bgColor indexed="64"/>
      </patternFill>
    </fill>
    <fill>
      <patternFill patternType="solid">
        <fgColor theme="8" tint="0.59999389629810485"/>
        <bgColor indexed="64"/>
      </patternFill>
    </fill>
    <fill>
      <patternFill patternType="solid">
        <fgColor rgb="FFFFC000"/>
        <bgColor indexed="64"/>
      </patternFill>
    </fill>
  </fills>
  <borders count="189">
    <border>
      <left/>
      <right/>
      <top/>
      <bottom/>
      <diagonal/>
    </border>
    <border>
      <left style="hair">
        <color rgb="FF002060"/>
      </left>
      <right style="hair">
        <color rgb="FF002060"/>
      </right>
      <top style="medium">
        <color rgb="FF002060"/>
      </top>
      <bottom style="hair">
        <color rgb="FF002060"/>
      </bottom>
      <diagonal/>
    </border>
    <border>
      <left style="hair">
        <color rgb="FF002060"/>
      </left>
      <right style="hair">
        <color rgb="FF002060"/>
      </right>
      <top style="hair">
        <color rgb="FF002060"/>
      </top>
      <bottom style="hair">
        <color rgb="FF002060"/>
      </bottom>
      <diagonal/>
    </border>
    <border>
      <left style="hair">
        <color rgb="FF002060"/>
      </left>
      <right style="hair">
        <color rgb="FF002060"/>
      </right>
      <top style="hair">
        <color rgb="FF002060"/>
      </top>
      <bottom style="medium">
        <color rgb="FF002060"/>
      </bottom>
      <diagonal/>
    </border>
    <border>
      <left style="hair">
        <color rgb="FF002060"/>
      </left>
      <right style="hair">
        <color rgb="FF002060"/>
      </right>
      <top style="hair">
        <color rgb="FF002060"/>
      </top>
      <bottom/>
      <diagonal/>
    </border>
    <border>
      <left/>
      <right/>
      <top style="hair">
        <color rgb="FF002060"/>
      </top>
      <bottom style="hair">
        <color rgb="FF002060"/>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style="medium">
        <color rgb="FF002060"/>
      </bottom>
      <diagonal/>
    </border>
    <border>
      <left/>
      <right style="medium">
        <color rgb="FF002060"/>
      </right>
      <top/>
      <bottom style="medium">
        <color rgb="FF002060"/>
      </bottom>
      <diagonal/>
    </border>
    <border>
      <left style="medium">
        <color rgb="FF002060"/>
      </left>
      <right/>
      <top/>
      <bottom/>
      <diagonal/>
    </border>
    <border>
      <left/>
      <right style="medium">
        <color rgb="FF002060"/>
      </right>
      <top/>
      <bottom/>
      <diagonal/>
    </border>
    <border>
      <left style="hair">
        <color rgb="FF002060"/>
      </left>
      <right style="hair">
        <color rgb="FF002060"/>
      </right>
      <top style="thin">
        <color rgb="FF002060"/>
      </top>
      <bottom style="hair">
        <color rgb="FF002060"/>
      </bottom>
      <diagonal/>
    </border>
    <border>
      <left style="hair">
        <color rgb="FF002060"/>
      </left>
      <right style="thin">
        <color rgb="FF002060"/>
      </right>
      <top style="thin">
        <color rgb="FF002060"/>
      </top>
      <bottom style="hair">
        <color rgb="FF002060"/>
      </bottom>
      <diagonal/>
    </border>
    <border>
      <left style="hair">
        <color rgb="FF002060"/>
      </left>
      <right style="hair">
        <color rgb="FF002060"/>
      </right>
      <top style="hair">
        <color rgb="FF002060"/>
      </top>
      <bottom style="thin">
        <color rgb="FF002060"/>
      </bottom>
      <diagonal/>
    </border>
    <border>
      <left style="hair">
        <color rgb="FF002060"/>
      </left>
      <right style="thin">
        <color rgb="FF002060"/>
      </right>
      <top style="hair">
        <color rgb="FF002060"/>
      </top>
      <bottom style="thin">
        <color rgb="FF002060"/>
      </bottom>
      <diagonal/>
    </border>
    <border>
      <left/>
      <right/>
      <top style="medium">
        <color rgb="FF002060"/>
      </top>
      <bottom/>
      <diagonal/>
    </border>
    <border>
      <left/>
      <right/>
      <top/>
      <bottom style="medium">
        <color rgb="FF002060"/>
      </bottom>
      <diagonal/>
    </border>
    <border>
      <left/>
      <right/>
      <top style="thin">
        <color rgb="FF002060"/>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style="hair">
        <color rgb="FF002060"/>
      </right>
      <top style="thin">
        <color rgb="FF002060"/>
      </top>
      <bottom style="hair">
        <color rgb="FF002060"/>
      </bottom>
      <diagonal/>
    </border>
    <border>
      <left style="thin">
        <color rgb="FF002060"/>
      </left>
      <right style="hair">
        <color rgb="FF002060"/>
      </right>
      <top style="hair">
        <color rgb="FF002060"/>
      </top>
      <bottom style="hair">
        <color rgb="FF002060"/>
      </bottom>
      <diagonal/>
    </border>
    <border>
      <left style="hair">
        <color rgb="FF002060"/>
      </left>
      <right style="thin">
        <color rgb="FF002060"/>
      </right>
      <top style="hair">
        <color rgb="FF002060"/>
      </top>
      <bottom style="hair">
        <color rgb="FF002060"/>
      </bottom>
      <diagonal/>
    </border>
    <border>
      <left style="thin">
        <color rgb="FF002060"/>
      </left>
      <right style="hair">
        <color rgb="FF002060"/>
      </right>
      <top style="hair">
        <color rgb="FF002060"/>
      </top>
      <bottom style="thin">
        <color rgb="FF002060"/>
      </bottom>
      <diagonal/>
    </border>
    <border>
      <left style="hair">
        <color rgb="FF002060"/>
      </left>
      <right style="hair">
        <color rgb="FF002060"/>
      </right>
      <top/>
      <bottom style="hair">
        <color rgb="FF002060"/>
      </bottom>
      <diagonal/>
    </border>
    <border>
      <left style="hair">
        <color rgb="FF002060"/>
      </left>
      <right style="hair">
        <color rgb="FF002060"/>
      </right>
      <top/>
      <bottom/>
      <diagonal/>
    </border>
    <border>
      <left style="thin">
        <color rgb="FF002060"/>
      </left>
      <right style="thin">
        <color rgb="FF002060"/>
      </right>
      <top style="thin">
        <color rgb="FF002060"/>
      </top>
      <bottom style="hair">
        <color rgb="FF002060"/>
      </bottom>
      <diagonal/>
    </border>
    <border>
      <left style="thin">
        <color rgb="FF002060"/>
      </left>
      <right style="hair">
        <color rgb="FF002060"/>
      </right>
      <top/>
      <bottom/>
      <diagonal/>
    </border>
    <border>
      <left style="thin">
        <color rgb="FF002060"/>
      </left>
      <right style="thin">
        <color rgb="FF002060"/>
      </right>
      <top style="hair">
        <color rgb="FF002060"/>
      </top>
      <bottom style="thin">
        <color rgb="FF002060"/>
      </bottom>
      <diagonal/>
    </border>
    <border>
      <left style="thin">
        <color rgb="FF002060"/>
      </left>
      <right style="thin">
        <color rgb="FF002060"/>
      </right>
      <top style="hair">
        <color rgb="FF002060"/>
      </top>
      <bottom style="hair">
        <color rgb="FF002060"/>
      </bottom>
      <diagonal/>
    </border>
    <border>
      <left style="thin">
        <color rgb="FF002060"/>
      </left>
      <right style="hair">
        <color rgb="FF002060"/>
      </right>
      <top style="hair">
        <color rgb="FF002060"/>
      </top>
      <bottom/>
      <diagonal/>
    </border>
    <border>
      <left style="thin">
        <color rgb="FF002060"/>
      </left>
      <right style="thin">
        <color rgb="FF002060"/>
      </right>
      <top style="thin">
        <color rgb="FF002060"/>
      </top>
      <bottom style="thin">
        <color rgb="FF002060"/>
      </bottom>
      <diagonal/>
    </border>
    <border>
      <left style="thin">
        <color rgb="FF002060"/>
      </left>
      <right style="hair">
        <color rgb="FF002060"/>
      </right>
      <top style="thin">
        <color rgb="FF002060"/>
      </top>
      <bottom style="thin">
        <color rgb="FF002060"/>
      </bottom>
      <diagonal/>
    </border>
    <border>
      <left style="hair">
        <color rgb="FF002060"/>
      </left>
      <right style="hair">
        <color rgb="FF002060"/>
      </right>
      <top style="thin">
        <color rgb="FF002060"/>
      </top>
      <bottom style="thin">
        <color rgb="FF002060"/>
      </bottom>
      <diagonal/>
    </border>
    <border>
      <left style="hair">
        <color rgb="FF002060"/>
      </left>
      <right style="thin">
        <color rgb="FF002060"/>
      </right>
      <top style="thin">
        <color rgb="FF002060"/>
      </top>
      <bottom style="thin">
        <color rgb="FF002060"/>
      </bottom>
      <diagonal/>
    </border>
    <border>
      <left style="thin">
        <color rgb="FF002060"/>
      </left>
      <right style="thin">
        <color rgb="FF002060"/>
      </right>
      <top/>
      <bottom style="hair">
        <color rgb="FF002060"/>
      </bottom>
      <diagonal/>
    </border>
    <border>
      <left style="thin">
        <color rgb="FF002060"/>
      </left>
      <right/>
      <top/>
      <bottom style="hair">
        <color rgb="FF002060"/>
      </bottom>
      <diagonal/>
    </border>
    <border>
      <left style="thin">
        <color rgb="FF002060"/>
      </left>
      <right style="thin">
        <color rgb="FF002060"/>
      </right>
      <top style="hair">
        <color rgb="FF002060"/>
      </top>
      <bottom/>
      <diagonal/>
    </border>
    <border>
      <left style="thin">
        <color rgb="FF002060"/>
      </left>
      <right style="thin">
        <color rgb="FF002060"/>
      </right>
      <top/>
      <bottom/>
      <diagonal/>
    </border>
    <border>
      <left style="medium">
        <color theme="4" tint="-0.499984740745262"/>
      </left>
      <right/>
      <top/>
      <bottom style="dashed">
        <color theme="4" tint="-0.499984740745262"/>
      </bottom>
      <diagonal/>
    </border>
    <border>
      <left/>
      <right/>
      <top/>
      <bottom style="dashed">
        <color theme="4" tint="-0.499984740745262"/>
      </bottom>
      <diagonal/>
    </border>
    <border>
      <left/>
      <right style="medium">
        <color theme="4" tint="-0.499984740745262"/>
      </right>
      <top/>
      <bottom style="dashed">
        <color theme="4" tint="-0.499984740745262"/>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right style="medium">
        <color theme="4" tint="-0.499984740745262"/>
      </right>
      <top/>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medium">
        <color theme="4" tint="-0.499984740745262"/>
      </left>
      <right/>
      <top/>
      <bottom/>
      <diagonal/>
    </border>
    <border>
      <left/>
      <right style="medium">
        <color theme="4" tint="-0.499984740745262"/>
      </right>
      <top style="medium">
        <color theme="4" tint="-0.499984740745262"/>
      </top>
      <bottom/>
      <diagonal/>
    </border>
    <border>
      <left/>
      <right/>
      <top style="medium">
        <color theme="4" tint="-0.499984740745262"/>
      </top>
      <bottom/>
      <diagonal/>
    </border>
    <border>
      <left style="medium">
        <color theme="4" tint="-0.499984740745262"/>
      </left>
      <right/>
      <top style="medium">
        <color theme="4" tint="-0.499984740745262"/>
      </top>
      <bottom/>
      <diagonal/>
    </border>
    <border>
      <left style="thin">
        <color rgb="FF002060"/>
      </left>
      <right style="hair">
        <color rgb="FF002060"/>
      </right>
      <top style="hair">
        <color rgb="FF002060"/>
      </top>
      <bottom style="medium">
        <color rgb="FF002060"/>
      </bottom>
      <diagonal/>
    </border>
    <border>
      <left style="hair">
        <color rgb="FF002060"/>
      </left>
      <right style="hair">
        <color rgb="FF002060"/>
      </right>
      <top/>
      <bottom style="medium">
        <color rgb="FF002060"/>
      </bottom>
      <diagonal/>
    </border>
    <border>
      <left style="thin">
        <color rgb="FF002060"/>
      </left>
      <right style="hair">
        <color rgb="FF002060"/>
      </right>
      <top style="medium">
        <color rgb="FF002060"/>
      </top>
      <bottom style="hair">
        <color rgb="FF002060"/>
      </bottom>
      <diagonal/>
    </border>
    <border>
      <left style="thin">
        <color indexed="64"/>
      </left>
      <right style="thin">
        <color indexed="64"/>
      </right>
      <top style="thin">
        <color indexed="64"/>
      </top>
      <bottom style="thin">
        <color indexed="64"/>
      </bottom>
      <diagonal/>
    </border>
    <border>
      <left style="medium">
        <color theme="4" tint="-0.499984740745262"/>
      </left>
      <right/>
      <top style="dashed">
        <color theme="4" tint="-0.499984740745262"/>
      </top>
      <bottom style="medium">
        <color theme="4" tint="-0.499984740745262"/>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ouble">
        <color rgb="FF002060"/>
      </top>
      <bottom/>
      <diagonal/>
    </border>
    <border>
      <left style="thin">
        <color rgb="FF002060"/>
      </left>
      <right style="thin">
        <color rgb="FF002060"/>
      </right>
      <top/>
      <bottom style="medium">
        <color rgb="FF002060"/>
      </bottom>
      <diagonal/>
    </border>
    <border>
      <left/>
      <right style="dashed">
        <color rgb="FF002060"/>
      </right>
      <top style="double">
        <color rgb="FF002060"/>
      </top>
      <bottom/>
      <diagonal/>
    </border>
    <border>
      <left style="medium">
        <color rgb="FF002060"/>
      </left>
      <right style="thin">
        <color rgb="FF002060"/>
      </right>
      <top/>
      <bottom/>
      <diagonal/>
    </border>
    <border>
      <left style="hair">
        <color rgb="FF002060"/>
      </left>
      <right style="thin">
        <color rgb="FF002060"/>
      </right>
      <top style="hair">
        <color rgb="FF002060"/>
      </top>
      <bottom/>
      <diagonal/>
    </border>
    <border>
      <left style="hair">
        <color rgb="FF002060"/>
      </left>
      <right style="thin">
        <color rgb="FF002060"/>
      </right>
      <top style="hair">
        <color rgb="FF002060"/>
      </top>
      <bottom style="medium">
        <color rgb="FF002060"/>
      </bottom>
      <diagonal/>
    </border>
    <border>
      <left style="hair">
        <color rgb="FF002060"/>
      </left>
      <right style="thin">
        <color rgb="FF002060"/>
      </right>
      <top/>
      <bottom/>
      <diagonal/>
    </border>
    <border>
      <left style="hair">
        <color rgb="FF002060"/>
      </left>
      <right style="thin">
        <color rgb="FF002060"/>
      </right>
      <top style="medium">
        <color rgb="FF002060"/>
      </top>
      <bottom style="hair">
        <color rgb="FF002060"/>
      </bottom>
      <diagonal/>
    </border>
    <border>
      <left style="hair">
        <color rgb="FF002060"/>
      </left>
      <right style="thin">
        <color rgb="FF002060"/>
      </right>
      <top/>
      <bottom style="medium">
        <color rgb="FF002060"/>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thin">
        <color rgb="FF002060"/>
      </left>
      <right/>
      <top/>
      <bottom/>
      <diagonal/>
    </border>
    <border>
      <left/>
      <right style="thin">
        <color rgb="FF002060"/>
      </right>
      <top/>
      <bottom/>
      <diagonal/>
    </border>
    <border>
      <left/>
      <right/>
      <top/>
      <bottom style="hair">
        <color rgb="FF002060"/>
      </bottom>
      <diagonal/>
    </border>
    <border>
      <left/>
      <right style="thin">
        <color rgb="FF002060"/>
      </right>
      <top/>
      <bottom style="hair">
        <color rgb="FF002060"/>
      </bottom>
      <diagonal/>
    </border>
    <border>
      <left/>
      <right/>
      <top style="hair">
        <color rgb="FF002060"/>
      </top>
      <bottom/>
      <diagonal/>
    </border>
    <border>
      <left/>
      <right style="thin">
        <color rgb="FF002060"/>
      </right>
      <top style="hair">
        <color rgb="FF002060"/>
      </top>
      <bottom/>
      <diagonal/>
    </border>
    <border>
      <left/>
      <right style="thin">
        <color rgb="FF002060"/>
      </right>
      <top/>
      <bottom style="thin">
        <color rgb="FF002060"/>
      </bottom>
      <diagonal/>
    </border>
    <border>
      <left/>
      <right style="thin">
        <color rgb="FF002060"/>
      </right>
      <top style="thin">
        <color rgb="FF002060"/>
      </top>
      <bottom/>
      <diagonal/>
    </border>
    <border>
      <left style="hair">
        <color rgb="FF002060"/>
      </left>
      <right style="thin">
        <color rgb="FF002060"/>
      </right>
      <top/>
      <bottom style="thin">
        <color rgb="FF002060"/>
      </bottom>
      <diagonal/>
    </border>
    <border>
      <left style="hair">
        <color rgb="FF002060"/>
      </left>
      <right style="thin">
        <color rgb="FF002060"/>
      </right>
      <top style="thin">
        <color rgb="FF002060"/>
      </top>
      <bottom/>
      <diagonal/>
    </border>
    <border>
      <left/>
      <right style="hair">
        <color rgb="FF002060"/>
      </right>
      <top style="hair">
        <color rgb="FF002060"/>
      </top>
      <bottom style="hair">
        <color rgb="FF002060"/>
      </bottom>
      <diagonal/>
    </border>
    <border>
      <left/>
      <right style="hair">
        <color rgb="FF002060"/>
      </right>
      <top/>
      <bottom style="hair">
        <color rgb="FF002060"/>
      </bottom>
      <diagonal/>
    </border>
    <border>
      <left/>
      <right style="hair">
        <color rgb="FF002060"/>
      </right>
      <top style="hair">
        <color rgb="FF002060"/>
      </top>
      <bottom/>
      <diagonal/>
    </border>
    <border>
      <left/>
      <right style="hair">
        <color rgb="FF002060"/>
      </right>
      <top style="thin">
        <color rgb="FF002060"/>
      </top>
      <bottom style="thin">
        <color rgb="FF002060"/>
      </bottom>
      <diagonal/>
    </border>
    <border>
      <left/>
      <right style="hair">
        <color rgb="FF002060"/>
      </right>
      <top/>
      <bottom style="medium">
        <color rgb="FF002060"/>
      </bottom>
      <diagonal/>
    </border>
    <border>
      <left/>
      <right style="hair">
        <color rgb="FF002060"/>
      </right>
      <top/>
      <bottom/>
      <diagonal/>
    </border>
    <border>
      <left style="medium">
        <color theme="4" tint="-0.24994659260841701"/>
      </left>
      <right/>
      <top/>
      <bottom/>
      <diagonal/>
    </border>
    <border>
      <left style="medium">
        <color rgb="FF002060"/>
      </left>
      <right style="hair">
        <color rgb="FF002060"/>
      </right>
      <top style="thin">
        <color rgb="FF002060"/>
      </top>
      <bottom style="hair">
        <color rgb="FF002060"/>
      </bottom>
      <diagonal/>
    </border>
    <border>
      <left style="thin">
        <color rgb="FF002060"/>
      </left>
      <right/>
      <top style="thin">
        <color rgb="FF002060"/>
      </top>
      <bottom style="hair">
        <color rgb="FF002060"/>
      </bottom>
      <diagonal/>
    </border>
    <border>
      <left/>
      <right style="thin">
        <color rgb="FF002060"/>
      </right>
      <top style="thin">
        <color rgb="FF002060"/>
      </top>
      <bottom style="hair">
        <color rgb="FF002060"/>
      </bottom>
      <diagonal/>
    </border>
    <border>
      <left style="medium">
        <color rgb="FF002060"/>
      </left>
      <right style="hair">
        <color rgb="FF002060"/>
      </right>
      <top style="hair">
        <color rgb="FF002060"/>
      </top>
      <bottom style="hair">
        <color rgb="FF002060"/>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medium">
        <color rgb="FF002060"/>
      </left>
      <right style="hair">
        <color rgb="FF002060"/>
      </right>
      <top style="hair">
        <color rgb="FF002060"/>
      </top>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theme="4" tint="-0.499984740745262"/>
      </left>
      <right/>
      <top/>
      <bottom style="thin">
        <color theme="4" tint="-0.499984740745262"/>
      </bottom>
      <diagonal/>
    </border>
    <border>
      <left/>
      <right/>
      <top/>
      <bottom style="thin">
        <color theme="4" tint="-0.499984740745262"/>
      </bottom>
      <diagonal/>
    </border>
    <border>
      <left/>
      <right style="thin">
        <color theme="4" tint="-0.499984740745262"/>
      </right>
      <top/>
      <bottom style="thin">
        <color theme="4" tint="-0.499984740745262"/>
      </bottom>
      <diagonal/>
    </border>
    <border>
      <left style="thin">
        <color rgb="FF002060"/>
      </left>
      <right/>
      <top style="thin">
        <color rgb="FF002060"/>
      </top>
      <bottom/>
      <diagonal/>
    </border>
    <border>
      <left/>
      <right/>
      <top style="thin">
        <color rgb="FF002060"/>
      </top>
      <bottom style="hair">
        <color rgb="FF002060"/>
      </bottom>
      <diagonal/>
    </border>
    <border>
      <left style="thin">
        <color rgb="FF002060"/>
      </left>
      <right/>
      <top/>
      <bottom style="thin">
        <color rgb="FF002060"/>
      </bottom>
      <diagonal/>
    </border>
    <border>
      <left/>
      <right/>
      <top style="hair">
        <color rgb="FF002060"/>
      </top>
      <bottom style="thin">
        <color rgb="FF002060"/>
      </bottom>
      <diagonal/>
    </border>
    <border>
      <left style="hair">
        <color rgb="FF002060"/>
      </left>
      <right/>
      <top style="hair">
        <color rgb="FF002060"/>
      </top>
      <bottom style="hair">
        <color rgb="FF002060"/>
      </bottom>
      <diagonal/>
    </border>
    <border>
      <left style="hair">
        <color rgb="FF002060"/>
      </left>
      <right/>
      <top style="hair">
        <color rgb="FF002060"/>
      </top>
      <bottom/>
      <diagonal/>
    </border>
    <border>
      <left style="hair">
        <color rgb="FF002060"/>
      </left>
      <right/>
      <top/>
      <bottom/>
      <diagonal/>
    </border>
    <border>
      <left style="hair">
        <color rgb="FF002060"/>
      </left>
      <right/>
      <top/>
      <bottom style="hair">
        <color rgb="FF002060"/>
      </bottom>
      <diagonal/>
    </border>
    <border>
      <left style="medium">
        <color rgb="FF002060"/>
      </left>
      <right style="hair">
        <color rgb="FF002060"/>
      </right>
      <top style="medium">
        <color rgb="FF002060"/>
      </top>
      <bottom style="hair">
        <color rgb="FF002060"/>
      </bottom>
      <diagonal/>
    </border>
    <border>
      <left style="thin">
        <color rgb="FF002060"/>
      </left>
      <right/>
      <top style="medium">
        <color rgb="FF002060"/>
      </top>
      <bottom style="hair">
        <color rgb="FF002060"/>
      </bottom>
      <diagonal/>
    </border>
    <border>
      <left/>
      <right style="thin">
        <color rgb="FF002060"/>
      </right>
      <top style="medium">
        <color rgb="FF002060"/>
      </top>
      <bottom style="hair">
        <color rgb="FF002060"/>
      </bottom>
      <diagonal/>
    </border>
    <border>
      <left style="thin">
        <color rgb="FF002060"/>
      </left>
      <right style="medium">
        <color rgb="FF002060"/>
      </right>
      <top style="medium">
        <color rgb="FF002060"/>
      </top>
      <bottom style="hair">
        <color rgb="FF002060"/>
      </bottom>
      <diagonal/>
    </border>
    <border>
      <left style="thin">
        <color rgb="FF002060"/>
      </left>
      <right style="medium">
        <color rgb="FF002060"/>
      </right>
      <top style="hair">
        <color rgb="FF002060"/>
      </top>
      <bottom style="hair">
        <color rgb="FF002060"/>
      </bottom>
      <diagonal/>
    </border>
    <border>
      <left style="medium">
        <color rgb="FF002060"/>
      </left>
      <right style="hair">
        <color rgb="FF002060"/>
      </right>
      <top style="hair">
        <color rgb="FF002060"/>
      </top>
      <bottom style="medium">
        <color rgb="FF002060"/>
      </bottom>
      <diagonal/>
    </border>
    <border>
      <left style="thin">
        <color rgb="FF002060"/>
      </left>
      <right style="medium">
        <color rgb="FF002060"/>
      </right>
      <top style="hair">
        <color rgb="FF002060"/>
      </top>
      <bottom style="medium">
        <color rgb="FF002060"/>
      </bottom>
      <diagonal/>
    </border>
    <border>
      <left style="thin">
        <color theme="4" tint="-0.499984740745262"/>
      </left>
      <right style="thin">
        <color theme="4" tint="-0.499984740745262"/>
      </right>
      <top style="thin">
        <color theme="4" tint="-0.499984740745262"/>
      </top>
      <bottom/>
      <diagonal/>
    </border>
    <border>
      <left style="thin">
        <color theme="4" tint="-0.499984740745262"/>
      </left>
      <right style="thin">
        <color theme="4" tint="-0.499984740745262"/>
      </right>
      <top/>
      <bottom style="thin">
        <color theme="4" tint="-0.499984740745262"/>
      </bottom>
      <diagonal/>
    </border>
    <border>
      <left style="hair">
        <color rgb="FF002060"/>
      </left>
      <right style="hair">
        <color rgb="FF002060"/>
      </right>
      <top style="thin">
        <color rgb="FF002060"/>
      </top>
      <bottom/>
      <diagonal/>
    </border>
    <border>
      <left style="hair">
        <color rgb="FF002060"/>
      </left>
      <right style="hair">
        <color rgb="FF002060"/>
      </right>
      <top/>
      <bottom style="thin">
        <color rgb="FF002060"/>
      </bottom>
      <diagonal/>
    </border>
    <border>
      <left style="thin">
        <color rgb="FF002060"/>
      </left>
      <right/>
      <top style="hair">
        <color rgb="FF002060"/>
      </top>
      <bottom/>
      <diagonal/>
    </border>
    <border>
      <left style="medium">
        <color rgb="FF002060"/>
      </left>
      <right style="hair">
        <color rgb="FF002060"/>
      </right>
      <top/>
      <bottom/>
      <diagonal/>
    </border>
    <border>
      <left/>
      <right/>
      <top style="hair">
        <color rgb="FF002060"/>
      </top>
      <bottom style="medium">
        <color rgb="FF002060"/>
      </bottom>
      <diagonal/>
    </border>
    <border>
      <left style="hair">
        <color rgb="FF002060"/>
      </left>
      <right style="medium">
        <color rgb="FF002060"/>
      </right>
      <top/>
      <bottom/>
      <diagonal/>
    </border>
    <border>
      <left style="thin">
        <color rgb="FF002060"/>
      </left>
      <right style="hair">
        <color rgb="FF002060"/>
      </right>
      <top style="thin">
        <color rgb="FF002060"/>
      </top>
      <bottom style="medium">
        <color rgb="FF002060"/>
      </bottom>
      <diagonal/>
    </border>
    <border>
      <left style="hair">
        <color rgb="FF002060"/>
      </left>
      <right style="hair">
        <color rgb="FF002060"/>
      </right>
      <top style="medium">
        <color rgb="FF002060"/>
      </top>
      <bottom style="thin">
        <color rgb="FF002060"/>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top/>
      <bottom style="thin">
        <color rgb="FF002060"/>
      </bottom>
      <diagonal/>
    </border>
    <border>
      <left style="dashed">
        <color indexed="64"/>
      </left>
      <right/>
      <top/>
      <bottom/>
      <diagonal/>
    </border>
    <border>
      <left style="hair">
        <color theme="4" tint="-0.499984740745262"/>
      </left>
      <right style="hair">
        <color theme="4" tint="-0.499984740745262"/>
      </right>
      <top style="hair">
        <color theme="4" tint="-0.499984740745262"/>
      </top>
      <bottom style="hair">
        <color theme="4" tint="-0.499984740745262"/>
      </bottom>
      <diagonal/>
    </border>
    <border>
      <left style="thin">
        <color theme="4" tint="-0.499984740745262"/>
      </left>
      <right/>
      <top/>
      <bottom/>
      <diagonal/>
    </border>
    <border>
      <left/>
      <right style="thin">
        <color theme="4" tint="-0.499984740745262"/>
      </right>
      <top/>
      <bottom/>
      <diagonal/>
    </border>
    <border>
      <left style="thin">
        <color rgb="FF002060"/>
      </left>
      <right style="hair">
        <color rgb="FF002060"/>
      </right>
      <top style="thin">
        <color rgb="FF002060"/>
      </top>
      <bottom style="thin">
        <color indexed="64"/>
      </bottom>
      <diagonal/>
    </border>
    <border>
      <left style="hair">
        <color rgb="FF002060"/>
      </left>
      <right style="hair">
        <color rgb="FF002060"/>
      </right>
      <top style="thin">
        <color rgb="FF002060"/>
      </top>
      <bottom style="thin">
        <color indexed="64"/>
      </bottom>
      <diagonal/>
    </border>
    <border>
      <left style="thin">
        <color rgb="FF002060"/>
      </left>
      <right style="hair">
        <color rgb="FF002060"/>
      </right>
      <top style="thin">
        <color indexed="64"/>
      </top>
      <bottom style="thin">
        <color rgb="FF002060"/>
      </bottom>
      <diagonal/>
    </border>
    <border>
      <left style="hair">
        <color rgb="FF002060"/>
      </left>
      <right style="hair">
        <color rgb="FF002060"/>
      </right>
      <top style="thin">
        <color indexed="64"/>
      </top>
      <bottom style="thin">
        <color rgb="FF002060"/>
      </bottom>
      <diagonal/>
    </border>
    <border>
      <left style="hair">
        <color theme="4" tint="-0.499984740745262"/>
      </left>
      <right style="hair">
        <color theme="4" tint="-0.499984740745262"/>
      </right>
      <top style="hair">
        <color theme="4" tint="-0.499984740745262"/>
      </top>
      <bottom/>
      <diagonal/>
    </border>
    <border>
      <left style="hair">
        <color theme="4" tint="-0.499984740745262"/>
      </left>
      <right style="hair">
        <color theme="4" tint="-0.499984740745262"/>
      </right>
      <top/>
      <bottom/>
      <diagonal/>
    </border>
    <border>
      <left style="hair">
        <color theme="4" tint="-0.499984740745262"/>
      </left>
      <right style="hair">
        <color theme="4" tint="-0.499984740745262"/>
      </right>
      <top/>
      <bottom style="hair">
        <color theme="4" tint="-0.499984740745262"/>
      </bottom>
      <diagonal/>
    </border>
    <border>
      <left style="medium">
        <color rgb="FF002060"/>
      </left>
      <right style="thin">
        <color rgb="FF002060"/>
      </right>
      <top style="medium">
        <color rgb="FF002060"/>
      </top>
      <bottom/>
      <diagonal/>
    </border>
    <border>
      <left style="hair">
        <color rgb="FF002060"/>
      </left>
      <right style="medium">
        <color rgb="FF002060"/>
      </right>
      <top style="thin">
        <color rgb="FF002060"/>
      </top>
      <bottom style="hair">
        <color rgb="FF002060"/>
      </bottom>
      <diagonal/>
    </border>
    <border>
      <left style="hair">
        <color rgb="FF002060"/>
      </left>
      <right style="medium">
        <color rgb="FF002060"/>
      </right>
      <top style="hair">
        <color rgb="FF002060"/>
      </top>
      <bottom style="thin">
        <color rgb="FF002060"/>
      </bottom>
      <diagonal/>
    </border>
    <border>
      <left style="medium">
        <color rgb="FF002060"/>
      </left>
      <right style="thin">
        <color rgb="FF002060"/>
      </right>
      <top/>
      <bottom style="medium">
        <color rgb="FF002060"/>
      </bottom>
      <diagonal/>
    </border>
    <border>
      <left style="hair">
        <color rgb="FF002060"/>
      </left>
      <right style="medium">
        <color rgb="FF002060"/>
      </right>
      <top/>
      <bottom style="medium">
        <color rgb="FF002060"/>
      </bottom>
      <diagonal/>
    </border>
    <border>
      <left style="medium">
        <color rgb="FF002060"/>
      </left>
      <right style="thin">
        <color rgb="FF002060"/>
      </right>
      <top style="medium">
        <color rgb="FF002060"/>
      </top>
      <bottom style="hair">
        <color rgb="FF002060"/>
      </bottom>
      <diagonal/>
    </border>
    <border>
      <left style="hair">
        <color rgb="FF002060"/>
      </left>
      <right style="medium">
        <color rgb="FF002060"/>
      </right>
      <top style="medium">
        <color rgb="FF002060"/>
      </top>
      <bottom style="thin">
        <color rgb="FF002060"/>
      </bottom>
      <diagonal/>
    </border>
    <border>
      <left style="medium">
        <color rgb="FF002060"/>
      </left>
      <right style="thin">
        <color rgb="FF002060"/>
      </right>
      <top style="hair">
        <color rgb="FF002060"/>
      </top>
      <bottom style="hair">
        <color rgb="FF002060"/>
      </bottom>
      <diagonal/>
    </border>
    <border>
      <left style="hair">
        <color rgb="FF002060"/>
      </left>
      <right style="medium">
        <color rgb="FF002060"/>
      </right>
      <top style="hair">
        <color rgb="FF002060"/>
      </top>
      <bottom style="hair">
        <color rgb="FF002060"/>
      </bottom>
      <diagonal/>
    </border>
    <border>
      <left style="hair">
        <color rgb="FF002060"/>
      </left>
      <right style="medium">
        <color rgb="FF002060"/>
      </right>
      <top style="thin">
        <color rgb="FF002060"/>
      </top>
      <bottom style="thin">
        <color rgb="FF002060"/>
      </bottom>
      <diagonal/>
    </border>
    <border>
      <left style="medium">
        <color rgb="FF002060"/>
      </left>
      <right style="thin">
        <color rgb="FF002060"/>
      </right>
      <top style="hair">
        <color rgb="FF002060"/>
      </top>
      <bottom style="medium">
        <color rgb="FF002060"/>
      </bottom>
      <diagonal/>
    </border>
    <border>
      <left style="hair">
        <color rgb="FF002060"/>
      </left>
      <right style="medium">
        <color rgb="FF002060"/>
      </right>
      <top style="hair">
        <color rgb="FF002060"/>
      </top>
      <bottom style="medium">
        <color rgb="FF002060"/>
      </bottom>
      <diagonal/>
    </border>
    <border>
      <left style="hair">
        <color rgb="FF002060"/>
      </left>
      <right style="medium">
        <color rgb="FF002060"/>
      </right>
      <top style="medium">
        <color rgb="FF002060"/>
      </top>
      <bottom style="hair">
        <color rgb="FF002060"/>
      </bottom>
      <diagonal/>
    </border>
    <border>
      <left style="dashed">
        <color rgb="FF002060"/>
      </left>
      <right style="dashed">
        <color rgb="FF002060"/>
      </right>
      <top style="dashed">
        <color rgb="FF002060"/>
      </top>
      <bottom/>
      <diagonal/>
    </border>
    <border>
      <left/>
      <right style="dashed">
        <color rgb="FF002060"/>
      </right>
      <top/>
      <bottom/>
      <diagonal/>
    </border>
    <border>
      <left style="dashed">
        <color rgb="FF002060"/>
      </left>
      <right style="dashed">
        <color rgb="FF002060"/>
      </right>
      <top/>
      <bottom/>
      <diagonal/>
    </border>
    <border>
      <left style="hair">
        <color rgb="FF002060"/>
      </left>
      <right style="hair">
        <color rgb="FF002060"/>
      </right>
      <top style="thin">
        <color rgb="FF002060"/>
      </top>
      <bottom style="medium">
        <color rgb="FF002060"/>
      </bottom>
      <diagonal/>
    </border>
    <border>
      <left style="hair">
        <color rgb="FF002060"/>
      </left>
      <right style="medium">
        <color rgb="FF002060"/>
      </right>
      <top style="thin">
        <color rgb="FF002060"/>
      </top>
      <bottom style="medium">
        <color rgb="FF002060"/>
      </bottom>
      <diagonal/>
    </border>
    <border>
      <left style="thin">
        <color rgb="FF002060"/>
      </left>
      <right style="hair">
        <color rgb="FF002060"/>
      </right>
      <top style="medium">
        <color rgb="FF002060"/>
      </top>
      <bottom style="thin">
        <color rgb="FF002060"/>
      </bottom>
      <diagonal/>
    </border>
    <border>
      <left/>
      <right style="hair">
        <color rgb="FF002060"/>
      </right>
      <top style="thin">
        <color rgb="FF002060"/>
      </top>
      <bottom/>
      <diagonal/>
    </border>
    <border>
      <left/>
      <right style="hair">
        <color rgb="FF002060"/>
      </right>
      <top/>
      <bottom style="thin">
        <color rgb="FF002060"/>
      </bottom>
      <diagonal/>
    </border>
    <border>
      <left style="thin">
        <color rgb="FF002060"/>
      </left>
      <right style="hair">
        <color rgb="FF002060"/>
      </right>
      <top/>
      <bottom style="thin">
        <color rgb="FF002060"/>
      </bottom>
      <diagonal/>
    </border>
    <border>
      <left style="medium">
        <color rgb="FF002060"/>
      </left>
      <right style="thin">
        <color rgb="FF002060"/>
      </right>
      <top style="hair">
        <color rgb="FF002060"/>
      </top>
      <bottom/>
      <diagonal/>
    </border>
    <border>
      <left style="thin">
        <color rgb="FF002060"/>
      </left>
      <right style="hair">
        <color rgb="FF002060"/>
      </right>
      <top style="thin">
        <color rgb="FF002060"/>
      </top>
      <bottom/>
      <diagonal/>
    </border>
    <border>
      <left style="hair">
        <color rgb="FF002060"/>
      </left>
      <right style="medium">
        <color rgb="FF002060"/>
      </right>
      <top style="hair">
        <color rgb="FF002060"/>
      </top>
      <bottom/>
      <diagonal/>
    </border>
    <border>
      <left style="hair">
        <color rgb="FF002060"/>
      </left>
      <right style="medium">
        <color rgb="FF002060"/>
      </right>
      <top/>
      <bottom style="thin">
        <color rgb="FF002060"/>
      </bottom>
      <diagonal/>
    </border>
    <border>
      <left style="double">
        <color rgb="FF002060"/>
      </left>
      <right/>
      <top style="double">
        <color rgb="FF002060"/>
      </top>
      <bottom style="dashed">
        <color rgb="FF002060"/>
      </bottom>
      <diagonal/>
    </border>
    <border>
      <left style="double">
        <color rgb="FF002060"/>
      </left>
      <right/>
      <top style="dashed">
        <color rgb="FF002060"/>
      </top>
      <bottom/>
      <diagonal/>
    </border>
    <border>
      <left/>
      <right/>
      <top style="double">
        <color rgb="FF002060"/>
      </top>
      <bottom/>
      <diagonal/>
    </border>
    <border>
      <left style="medium">
        <color rgb="FF002060"/>
      </left>
      <right/>
      <top style="medium">
        <color rgb="FF002060"/>
      </top>
      <bottom style="hair">
        <color rgb="FF002060"/>
      </bottom>
      <diagonal/>
    </border>
    <border>
      <left style="medium">
        <color rgb="FF002060"/>
      </left>
      <right/>
      <top style="hair">
        <color rgb="FF002060"/>
      </top>
      <bottom style="hair">
        <color rgb="FF002060"/>
      </bottom>
      <diagonal/>
    </border>
    <border>
      <left style="thin">
        <color indexed="64"/>
      </left>
      <right/>
      <top style="medium">
        <color rgb="FF002060"/>
      </top>
      <bottom/>
      <diagonal/>
    </border>
    <border>
      <left style="thin">
        <color indexed="64"/>
      </left>
      <right/>
      <top/>
      <bottom/>
      <diagonal/>
    </border>
    <border>
      <left style="thin">
        <color indexed="64"/>
      </left>
      <right/>
      <top/>
      <bottom style="thin">
        <color indexed="64"/>
      </bottom>
      <diagonal/>
    </border>
    <border>
      <left style="hair">
        <color rgb="FF002060"/>
      </left>
      <right/>
      <top style="thin">
        <color theme="4" tint="-0.499984740745262"/>
      </top>
      <bottom/>
      <diagonal/>
    </border>
    <border>
      <left style="hair">
        <color rgb="FF002060"/>
      </left>
      <right style="hair">
        <color rgb="FF002060"/>
      </right>
      <top style="thin">
        <color theme="4" tint="-0.499984740745262"/>
      </top>
      <bottom/>
      <diagonal/>
    </border>
    <border>
      <left style="hair">
        <color rgb="FF002060"/>
      </left>
      <right style="hair">
        <color rgb="FF002060"/>
      </right>
      <top/>
      <bottom style="thin">
        <color theme="4" tint="-0.499984740745262"/>
      </bottom>
      <diagonal/>
    </border>
  </borders>
  <cellStyleXfs count="2">
    <xf numFmtId="0" fontId="0" fillId="0" borderId="0"/>
    <xf numFmtId="0" fontId="18" fillId="0" borderId="0" applyNumberFormat="0" applyFill="0" applyBorder="0" applyAlignment="0" applyProtection="0"/>
  </cellStyleXfs>
  <cellXfs count="849">
    <xf numFmtId="0" fontId="0" fillId="0" borderId="0" xfId="0"/>
    <xf numFmtId="0" fontId="6" fillId="0" borderId="0" xfId="0" applyFont="1" applyAlignment="1">
      <alignment vertical="center"/>
    </xf>
    <xf numFmtId="0" fontId="6" fillId="0" borderId="0" xfId="0" applyFont="1" applyAlignment="1">
      <alignment horizontal="center" vertical="center"/>
    </xf>
    <xf numFmtId="0" fontId="6" fillId="0" borderId="0" xfId="0" applyFont="1" applyFill="1" applyBorder="1" applyAlignment="1">
      <alignment vertical="center"/>
    </xf>
    <xf numFmtId="0" fontId="6" fillId="0" borderId="49" xfId="0" applyFont="1" applyBorder="1" applyAlignment="1">
      <alignment vertical="center"/>
    </xf>
    <xf numFmtId="0" fontId="6" fillId="0" borderId="48" xfId="0" applyFont="1" applyBorder="1" applyAlignment="1">
      <alignment vertical="center"/>
    </xf>
    <xf numFmtId="0" fontId="6" fillId="0" borderId="48" xfId="0" applyFont="1" applyBorder="1" applyAlignment="1">
      <alignment horizontal="center" vertical="center"/>
    </xf>
    <xf numFmtId="0" fontId="6" fillId="0" borderId="48" xfId="0" applyFont="1" applyFill="1" applyBorder="1" applyAlignment="1">
      <alignment vertical="center"/>
    </xf>
    <xf numFmtId="0" fontId="6" fillId="0" borderId="47" xfId="0" applyFont="1" applyBorder="1" applyAlignment="1">
      <alignment vertical="center"/>
    </xf>
    <xf numFmtId="0" fontId="6" fillId="0" borderId="50" xfId="0" applyFont="1" applyBorder="1" applyAlignment="1">
      <alignment vertical="center"/>
    </xf>
    <xf numFmtId="0" fontId="6" fillId="0" borderId="0" xfId="0" applyFont="1" applyBorder="1" applyAlignment="1">
      <alignment vertical="center"/>
    </xf>
    <xf numFmtId="0" fontId="6" fillId="0" borderId="0" xfId="0" applyFont="1" applyBorder="1" applyAlignment="1">
      <alignment horizontal="center" vertical="center"/>
    </xf>
    <xf numFmtId="0" fontId="7" fillId="0" borderId="0" xfId="0" applyFont="1" applyBorder="1" applyAlignment="1">
      <alignment vertical="center"/>
    </xf>
    <xf numFmtId="0" fontId="6" fillId="0" borderId="53" xfId="0" applyFont="1" applyBorder="1" applyAlignment="1">
      <alignment vertical="center"/>
    </xf>
    <xf numFmtId="0" fontId="4" fillId="0" borderId="0" xfId="0" applyFont="1" applyFill="1" applyBorder="1" applyAlignment="1">
      <alignment horizontal="center" vertical="center"/>
    </xf>
    <xf numFmtId="0" fontId="4" fillId="0" borderId="50" xfId="0" applyFont="1" applyFill="1" applyBorder="1" applyAlignment="1">
      <alignment horizontal="center" vertical="center"/>
    </xf>
    <xf numFmtId="0" fontId="6" fillId="0" borderId="54" xfId="0" applyFont="1" applyBorder="1" applyAlignment="1">
      <alignment vertical="center"/>
    </xf>
    <xf numFmtId="0" fontId="6" fillId="0" borderId="55" xfId="0" applyFont="1" applyBorder="1" applyAlignment="1">
      <alignment vertical="center"/>
    </xf>
    <xf numFmtId="0" fontId="6" fillId="0" borderId="55" xfId="0" applyFont="1" applyBorder="1" applyAlignment="1">
      <alignment horizontal="center" vertical="center"/>
    </xf>
    <xf numFmtId="0" fontId="6" fillId="0" borderId="55" xfId="0" applyFont="1" applyFill="1" applyBorder="1" applyAlignment="1">
      <alignment vertical="center"/>
    </xf>
    <xf numFmtId="0" fontId="7" fillId="0" borderId="55" xfId="0" applyFont="1" applyBorder="1" applyAlignment="1">
      <alignment vertical="center"/>
    </xf>
    <xf numFmtId="0" fontId="6" fillId="0" borderId="56" xfId="0" applyFont="1" applyBorder="1" applyAlignment="1">
      <alignment vertical="center"/>
    </xf>
    <xf numFmtId="0" fontId="7" fillId="0" borderId="0" xfId="0" applyFont="1" applyAlignment="1">
      <alignment vertical="center"/>
    </xf>
    <xf numFmtId="0" fontId="5" fillId="0" borderId="33" xfId="0" applyFont="1" applyBorder="1" applyAlignment="1">
      <alignment horizontal="center" vertical="center" wrapText="1"/>
    </xf>
    <xf numFmtId="0" fontId="11" fillId="9" borderId="60" xfId="0" applyFont="1" applyFill="1" applyBorder="1" applyAlignment="1">
      <alignment horizontal="center" vertical="center"/>
    </xf>
    <xf numFmtId="0" fontId="6" fillId="0" borderId="0" xfId="0" applyFont="1" applyBorder="1" applyAlignment="1">
      <alignment vertical="center" wrapText="1"/>
    </xf>
    <xf numFmtId="0" fontId="3" fillId="0" borderId="36" xfId="0" applyFont="1" applyFill="1" applyBorder="1" applyAlignment="1">
      <alignment horizontal="center" vertical="center" wrapText="1"/>
    </xf>
    <xf numFmtId="0" fontId="3" fillId="0" borderId="71" xfId="0" applyFont="1" applyFill="1" applyBorder="1" applyAlignment="1">
      <alignment horizontal="center" vertical="center" wrapText="1"/>
    </xf>
    <xf numFmtId="0" fontId="6" fillId="0" borderId="6" xfId="0" applyFont="1" applyBorder="1"/>
    <xf numFmtId="0" fontId="6" fillId="0" borderId="16" xfId="0" applyFont="1" applyBorder="1"/>
    <xf numFmtId="0" fontId="6" fillId="0" borderId="7" xfId="0" applyFont="1" applyBorder="1"/>
    <xf numFmtId="0" fontId="6" fillId="0" borderId="0" xfId="0" applyFont="1"/>
    <xf numFmtId="0" fontId="6" fillId="0" borderId="10" xfId="0" applyFont="1" applyBorder="1"/>
    <xf numFmtId="0" fontId="6" fillId="0" borderId="11" xfId="0" applyFont="1" applyBorder="1"/>
    <xf numFmtId="0" fontId="6" fillId="0" borderId="0" xfId="0" applyFont="1" applyBorder="1"/>
    <xf numFmtId="0" fontId="6" fillId="5" borderId="0" xfId="0" applyFont="1" applyFill="1"/>
    <xf numFmtId="0" fontId="6" fillId="5" borderId="0" xfId="0" applyFont="1" applyFill="1" applyBorder="1"/>
    <xf numFmtId="164" fontId="6" fillId="0" borderId="0" xfId="0" applyNumberFormat="1" applyFont="1" applyBorder="1"/>
    <xf numFmtId="0" fontId="6" fillId="0" borderId="0" xfId="0" applyFont="1" applyFill="1" applyBorder="1"/>
    <xf numFmtId="0" fontId="11" fillId="0" borderId="0" xfId="0" applyFont="1" applyBorder="1"/>
    <xf numFmtId="2" fontId="6" fillId="0" borderId="0" xfId="0" applyNumberFormat="1" applyFont="1" applyBorder="1"/>
    <xf numFmtId="0" fontId="6" fillId="0" borderId="8" xfId="0" applyFont="1" applyBorder="1"/>
    <xf numFmtId="0" fontId="6" fillId="0" borderId="17" xfId="0" applyFont="1" applyBorder="1"/>
    <xf numFmtId="0" fontId="6" fillId="0" borderId="9" xfId="0" applyFont="1" applyBorder="1"/>
    <xf numFmtId="0" fontId="16" fillId="0" borderId="0" xfId="0" applyFont="1" applyAlignment="1">
      <alignment vertical="center" wrapText="1"/>
    </xf>
    <xf numFmtId="0" fontId="16" fillId="0" borderId="0" xfId="0" applyFont="1" applyAlignment="1">
      <alignment horizontal="center" vertical="center" wrapText="1"/>
    </xf>
    <xf numFmtId="0" fontId="16" fillId="0" borderId="0" xfId="0" applyFont="1"/>
    <xf numFmtId="0" fontId="17" fillId="0" borderId="0" xfId="0" applyFont="1"/>
    <xf numFmtId="1" fontId="6" fillId="0" borderId="0" xfId="0" applyNumberFormat="1" applyFont="1" applyBorder="1"/>
    <xf numFmtId="0" fontId="11" fillId="0" borderId="0" xfId="0" applyFont="1" applyBorder="1" applyAlignment="1">
      <alignment vertical="center"/>
    </xf>
    <xf numFmtId="0" fontId="20" fillId="0" borderId="0" xfId="0" applyFont="1" applyBorder="1" applyAlignment="1">
      <alignment vertical="center"/>
    </xf>
    <xf numFmtId="0" fontId="13" fillId="0" borderId="0" xfId="0" applyFont="1" applyBorder="1"/>
    <xf numFmtId="0" fontId="13" fillId="0" borderId="0" xfId="0" applyFont="1" applyBorder="1" applyAlignment="1">
      <alignment horizontal="right"/>
    </xf>
    <xf numFmtId="0" fontId="6" fillId="0" borderId="73" xfId="0" applyFont="1" applyBorder="1" applyAlignment="1">
      <alignment horizontal="center" vertical="center"/>
    </xf>
    <xf numFmtId="0" fontId="6" fillId="0" borderId="75" xfId="0" applyFont="1" applyBorder="1" applyAlignment="1">
      <alignment horizontal="center" vertical="center"/>
    </xf>
    <xf numFmtId="0" fontId="6" fillId="7" borderId="75" xfId="0" applyFont="1" applyFill="1" applyBorder="1" applyAlignment="1">
      <alignment vertical="center"/>
    </xf>
    <xf numFmtId="0" fontId="6" fillId="3" borderId="75" xfId="0" applyFont="1" applyFill="1" applyBorder="1" applyAlignment="1">
      <alignment vertical="center"/>
    </xf>
    <xf numFmtId="0" fontId="6" fillId="0" borderId="77" xfId="0" applyFont="1" applyBorder="1" applyAlignment="1">
      <alignment horizontal="center" vertical="center"/>
    </xf>
    <xf numFmtId="0" fontId="6" fillId="8" borderId="77" xfId="0" applyFont="1" applyFill="1" applyBorder="1" applyAlignment="1">
      <alignment vertical="center"/>
    </xf>
    <xf numFmtId="0" fontId="13" fillId="0" borderId="48" xfId="0" applyFont="1" applyBorder="1" applyAlignment="1">
      <alignment horizontal="right"/>
    </xf>
    <xf numFmtId="0" fontId="21" fillId="0" borderId="0" xfId="0" applyFont="1" applyBorder="1" applyAlignment="1">
      <alignment horizontal="center" vertical="center"/>
    </xf>
    <xf numFmtId="49" fontId="1" fillId="0" borderId="5" xfId="0" applyNumberFormat="1" applyFont="1" applyBorder="1" applyAlignment="1">
      <alignment vertical="center"/>
    </xf>
    <xf numFmtId="0" fontId="6" fillId="0" borderId="0" xfId="0" applyFont="1" applyBorder="1" applyAlignment="1">
      <alignment vertical="center" wrapText="1"/>
    </xf>
    <xf numFmtId="49" fontId="2" fillId="0" borderId="115" xfId="0" applyNumberFormat="1" applyFont="1" applyBorder="1" applyAlignment="1">
      <alignment vertical="center" wrapText="1"/>
    </xf>
    <xf numFmtId="49" fontId="2" fillId="0" borderId="114" xfId="0" applyNumberFormat="1" applyFont="1" applyBorder="1" applyAlignment="1">
      <alignment vertical="center" wrapText="1"/>
    </xf>
    <xf numFmtId="49" fontId="6" fillId="0" borderId="0" xfId="0" applyNumberFormat="1" applyFont="1" applyBorder="1"/>
    <xf numFmtId="0" fontId="14" fillId="0" borderId="0" xfId="0" applyFont="1" applyAlignment="1">
      <alignment horizontal="left"/>
    </xf>
    <xf numFmtId="0" fontId="6" fillId="0" borderId="0" xfId="0" applyFont="1" applyAlignment="1">
      <alignment horizontal="left"/>
    </xf>
    <xf numFmtId="49" fontId="1" fillId="0" borderId="2" xfId="0" applyNumberFormat="1" applyFont="1" applyBorder="1" applyAlignment="1">
      <alignment horizontal="left" vertical="center" wrapText="1"/>
    </xf>
    <xf numFmtId="49" fontId="1" fillId="0" borderId="2" xfId="0" applyNumberFormat="1" applyFont="1" applyBorder="1" applyAlignment="1">
      <alignment horizontal="left" vertical="center"/>
    </xf>
    <xf numFmtId="49" fontId="1" fillId="0" borderId="114" xfId="0" applyNumberFormat="1" applyFont="1" applyBorder="1" applyAlignment="1">
      <alignment horizontal="left" vertical="center"/>
    </xf>
    <xf numFmtId="49" fontId="1" fillId="0" borderId="5" xfId="0" applyNumberFormat="1" applyFont="1" applyBorder="1" applyAlignment="1">
      <alignment horizontal="left" vertical="center"/>
    </xf>
    <xf numFmtId="49" fontId="1" fillId="0" borderId="114" xfId="0" applyNumberFormat="1" applyFont="1" applyBorder="1" applyAlignment="1">
      <alignment horizontal="left" vertical="center" wrapText="1"/>
    </xf>
    <xf numFmtId="0" fontId="6" fillId="20" borderId="73" xfId="0" applyFont="1" applyFill="1" applyBorder="1" applyAlignment="1">
      <alignment vertical="center"/>
    </xf>
    <xf numFmtId="0" fontId="6" fillId="19" borderId="75" xfId="0" applyFont="1" applyFill="1" applyBorder="1" applyAlignment="1">
      <alignment vertical="center"/>
    </xf>
    <xf numFmtId="0" fontId="13" fillId="0" borderId="0" xfId="0" applyFont="1" applyAlignment="1">
      <alignment vertical="center"/>
    </xf>
    <xf numFmtId="0" fontId="13" fillId="0" borderId="6" xfId="0" applyFont="1" applyBorder="1" applyAlignment="1">
      <alignment vertical="center"/>
    </xf>
    <xf numFmtId="0" fontId="13" fillId="0" borderId="16" xfId="0" applyFont="1" applyBorder="1" applyAlignment="1">
      <alignment vertical="center"/>
    </xf>
    <xf numFmtId="0" fontId="13" fillId="0" borderId="7" xfId="0" applyFont="1" applyBorder="1" applyAlignment="1">
      <alignment vertical="center"/>
    </xf>
    <xf numFmtId="0" fontId="13" fillId="0" borderId="10" xfId="0" applyFont="1" applyBorder="1" applyAlignment="1">
      <alignment vertical="center"/>
    </xf>
    <xf numFmtId="0" fontId="13" fillId="0" borderId="110" xfId="0" applyFont="1" applyBorder="1" applyAlignment="1">
      <alignment vertical="center"/>
    </xf>
    <xf numFmtId="0" fontId="13" fillId="0" borderId="111" xfId="0" applyFont="1" applyBorder="1" applyAlignment="1">
      <alignment vertical="center"/>
    </xf>
    <xf numFmtId="0" fontId="13" fillId="0" borderId="85" xfId="0" applyFont="1" applyBorder="1" applyAlignment="1">
      <alignment vertical="center"/>
    </xf>
    <xf numFmtId="0" fontId="13" fillId="0" borderId="11" xfId="0" applyFont="1" applyBorder="1" applyAlignment="1">
      <alignment vertical="center"/>
    </xf>
    <xf numFmtId="0" fontId="13" fillId="0" borderId="29" xfId="0" applyFont="1" applyBorder="1" applyAlignment="1">
      <alignment vertical="center"/>
    </xf>
    <xf numFmtId="0" fontId="4" fillId="4" borderId="69" xfId="0" applyFont="1" applyFill="1" applyBorder="1" applyAlignment="1">
      <alignment horizontal="center" vertical="center"/>
    </xf>
    <xf numFmtId="0" fontId="13" fillId="4" borderId="10" xfId="0" applyFont="1" applyFill="1" applyBorder="1" applyAlignment="1">
      <alignment vertical="center"/>
    </xf>
    <xf numFmtId="0" fontId="13" fillId="4" borderId="112" xfId="0" applyFont="1" applyFill="1" applyBorder="1" applyAlignment="1">
      <alignment vertical="center"/>
    </xf>
    <xf numFmtId="0" fontId="4" fillId="4" borderId="113" xfId="0" applyFont="1" applyFill="1" applyBorder="1" applyAlignment="1">
      <alignment horizontal="center" vertical="center"/>
    </xf>
    <xf numFmtId="0" fontId="4" fillId="4" borderId="84" xfId="0" applyFont="1" applyFill="1" applyBorder="1" applyAlignment="1">
      <alignment horizontal="center" vertical="center"/>
    </xf>
    <xf numFmtId="0" fontId="13" fillId="4" borderId="11" xfId="0" applyFont="1" applyFill="1" applyBorder="1" applyAlignment="1">
      <alignment vertical="center"/>
    </xf>
    <xf numFmtId="0" fontId="13" fillId="4" borderId="0" xfId="0" applyFont="1" applyFill="1" applyAlignment="1">
      <alignment vertical="center"/>
    </xf>
    <xf numFmtId="0" fontId="13" fillId="0" borderId="0" xfId="0" applyFont="1" applyBorder="1" applyAlignment="1">
      <alignment vertical="center"/>
    </xf>
    <xf numFmtId="0" fontId="25" fillId="0" borderId="69" xfId="0" applyFont="1" applyBorder="1" applyAlignment="1">
      <alignment horizontal="center" vertical="center"/>
    </xf>
    <xf numFmtId="0" fontId="13" fillId="0" borderId="78" xfId="0" applyFont="1" applyBorder="1" applyAlignment="1">
      <alignment vertical="center"/>
    </xf>
    <xf numFmtId="0" fontId="25" fillId="0" borderId="5" xfId="0" applyFont="1" applyBorder="1" applyAlignment="1">
      <alignment horizontal="center" vertical="center"/>
    </xf>
    <xf numFmtId="0" fontId="25" fillId="0" borderId="79" xfId="0" applyFont="1" applyBorder="1" applyAlignment="1">
      <alignment horizontal="center" vertical="center"/>
    </xf>
    <xf numFmtId="1" fontId="29" fillId="5" borderId="114" xfId="0" applyNumberFormat="1" applyFont="1" applyFill="1" applyBorder="1" applyAlignment="1">
      <alignment horizontal="center" vertical="center"/>
    </xf>
    <xf numFmtId="0" fontId="13" fillId="0" borderId="69" xfId="0" applyFont="1" applyBorder="1" applyAlignment="1">
      <alignment horizontal="center" vertical="center"/>
    </xf>
    <xf numFmtId="0" fontId="13" fillId="0" borderId="5" xfId="0" applyFont="1" applyBorder="1" applyAlignment="1">
      <alignment horizontal="left" vertical="center"/>
    </xf>
    <xf numFmtId="0" fontId="29" fillId="0" borderId="5" xfId="0" applyFont="1" applyBorder="1" applyAlignment="1">
      <alignment vertical="center"/>
    </xf>
    <xf numFmtId="0" fontId="13" fillId="0" borderId="79" xfId="0" applyFont="1" applyBorder="1" applyAlignment="1">
      <alignment vertical="center"/>
    </xf>
    <xf numFmtId="0" fontId="13" fillId="0" borderId="69" xfId="0" applyFont="1" applyBorder="1" applyAlignment="1">
      <alignment vertical="center"/>
    </xf>
    <xf numFmtId="0" fontId="3" fillId="0" borderId="0" xfId="0" applyFont="1" applyAlignment="1">
      <alignment vertical="center"/>
    </xf>
    <xf numFmtId="0" fontId="13" fillId="0" borderId="112" xfId="0" applyFont="1" applyBorder="1" applyAlignment="1">
      <alignment vertical="center"/>
    </xf>
    <xf numFmtId="0" fontId="13" fillId="0" borderId="113" xfId="0" applyFont="1" applyBorder="1" applyAlignment="1">
      <alignment vertical="center"/>
    </xf>
    <xf numFmtId="0" fontId="13" fillId="0" borderId="84" xfId="0" applyFont="1" applyBorder="1" applyAlignment="1">
      <alignment vertical="center"/>
    </xf>
    <xf numFmtId="0" fontId="13" fillId="0" borderId="8" xfId="0" applyFont="1" applyBorder="1" applyAlignment="1">
      <alignment vertical="center"/>
    </xf>
    <xf numFmtId="0" fontId="13" fillId="0" borderId="17" xfId="0" applyFont="1" applyBorder="1" applyAlignment="1">
      <alignment vertical="center"/>
    </xf>
    <xf numFmtId="0" fontId="13" fillId="0" borderId="9" xfId="0" applyFont="1" applyBorder="1" applyAlignment="1">
      <alignment vertical="center"/>
    </xf>
    <xf numFmtId="0" fontId="13" fillId="0" borderId="0" xfId="0" applyFont="1" applyAlignment="1">
      <alignment vertical="center" wrapText="1"/>
    </xf>
    <xf numFmtId="0" fontId="13" fillId="0" borderId="10" xfId="0" applyFont="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18" xfId="0" applyFont="1" applyBorder="1" applyAlignment="1">
      <alignment vertical="center" wrapText="1"/>
    </xf>
    <xf numFmtId="0" fontId="13" fillId="0" borderId="80" xfId="0" applyFont="1" applyBorder="1" applyAlignment="1">
      <alignment vertical="center" wrapText="1"/>
    </xf>
    <xf numFmtId="0" fontId="13" fillId="0" borderId="93" xfId="0" applyFont="1" applyBorder="1" applyAlignment="1">
      <alignment vertical="center" wrapText="1"/>
    </xf>
    <xf numFmtId="0" fontId="13" fillId="0" borderId="114" xfId="0" applyFont="1" applyBorder="1" applyAlignment="1">
      <alignment vertical="center" wrapText="1"/>
    </xf>
    <xf numFmtId="0" fontId="22" fillId="0" borderId="0" xfId="0" applyFont="1" applyBorder="1" applyAlignment="1">
      <alignment horizontal="center" vertical="center" wrapText="1"/>
    </xf>
    <xf numFmtId="0" fontId="22" fillId="0" borderId="29" xfId="0" applyFont="1" applyBorder="1" applyAlignment="1">
      <alignment horizontal="center" vertical="center" wrapText="1"/>
    </xf>
    <xf numFmtId="0" fontId="30" fillId="0" borderId="0" xfId="0" applyFont="1" applyBorder="1" applyAlignment="1">
      <alignment horizontal="center" vertical="center" wrapText="1"/>
    </xf>
    <xf numFmtId="0" fontId="22" fillId="16" borderId="34" xfId="0" applyFont="1" applyFill="1" applyBorder="1" applyAlignment="1">
      <alignment horizontal="center" vertical="center" wrapText="1"/>
    </xf>
    <xf numFmtId="0" fontId="13" fillId="0" borderId="130" xfId="0" applyFont="1" applyBorder="1" applyAlignment="1">
      <alignment vertical="center" wrapText="1"/>
    </xf>
    <xf numFmtId="0" fontId="22" fillId="17" borderId="34" xfId="0" applyFont="1" applyFill="1" applyBorder="1" applyAlignment="1">
      <alignment horizontal="center" vertical="center" wrapText="1"/>
    </xf>
    <xf numFmtId="0" fontId="13" fillId="0" borderId="27" xfId="0" applyFont="1" applyBorder="1" applyAlignment="1">
      <alignment vertical="center" wrapText="1"/>
    </xf>
    <xf numFmtId="0" fontId="22" fillId="6" borderId="34" xfId="0" applyFont="1" applyFill="1" applyBorder="1" applyAlignment="1">
      <alignment horizontal="center" vertical="center" wrapText="1"/>
    </xf>
    <xf numFmtId="0" fontId="22" fillId="13" borderId="34" xfId="0" applyFont="1" applyFill="1" applyBorder="1" applyAlignment="1">
      <alignment horizontal="center" vertical="center" wrapText="1"/>
    </xf>
    <xf numFmtId="0" fontId="22" fillId="3" borderId="34" xfId="0" applyFont="1" applyFill="1" applyBorder="1" applyAlignment="1">
      <alignment horizontal="center" vertical="center" wrapText="1"/>
    </xf>
    <xf numFmtId="0" fontId="22" fillId="14" borderId="34" xfId="0" applyFont="1" applyFill="1" applyBorder="1" applyAlignment="1">
      <alignment horizontal="center" vertical="center" wrapText="1"/>
    </xf>
    <xf numFmtId="0" fontId="22" fillId="18" borderId="34" xfId="0" applyFont="1" applyFill="1" applyBorder="1" applyAlignment="1">
      <alignment horizontal="center" vertical="center" wrapText="1"/>
    </xf>
    <xf numFmtId="0" fontId="13" fillId="0" borderId="8" xfId="0" applyFont="1" applyBorder="1" applyAlignment="1">
      <alignment vertical="center" wrapText="1"/>
    </xf>
    <xf numFmtId="0" fontId="13" fillId="0" borderId="131" xfId="0" applyFont="1" applyBorder="1" applyAlignment="1">
      <alignment vertical="center" wrapText="1"/>
    </xf>
    <xf numFmtId="0" fontId="13" fillId="0" borderId="17" xfId="0" applyFont="1" applyBorder="1" applyAlignment="1">
      <alignment vertical="center" wrapText="1"/>
    </xf>
    <xf numFmtId="0" fontId="13" fillId="0" borderId="9" xfId="0" applyFont="1" applyBorder="1" applyAlignment="1">
      <alignment vertical="center" wrapText="1"/>
    </xf>
    <xf numFmtId="0" fontId="31" fillId="0" borderId="0" xfId="0" applyFont="1" applyAlignment="1">
      <alignment vertical="center"/>
    </xf>
    <xf numFmtId="0" fontId="31" fillId="0" borderId="53" xfId="0" applyFont="1" applyBorder="1" applyAlignment="1">
      <alignment vertical="center"/>
    </xf>
    <xf numFmtId="0" fontId="31" fillId="0" borderId="0" xfId="0" applyFont="1" applyBorder="1" applyAlignment="1">
      <alignment vertical="center"/>
    </xf>
    <xf numFmtId="0" fontId="31" fillId="0" borderId="0" xfId="0" applyFont="1" applyFill="1" applyBorder="1" applyAlignment="1">
      <alignment vertical="center"/>
    </xf>
    <xf numFmtId="0" fontId="31" fillId="0" borderId="0" xfId="0" applyFont="1" applyBorder="1" applyAlignment="1">
      <alignment horizontal="center" vertical="center"/>
    </xf>
    <xf numFmtId="0" fontId="31" fillId="0" borderId="50" xfId="0" applyFont="1" applyBorder="1" applyAlignment="1">
      <alignment vertical="center"/>
    </xf>
    <xf numFmtId="0" fontId="23" fillId="2" borderId="105" xfId="0" applyFont="1" applyFill="1" applyBorder="1" applyAlignment="1">
      <alignment horizontal="center" vertical="center" wrapText="1"/>
    </xf>
    <xf numFmtId="0" fontId="23" fillId="2" borderId="106" xfId="0" applyFont="1" applyFill="1" applyBorder="1" applyAlignment="1">
      <alignment horizontal="center" vertical="center" wrapText="1"/>
    </xf>
    <xf numFmtId="0" fontId="3" fillId="0" borderId="16" xfId="0" applyFont="1" applyBorder="1" applyAlignment="1">
      <alignment vertical="center"/>
    </xf>
    <xf numFmtId="0" fontId="3" fillId="0" borderId="10" xfId="0" applyFont="1" applyBorder="1" applyAlignment="1">
      <alignment vertical="center"/>
    </xf>
    <xf numFmtId="0" fontId="3" fillId="0" borderId="0" xfId="0" applyFont="1" applyBorder="1" applyAlignment="1">
      <alignment vertical="center"/>
    </xf>
    <xf numFmtId="0" fontId="3" fillId="0" borderId="0" xfId="0" applyFont="1" applyFill="1" applyAlignment="1">
      <alignment vertical="center"/>
    </xf>
    <xf numFmtId="0" fontId="3" fillId="0" borderId="10" xfId="0" applyFont="1" applyFill="1" applyBorder="1" applyAlignment="1">
      <alignment vertical="center"/>
    </xf>
    <xf numFmtId="0" fontId="3" fillId="4" borderId="0" xfId="0" applyFont="1" applyFill="1" applyBorder="1" applyAlignment="1">
      <alignment vertical="center"/>
    </xf>
    <xf numFmtId="0" fontId="6" fillId="4" borderId="0" xfId="0" applyFont="1" applyFill="1" applyBorder="1"/>
    <xf numFmtId="0" fontId="6" fillId="4" borderId="0" xfId="0" applyFont="1" applyFill="1" applyBorder="1" applyAlignment="1">
      <alignment vertical="center"/>
    </xf>
    <xf numFmtId="0" fontId="6" fillId="4" borderId="98" xfId="0" applyFont="1" applyFill="1" applyBorder="1" applyAlignment="1"/>
    <xf numFmtId="0" fontId="6" fillId="4" borderId="2" xfId="0" applyFont="1" applyFill="1" applyBorder="1" applyAlignment="1"/>
    <xf numFmtId="0" fontId="6" fillId="4" borderId="24" xfId="0" applyFont="1" applyFill="1" applyBorder="1" applyAlignment="1"/>
    <xf numFmtId="0" fontId="6" fillId="4" borderId="23" xfId="0" applyFont="1" applyFill="1" applyBorder="1" applyAlignment="1"/>
    <xf numFmtId="0" fontId="6" fillId="4" borderId="122" xfId="0" applyFont="1" applyFill="1" applyBorder="1" applyAlignment="1"/>
    <xf numFmtId="0" fontId="1" fillId="4" borderId="123"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68" xfId="0" applyFont="1" applyFill="1" applyBorder="1" applyAlignment="1">
      <alignment horizontal="center" vertical="center" wrapText="1"/>
    </xf>
    <xf numFmtId="0" fontId="1" fillId="4" borderId="57" xfId="0" applyFont="1" applyFill="1" applyBorder="1" applyAlignment="1">
      <alignment horizontal="center" vertical="center" wrapText="1"/>
    </xf>
    <xf numFmtId="0" fontId="1" fillId="4" borderId="124" xfId="0" applyFont="1" applyFill="1" applyBorder="1" applyAlignment="1">
      <alignment horizontal="center" vertical="center" wrapText="1"/>
    </xf>
    <xf numFmtId="0" fontId="33" fillId="4" borderId="27" xfId="0" applyFont="1" applyFill="1" applyBorder="1" applyAlignment="1">
      <alignment horizontal="center" vertical="center" wrapText="1"/>
    </xf>
    <xf numFmtId="0" fontId="34" fillId="2" borderId="108" xfId="0" applyFont="1" applyFill="1" applyBorder="1" applyAlignment="1">
      <alignment horizontal="center" vertical="center" wrapText="1"/>
    </xf>
    <xf numFmtId="0" fontId="3" fillId="4" borderId="27" xfId="0" applyFont="1" applyFill="1" applyBorder="1" applyAlignment="1">
      <alignment horizontal="justify" vertical="center" wrapText="1"/>
    </xf>
    <xf numFmtId="0" fontId="3" fillId="4" borderId="27" xfId="0" applyFont="1" applyFill="1" applyBorder="1" applyAlignment="1">
      <alignment horizontal="center" vertical="center" wrapText="1"/>
    </xf>
    <xf numFmtId="0" fontId="3" fillId="4" borderId="27" xfId="0" applyFont="1" applyFill="1" applyBorder="1" applyAlignment="1">
      <alignment horizontal="left" vertical="center" wrapText="1"/>
    </xf>
    <xf numFmtId="0" fontId="3" fillId="0" borderId="11" xfId="0" applyFont="1" applyBorder="1" applyAlignment="1">
      <alignment vertical="center"/>
    </xf>
    <xf numFmtId="0" fontId="3" fillId="0" borderId="11" xfId="0" applyFont="1" applyFill="1" applyBorder="1" applyAlignment="1">
      <alignment vertical="center"/>
    </xf>
    <xf numFmtId="0" fontId="6" fillId="0" borderId="130" xfId="0" applyFont="1" applyBorder="1"/>
    <xf numFmtId="0" fontId="6" fillId="0" borderId="132" xfId="0" applyFont="1" applyBorder="1"/>
    <xf numFmtId="0" fontId="6" fillId="0" borderId="131" xfId="0" applyFont="1" applyBorder="1"/>
    <xf numFmtId="0" fontId="6" fillId="4" borderId="17" xfId="0" applyFont="1" applyFill="1" applyBorder="1"/>
    <xf numFmtId="0" fontId="34" fillId="2" borderId="109" xfId="0" applyFont="1" applyFill="1" applyBorder="1" applyAlignment="1">
      <alignment horizontal="center" vertical="center" wrapText="1"/>
    </xf>
    <xf numFmtId="1" fontId="1" fillId="5" borderId="5" xfId="0" applyNumberFormat="1" applyFont="1" applyFill="1" applyBorder="1" applyAlignment="1">
      <alignment horizontal="center" vertical="center" wrapText="1"/>
    </xf>
    <xf numFmtId="0" fontId="6" fillId="0" borderId="0" xfId="0" applyFont="1" applyFill="1"/>
    <xf numFmtId="0" fontId="6" fillId="0" borderId="130" xfId="0" applyFont="1" applyFill="1" applyBorder="1"/>
    <xf numFmtId="0" fontId="1" fillId="0" borderId="2"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6" fillId="0" borderId="132" xfId="0" applyFont="1" applyFill="1" applyBorder="1"/>
    <xf numFmtId="0" fontId="3" fillId="4" borderId="0" xfId="0" applyFont="1" applyFill="1" applyBorder="1" applyAlignment="1">
      <alignment horizontal="center" vertical="center" wrapText="1"/>
    </xf>
    <xf numFmtId="0" fontId="15" fillId="0" borderId="17" xfId="0" applyFont="1" applyBorder="1" applyAlignment="1">
      <alignment horizontal="center" vertical="center"/>
    </xf>
    <xf numFmtId="0" fontId="5" fillId="0" borderId="17" xfId="0" applyFont="1" applyBorder="1" applyAlignment="1">
      <alignment horizontal="center" vertical="center" wrapText="1"/>
    </xf>
    <xf numFmtId="0" fontId="10" fillId="0" borderId="17" xfId="0" applyFont="1" applyFill="1" applyBorder="1" applyAlignment="1">
      <alignment horizontal="left" vertical="center" wrapText="1"/>
    </xf>
    <xf numFmtId="0" fontId="3" fillId="0" borderId="17" xfId="0" applyFont="1" applyFill="1" applyBorder="1" applyAlignment="1">
      <alignment horizontal="center" vertical="center" wrapText="1"/>
    </xf>
    <xf numFmtId="0" fontId="35" fillId="0" borderId="0" xfId="0" applyFont="1" applyAlignment="1">
      <alignment vertical="center"/>
    </xf>
    <xf numFmtId="0" fontId="36" fillId="0" borderId="0" xfId="0" applyFont="1" applyAlignment="1">
      <alignment vertical="center"/>
    </xf>
    <xf numFmtId="0" fontId="35" fillId="0" borderId="0" xfId="0" applyFont="1" applyAlignment="1">
      <alignment horizontal="center" vertical="center"/>
    </xf>
    <xf numFmtId="0" fontId="35" fillId="0" borderId="10" xfId="0" applyFont="1" applyBorder="1" applyAlignment="1">
      <alignment vertical="center"/>
    </xf>
    <xf numFmtId="0" fontId="35" fillId="0" borderId="94" xfId="0" applyFont="1" applyBorder="1" applyAlignment="1">
      <alignment vertical="center"/>
    </xf>
    <xf numFmtId="0" fontId="35" fillId="0" borderId="0" xfId="0" applyFont="1" applyBorder="1" applyAlignment="1">
      <alignment vertical="center"/>
    </xf>
    <xf numFmtId="0" fontId="35" fillId="0" borderId="99" xfId="0" applyFont="1" applyBorder="1" applyAlignment="1">
      <alignment vertical="center"/>
    </xf>
    <xf numFmtId="0" fontId="38" fillId="0" borderId="0" xfId="0" applyFont="1" applyBorder="1" applyAlignment="1">
      <alignment horizontal="center" vertical="center"/>
    </xf>
    <xf numFmtId="0" fontId="36" fillId="0" borderId="0" xfId="0" applyFont="1" applyBorder="1" applyAlignment="1">
      <alignment horizontal="center" vertical="center"/>
    </xf>
    <xf numFmtId="0" fontId="38" fillId="0" borderId="11" xfId="0" applyFont="1" applyFill="1" applyBorder="1" applyAlignment="1">
      <alignment horizontal="center" vertical="center"/>
    </xf>
    <xf numFmtId="0" fontId="35" fillId="0" borderId="10" xfId="0" applyFont="1" applyFill="1" applyBorder="1" applyAlignment="1">
      <alignment vertical="center"/>
    </xf>
    <xf numFmtId="0" fontId="39" fillId="0" borderId="11" xfId="0" applyFont="1" applyFill="1" applyBorder="1" applyAlignment="1">
      <alignment horizontal="center" vertical="center"/>
    </xf>
    <xf numFmtId="0" fontId="35" fillId="0" borderId="0" xfId="0" applyFont="1" applyFill="1" applyAlignment="1">
      <alignment vertical="center"/>
    </xf>
    <xf numFmtId="0" fontId="35" fillId="0" borderId="94" xfId="0" applyFont="1" applyFill="1" applyBorder="1" applyAlignment="1">
      <alignment vertical="center"/>
    </xf>
    <xf numFmtId="0" fontId="41" fillId="4" borderId="28" xfId="0" applyFont="1" applyFill="1" applyBorder="1" applyAlignment="1">
      <alignment horizontal="center" vertical="center" wrapText="1"/>
    </xf>
    <xf numFmtId="0" fontId="35" fillId="0" borderId="99" xfId="0" applyFont="1" applyFill="1" applyBorder="1" applyAlignment="1">
      <alignment vertical="center"/>
    </xf>
    <xf numFmtId="0" fontId="42" fillId="0" borderId="41" xfId="0" applyFont="1" applyBorder="1" applyAlignment="1">
      <alignment vertical="center"/>
    </xf>
    <xf numFmtId="0" fontId="42" fillId="0" borderId="42" xfId="0" applyFont="1" applyBorder="1" applyAlignment="1">
      <alignment vertical="center"/>
    </xf>
    <xf numFmtId="0" fontId="43" fillId="0" borderId="42" xfId="0" applyFont="1" applyBorder="1" applyAlignment="1">
      <alignment vertical="center"/>
    </xf>
    <xf numFmtId="0" fontId="43" fillId="0" borderId="43" xfId="0" applyFont="1" applyFill="1" applyBorder="1" applyAlignment="1">
      <alignment vertical="center"/>
    </xf>
    <xf numFmtId="0" fontId="36" fillId="0" borderId="0" xfId="0" applyFont="1" applyFill="1" applyBorder="1" applyAlignment="1">
      <alignment horizontal="center" vertical="center"/>
    </xf>
    <xf numFmtId="1" fontId="44" fillId="0" borderId="0" xfId="0" applyNumberFormat="1" applyFont="1" applyFill="1" applyBorder="1" applyAlignment="1">
      <alignment horizontal="center" vertical="center"/>
    </xf>
    <xf numFmtId="0" fontId="43" fillId="0" borderId="0" xfId="0" applyFont="1" applyFill="1" applyBorder="1" applyAlignment="1"/>
    <xf numFmtId="0" fontId="43" fillId="0" borderId="50" xfId="0" applyFont="1" applyFill="1" applyBorder="1" applyAlignment="1"/>
    <xf numFmtId="0" fontId="43" fillId="0" borderId="11" xfId="0" applyFont="1" applyFill="1" applyBorder="1" applyAlignment="1"/>
    <xf numFmtId="0" fontId="45" fillId="4" borderId="98" xfId="0" applyFont="1" applyFill="1" applyBorder="1" applyAlignment="1"/>
    <xf numFmtId="0" fontId="45" fillId="4" borderId="2" xfId="0" applyFont="1" applyFill="1" applyBorder="1" applyAlignment="1"/>
    <xf numFmtId="0" fontId="45" fillId="4" borderId="24" xfId="0" applyFont="1" applyFill="1" applyBorder="1" applyAlignment="1"/>
    <xf numFmtId="0" fontId="45" fillId="4" borderId="23" xfId="0" applyFont="1" applyFill="1" applyBorder="1" applyAlignment="1"/>
    <xf numFmtId="0" fontId="45" fillId="4" borderId="31" xfId="0" applyFont="1" applyFill="1" applyBorder="1" applyAlignment="1"/>
    <xf numFmtId="0" fontId="48" fillId="0" borderId="11" xfId="0" applyFont="1" applyFill="1" applyBorder="1" applyAlignment="1">
      <alignment horizontal="center" vertical="center"/>
    </xf>
    <xf numFmtId="0" fontId="35" fillId="0" borderId="11" xfId="0" applyFont="1" applyFill="1" applyBorder="1" applyAlignment="1">
      <alignment horizontal="center" vertical="center"/>
    </xf>
    <xf numFmtId="0" fontId="52" fillId="0" borderId="11" xfId="0" applyFont="1" applyFill="1" applyBorder="1" applyAlignment="1">
      <alignment horizontal="center" vertical="center" wrapText="1"/>
    </xf>
    <xf numFmtId="0" fontId="45" fillId="0" borderId="11" xfId="0" applyFont="1" applyFill="1" applyBorder="1" applyAlignment="1">
      <alignment horizontal="center" vertical="center" wrapText="1"/>
    </xf>
    <xf numFmtId="165" fontId="35" fillId="0" borderId="0" xfId="0" applyNumberFormat="1" applyFont="1" applyAlignment="1">
      <alignment vertical="center"/>
    </xf>
    <xf numFmtId="0" fontId="58" fillId="0" borderId="0" xfId="0" applyFont="1" applyAlignment="1">
      <alignment horizontal="center" vertical="center"/>
    </xf>
    <xf numFmtId="0" fontId="35" fillId="0" borderId="11" xfId="0" applyFont="1" applyFill="1" applyBorder="1" applyAlignment="1">
      <alignment vertical="top" wrapText="1"/>
    </xf>
    <xf numFmtId="0" fontId="35" fillId="0" borderId="11" xfId="0" applyFont="1" applyFill="1" applyBorder="1" applyAlignment="1">
      <alignment horizontal="center" vertical="center" wrapText="1"/>
    </xf>
    <xf numFmtId="0" fontId="35" fillId="0" borderId="11" xfId="0" applyFont="1" applyFill="1" applyBorder="1" applyAlignment="1">
      <alignment horizontal="left" vertical="center" wrapText="1"/>
    </xf>
    <xf numFmtId="0" fontId="35" fillId="0" borderId="11" xfId="0" applyFont="1" applyFill="1" applyBorder="1" applyAlignment="1">
      <alignment vertical="center" wrapText="1"/>
    </xf>
    <xf numFmtId="0" fontId="35" fillId="0" borderId="8" xfId="0" applyFont="1" applyBorder="1" applyAlignment="1">
      <alignment vertical="center"/>
    </xf>
    <xf numFmtId="0" fontId="35" fillId="0" borderId="17" xfId="0" applyFont="1" applyBorder="1" applyAlignment="1">
      <alignment vertical="center"/>
    </xf>
    <xf numFmtId="0" fontId="36" fillId="0" borderId="17" xfId="0" applyFont="1" applyBorder="1" applyAlignment="1">
      <alignment vertical="center"/>
    </xf>
    <xf numFmtId="0" fontId="35" fillId="0" borderId="17" xfId="0" applyFont="1" applyBorder="1" applyAlignment="1">
      <alignment horizontal="center" vertical="center"/>
    </xf>
    <xf numFmtId="0" fontId="44" fillId="0" borderId="17" xfId="0" applyFont="1" applyBorder="1" applyAlignment="1">
      <alignment vertical="center"/>
    </xf>
    <xf numFmtId="0" fontId="35" fillId="0" borderId="9" xfId="0" applyFont="1" applyFill="1" applyBorder="1" applyAlignment="1">
      <alignment vertical="center"/>
    </xf>
    <xf numFmtId="0" fontId="35" fillId="0" borderId="100" xfId="0" applyFont="1" applyBorder="1" applyAlignment="1">
      <alignment vertical="center"/>
    </xf>
    <xf numFmtId="1" fontId="56" fillId="0" borderId="101" xfId="0" applyNumberFormat="1" applyFont="1" applyBorder="1" applyAlignment="1">
      <alignment horizontal="center" vertical="center"/>
    </xf>
    <xf numFmtId="0" fontId="35" fillId="0" borderId="102" xfId="0" applyFont="1" applyBorder="1" applyAlignment="1">
      <alignment vertical="center"/>
    </xf>
    <xf numFmtId="0" fontId="55" fillId="0" borderId="0" xfId="0" applyFont="1" applyAlignment="1">
      <alignment vertical="center"/>
    </xf>
    <xf numFmtId="0" fontId="44" fillId="0" borderId="0" xfId="0" applyFont="1" applyAlignment="1">
      <alignment vertical="center"/>
    </xf>
    <xf numFmtId="0" fontId="44" fillId="0" borderId="0" xfId="0" applyFont="1" applyAlignment="1">
      <alignment horizontal="center" vertical="center"/>
    </xf>
    <xf numFmtId="1" fontId="44" fillId="0" borderId="0" xfId="0" applyNumberFormat="1" applyFont="1" applyAlignment="1">
      <alignment horizontal="center" vertical="center"/>
    </xf>
    <xf numFmtId="0" fontId="58" fillId="0" borderId="0" xfId="0" applyFont="1" applyBorder="1" applyAlignment="1">
      <alignment horizontal="center" vertical="center"/>
    </xf>
    <xf numFmtId="0" fontId="31" fillId="0" borderId="0" xfId="0" applyFont="1" applyBorder="1" applyAlignment="1">
      <alignment vertical="center" wrapText="1"/>
    </xf>
    <xf numFmtId="0" fontId="24" fillId="0" borderId="0" xfId="0" applyFont="1" applyBorder="1" applyAlignment="1">
      <alignment vertical="center"/>
    </xf>
    <xf numFmtId="0" fontId="24" fillId="0" borderId="0" xfId="0" applyFont="1" applyFill="1" applyBorder="1" applyAlignment="1">
      <alignment vertical="center"/>
    </xf>
    <xf numFmtId="0" fontId="31" fillId="0" borderId="72" xfId="0" applyFont="1" applyBorder="1" applyAlignment="1">
      <alignment horizontal="center" vertical="center"/>
    </xf>
    <xf numFmtId="0" fontId="31" fillId="0" borderId="74" xfId="0" applyFont="1" applyBorder="1" applyAlignment="1">
      <alignment horizontal="center" vertical="center"/>
    </xf>
    <xf numFmtId="0" fontId="31" fillId="0" borderId="76" xfId="0" applyFont="1" applyBorder="1" applyAlignment="1">
      <alignment horizontal="center" vertical="center"/>
    </xf>
    <xf numFmtId="0" fontId="31" fillId="0" borderId="0" xfId="0" applyFont="1" applyBorder="1" applyAlignment="1">
      <alignment horizontal="left" vertical="center" wrapText="1"/>
    </xf>
    <xf numFmtId="0" fontId="33" fillId="12" borderId="121" xfId="0" applyFont="1" applyFill="1" applyBorder="1" applyAlignment="1">
      <alignment horizontal="center" vertical="center" wrapText="1"/>
    </xf>
    <xf numFmtId="0" fontId="1" fillId="0" borderId="91" xfId="0" applyFont="1" applyBorder="1" applyAlignment="1">
      <alignment horizontal="center" vertical="center" wrapText="1"/>
    </xf>
    <xf numFmtId="0" fontId="1" fillId="0" borderId="92" xfId="0" applyFont="1" applyBorder="1" applyAlignment="1">
      <alignment horizontal="center" vertical="center" wrapText="1"/>
    </xf>
    <xf numFmtId="0" fontId="1" fillId="0" borderId="17" xfId="0" applyFont="1" applyBorder="1" applyAlignment="1">
      <alignment horizontal="center" vertical="center" wrapText="1"/>
    </xf>
    <xf numFmtId="0" fontId="64" fillId="0" borderId="6" xfId="0" applyFont="1" applyBorder="1"/>
    <xf numFmtId="0" fontId="64" fillId="0" borderId="16" xfId="0" applyFont="1" applyBorder="1"/>
    <xf numFmtId="0" fontId="64" fillId="0" borderId="7" xfId="0" applyFont="1" applyBorder="1"/>
    <xf numFmtId="0" fontId="64" fillId="0" borderId="0" xfId="0" applyFont="1"/>
    <xf numFmtId="0" fontId="64" fillId="0" borderId="10" xfId="0" applyFont="1" applyBorder="1"/>
    <xf numFmtId="0" fontId="64" fillId="0" borderId="11" xfId="0" applyFont="1" applyBorder="1"/>
    <xf numFmtId="0" fontId="64" fillId="0" borderId="10" xfId="0" applyFont="1" applyFill="1" applyBorder="1"/>
    <xf numFmtId="0" fontId="65" fillId="0" borderId="0" xfId="0" applyFont="1" applyFill="1" applyBorder="1" applyAlignment="1">
      <alignment horizontal="center" vertical="center"/>
    </xf>
    <xf numFmtId="0" fontId="64" fillId="0" borderId="11" xfId="0" applyFont="1" applyFill="1" applyBorder="1"/>
    <xf numFmtId="0" fontId="64" fillId="0" borderId="0" xfId="0" applyFont="1" applyFill="1"/>
    <xf numFmtId="0" fontId="64" fillId="0" borderId="0" xfId="0" applyFont="1" applyBorder="1"/>
    <xf numFmtId="0" fontId="67" fillId="0" borderId="0" xfId="0" applyFont="1" applyFill="1" applyBorder="1" applyAlignment="1">
      <alignment horizontal="center" vertical="center"/>
    </xf>
    <xf numFmtId="49" fontId="66" fillId="0" borderId="0" xfId="1" applyNumberFormat="1" applyFont="1" applyFill="1" applyBorder="1" applyAlignment="1">
      <alignment horizontal="center" vertical="center"/>
    </xf>
    <xf numFmtId="0" fontId="64" fillId="0" borderId="8" xfId="0" applyFont="1" applyBorder="1"/>
    <xf numFmtId="0" fontId="64" fillId="0" borderId="17" xfId="0" applyFont="1" applyBorder="1"/>
    <xf numFmtId="0" fontId="64" fillId="0" borderId="9" xfId="0" applyFont="1" applyBorder="1"/>
    <xf numFmtId="0" fontId="6" fillId="0" borderId="10" xfId="0" applyFont="1" applyFill="1" applyBorder="1"/>
    <xf numFmtId="0" fontId="2" fillId="0" borderId="0" xfId="0" applyFont="1" applyFill="1"/>
    <xf numFmtId="0" fontId="6" fillId="0" borderId="11" xfId="0" applyFont="1" applyFill="1" applyBorder="1"/>
    <xf numFmtId="0" fontId="6" fillId="0" borderId="53" xfId="0" applyFont="1" applyBorder="1" applyAlignment="1">
      <alignment vertical="center"/>
    </xf>
    <xf numFmtId="0" fontId="6" fillId="0" borderId="50" xfId="0" applyFont="1" applyBorder="1" applyAlignment="1">
      <alignment vertical="center"/>
    </xf>
    <xf numFmtId="0" fontId="35" fillId="0" borderId="0" xfId="0" applyFont="1" applyBorder="1" applyAlignment="1">
      <alignment horizontal="center" vertical="center"/>
    </xf>
    <xf numFmtId="0" fontId="36" fillId="0" borderId="0" xfId="0" applyFont="1" applyBorder="1" applyAlignment="1">
      <alignment vertical="center"/>
    </xf>
    <xf numFmtId="0" fontId="35" fillId="0" borderId="135" xfId="0" applyFont="1" applyBorder="1" applyAlignment="1">
      <alignment vertical="center"/>
    </xf>
    <xf numFmtId="0" fontId="35" fillId="0" borderId="136" xfId="0" applyFont="1" applyBorder="1" applyAlignment="1">
      <alignment vertical="center"/>
    </xf>
    <xf numFmtId="0" fontId="36" fillId="0" borderId="136" xfId="0" applyFont="1" applyBorder="1" applyAlignment="1">
      <alignment vertical="center"/>
    </xf>
    <xf numFmtId="0" fontId="35" fillId="0" borderId="136" xfId="0" applyFont="1" applyBorder="1" applyAlignment="1">
      <alignment horizontal="center" vertical="center"/>
    </xf>
    <xf numFmtId="0" fontId="35" fillId="0" borderId="137" xfId="0" applyFont="1" applyBorder="1" applyAlignment="1">
      <alignment vertical="center"/>
    </xf>
    <xf numFmtId="0" fontId="35" fillId="0" borderId="138" xfId="0" applyFont="1" applyBorder="1" applyAlignment="1">
      <alignment vertical="center"/>
    </xf>
    <xf numFmtId="0" fontId="35" fillId="0" borderId="139" xfId="0" applyFont="1" applyBorder="1" applyAlignment="1">
      <alignment vertical="center"/>
    </xf>
    <xf numFmtId="0" fontId="37" fillId="0" borderId="139" xfId="0" applyFont="1" applyFill="1" applyBorder="1" applyAlignment="1">
      <alignment horizontal="center" vertical="center"/>
    </xf>
    <xf numFmtId="0" fontId="15" fillId="5" borderId="0" xfId="0" applyFont="1" applyFill="1"/>
    <xf numFmtId="0" fontId="13" fillId="0" borderId="135" xfId="0" applyFont="1" applyBorder="1" applyAlignment="1">
      <alignment vertical="center" wrapText="1"/>
    </xf>
    <xf numFmtId="0" fontId="13" fillId="0" borderId="136" xfId="0" applyFont="1" applyBorder="1" applyAlignment="1">
      <alignment vertical="center" wrapText="1"/>
    </xf>
    <xf numFmtId="0" fontId="13" fillId="0" borderId="137" xfId="0" applyFont="1" applyBorder="1" applyAlignment="1">
      <alignment vertical="center" wrapText="1"/>
    </xf>
    <xf numFmtId="0" fontId="13" fillId="0" borderId="138" xfId="0" applyFont="1" applyBorder="1" applyAlignment="1">
      <alignment vertical="center" wrapText="1"/>
    </xf>
    <xf numFmtId="0" fontId="13" fillId="0" borderId="139" xfId="0" applyFont="1" applyBorder="1" applyAlignment="1">
      <alignment vertical="center" wrapText="1"/>
    </xf>
    <xf numFmtId="0" fontId="68" fillId="0" borderId="2" xfId="0" applyFont="1" applyBorder="1" applyAlignment="1">
      <alignment horizontal="center" vertical="center"/>
    </xf>
    <xf numFmtId="0" fontId="68" fillId="0" borderId="4" xfId="0" applyFont="1" applyBorder="1" applyAlignment="1">
      <alignment horizontal="center" vertical="center"/>
    </xf>
    <xf numFmtId="0" fontId="68" fillId="0" borderId="2" xfId="0" applyFont="1" applyFill="1" applyBorder="1" applyAlignment="1">
      <alignment horizontal="center" vertical="center"/>
    </xf>
    <xf numFmtId="0" fontId="68" fillId="4" borderId="4" xfId="0" applyFont="1" applyFill="1" applyBorder="1" applyAlignment="1">
      <alignment horizontal="center" vertical="center"/>
    </xf>
    <xf numFmtId="0" fontId="68" fillId="0" borderId="131" xfId="0" applyFont="1" applyBorder="1" applyAlignment="1">
      <alignment horizontal="center" vertical="center"/>
    </xf>
    <xf numFmtId="0" fontId="68" fillId="0" borderId="0" xfId="0" applyFont="1" applyAlignment="1">
      <alignment vertical="center"/>
    </xf>
    <xf numFmtId="0" fontId="1" fillId="0" borderId="4" xfId="0" applyFont="1" applyBorder="1" applyAlignment="1">
      <alignment horizontal="justify" vertical="center" wrapText="1"/>
    </xf>
    <xf numFmtId="0" fontId="1" fillId="4" borderId="2" xfId="0" applyFont="1" applyFill="1" applyBorder="1" applyAlignment="1">
      <alignment horizontal="center" vertical="center" wrapText="1"/>
    </xf>
    <xf numFmtId="0" fontId="1" fillId="0" borderId="82" xfId="0" applyFont="1" applyBorder="1" applyAlignment="1">
      <alignment horizontal="center" vertical="center" wrapText="1"/>
    </xf>
    <xf numFmtId="0" fontId="17" fillId="0" borderId="131" xfId="0" applyFont="1" applyBorder="1"/>
    <xf numFmtId="0" fontId="13" fillId="0" borderId="0" xfId="0" applyFont="1" applyFill="1" applyBorder="1" applyAlignment="1">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13" fillId="0" borderId="6" xfId="0" applyFont="1" applyFill="1" applyBorder="1" applyAlignment="1">
      <alignment vertical="center"/>
    </xf>
    <xf numFmtId="0" fontId="1" fillId="0" borderId="16" xfId="0" applyFont="1" applyBorder="1" applyAlignment="1">
      <alignment horizontal="center" vertical="center"/>
    </xf>
    <xf numFmtId="0" fontId="13" fillId="0" borderId="16" xfId="0" applyFont="1" applyBorder="1" applyAlignment="1">
      <alignment horizontal="center" vertical="center"/>
    </xf>
    <xf numFmtId="0" fontId="13" fillId="0" borderId="10" xfId="0" applyFont="1" applyFill="1" applyBorder="1" applyAlignment="1">
      <alignment vertical="center"/>
    </xf>
    <xf numFmtId="0" fontId="1" fillId="0" borderId="0" xfId="0" applyFont="1" applyBorder="1" applyAlignment="1">
      <alignment horizontal="center" vertical="center"/>
    </xf>
    <xf numFmtId="0" fontId="13" fillId="0" borderId="0" xfId="0" applyFont="1" applyBorder="1" applyAlignment="1">
      <alignment horizontal="center" vertical="center"/>
    </xf>
    <xf numFmtId="0" fontId="33" fillId="0" borderId="10" xfId="0" applyFont="1" applyFill="1" applyBorder="1" applyAlignment="1">
      <alignment horizontal="center" vertical="center" wrapText="1"/>
    </xf>
    <xf numFmtId="0" fontId="15" fillId="0" borderId="0" xfId="0" applyFont="1" applyAlignment="1">
      <alignment horizontal="center" vertical="center"/>
    </xf>
    <xf numFmtId="0" fontId="13" fillId="0" borderId="8" xfId="0" applyFont="1" applyFill="1" applyBorder="1" applyAlignment="1">
      <alignment vertical="center"/>
    </xf>
    <xf numFmtId="0" fontId="10" fillId="0" borderId="17" xfId="0" applyFont="1" applyBorder="1" applyAlignment="1">
      <alignment vertical="center" wrapText="1"/>
    </xf>
    <xf numFmtId="0" fontId="10" fillId="0" borderId="14" xfId="0" applyFont="1" applyBorder="1" applyAlignment="1">
      <alignment horizontal="justify" vertical="center" wrapText="1"/>
    </xf>
    <xf numFmtId="49" fontId="1" fillId="0" borderId="5" xfId="0" applyNumberFormat="1" applyFont="1" applyBorder="1" applyAlignment="1">
      <alignment horizontal="justify" vertical="center"/>
    </xf>
    <xf numFmtId="0" fontId="13" fillId="0" borderId="5" xfId="0" applyFont="1" applyBorder="1" applyAlignment="1">
      <alignment horizontal="justify" vertical="center"/>
    </xf>
    <xf numFmtId="0" fontId="10" fillId="0" borderId="14" xfId="0" applyFont="1" applyFill="1" applyBorder="1" applyAlignment="1">
      <alignment horizontal="justify" vertical="center" wrapText="1"/>
    </xf>
    <xf numFmtId="0" fontId="10" fillId="0" borderId="2" xfId="0" applyFont="1" applyFill="1" applyBorder="1" applyAlignment="1">
      <alignment horizontal="justify" vertical="center" wrapText="1"/>
    </xf>
    <xf numFmtId="0" fontId="10" fillId="0" borderId="12" xfId="0" applyFont="1" applyFill="1" applyBorder="1" applyAlignment="1">
      <alignment horizontal="justify" vertical="center" wrapText="1"/>
    </xf>
    <xf numFmtId="0" fontId="10" fillId="0" borderId="35" xfId="0" applyFont="1" applyFill="1" applyBorder="1" applyAlignment="1">
      <alignment horizontal="justify" vertical="center" wrapText="1"/>
    </xf>
    <xf numFmtId="0" fontId="10" fillId="0" borderId="58" xfId="0" applyFont="1" applyFill="1" applyBorder="1" applyAlignment="1">
      <alignment horizontal="justify" vertical="center" wrapText="1"/>
    </xf>
    <xf numFmtId="0" fontId="10" fillId="0" borderId="1" xfId="0" applyFont="1" applyFill="1" applyBorder="1" applyAlignment="1">
      <alignment horizontal="justify" vertical="center" wrapText="1"/>
    </xf>
    <xf numFmtId="0" fontId="10" fillId="0" borderId="134" xfId="0" applyFont="1" applyFill="1" applyBorder="1" applyAlignment="1">
      <alignment horizontal="justify" vertical="center" wrapText="1"/>
    </xf>
    <xf numFmtId="0" fontId="10" fillId="0" borderId="3" xfId="0" applyFont="1" applyFill="1" applyBorder="1" applyAlignment="1">
      <alignment horizontal="justify" vertical="center" wrapText="1"/>
    </xf>
    <xf numFmtId="0" fontId="10" fillId="0" borderId="12" xfId="0" applyFont="1" applyBorder="1" applyAlignment="1">
      <alignment horizontal="justify" vertical="center" wrapText="1"/>
    </xf>
    <xf numFmtId="0" fontId="10" fillId="0" borderId="34" xfId="0" applyFont="1" applyFill="1" applyBorder="1" applyAlignment="1">
      <alignment horizontal="justify" vertical="center" wrapText="1"/>
    </xf>
    <xf numFmtId="0" fontId="10" fillId="0" borderId="35" xfId="0" applyFont="1" applyBorder="1" applyAlignment="1">
      <alignment horizontal="justify" vertical="center" wrapText="1"/>
    </xf>
    <xf numFmtId="0" fontId="10" fillId="0" borderId="133" xfId="0" applyFont="1" applyFill="1" applyBorder="1" applyAlignment="1">
      <alignment horizontal="justify" vertical="center" wrapText="1"/>
    </xf>
    <xf numFmtId="0" fontId="10" fillId="0" borderId="58" xfId="0" applyFont="1" applyBorder="1" applyAlignment="1">
      <alignment horizontal="justify" vertical="center" wrapText="1"/>
    </xf>
    <xf numFmtId="0" fontId="10" fillId="0" borderId="1" xfId="0" applyFont="1" applyBorder="1" applyAlignment="1">
      <alignment horizontal="justify" vertical="center" wrapText="1"/>
    </xf>
    <xf numFmtId="0" fontId="10" fillId="0" borderId="134" xfId="0" applyFont="1" applyBorder="1" applyAlignment="1">
      <alignment horizontal="justify" vertical="center" wrapText="1"/>
    </xf>
    <xf numFmtId="0" fontId="10" fillId="0" borderId="3" xfId="0" applyFont="1" applyBorder="1" applyAlignment="1">
      <alignment horizontal="justify" vertical="center" wrapText="1"/>
    </xf>
    <xf numFmtId="0" fontId="8" fillId="0" borderId="0" xfId="0" applyFont="1" applyAlignment="1">
      <alignment horizontal="center" vertical="center"/>
    </xf>
    <xf numFmtId="0" fontId="6" fillId="0" borderId="0" xfId="0" applyFont="1" applyBorder="1" applyAlignment="1">
      <alignment vertical="center" wrapText="1"/>
    </xf>
    <xf numFmtId="0" fontId="14" fillId="0" borderId="0" xfId="0" applyFont="1" applyAlignment="1">
      <alignment horizontal="center" vertical="top"/>
    </xf>
    <xf numFmtId="0" fontId="1" fillId="0" borderId="35" xfId="0" applyFont="1" applyBorder="1" applyAlignment="1">
      <alignment horizontal="center" vertical="center" wrapText="1"/>
    </xf>
    <xf numFmtId="0" fontId="6" fillId="0" borderId="53" xfId="0" applyFont="1" applyBorder="1" applyAlignment="1">
      <alignment vertical="center"/>
    </xf>
    <xf numFmtId="0" fontId="6" fillId="0" borderId="50" xfId="0" applyFont="1" applyBorder="1" applyAlignment="1">
      <alignment vertical="center"/>
    </xf>
    <xf numFmtId="0" fontId="5" fillId="0" borderId="64" xfId="0" applyFont="1" applyBorder="1" applyAlignment="1">
      <alignment horizontal="center" vertical="center" wrapText="1"/>
    </xf>
    <xf numFmtId="0" fontId="56" fillId="5" borderId="142" xfId="0" applyFont="1" applyFill="1" applyBorder="1" applyAlignment="1">
      <alignment horizontal="center" vertical="center"/>
    </xf>
    <xf numFmtId="0" fontId="45" fillId="5" borderId="142" xfId="0" applyFont="1" applyFill="1" applyBorder="1" applyAlignment="1">
      <alignment horizontal="center" vertical="center"/>
    </xf>
    <xf numFmtId="0" fontId="10" fillId="0" borderId="2" xfId="0" applyFont="1" applyBorder="1" applyAlignment="1">
      <alignment horizontal="justify" vertical="center" wrapText="1"/>
    </xf>
    <xf numFmtId="0" fontId="55" fillId="0" borderId="12" xfId="0" applyFont="1" applyFill="1" applyBorder="1" applyAlignment="1">
      <alignment horizontal="justify" vertical="center"/>
    </xf>
    <xf numFmtId="0" fontId="1" fillId="0" borderId="2" xfId="0" applyFont="1" applyBorder="1" applyAlignment="1">
      <alignment horizontal="center" vertical="center" wrapText="1"/>
    </xf>
    <xf numFmtId="0" fontId="36" fillId="4" borderId="2" xfId="0" applyFont="1" applyFill="1" applyBorder="1" applyAlignment="1">
      <alignment horizontal="center" vertical="center" wrapText="1"/>
    </xf>
    <xf numFmtId="0" fontId="35" fillId="4" borderId="24" xfId="0" applyFont="1" applyFill="1" applyBorder="1" applyAlignment="1">
      <alignment horizontal="center" vertical="center"/>
    </xf>
    <xf numFmtId="0" fontId="36" fillId="4" borderId="2" xfId="0" applyFont="1" applyFill="1" applyBorder="1" applyAlignment="1">
      <alignment vertical="center" wrapText="1"/>
    </xf>
    <xf numFmtId="0" fontId="35" fillId="4" borderId="24" xfId="0" applyFont="1" applyFill="1" applyBorder="1" applyAlignment="1">
      <alignment vertical="center" wrapText="1"/>
    </xf>
    <xf numFmtId="0" fontId="23" fillId="2" borderId="104" xfId="0" applyFont="1" applyFill="1" applyBorder="1" applyAlignment="1">
      <alignment horizontal="center" vertical="center" wrapText="1"/>
    </xf>
    <xf numFmtId="0" fontId="34" fillId="2" borderId="107" xfId="0" applyFont="1" applyFill="1" applyBorder="1" applyAlignment="1">
      <alignment horizontal="center" vertical="center" wrapText="1"/>
    </xf>
    <xf numFmtId="0" fontId="73" fillId="0" borderId="0" xfId="0" applyFont="1" applyBorder="1" applyAlignment="1">
      <alignment horizontal="center" vertical="center" wrapText="1"/>
    </xf>
    <xf numFmtId="0" fontId="10" fillId="6" borderId="2" xfId="0" applyFont="1" applyFill="1" applyBorder="1" applyAlignment="1">
      <alignment horizontal="justify" vertical="center" wrapText="1"/>
    </xf>
    <xf numFmtId="0" fontId="3" fillId="0" borderId="2"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0" fillId="0" borderId="153" xfId="0" applyFont="1" applyBorder="1" applyAlignment="1">
      <alignment horizontal="justify" vertical="center" wrapText="1"/>
    </xf>
    <xf numFmtId="0" fontId="10" fillId="0" borderId="154" xfId="0" applyFont="1" applyBorder="1" applyAlignment="1">
      <alignment horizontal="justify" vertical="center" wrapText="1"/>
    </xf>
    <xf numFmtId="0" fontId="10" fillId="0" borderId="158" xfId="0" applyFont="1" applyBorder="1" applyAlignment="1">
      <alignment horizontal="justify" vertical="center" wrapText="1"/>
    </xf>
    <xf numFmtId="0" fontId="10" fillId="0" borderId="160" xfId="0" applyFont="1" applyBorder="1" applyAlignment="1">
      <alignment horizontal="justify" vertical="center" wrapText="1"/>
    </xf>
    <xf numFmtId="0" fontId="10" fillId="6" borderId="160" xfId="0" applyFont="1" applyFill="1" applyBorder="1" applyAlignment="1">
      <alignment horizontal="justify" vertical="center" wrapText="1"/>
    </xf>
    <xf numFmtId="0" fontId="10" fillId="0" borderId="161" xfId="0" applyFont="1" applyBorder="1" applyAlignment="1">
      <alignment horizontal="justify" vertical="center" wrapText="1"/>
    </xf>
    <xf numFmtId="0" fontId="10" fillId="0" borderId="163" xfId="0" applyFont="1" applyBorder="1" applyAlignment="1">
      <alignment horizontal="justify" vertical="center" wrapText="1"/>
    </xf>
    <xf numFmtId="0" fontId="10" fillId="0" borderId="164" xfId="0" applyFont="1" applyBorder="1" applyAlignment="1">
      <alignment horizontal="justify" vertical="center" wrapText="1"/>
    </xf>
    <xf numFmtId="0" fontId="10" fillId="0" borderId="156" xfId="0" applyFont="1" applyBorder="1" applyAlignment="1">
      <alignment horizontal="justify" vertical="center" wrapText="1"/>
    </xf>
    <xf numFmtId="0" fontId="3" fillId="0" borderId="35" xfId="0" applyFont="1" applyFill="1" applyBorder="1" applyAlignment="1">
      <alignment horizontal="center" vertical="center" wrapText="1"/>
    </xf>
    <xf numFmtId="0" fontId="1" fillId="0" borderId="12" xfId="0" applyFont="1" applyBorder="1" applyAlignment="1">
      <alignment horizontal="center" vertical="center" wrapText="1"/>
    </xf>
    <xf numFmtId="0" fontId="3" fillId="0" borderId="12" xfId="0" applyFont="1" applyFill="1" applyBorder="1" applyAlignment="1">
      <alignment horizontal="center" vertical="center" wrapText="1"/>
    </xf>
    <xf numFmtId="0" fontId="1" fillId="0" borderId="14" xfId="0" applyFont="1" applyBorder="1" applyAlignment="1">
      <alignment horizontal="center" vertical="center" wrapText="1"/>
    </xf>
    <xf numFmtId="0" fontId="11" fillId="0" borderId="55" xfId="0" applyFont="1" applyBorder="1" applyAlignment="1">
      <alignment horizontal="center"/>
    </xf>
    <xf numFmtId="0" fontId="14" fillId="0" borderId="10" xfId="0" applyFont="1" applyBorder="1" applyAlignment="1">
      <alignment horizontal="center"/>
    </xf>
    <xf numFmtId="0" fontId="71" fillId="0" borderId="0" xfId="0" applyFont="1" applyAlignment="1">
      <alignment vertical="center"/>
    </xf>
    <xf numFmtId="0" fontId="71" fillId="0" borderId="0" xfId="0" applyFont="1" applyAlignment="1">
      <alignment horizontal="justify" vertical="center" wrapText="1"/>
    </xf>
    <xf numFmtId="0" fontId="3" fillId="0" borderId="1" xfId="0" applyFont="1" applyFill="1" applyBorder="1" applyAlignment="1">
      <alignment horizontal="center" vertical="center" wrapText="1"/>
    </xf>
    <xf numFmtId="0" fontId="63" fillId="0" borderId="2" xfId="0" applyFont="1" applyBorder="1" applyAlignment="1">
      <alignment horizontal="center" vertical="center" wrapText="1"/>
    </xf>
    <xf numFmtId="0" fontId="63" fillId="0" borderId="14" xfId="0" applyFont="1" applyBorder="1" applyAlignment="1">
      <alignment horizontal="center" vertical="center" wrapText="1"/>
    </xf>
    <xf numFmtId="0" fontId="1" fillId="0" borderId="1"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133" xfId="0" applyFont="1" applyBorder="1" applyAlignment="1">
      <alignment horizontal="center" vertical="center" wrapText="1"/>
    </xf>
    <xf numFmtId="0" fontId="1" fillId="0" borderId="168" xfId="0" applyFont="1" applyBorder="1" applyAlignment="1">
      <alignment horizontal="center" vertical="center" wrapText="1"/>
    </xf>
    <xf numFmtId="0" fontId="10" fillId="0" borderId="168" xfId="0" applyFont="1" applyFill="1" applyBorder="1" applyAlignment="1">
      <alignment horizontal="justify" vertical="center" wrapText="1"/>
    </xf>
    <xf numFmtId="0" fontId="3" fillId="0" borderId="168" xfId="0" applyFont="1" applyFill="1" applyBorder="1" applyAlignment="1">
      <alignment horizontal="center" vertical="center" wrapText="1"/>
    </xf>
    <xf numFmtId="0" fontId="10" fillId="0" borderId="168" xfId="0" applyFont="1" applyBorder="1" applyAlignment="1">
      <alignment horizontal="justify" vertical="center" wrapText="1"/>
    </xf>
    <xf numFmtId="0" fontId="10" fillId="0" borderId="169" xfId="0" applyFont="1" applyBorder="1" applyAlignment="1">
      <alignment horizontal="justify" vertical="center" wrapText="1"/>
    </xf>
    <xf numFmtId="0" fontId="5" fillId="0" borderId="170" xfId="0" applyFont="1" applyBorder="1" applyAlignment="1">
      <alignment horizontal="center" vertical="center" wrapText="1"/>
    </xf>
    <xf numFmtId="0" fontId="1" fillId="0" borderId="134" xfId="0" applyFont="1" applyBorder="1" applyAlignment="1">
      <alignment horizontal="center" vertical="center" wrapText="1"/>
    </xf>
    <xf numFmtId="0" fontId="3" fillId="0" borderId="134" xfId="0" applyFont="1" applyFill="1" applyBorder="1" applyAlignment="1">
      <alignment horizontal="center" vertical="center" wrapText="1"/>
    </xf>
    <xf numFmtId="0" fontId="63" fillId="6"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3" fillId="0" borderId="3" xfId="0" applyFont="1" applyFill="1" applyBorder="1" applyAlignment="1">
      <alignment horizontal="center" vertical="center" wrapText="1"/>
    </xf>
    <xf numFmtId="0" fontId="10" fillId="0" borderId="168" xfId="0" applyFont="1" applyFill="1" applyBorder="1" applyAlignment="1">
      <alignment horizontal="left" vertical="center" wrapText="1"/>
    </xf>
    <xf numFmtId="0" fontId="10" fillId="0" borderId="169" xfId="0" applyFont="1" applyBorder="1" applyAlignment="1">
      <alignment vertical="center" wrapText="1"/>
    </xf>
    <xf numFmtId="0" fontId="6" fillId="4" borderId="16" xfId="0" applyFont="1" applyFill="1" applyBorder="1"/>
    <xf numFmtId="0" fontId="3" fillId="0" borderId="17" xfId="0" applyFont="1" applyBorder="1" applyAlignment="1">
      <alignment vertical="center"/>
    </xf>
    <xf numFmtId="0" fontId="58" fillId="0" borderId="0" xfId="0" applyFont="1" applyAlignment="1">
      <alignment horizontal="center" vertical="center"/>
    </xf>
    <xf numFmtId="0" fontId="45" fillId="0" borderId="24" xfId="0" applyFont="1" applyBorder="1" applyAlignment="1">
      <alignment horizontal="center" vertical="center" wrapText="1"/>
    </xf>
    <xf numFmtId="0" fontId="55" fillId="0" borderId="2" xfId="0" applyFont="1" applyFill="1" applyBorder="1" applyAlignment="1">
      <alignment horizontal="justify" vertical="center"/>
    </xf>
    <xf numFmtId="0" fontId="10" fillId="0" borderId="2" xfId="0" applyFont="1" applyFill="1" applyBorder="1" applyAlignment="1">
      <alignment horizontal="justify" vertical="center"/>
    </xf>
    <xf numFmtId="0" fontId="55" fillId="0" borderId="12" xfId="0" applyFont="1" applyFill="1" applyBorder="1" applyAlignment="1">
      <alignment horizontal="justify" vertical="center" wrapText="1"/>
    </xf>
    <xf numFmtId="0" fontId="10" fillId="0" borderId="2" xfId="0" applyFont="1" applyFill="1" applyBorder="1" applyAlignment="1">
      <alignment horizontal="justify" vertical="center" wrapText="1"/>
    </xf>
    <xf numFmtId="0" fontId="10" fillId="0" borderId="27" xfId="0" applyFont="1" applyFill="1" applyBorder="1" applyAlignment="1">
      <alignment horizontal="justify" vertical="center" wrapText="1"/>
    </xf>
    <xf numFmtId="0" fontId="1" fillId="0" borderId="2" xfId="0" applyFont="1" applyBorder="1" applyAlignment="1">
      <alignment horizontal="center" vertical="center" wrapText="1"/>
    </xf>
    <xf numFmtId="0" fontId="10" fillId="0" borderId="2" xfId="0" applyFont="1" applyBorder="1" applyAlignment="1">
      <alignment horizontal="justify" vertical="center" wrapText="1"/>
    </xf>
    <xf numFmtId="0" fontId="10" fillId="0" borderId="12" xfId="0" applyFont="1" applyBorder="1" applyAlignment="1">
      <alignment horizontal="justify" vertical="center" wrapText="1"/>
    </xf>
    <xf numFmtId="0" fontId="1" fillId="0" borderId="127" xfId="0" applyFont="1" applyBorder="1" applyAlignment="1">
      <alignment horizontal="center" vertical="center" wrapText="1"/>
    </xf>
    <xf numFmtId="0" fontId="1" fillId="0" borderId="128" xfId="0" applyFont="1" applyBorder="1" applyAlignment="1">
      <alignment horizontal="center" vertical="center" wrapText="1"/>
    </xf>
    <xf numFmtId="0" fontId="1" fillId="0" borderId="27" xfId="0" applyFont="1" applyBorder="1" applyAlignment="1">
      <alignment horizontal="center" vertical="center" wrapText="1"/>
    </xf>
    <xf numFmtId="0" fontId="5" fillId="0" borderId="175" xfId="0" applyFont="1" applyBorder="1" applyAlignment="1">
      <alignment horizontal="center" vertical="center" wrapText="1"/>
    </xf>
    <xf numFmtId="0" fontId="10" fillId="0" borderId="127" xfId="0" applyFont="1" applyFill="1" applyBorder="1" applyAlignment="1">
      <alignment horizontal="justify" vertical="center" wrapText="1"/>
    </xf>
    <xf numFmtId="0" fontId="3" fillId="0" borderId="127" xfId="0" applyFont="1" applyFill="1" applyBorder="1" applyAlignment="1">
      <alignment horizontal="center" vertical="center" wrapText="1"/>
    </xf>
    <xf numFmtId="0" fontId="10" fillId="0" borderId="127" xfId="0" applyFont="1" applyBorder="1" applyAlignment="1">
      <alignment horizontal="justify" vertical="center" wrapText="1"/>
    </xf>
    <xf numFmtId="0" fontId="10" fillId="0" borderId="1" xfId="0" applyFont="1" applyFill="1" applyBorder="1" applyAlignment="1">
      <alignment horizontal="center" vertical="center" wrapText="1"/>
    </xf>
    <xf numFmtId="0" fontId="10" fillId="0" borderId="176" xfId="0" applyFont="1" applyBorder="1" applyAlignment="1">
      <alignment horizontal="justify" vertical="center" wrapText="1"/>
    </xf>
    <xf numFmtId="0" fontId="10" fillId="0" borderId="128" xfId="0" applyFont="1" applyFill="1" applyBorder="1" applyAlignment="1">
      <alignment horizontal="justify" vertical="center" wrapText="1"/>
    </xf>
    <xf numFmtId="0" fontId="10" fillId="0" borderId="132" xfId="0" applyFont="1" applyBorder="1" applyAlignment="1">
      <alignment horizontal="justify" vertical="center" wrapText="1"/>
    </xf>
    <xf numFmtId="0" fontId="10" fillId="0" borderId="177" xfId="0" applyFont="1" applyBorder="1" applyAlignment="1">
      <alignment horizontal="justify" vertical="center" wrapText="1"/>
    </xf>
    <xf numFmtId="0" fontId="10" fillId="0" borderId="114" xfId="0" applyFont="1" applyFill="1" applyBorder="1" applyAlignment="1">
      <alignment horizontal="justify" vertical="center" wrapText="1"/>
    </xf>
    <xf numFmtId="0" fontId="10" fillId="0" borderId="27" xfId="0" applyFont="1" applyBorder="1" applyAlignment="1">
      <alignment horizontal="justify" vertical="center" wrapText="1"/>
    </xf>
    <xf numFmtId="0" fontId="1" fillId="0" borderId="2" xfId="0" applyFont="1" applyBorder="1" applyAlignment="1">
      <alignment horizontal="center" vertical="center" wrapText="1"/>
    </xf>
    <xf numFmtId="0" fontId="10" fillId="0" borderId="2" xfId="0" applyFont="1" applyBorder="1" applyAlignment="1">
      <alignment horizontal="justify" vertical="center" wrapText="1"/>
    </xf>
    <xf numFmtId="0" fontId="10" fillId="0" borderId="2" xfId="0" applyFont="1" applyFill="1" applyBorder="1" applyAlignment="1">
      <alignment horizontal="justify" vertical="center" wrapText="1"/>
    </xf>
    <xf numFmtId="0" fontId="1" fillId="0" borderId="2" xfId="0" applyFont="1" applyBorder="1" applyAlignment="1">
      <alignment horizontal="center" vertical="center" wrapText="1"/>
    </xf>
    <xf numFmtId="0" fontId="10" fillId="0" borderId="2" xfId="0" applyFont="1" applyFill="1" applyBorder="1" applyAlignment="1">
      <alignment horizontal="justify" vertical="center" wrapText="1"/>
    </xf>
    <xf numFmtId="0" fontId="1" fillId="0" borderId="2" xfId="0" applyFont="1" applyBorder="1" applyAlignment="1">
      <alignment horizontal="justify" vertical="center" wrapText="1"/>
    </xf>
    <xf numFmtId="0" fontId="1" fillId="0" borderId="4" xfId="0" applyFont="1" applyBorder="1" applyAlignment="1">
      <alignment horizontal="center" vertical="center" wrapText="1"/>
    </xf>
    <xf numFmtId="0" fontId="6" fillId="0" borderId="0" xfId="0" applyFont="1" applyBorder="1" applyAlignment="1">
      <alignment horizontal="center"/>
    </xf>
    <xf numFmtId="0" fontId="10" fillId="0" borderId="161" xfId="0" applyFont="1" applyFill="1" applyBorder="1" applyAlignment="1">
      <alignment horizontal="justify" vertical="center" wrapText="1"/>
    </xf>
    <xf numFmtId="0" fontId="10" fillId="0" borderId="160" xfId="0" applyFont="1" applyFill="1" applyBorder="1" applyAlignment="1">
      <alignment horizontal="justify" vertical="center" wrapText="1"/>
    </xf>
    <xf numFmtId="0" fontId="10" fillId="0" borderId="153" xfId="0" applyFont="1" applyFill="1" applyBorder="1" applyAlignment="1">
      <alignment horizontal="justify" vertical="center" wrapText="1"/>
    </xf>
    <xf numFmtId="0" fontId="1" fillId="0" borderId="2" xfId="0" applyFont="1" applyBorder="1" applyAlignment="1">
      <alignment vertical="center" wrapText="1"/>
    </xf>
    <xf numFmtId="0" fontId="1" fillId="6" borderId="2" xfId="0" applyFont="1" applyFill="1" applyBorder="1" applyAlignment="1">
      <alignment vertical="center" wrapText="1"/>
    </xf>
    <xf numFmtId="0" fontId="1" fillId="0" borderId="186" xfId="0" applyFont="1" applyBorder="1" applyAlignment="1">
      <alignment vertical="center" wrapText="1"/>
    </xf>
    <xf numFmtId="0" fontId="6" fillId="0" borderId="0" xfId="0" applyFont="1" applyAlignment="1">
      <alignment horizontal="center"/>
    </xf>
    <xf numFmtId="0" fontId="6" fillId="0" borderId="16" xfId="0" applyFont="1" applyBorder="1" applyAlignment="1">
      <alignment horizontal="center"/>
    </xf>
    <xf numFmtId="0" fontId="3" fillId="0" borderId="0" xfId="0" applyFont="1" applyBorder="1" applyAlignment="1">
      <alignment horizontal="center" vertical="center"/>
    </xf>
    <xf numFmtId="0" fontId="1" fillId="0" borderId="186" xfId="0" applyFont="1" applyBorder="1" applyAlignment="1">
      <alignment horizontal="center" vertical="center" wrapText="1"/>
    </xf>
    <xf numFmtId="0" fontId="17" fillId="0" borderId="131" xfId="0" applyFont="1" applyBorder="1" applyAlignment="1">
      <alignment horizontal="center"/>
    </xf>
    <xf numFmtId="0" fontId="17" fillId="0" borderId="0" xfId="0" applyFont="1" applyAlignment="1">
      <alignment horizontal="center"/>
    </xf>
    <xf numFmtId="0" fontId="69" fillId="0" borderId="2" xfId="0" applyFont="1" applyFill="1" applyBorder="1" applyAlignment="1">
      <alignment horizontal="center" vertical="center"/>
    </xf>
    <xf numFmtId="0" fontId="68" fillId="0" borderId="4"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26" xfId="0" applyFont="1" applyFill="1" applyBorder="1" applyAlignment="1">
      <alignment horizontal="justify" vertical="center" wrapText="1"/>
    </xf>
    <xf numFmtId="0" fontId="55" fillId="0" borderId="2" xfId="0" applyFont="1" applyFill="1" applyBorder="1" applyAlignment="1">
      <alignment horizontal="center" vertical="center" wrapText="1"/>
    </xf>
    <xf numFmtId="0" fontId="10" fillId="0" borderId="2" xfId="0" applyFont="1" applyFill="1" applyBorder="1" applyAlignment="1">
      <alignment horizontal="justify" vertical="center" wrapText="1"/>
    </xf>
    <xf numFmtId="0" fontId="55" fillId="0" borderId="2" xfId="0" applyFont="1" applyFill="1" applyBorder="1" applyAlignment="1">
      <alignment horizontal="justify" vertical="center" wrapText="1"/>
    </xf>
    <xf numFmtId="0" fontId="55" fillId="0" borderId="12" xfId="0" applyFont="1" applyFill="1" applyBorder="1" applyAlignment="1">
      <alignment horizontal="center" vertical="center" wrapText="1"/>
    </xf>
    <xf numFmtId="0" fontId="55" fillId="0" borderId="14" xfId="0" applyFont="1" applyFill="1" applyBorder="1" applyAlignment="1">
      <alignment horizontal="center" vertical="center" wrapText="1"/>
    </xf>
    <xf numFmtId="0" fontId="55" fillId="0" borderId="14" xfId="0" applyFont="1" applyFill="1" applyBorder="1" applyAlignment="1">
      <alignment horizontal="justify" vertical="center" wrapText="1"/>
    </xf>
    <xf numFmtId="0" fontId="35" fillId="0" borderId="2" xfId="0" applyFont="1" applyFill="1" applyBorder="1" applyAlignment="1">
      <alignment horizontal="center" vertical="center"/>
    </xf>
    <xf numFmtId="0" fontId="1" fillId="0" borderId="17" xfId="0" applyFont="1" applyBorder="1" applyAlignment="1">
      <alignment vertical="center"/>
    </xf>
    <xf numFmtId="0" fontId="10" fillId="0" borderId="17" xfId="0" applyFont="1" applyBorder="1" applyAlignment="1">
      <alignment vertical="center"/>
    </xf>
    <xf numFmtId="0" fontId="3" fillId="0" borderId="11" xfId="0" applyFont="1" applyFill="1" applyBorder="1" applyAlignment="1">
      <alignment horizontal="center" vertical="center"/>
    </xf>
    <xf numFmtId="0" fontId="10" fillId="24" borderId="2" xfId="0" applyFont="1" applyFill="1" applyBorder="1" applyAlignment="1">
      <alignment horizontal="justify" vertical="center" wrapText="1"/>
    </xf>
    <xf numFmtId="0" fontId="55" fillId="24" borderId="2" xfId="0" applyFont="1" applyFill="1" applyBorder="1" applyAlignment="1">
      <alignment horizontal="justify" vertical="center" wrapText="1"/>
    </xf>
    <xf numFmtId="0" fontId="10" fillId="3" borderId="2" xfId="0" applyFont="1" applyFill="1" applyBorder="1" applyAlignment="1">
      <alignment horizontal="justify" vertical="center" wrapText="1"/>
    </xf>
    <xf numFmtId="49" fontId="66" fillId="6" borderId="0" xfId="1" applyNumberFormat="1" applyFont="1" applyFill="1" applyBorder="1" applyAlignment="1">
      <alignment horizontal="center" vertical="center"/>
    </xf>
    <xf numFmtId="0" fontId="19" fillId="21" borderId="0" xfId="0" applyFont="1" applyFill="1" applyBorder="1" applyAlignment="1">
      <alignment horizontal="center" vertical="center"/>
    </xf>
    <xf numFmtId="0" fontId="31" fillId="0" borderId="0" xfId="0" applyFont="1" applyBorder="1" applyAlignment="1">
      <alignment vertical="center" wrapText="1"/>
    </xf>
    <xf numFmtId="0" fontId="6" fillId="0" borderId="0" xfId="0" applyFont="1" applyBorder="1" applyAlignment="1">
      <alignment horizontal="justify" vertical="center" wrapText="1"/>
    </xf>
    <xf numFmtId="0" fontId="6" fillId="0" borderId="0" xfId="0" applyFont="1" applyBorder="1" applyAlignment="1">
      <alignment horizontal="justify" vertical="top" wrapText="1"/>
    </xf>
    <xf numFmtId="0" fontId="6" fillId="0" borderId="0" xfId="0" applyFont="1" applyBorder="1" applyAlignment="1">
      <alignment vertical="center" wrapText="1"/>
    </xf>
    <xf numFmtId="0" fontId="31" fillId="0" borderId="0" xfId="0" applyFont="1" applyBorder="1" applyAlignment="1">
      <alignment horizontal="justify" vertical="center" wrapText="1"/>
    </xf>
    <xf numFmtId="0" fontId="62" fillId="0" borderId="0" xfId="0" applyFont="1" applyAlignment="1">
      <alignment horizontal="justify" vertical="center" wrapText="1"/>
    </xf>
    <xf numFmtId="0" fontId="6" fillId="0" borderId="0" xfId="0" applyFont="1" applyBorder="1" applyAlignment="1">
      <alignment horizontal="left" vertical="center" wrapText="1"/>
    </xf>
    <xf numFmtId="0" fontId="8" fillId="6" borderId="0" xfId="0" applyFont="1" applyFill="1" applyBorder="1" applyAlignment="1">
      <alignment horizontal="center" vertical="center"/>
    </xf>
    <xf numFmtId="0" fontId="9" fillId="21" borderId="0" xfId="0" applyFont="1" applyFill="1" applyBorder="1" applyAlignment="1">
      <alignment horizontal="center" vertical="center"/>
    </xf>
    <xf numFmtId="0" fontId="31" fillId="0" borderId="0" xfId="0" applyFont="1" applyBorder="1" applyAlignment="1">
      <alignment horizontal="justify" vertical="top" wrapText="1"/>
    </xf>
    <xf numFmtId="0" fontId="70" fillId="20" borderId="141" xfId="0" applyFont="1" applyFill="1" applyBorder="1" applyAlignment="1">
      <alignment horizontal="center" vertical="center"/>
    </xf>
    <xf numFmtId="0" fontId="70" fillId="20" borderId="0" xfId="0" applyFont="1" applyFill="1" applyBorder="1" applyAlignment="1">
      <alignment horizontal="center" vertical="center"/>
    </xf>
    <xf numFmtId="0" fontId="6" fillId="19" borderId="141" xfId="0" applyFont="1" applyFill="1" applyBorder="1" applyAlignment="1">
      <alignment horizontal="center" vertical="center"/>
    </xf>
    <xf numFmtId="0" fontId="6" fillId="19" borderId="0" xfId="0" applyFont="1" applyFill="1" applyBorder="1" applyAlignment="1">
      <alignment horizontal="center" vertical="center"/>
    </xf>
    <xf numFmtId="0" fontId="6" fillId="7" borderId="141" xfId="0" applyFont="1" applyFill="1" applyBorder="1" applyAlignment="1">
      <alignment horizontal="center" vertical="center"/>
    </xf>
    <xf numFmtId="0" fontId="6" fillId="7" borderId="0" xfId="0" applyFont="1" applyFill="1" applyBorder="1" applyAlignment="1">
      <alignment horizontal="center" vertical="center"/>
    </xf>
    <xf numFmtId="0" fontId="6" fillId="3" borderId="141" xfId="0" applyFont="1" applyFill="1" applyBorder="1" applyAlignment="1">
      <alignment horizontal="center" vertical="center"/>
    </xf>
    <xf numFmtId="0" fontId="6" fillId="3" borderId="0" xfId="0" applyFont="1" applyFill="1" applyBorder="1" applyAlignment="1">
      <alignment horizontal="center" vertical="center"/>
    </xf>
    <xf numFmtId="0" fontId="70" fillId="8" borderId="141" xfId="0" applyFont="1" applyFill="1" applyBorder="1" applyAlignment="1">
      <alignment horizontal="center" vertical="center"/>
    </xf>
    <xf numFmtId="0" fontId="70" fillId="8" borderId="0" xfId="0" applyFont="1" applyFill="1" applyBorder="1" applyAlignment="1">
      <alignment horizontal="center" vertical="center"/>
    </xf>
    <xf numFmtId="0" fontId="31" fillId="0" borderId="0" xfId="0" applyFont="1" applyBorder="1" applyAlignment="1">
      <alignment horizontal="left" vertical="center" wrapText="1"/>
    </xf>
    <xf numFmtId="0" fontId="56" fillId="0" borderId="142" xfId="0" applyFont="1" applyBorder="1" applyAlignment="1">
      <alignment horizontal="center" vertical="center"/>
    </xf>
    <xf numFmtId="0" fontId="45" fillId="0" borderId="142" xfId="0" applyFont="1" applyBorder="1" applyAlignment="1">
      <alignment horizontal="center" vertical="center"/>
    </xf>
    <xf numFmtId="0" fontId="44" fillId="5" borderId="2" xfId="0" applyFont="1" applyFill="1" applyBorder="1" applyAlignment="1">
      <alignment horizontal="center" vertical="center" wrapText="1"/>
    </xf>
    <xf numFmtId="0" fontId="45" fillId="0" borderId="2" xfId="0" applyFont="1" applyBorder="1" applyAlignment="1">
      <alignment horizontal="center" vertical="center" wrapText="1"/>
    </xf>
    <xf numFmtId="0" fontId="1" fillId="0" borderId="2" xfId="0" applyFont="1" applyBorder="1" applyAlignment="1">
      <alignment horizontal="center" vertical="center" wrapText="1"/>
    </xf>
    <xf numFmtId="0" fontId="35" fillId="0" borderId="24" xfId="0" applyFont="1" applyBorder="1" applyAlignment="1">
      <alignment horizontal="center" vertical="center" wrapText="1"/>
    </xf>
    <xf numFmtId="0" fontId="45" fillId="0" borderId="24" xfId="0" applyFont="1" applyBorder="1" applyAlignment="1">
      <alignment horizontal="center" vertical="center" wrapText="1"/>
    </xf>
    <xf numFmtId="0" fontId="10" fillId="24" borderId="2" xfId="0" applyFont="1" applyFill="1" applyBorder="1" applyAlignment="1">
      <alignment horizontal="justify" vertical="center" wrapText="1"/>
    </xf>
    <xf numFmtId="0" fontId="36" fillId="0" borderId="2" xfId="0" applyFont="1" applyBorder="1" applyAlignment="1">
      <alignment horizontal="center" vertical="center" wrapText="1"/>
    </xf>
    <xf numFmtId="0" fontId="3" fillId="0" borderId="24" xfId="0" applyFont="1" applyBorder="1" applyAlignment="1">
      <alignment horizontal="center" vertical="center" wrapText="1"/>
    </xf>
    <xf numFmtId="0" fontId="58" fillId="0" borderId="10" xfId="0" applyFont="1" applyBorder="1" applyAlignment="1">
      <alignment horizontal="center" vertical="top" wrapText="1"/>
    </xf>
    <xf numFmtId="0" fontId="58" fillId="0" borderId="0" xfId="0" applyFont="1" applyAlignment="1">
      <alignment horizontal="center" vertical="top" wrapText="1"/>
    </xf>
    <xf numFmtId="0" fontId="58" fillId="0" borderId="99" xfId="0" applyFont="1" applyBorder="1" applyAlignment="1">
      <alignment horizontal="center" vertical="top" wrapText="1"/>
    </xf>
    <xf numFmtId="0" fontId="45" fillId="0" borderId="10" xfId="0" applyFont="1" applyBorder="1" applyAlignment="1">
      <alignment vertical="top" wrapText="1"/>
    </xf>
    <xf numFmtId="0" fontId="45" fillId="0" borderId="0" xfId="0" applyFont="1" applyAlignment="1">
      <alignment vertical="top" wrapText="1"/>
    </xf>
    <xf numFmtId="0" fontId="45" fillId="0" borderId="99" xfId="0" applyFont="1" applyBorder="1" applyAlignment="1">
      <alignment vertical="top" wrapText="1"/>
    </xf>
    <xf numFmtId="0" fontId="55" fillId="0" borderId="2" xfId="0" applyFont="1" applyFill="1" applyBorder="1" applyAlignment="1">
      <alignment horizontal="center" vertical="center" wrapText="1"/>
    </xf>
    <xf numFmtId="0" fontId="45" fillId="0" borderId="2" xfId="0" applyFont="1" applyFill="1" applyBorder="1" applyAlignment="1">
      <alignment horizontal="center" vertical="center" wrapText="1"/>
    </xf>
    <xf numFmtId="0" fontId="1" fillId="0" borderId="2" xfId="0" applyFont="1" applyFill="1" applyBorder="1" applyAlignment="1">
      <alignment horizontal="justify" vertical="center" wrapText="1"/>
    </xf>
    <xf numFmtId="0" fontId="0" fillId="0" borderId="2" xfId="0" applyFill="1" applyBorder="1" applyAlignment="1">
      <alignment horizontal="justify" vertical="center"/>
    </xf>
    <xf numFmtId="0" fontId="27" fillId="0" borderId="2" xfId="0" applyFont="1" applyFill="1" applyBorder="1" applyAlignment="1">
      <alignment horizontal="justify" vertical="center" wrapText="1"/>
    </xf>
    <xf numFmtId="0" fontId="10" fillId="0" borderId="2" xfId="0" applyFont="1" applyFill="1" applyBorder="1" applyAlignment="1">
      <alignment horizontal="justify" vertical="center" wrapText="1"/>
    </xf>
    <xf numFmtId="0" fontId="45" fillId="0" borderId="2" xfId="0" applyFont="1" applyFill="1" applyBorder="1" applyAlignment="1">
      <alignment horizontal="justify" vertical="center" wrapText="1"/>
    </xf>
    <xf numFmtId="0" fontId="57" fillId="0" borderId="2" xfId="0" applyFont="1" applyFill="1" applyBorder="1" applyAlignment="1">
      <alignment horizontal="justify" vertical="center" wrapText="1"/>
    </xf>
    <xf numFmtId="0" fontId="36" fillId="0" borderId="2" xfId="0" applyFont="1" applyFill="1" applyBorder="1" applyAlignment="1">
      <alignment horizontal="justify" vertical="center" wrapText="1"/>
    </xf>
    <xf numFmtId="0" fontId="55" fillId="0" borderId="2" xfId="0" applyFont="1" applyFill="1" applyBorder="1" applyAlignment="1">
      <alignment horizontal="justify" vertical="center" wrapText="1"/>
    </xf>
    <xf numFmtId="0" fontId="0" fillId="0" borderId="2" xfId="0" applyFill="1" applyBorder="1" applyAlignment="1">
      <alignment horizontal="justify" vertical="center" wrapText="1"/>
    </xf>
    <xf numFmtId="0" fontId="58" fillId="0" borderId="10" xfId="0" applyFont="1" applyBorder="1" applyAlignment="1">
      <alignment horizontal="center" vertical="center"/>
    </xf>
    <xf numFmtId="0" fontId="58" fillId="0" borderId="0" xfId="0" applyFont="1" applyAlignment="1">
      <alignment horizontal="center" vertical="center"/>
    </xf>
    <xf numFmtId="0" fontId="58" fillId="0" borderId="99" xfId="0" applyFont="1" applyBorder="1" applyAlignment="1">
      <alignment horizontal="center" vertical="center"/>
    </xf>
    <xf numFmtId="0" fontId="35" fillId="0" borderId="149" xfId="0" applyFont="1" applyBorder="1" applyAlignment="1">
      <alignment horizontal="center" vertical="center"/>
    </xf>
    <xf numFmtId="0" fontId="35" fillId="0" borderId="150" xfId="0" applyFont="1" applyBorder="1" applyAlignment="1">
      <alignment horizontal="center" vertical="center"/>
    </xf>
    <xf numFmtId="0" fontId="35" fillId="0" borderId="151" xfId="0" applyFont="1" applyBorder="1" applyAlignment="1">
      <alignment horizontal="center" vertical="center"/>
    </xf>
    <xf numFmtId="0" fontId="49" fillId="4" borderId="24" xfId="0" applyFont="1" applyFill="1" applyBorder="1" applyAlignment="1">
      <alignment horizontal="center" vertical="center" wrapText="1"/>
    </xf>
    <xf numFmtId="0" fontId="49" fillId="4" borderId="67" xfId="0" applyFont="1" applyFill="1" applyBorder="1" applyAlignment="1">
      <alignment horizontal="center" vertical="center" wrapText="1"/>
    </xf>
    <xf numFmtId="0" fontId="41" fillId="4" borderId="95" xfId="0" applyFont="1" applyFill="1" applyBorder="1" applyAlignment="1">
      <alignment horizontal="center" vertical="center"/>
    </xf>
    <xf numFmtId="0" fontId="41" fillId="4" borderId="12" xfId="0" applyFont="1" applyFill="1" applyBorder="1" applyAlignment="1">
      <alignment horizontal="center" vertical="center"/>
    </xf>
    <xf numFmtId="0" fontId="41" fillId="4" borderId="13" xfId="0" applyFont="1" applyFill="1" applyBorder="1" applyAlignment="1">
      <alignment horizontal="center" vertical="center"/>
    </xf>
    <xf numFmtId="0" fontId="41" fillId="4" borderId="22" xfId="0" applyFont="1" applyFill="1" applyBorder="1" applyAlignment="1">
      <alignment horizontal="center" vertical="center"/>
    </xf>
    <xf numFmtId="0" fontId="41" fillId="4" borderId="96" xfId="0" applyFont="1" applyFill="1" applyBorder="1" applyAlignment="1">
      <alignment horizontal="center" vertical="center" wrapText="1"/>
    </xf>
    <xf numFmtId="0" fontId="41" fillId="4" borderId="97" xfId="0" applyFont="1" applyFill="1" applyBorder="1" applyAlignment="1">
      <alignment horizontal="center" vertical="center" wrapText="1"/>
    </xf>
    <xf numFmtId="0" fontId="49" fillId="4" borderId="31" xfId="0" applyFont="1" applyFill="1" applyBorder="1" applyAlignment="1">
      <alignment horizontal="center" vertical="center" wrapText="1"/>
    </xf>
    <xf numFmtId="0" fontId="49" fillId="4" borderId="39" xfId="0" applyFont="1" applyFill="1" applyBorder="1" applyAlignment="1">
      <alignment horizontal="center" vertical="center" wrapText="1"/>
    </xf>
    <xf numFmtId="0" fontId="50" fillId="2" borderId="104" xfId="0" applyFont="1" applyFill="1" applyBorder="1" applyAlignment="1">
      <alignment horizontal="center" vertical="center" wrapText="1"/>
    </xf>
    <xf numFmtId="0" fontId="51" fillId="2" borderId="143" xfId="0" applyFont="1" applyFill="1" applyBorder="1" applyAlignment="1">
      <alignment horizontal="center" vertical="center" wrapText="1"/>
    </xf>
    <xf numFmtId="0" fontId="50" fillId="2" borderId="105" xfId="0" applyFont="1" applyFill="1" applyBorder="1" applyAlignment="1">
      <alignment horizontal="center" vertical="center" wrapText="1"/>
    </xf>
    <xf numFmtId="0" fontId="51" fillId="2" borderId="0" xfId="0" applyFont="1" applyFill="1" applyBorder="1" applyAlignment="1">
      <alignment horizontal="center" vertical="center" wrapText="1"/>
    </xf>
    <xf numFmtId="0" fontId="50" fillId="2" borderId="106" xfId="0" applyFont="1" applyFill="1" applyBorder="1" applyAlignment="1">
      <alignment horizontal="center" vertical="center" wrapText="1"/>
    </xf>
    <xf numFmtId="0" fontId="51" fillId="2" borderId="144" xfId="0" applyFont="1" applyFill="1" applyBorder="1" applyAlignment="1">
      <alignment horizontal="center" vertical="center" wrapText="1"/>
    </xf>
    <xf numFmtId="0" fontId="49" fillId="4" borderId="98" xfId="0" applyFont="1" applyFill="1" applyBorder="1" applyAlignment="1">
      <alignment horizontal="center" vertical="center" wrapText="1"/>
    </xf>
    <xf numFmtId="0" fontId="49" fillId="4" borderId="103" xfId="0" applyFont="1" applyFill="1" applyBorder="1" applyAlignment="1">
      <alignment horizontal="center" vertical="center" wrapText="1"/>
    </xf>
    <xf numFmtId="0" fontId="49" fillId="4" borderId="2" xfId="0" applyFont="1" applyFill="1" applyBorder="1" applyAlignment="1">
      <alignment horizontal="center" vertical="center" wrapText="1"/>
    </xf>
    <xf numFmtId="0" fontId="49" fillId="4" borderId="4" xfId="0" applyFont="1" applyFill="1" applyBorder="1" applyAlignment="1">
      <alignment horizontal="center" vertical="center" wrapText="1"/>
    </xf>
    <xf numFmtId="0" fontId="49" fillId="4" borderId="23" xfId="0" applyFont="1" applyFill="1" applyBorder="1" applyAlignment="1">
      <alignment horizontal="center" vertical="center" wrapText="1"/>
    </xf>
    <xf numFmtId="0" fontId="49" fillId="4" borderId="32" xfId="0" applyFont="1" applyFill="1" applyBorder="1" applyAlignment="1">
      <alignment horizontal="center" vertical="center" wrapText="1"/>
    </xf>
    <xf numFmtId="0" fontId="1" fillId="0" borderId="115" xfId="0" applyFont="1" applyFill="1" applyBorder="1" applyAlignment="1">
      <alignment horizontal="justify" vertical="center" wrapText="1"/>
    </xf>
    <xf numFmtId="0" fontId="1" fillId="0" borderId="90" xfId="0" applyFont="1" applyFill="1" applyBorder="1" applyAlignment="1">
      <alignment horizontal="justify" vertical="center" wrapText="1"/>
    </xf>
    <xf numFmtId="0" fontId="1" fillId="0" borderId="116" xfId="0" applyFont="1" applyFill="1" applyBorder="1" applyAlignment="1">
      <alignment horizontal="justify" vertical="center" wrapText="1"/>
    </xf>
    <xf numFmtId="0" fontId="1" fillId="0" borderId="93" xfId="0" applyFont="1" applyFill="1" applyBorder="1" applyAlignment="1">
      <alignment horizontal="justify" vertical="center" wrapText="1"/>
    </xf>
    <xf numFmtId="0" fontId="1" fillId="0" borderId="117" xfId="0" applyFont="1" applyFill="1" applyBorder="1" applyAlignment="1">
      <alignment horizontal="justify" vertical="center" wrapText="1"/>
    </xf>
    <xf numFmtId="0" fontId="1" fillId="0" borderId="89" xfId="0" applyFont="1" applyFill="1" applyBorder="1" applyAlignment="1">
      <alignment horizontal="justify" vertical="center" wrapText="1"/>
    </xf>
    <xf numFmtId="0" fontId="10" fillId="0" borderId="4" xfId="0" applyFont="1" applyFill="1" applyBorder="1" applyAlignment="1">
      <alignment horizontal="justify" vertical="center" wrapText="1"/>
    </xf>
    <xf numFmtId="0" fontId="10" fillId="0" borderId="27" xfId="0" applyFont="1" applyFill="1" applyBorder="1" applyAlignment="1">
      <alignment horizontal="justify" vertical="center" wrapText="1"/>
    </xf>
    <xf numFmtId="0" fontId="10" fillId="0" borderId="26" xfId="0" applyFont="1" applyFill="1" applyBorder="1" applyAlignment="1">
      <alignment horizontal="justify" vertical="center" wrapText="1"/>
    </xf>
    <xf numFmtId="0" fontId="1" fillId="0" borderId="114" xfId="0" applyFont="1" applyFill="1" applyBorder="1" applyAlignment="1">
      <alignment horizontal="left" vertical="center" wrapText="1"/>
    </xf>
    <xf numFmtId="0" fontId="1" fillId="0" borderId="5" xfId="0" applyFont="1" applyFill="1" applyBorder="1" applyAlignment="1">
      <alignment horizontal="left" vertical="center" wrapText="1"/>
    </xf>
    <xf numFmtId="0" fontId="1" fillId="0" borderId="88" xfId="0" applyFont="1" applyFill="1" applyBorder="1" applyAlignment="1">
      <alignment horizontal="left" vertical="center" wrapText="1"/>
    </xf>
    <xf numFmtId="0" fontId="45" fillId="0" borderId="14" xfId="0" applyFont="1" applyFill="1" applyBorder="1" applyAlignment="1">
      <alignment horizontal="center" vertical="center" wrapText="1"/>
    </xf>
    <xf numFmtId="0" fontId="55" fillId="0" borderId="12" xfId="0" applyFont="1" applyFill="1" applyBorder="1" applyAlignment="1">
      <alignment horizontal="center" vertical="center" wrapText="1"/>
    </xf>
    <xf numFmtId="0" fontId="55" fillId="0" borderId="12" xfId="0" applyFont="1" applyFill="1" applyBorder="1" applyAlignment="1">
      <alignment horizontal="justify" vertical="center" wrapText="1"/>
    </xf>
    <xf numFmtId="0" fontId="1" fillId="0" borderId="2" xfId="0" applyFont="1" applyFill="1" applyBorder="1" applyAlignment="1">
      <alignment horizontal="justify" vertical="center"/>
    </xf>
    <xf numFmtId="0" fontId="53" fillId="0" borderId="22" xfId="0" applyFont="1" applyBorder="1" applyAlignment="1">
      <alignment horizontal="center" vertical="center" textRotation="90"/>
    </xf>
    <xf numFmtId="0" fontId="53" fillId="0" borderId="23" xfId="0" applyFont="1" applyBorder="1" applyAlignment="1">
      <alignment horizontal="center" vertical="center" textRotation="90"/>
    </xf>
    <xf numFmtId="0" fontId="40" fillId="0" borderId="23" xfId="0" applyFont="1" applyBorder="1" applyAlignment="1">
      <alignment horizontal="center" vertical="center" textRotation="90"/>
    </xf>
    <xf numFmtId="0" fontId="40" fillId="0" borderId="25" xfId="0" applyFont="1" applyBorder="1" applyAlignment="1">
      <alignment horizontal="center" vertical="center" textRotation="90"/>
    </xf>
    <xf numFmtId="164" fontId="53" fillId="0" borderId="12" xfId="0" applyNumberFormat="1" applyFont="1" applyBorder="1" applyAlignment="1">
      <alignment horizontal="center" vertical="center"/>
    </xf>
    <xf numFmtId="164" fontId="53" fillId="0" borderId="2" xfId="0" applyNumberFormat="1" applyFont="1" applyBorder="1" applyAlignment="1">
      <alignment horizontal="center" vertical="center"/>
    </xf>
    <xf numFmtId="164" fontId="40" fillId="0" borderId="2" xfId="0" applyNumberFormat="1" applyFont="1" applyBorder="1" applyAlignment="1">
      <alignment horizontal="center" vertical="center"/>
    </xf>
    <xf numFmtId="0" fontId="40" fillId="0" borderId="2" xfId="0" applyFont="1" applyBorder="1" applyAlignment="1">
      <alignment horizontal="center" vertical="center"/>
    </xf>
    <xf numFmtId="0" fontId="40" fillId="0" borderId="14" xfId="0" applyFont="1" applyBorder="1" applyAlignment="1">
      <alignment horizontal="center" vertical="center"/>
    </xf>
    <xf numFmtId="0" fontId="54" fillId="0" borderId="4" xfId="0" applyFont="1" applyBorder="1" applyAlignment="1">
      <alignment horizontal="center" vertical="center" wrapText="1"/>
    </xf>
    <xf numFmtId="0" fontId="54" fillId="0" borderId="27" xfId="0" applyFont="1" applyBorder="1" applyAlignment="1">
      <alignment horizontal="center" vertical="center" wrapText="1"/>
    </xf>
    <xf numFmtId="0" fontId="54" fillId="0" borderId="26" xfId="0" applyFont="1" applyBorder="1" applyAlignment="1">
      <alignment horizontal="center" vertical="center" wrapText="1"/>
    </xf>
    <xf numFmtId="0" fontId="37" fillId="21" borderId="110" xfId="0" applyFont="1" applyFill="1" applyBorder="1" applyAlignment="1">
      <alignment horizontal="center" vertical="center"/>
    </xf>
    <xf numFmtId="0" fontId="37" fillId="21" borderId="18" xfId="0" applyFont="1" applyFill="1" applyBorder="1" applyAlignment="1">
      <alignment horizontal="center" vertical="center"/>
    </xf>
    <xf numFmtId="0" fontId="37" fillId="21" borderId="85" xfId="0" applyFont="1" applyFill="1" applyBorder="1" applyAlignment="1">
      <alignment horizontal="center" vertical="center"/>
    </xf>
    <xf numFmtId="0" fontId="3" fillId="0" borderId="0" xfId="0" applyFont="1" applyBorder="1" applyAlignment="1">
      <alignment horizontal="center" vertical="center"/>
    </xf>
    <xf numFmtId="0" fontId="35" fillId="0" borderId="0" xfId="0" applyFont="1" applyBorder="1" applyAlignment="1">
      <alignment horizontal="center" vertical="center"/>
    </xf>
    <xf numFmtId="0" fontId="39" fillId="0" borderId="44" xfId="0" applyFont="1" applyFill="1" applyBorder="1" applyAlignment="1">
      <alignment horizontal="center" vertical="center"/>
    </xf>
    <xf numFmtId="0" fontId="39" fillId="0" borderId="45" xfId="0" applyFont="1" applyFill="1" applyBorder="1" applyAlignment="1">
      <alignment horizontal="center" vertical="center"/>
    </xf>
    <xf numFmtId="0" fontId="39" fillId="0" borderId="46" xfId="0" applyFont="1" applyFill="1" applyBorder="1" applyAlignment="1">
      <alignment horizontal="center" vertical="center"/>
    </xf>
    <xf numFmtId="164" fontId="46" fillId="0" borderId="61" xfId="0" applyNumberFormat="1" applyFont="1" applyFill="1" applyBorder="1" applyAlignment="1">
      <alignment horizontal="center" vertical="center"/>
    </xf>
    <xf numFmtId="164" fontId="46" fillId="0" borderId="51" xfId="0" applyNumberFormat="1" applyFont="1" applyFill="1" applyBorder="1" applyAlignment="1">
      <alignment horizontal="center" vertical="center"/>
    </xf>
    <xf numFmtId="164" fontId="47" fillId="0" borderId="51" xfId="0" applyNumberFormat="1" applyFont="1" applyBorder="1" applyAlignment="1">
      <alignment horizontal="center" vertical="center"/>
    </xf>
    <xf numFmtId="164" fontId="47" fillId="0" borderId="52" xfId="0" applyNumberFormat="1" applyFont="1" applyBorder="1" applyAlignment="1">
      <alignment horizontal="center" vertical="center"/>
    </xf>
    <xf numFmtId="0" fontId="10" fillId="0" borderId="12" xfId="0" applyFont="1" applyFill="1" applyBorder="1" applyAlignment="1">
      <alignment horizontal="justify" vertical="center" wrapText="1"/>
    </xf>
    <xf numFmtId="0" fontId="36" fillId="0" borderId="12" xfId="0" applyFont="1" applyBorder="1" applyAlignment="1">
      <alignment horizontal="center" vertical="center" wrapText="1"/>
    </xf>
    <xf numFmtId="0" fontId="36" fillId="0" borderId="12" xfId="0" applyFont="1" applyFill="1" applyBorder="1" applyAlignment="1">
      <alignment horizontal="justify" vertical="center" wrapText="1"/>
    </xf>
    <xf numFmtId="0" fontId="0" fillId="0" borderId="12" xfId="0" applyFill="1" applyBorder="1" applyAlignment="1">
      <alignment horizontal="justify" vertical="center" wrapText="1"/>
    </xf>
    <xf numFmtId="0" fontId="45" fillId="0" borderId="14" xfId="0" applyFont="1" applyFill="1" applyBorder="1" applyAlignment="1">
      <alignment horizontal="justify" vertical="center" wrapText="1"/>
    </xf>
    <xf numFmtId="0" fontId="54" fillId="0" borderId="12" xfId="0" applyFont="1" applyBorder="1" applyAlignment="1">
      <alignment horizontal="center" vertical="center" wrapText="1"/>
    </xf>
    <xf numFmtId="0" fontId="54" fillId="0" borderId="2" xfId="0" applyFont="1" applyBorder="1" applyAlignment="1">
      <alignment horizontal="center" vertical="center" wrapText="1"/>
    </xf>
    <xf numFmtId="164" fontId="59" fillId="0" borderId="12" xfId="0" applyNumberFormat="1" applyFont="1" applyFill="1" applyBorder="1" applyAlignment="1">
      <alignment horizontal="center" vertical="center" wrapText="1"/>
    </xf>
    <xf numFmtId="0" fontId="60" fillId="0" borderId="2" xfId="0" applyFont="1" applyBorder="1" applyAlignment="1">
      <alignment horizontal="center" vertical="center" wrapText="1"/>
    </xf>
    <xf numFmtId="164" fontId="59" fillId="0" borderId="2" xfId="0" applyNumberFormat="1" applyFont="1" applyFill="1" applyBorder="1" applyAlignment="1">
      <alignment horizontal="center" vertical="center" wrapText="1"/>
    </xf>
    <xf numFmtId="164" fontId="60" fillId="0" borderId="2" xfId="0" applyNumberFormat="1" applyFont="1" applyFill="1" applyBorder="1" applyAlignment="1">
      <alignment horizontal="center" vertical="center" wrapText="1"/>
    </xf>
    <xf numFmtId="0" fontId="45" fillId="0" borderId="14" xfId="0" applyFont="1" applyBorder="1" applyAlignment="1">
      <alignment horizontal="center" vertical="center" wrapText="1"/>
    </xf>
    <xf numFmtId="0" fontId="60" fillId="0" borderId="14" xfId="0" applyFont="1" applyBorder="1" applyAlignment="1">
      <alignment horizontal="center" vertical="center" wrapText="1"/>
    </xf>
    <xf numFmtId="164" fontId="59" fillId="0" borderId="4" xfId="0" applyNumberFormat="1" applyFont="1" applyFill="1" applyBorder="1" applyAlignment="1">
      <alignment horizontal="center" vertical="center" wrapText="1"/>
    </xf>
    <xf numFmtId="164" fontId="59" fillId="0" borderId="27" xfId="0" applyNumberFormat="1" applyFont="1" applyFill="1" applyBorder="1" applyAlignment="1">
      <alignment horizontal="center" vertical="center" wrapText="1"/>
    </xf>
    <xf numFmtId="164" fontId="59" fillId="0" borderId="26" xfId="0" applyNumberFormat="1"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Fill="1" applyBorder="1" applyAlignment="1">
      <alignment horizontal="center" vertical="center" wrapText="1"/>
    </xf>
    <xf numFmtId="0" fontId="60" fillId="0" borderId="2" xfId="0" applyFont="1" applyFill="1" applyBorder="1" applyAlignment="1">
      <alignment horizontal="center" vertical="center" wrapText="1"/>
    </xf>
    <xf numFmtId="0" fontId="60" fillId="0" borderId="14"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45" fillId="0" borderId="15" xfId="0" applyFont="1" applyBorder="1" applyAlignment="1">
      <alignment horizontal="center" vertical="center" wrapText="1"/>
    </xf>
    <xf numFmtId="0" fontId="45" fillId="0" borderId="23" xfId="0" applyFont="1" applyBorder="1" applyAlignment="1">
      <alignment horizontal="center" vertical="center" textRotation="90"/>
    </xf>
    <xf numFmtId="0" fontId="45" fillId="0" borderId="25" xfId="0" applyFont="1" applyBorder="1" applyAlignment="1">
      <alignment horizontal="center" vertical="center" textRotation="90"/>
    </xf>
    <xf numFmtId="0" fontId="45" fillId="0" borderId="2" xfId="0" applyFont="1" applyBorder="1" applyAlignment="1">
      <alignment horizontal="center" vertical="center"/>
    </xf>
    <xf numFmtId="0" fontId="45" fillId="0" borderId="14" xfId="0" applyFont="1" applyBorder="1" applyAlignment="1">
      <alignment horizontal="center" vertical="center"/>
    </xf>
    <xf numFmtId="0" fontId="57" fillId="0" borderId="14" xfId="0" applyFont="1" applyFill="1" applyBorder="1" applyAlignment="1">
      <alignment horizontal="justify" vertical="center" wrapText="1"/>
    </xf>
    <xf numFmtId="0" fontId="0" fillId="0" borderId="14" xfId="0" applyFill="1" applyBorder="1" applyAlignment="1">
      <alignment horizontal="justify" vertical="center" wrapText="1"/>
    </xf>
    <xf numFmtId="0" fontId="25" fillId="5" borderId="47" xfId="0" applyFont="1" applyFill="1" applyBorder="1" applyAlignment="1">
      <alignment horizontal="center" vertical="center"/>
    </xf>
    <xf numFmtId="0" fontId="25" fillId="5" borderId="48" xfId="0" applyFont="1" applyFill="1" applyBorder="1" applyAlignment="1">
      <alignment horizontal="center" vertical="center"/>
    </xf>
    <xf numFmtId="0" fontId="61" fillId="5" borderId="48" xfId="0" applyFont="1" applyFill="1" applyBorder="1" applyAlignment="1">
      <alignment horizontal="center" vertical="center"/>
    </xf>
    <xf numFmtId="0" fontId="0" fillId="0" borderId="49" xfId="0" applyBorder="1" applyAlignment="1">
      <alignment horizontal="center" vertical="center"/>
    </xf>
    <xf numFmtId="0" fontId="1" fillId="0" borderId="12" xfId="0" applyFont="1" applyFill="1" applyBorder="1" applyAlignment="1">
      <alignment horizontal="justify" vertical="center" wrapText="1"/>
    </xf>
    <xf numFmtId="0" fontId="44" fillId="5" borderId="12" xfId="0" applyFont="1" applyFill="1" applyBorder="1" applyAlignment="1">
      <alignment horizontal="center" vertical="center" wrapText="1"/>
    </xf>
    <xf numFmtId="0" fontId="3" fillId="0" borderId="13" xfId="0" applyFont="1" applyBorder="1" applyAlignment="1">
      <alignment horizontal="center" vertical="center" wrapText="1"/>
    </xf>
    <xf numFmtId="0" fontId="40" fillId="0" borderId="45" xfId="0" applyFont="1" applyBorder="1" applyAlignment="1">
      <alignment horizontal="center" vertical="center"/>
    </xf>
    <xf numFmtId="0" fontId="0" fillId="0" borderId="46" xfId="0" applyBorder="1" applyAlignment="1">
      <alignment horizontal="center" vertical="center"/>
    </xf>
    <xf numFmtId="0" fontId="24" fillId="0" borderId="10" xfId="0" applyFont="1" applyBorder="1" applyAlignment="1">
      <alignment horizontal="center" vertical="top" wrapText="1"/>
    </xf>
    <xf numFmtId="0" fontId="10" fillId="0" borderId="171" xfId="0" applyFont="1" applyFill="1" applyBorder="1" applyAlignment="1">
      <alignment horizontal="center" vertical="center" wrapText="1"/>
    </xf>
    <xf numFmtId="0" fontId="55" fillId="0" borderId="93" xfId="0" applyFont="1" applyFill="1" applyBorder="1" applyAlignment="1">
      <alignment horizontal="center" vertical="center" wrapText="1"/>
    </xf>
    <xf numFmtId="0" fontId="55" fillId="0" borderId="17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1" fillId="0" borderId="115" xfId="0" applyFont="1" applyFill="1" applyBorder="1" applyAlignment="1">
      <alignment horizontal="left" vertical="center" wrapText="1"/>
    </xf>
    <xf numFmtId="0" fontId="1" fillId="0" borderId="90" xfId="0" applyFont="1" applyFill="1" applyBorder="1" applyAlignment="1">
      <alignment horizontal="left" vertical="center" wrapText="1"/>
    </xf>
    <xf numFmtId="0" fontId="1" fillId="0" borderId="116" xfId="0" applyFont="1" applyFill="1" applyBorder="1" applyAlignment="1">
      <alignment horizontal="left" vertical="center" wrapText="1"/>
    </xf>
    <xf numFmtId="0" fontId="1" fillId="0" borderId="93" xfId="0" applyFont="1" applyFill="1" applyBorder="1" applyAlignment="1">
      <alignment horizontal="left" vertical="center" wrapText="1"/>
    </xf>
    <xf numFmtId="0" fontId="1" fillId="0" borderId="117" xfId="0" applyFont="1" applyFill="1" applyBorder="1" applyAlignment="1">
      <alignment horizontal="left" vertical="center" wrapText="1"/>
    </xf>
    <xf numFmtId="0" fontId="1" fillId="0" borderId="89" xfId="0" applyFont="1" applyFill="1" applyBorder="1" applyAlignment="1">
      <alignment horizontal="left" vertical="center" wrapText="1"/>
    </xf>
    <xf numFmtId="0" fontId="10" fillId="0" borderId="4"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0" xfId="0" applyFont="1" applyBorder="1" applyAlignment="1">
      <alignment horizontal="center"/>
    </xf>
    <xf numFmtId="0" fontId="6" fillId="0" borderId="0" xfId="0" applyFont="1" applyBorder="1" applyAlignment="1">
      <alignment horizontal="center"/>
    </xf>
    <xf numFmtId="0" fontId="14" fillId="0" borderId="0" xfId="0" applyFont="1" applyAlignment="1">
      <alignment horizontal="center"/>
    </xf>
    <xf numFmtId="49" fontId="6" fillId="0" borderId="0" xfId="0" applyNumberFormat="1" applyFont="1" applyBorder="1" applyAlignment="1">
      <alignment vertical="center" wrapText="1"/>
    </xf>
    <xf numFmtId="0" fontId="0" fillId="0" borderId="0" xfId="0" applyAlignment="1">
      <alignment vertical="center" wrapText="1"/>
    </xf>
    <xf numFmtId="0" fontId="28" fillId="10" borderId="2" xfId="0" applyFont="1" applyFill="1" applyBorder="1" applyAlignment="1">
      <alignment horizontal="center" vertical="center"/>
    </xf>
    <xf numFmtId="0" fontId="1" fillId="5" borderId="4" xfId="0" applyFont="1" applyFill="1" applyBorder="1" applyAlignment="1">
      <alignment horizontal="center" vertical="center" wrapText="1"/>
    </xf>
    <xf numFmtId="0" fontId="27" fillId="0" borderId="27" xfId="0" applyFont="1" applyBorder="1" applyAlignment="1">
      <alignment horizontal="center" vertical="center"/>
    </xf>
    <xf numFmtId="0" fontId="27" fillId="0" borderId="26" xfId="0" applyFont="1" applyBorder="1" applyAlignment="1">
      <alignment horizontal="center" vertical="center"/>
    </xf>
    <xf numFmtId="1" fontId="1" fillId="5" borderId="4" xfId="0" applyNumberFormat="1" applyFont="1" applyFill="1" applyBorder="1" applyAlignment="1">
      <alignment horizontal="center" vertical="center" wrapText="1"/>
    </xf>
    <xf numFmtId="0" fontId="22" fillId="11" borderId="22" xfId="0" applyFont="1" applyFill="1" applyBorder="1" applyAlignment="1">
      <alignment horizontal="center" vertical="center" wrapText="1"/>
    </xf>
    <xf numFmtId="0" fontId="22" fillId="11" borderId="23" xfId="0" applyFont="1" applyFill="1" applyBorder="1" applyAlignment="1">
      <alignment horizontal="center" vertical="center" wrapText="1"/>
    </xf>
    <xf numFmtId="0" fontId="22" fillId="11" borderId="25" xfId="0" applyFont="1" applyFill="1" applyBorder="1" applyAlignment="1">
      <alignment horizontal="center" vertical="center" wrapText="1"/>
    </xf>
    <xf numFmtId="0" fontId="30" fillId="0" borderId="0" xfId="0" applyFont="1" applyBorder="1" applyAlignment="1">
      <alignment horizontal="center" vertical="center" wrapText="1"/>
    </xf>
    <xf numFmtId="0" fontId="14" fillId="0" borderId="0" xfId="0" applyFont="1" applyAlignment="1">
      <alignment horizontal="center" vertical="top"/>
    </xf>
    <xf numFmtId="0" fontId="72" fillId="0" borderId="35" xfId="0" applyFont="1" applyBorder="1" applyAlignment="1">
      <alignment horizontal="center" vertical="center" wrapText="1"/>
    </xf>
    <xf numFmtId="0" fontId="72" fillId="0" borderId="36" xfId="0" applyFont="1" applyBorder="1" applyAlignment="1">
      <alignment horizontal="center" vertical="center" wrapText="1"/>
    </xf>
    <xf numFmtId="0" fontId="19" fillId="21" borderId="112" xfId="0" applyFont="1" applyFill="1" applyBorder="1" applyAlignment="1">
      <alignment horizontal="center" vertical="center" wrapText="1"/>
    </xf>
    <xf numFmtId="0" fontId="19" fillId="21" borderId="140" xfId="0" applyFont="1" applyFill="1" applyBorder="1" applyAlignment="1">
      <alignment horizontal="center" vertical="center" wrapText="1"/>
    </xf>
    <xf numFmtId="0" fontId="19" fillId="21" borderId="84" xfId="0" applyFont="1" applyFill="1" applyBorder="1" applyAlignment="1">
      <alignment horizontal="center" vertical="center" wrapText="1"/>
    </xf>
    <xf numFmtId="0" fontId="13" fillId="0" borderId="0"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1" xfId="0" applyFont="1" applyBorder="1" applyAlignment="1">
      <alignment horizontal="center" vertical="center" wrapText="1"/>
    </xf>
    <xf numFmtId="0" fontId="22" fillId="6" borderId="34" xfId="0" applyFont="1" applyFill="1" applyBorder="1" applyAlignment="1">
      <alignment horizontal="center" vertical="center" wrapText="1"/>
    </xf>
    <xf numFmtId="0" fontId="22" fillId="6" borderId="36" xfId="0" applyFont="1" applyFill="1" applyBorder="1" applyAlignment="1">
      <alignment horizontal="center" vertical="center" wrapText="1"/>
    </xf>
    <xf numFmtId="0" fontId="22" fillId="13" borderId="34" xfId="0" applyFont="1" applyFill="1" applyBorder="1" applyAlignment="1">
      <alignment horizontal="center" vertical="center" wrapText="1"/>
    </xf>
    <xf numFmtId="0" fontId="22" fillId="3" borderId="34" xfId="0" applyFont="1" applyFill="1" applyBorder="1" applyAlignment="1">
      <alignment horizontal="center" vertical="center" wrapText="1"/>
    </xf>
    <xf numFmtId="0" fontId="22" fillId="14" borderId="33" xfId="0" applyFont="1" applyFill="1" applyBorder="1" applyAlignment="1">
      <alignment horizontal="center" vertical="center" wrapText="1"/>
    </xf>
    <xf numFmtId="0" fontId="22" fillId="15" borderId="22" xfId="0" applyFont="1" applyFill="1" applyBorder="1" applyAlignment="1">
      <alignment horizontal="center" vertical="center" wrapText="1"/>
    </xf>
    <xf numFmtId="0" fontId="22" fillId="15" borderId="25" xfId="0" applyFont="1" applyFill="1" applyBorder="1" applyAlignment="1">
      <alignment horizontal="center" vertical="center" wrapText="1"/>
    </xf>
    <xf numFmtId="0" fontId="1" fillId="0" borderId="127" xfId="0" applyFont="1" applyBorder="1" applyAlignment="1">
      <alignment horizontal="center" vertical="center" wrapText="1"/>
    </xf>
    <xf numFmtId="0" fontId="1" fillId="0" borderId="12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2" fillId="15" borderId="14" xfId="0" applyFont="1" applyFill="1" applyBorder="1" applyAlignment="1">
      <alignment horizontal="center" vertical="center" wrapText="1"/>
    </xf>
    <xf numFmtId="0" fontId="12" fillId="15" borderId="15" xfId="0" applyFont="1" applyFill="1" applyBorder="1" applyAlignment="1">
      <alignment horizontal="center" vertical="center" wrapText="1"/>
    </xf>
    <xf numFmtId="0" fontId="1" fillId="11" borderId="14" xfId="0" applyFont="1" applyFill="1" applyBorder="1" applyAlignment="1">
      <alignment horizontal="center" vertical="center" wrapText="1"/>
    </xf>
    <xf numFmtId="0" fontId="1" fillId="11" borderId="15" xfId="0" applyFont="1" applyFill="1" applyBorder="1" applyAlignment="1">
      <alignment horizontal="center" vertical="center" wrapText="1"/>
    </xf>
    <xf numFmtId="0" fontId="73" fillId="0" borderId="0" xfId="0" applyFont="1" applyBorder="1" applyAlignment="1">
      <alignment horizontal="center" vertical="center" wrapText="1"/>
    </xf>
    <xf numFmtId="0" fontId="1" fillId="0" borderId="127" xfId="0" applyFont="1" applyBorder="1" applyAlignment="1">
      <alignment horizontal="center" vertical="top" wrapText="1"/>
    </xf>
    <xf numFmtId="0" fontId="1" fillId="0" borderId="27" xfId="0" applyFont="1" applyBorder="1" applyAlignment="1">
      <alignment horizontal="center" vertical="top" wrapText="1"/>
    </xf>
    <xf numFmtId="0" fontId="1" fillId="0" borderId="128" xfId="0" applyFont="1" applyBorder="1" applyAlignment="1">
      <alignment horizontal="center" vertical="top" wrapText="1"/>
    </xf>
    <xf numFmtId="0" fontId="1" fillId="11" borderId="2" xfId="0" applyFont="1" applyFill="1" applyBorder="1" applyAlignment="1">
      <alignment horizontal="center" vertical="center" wrapText="1"/>
    </xf>
    <xf numFmtId="0" fontId="1" fillId="11" borderId="24" xfId="0" applyFont="1" applyFill="1" applyBorder="1" applyAlignment="1">
      <alignment horizontal="center" vertical="center" wrapText="1"/>
    </xf>
    <xf numFmtId="0" fontId="1" fillId="0" borderId="187"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188" xfId="0" applyFont="1" applyBorder="1" applyAlignment="1">
      <alignment horizontal="center" vertical="center" wrapText="1"/>
    </xf>
    <xf numFmtId="0" fontId="1" fillId="0" borderId="26" xfId="0" applyFont="1" applyBorder="1" applyAlignment="1">
      <alignment horizontal="center" vertical="center" wrapText="1"/>
    </xf>
    <xf numFmtId="0" fontId="23" fillId="2" borderId="125" xfId="0" applyFont="1" applyFill="1" applyBorder="1" applyAlignment="1">
      <alignment horizontal="center" vertical="center" wrapText="1"/>
    </xf>
    <xf numFmtId="0" fontId="34" fillId="2" borderId="126" xfId="0" applyFont="1" applyFill="1" applyBorder="1" applyAlignment="1">
      <alignment horizontal="center" vertical="center" wrapText="1"/>
    </xf>
    <xf numFmtId="0" fontId="4" fillId="21" borderId="0" xfId="0" applyFont="1" applyFill="1" applyBorder="1" applyAlignment="1">
      <alignment horizontal="center" vertical="center"/>
    </xf>
    <xf numFmtId="0" fontId="6" fillId="21" borderId="0" xfId="0" applyFont="1" applyFill="1" applyBorder="1" applyAlignment="1">
      <alignment vertical="center"/>
    </xf>
    <xf numFmtId="0" fontId="6" fillId="21" borderId="99" xfId="0" applyFont="1" applyFill="1" applyBorder="1" applyAlignment="1">
      <alignment vertical="center"/>
    </xf>
    <xf numFmtId="0" fontId="23" fillId="2" borderId="104" xfId="0" applyFont="1" applyFill="1" applyBorder="1" applyAlignment="1">
      <alignment horizontal="center" vertical="center" wrapText="1"/>
    </xf>
    <xf numFmtId="0" fontId="6" fillId="0" borderId="105" xfId="0" applyFont="1" applyBorder="1" applyAlignment="1"/>
    <xf numFmtId="0" fontId="6" fillId="0" borderId="106" xfId="0" applyFont="1" applyBorder="1" applyAlignment="1"/>
    <xf numFmtId="0" fontId="34" fillId="2" borderId="107" xfId="0" applyFont="1" applyFill="1" applyBorder="1" applyAlignment="1">
      <alignment horizontal="center" vertical="center" wrapText="1"/>
    </xf>
    <xf numFmtId="0" fontId="6" fillId="0" borderId="108" xfId="0" applyFont="1" applyBorder="1" applyAlignment="1"/>
    <xf numFmtId="0" fontId="6" fillId="0" borderId="109" xfId="0" applyFont="1" applyBorder="1" applyAlignment="1"/>
    <xf numFmtId="0" fontId="33" fillId="12" borderId="118" xfId="0" applyFont="1" applyFill="1" applyBorder="1" applyAlignment="1">
      <alignment horizontal="center" vertical="center"/>
    </xf>
    <xf numFmtId="0" fontId="33" fillId="12" borderId="1" xfId="0" applyFont="1" applyFill="1" applyBorder="1" applyAlignment="1">
      <alignment horizontal="center" vertical="center"/>
    </xf>
    <xf numFmtId="0" fontId="33" fillId="12" borderId="70" xfId="0" applyFont="1" applyFill="1" applyBorder="1" applyAlignment="1">
      <alignment horizontal="center" vertical="center"/>
    </xf>
    <xf numFmtId="0" fontId="33" fillId="12" borderId="59" xfId="0" applyFont="1" applyFill="1" applyBorder="1" applyAlignment="1">
      <alignment horizontal="center" vertical="center"/>
    </xf>
    <xf numFmtId="0" fontId="33" fillId="12" borderId="119" xfId="0" applyFont="1" applyFill="1" applyBorder="1" applyAlignment="1">
      <alignment horizontal="center" vertical="center" wrapText="1"/>
    </xf>
    <xf numFmtId="0" fontId="33" fillId="12" borderId="120" xfId="0" applyFont="1" applyFill="1" applyBorder="1" applyAlignment="1">
      <alignment horizontal="center" vertical="center" wrapText="1"/>
    </xf>
    <xf numFmtId="0" fontId="25" fillId="0" borderId="56" xfId="0" applyFont="1" applyFill="1" applyBorder="1" applyAlignment="1">
      <alignment horizontal="center" vertical="center"/>
    </xf>
    <xf numFmtId="0" fontId="32" fillId="0" borderId="55" xfId="0" applyFont="1" applyBorder="1" applyAlignment="1">
      <alignment horizontal="center" vertical="center"/>
    </xf>
    <xf numFmtId="0" fontId="6" fillId="0" borderId="55" xfId="0" applyFont="1" applyBorder="1" applyAlignment="1">
      <alignment vertical="center"/>
    </xf>
    <xf numFmtId="0" fontId="6" fillId="0" borderId="54" xfId="0" applyFont="1" applyBorder="1" applyAlignment="1">
      <alignment vertical="center"/>
    </xf>
    <xf numFmtId="0" fontId="6" fillId="0" borderId="53" xfId="0" applyFont="1" applyBorder="1" applyAlignment="1">
      <alignment vertical="center"/>
    </xf>
    <xf numFmtId="0" fontId="6" fillId="0" borderId="0" xfId="0" applyFont="1" applyBorder="1" applyAlignment="1">
      <alignment vertical="center"/>
    </xf>
    <xf numFmtId="0" fontId="6" fillId="0" borderId="50" xfId="0" applyFont="1" applyBorder="1" applyAlignment="1">
      <alignment vertical="center"/>
    </xf>
    <xf numFmtId="0" fontId="6" fillId="0" borderId="47" xfId="0" applyFont="1" applyBorder="1" applyAlignment="1">
      <alignment vertical="center"/>
    </xf>
    <xf numFmtId="0" fontId="6" fillId="0" borderId="48" xfId="0" applyFont="1" applyBorder="1" applyAlignment="1">
      <alignment vertical="center"/>
    </xf>
    <xf numFmtId="0" fontId="6" fillId="0" borderId="49" xfId="0" applyFont="1" applyBorder="1" applyAlignment="1">
      <alignment vertical="center"/>
    </xf>
    <xf numFmtId="0" fontId="10" fillId="0" borderId="127" xfId="0" applyFont="1" applyFill="1" applyBorder="1" applyAlignment="1">
      <alignment horizontal="center" vertical="center" wrapText="1"/>
    </xf>
    <xf numFmtId="0" fontId="15" fillId="0" borderId="10" xfId="0" applyFont="1" applyBorder="1" applyAlignment="1">
      <alignment horizontal="center" vertical="center"/>
    </xf>
    <xf numFmtId="0" fontId="15" fillId="0" borderId="0" xfId="0" applyFont="1" applyAlignment="1">
      <alignment horizontal="center" vertical="center"/>
    </xf>
    <xf numFmtId="0" fontId="33" fillId="23" borderId="178" xfId="0" applyFont="1" applyFill="1" applyBorder="1" applyAlignment="1">
      <alignment horizontal="center" vertical="center" wrapText="1"/>
    </xf>
    <xf numFmtId="0" fontId="1" fillId="23" borderId="179" xfId="0" applyFont="1" applyFill="1" applyBorder="1" applyAlignment="1">
      <alignment vertical="center"/>
    </xf>
    <xf numFmtId="0" fontId="33" fillId="23" borderId="180" xfId="0" applyFont="1" applyFill="1" applyBorder="1" applyAlignment="1">
      <alignment horizontal="center" vertical="center" wrapText="1"/>
    </xf>
    <xf numFmtId="0" fontId="1" fillId="23" borderId="0" xfId="0" applyFont="1" applyFill="1" applyBorder="1" applyAlignment="1">
      <alignment vertical="center"/>
    </xf>
    <xf numFmtId="0" fontId="33" fillId="23" borderId="63" xfId="0" applyFont="1" applyFill="1" applyBorder="1" applyAlignment="1">
      <alignment horizontal="center" vertical="center" wrapText="1"/>
    </xf>
    <xf numFmtId="0" fontId="1" fillId="23" borderId="167" xfId="0" applyFont="1" applyFill="1" applyBorder="1" applyAlignment="1">
      <alignment horizontal="center" vertical="center"/>
    </xf>
    <xf numFmtId="0" fontId="33" fillId="23" borderId="62" xfId="0" applyFont="1" applyFill="1" applyBorder="1" applyAlignment="1">
      <alignment horizontal="center" vertical="center" wrapText="1"/>
    </xf>
    <xf numFmtId="0" fontId="33" fillId="23" borderId="165" xfId="0" applyFont="1" applyFill="1" applyBorder="1" applyAlignment="1">
      <alignment horizontal="center" vertical="center" wrapText="1"/>
    </xf>
    <xf numFmtId="0" fontId="1" fillId="23" borderId="65" xfId="0" applyFont="1" applyFill="1" applyBorder="1" applyAlignment="1">
      <alignment vertical="center"/>
    </xf>
    <xf numFmtId="0" fontId="1" fillId="23" borderId="166" xfId="0" applyFont="1" applyFill="1" applyBorder="1" applyAlignment="1">
      <alignment vertical="center"/>
    </xf>
    <xf numFmtId="0" fontId="33" fillId="0" borderId="10"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9" xfId="0" applyFont="1" applyBorder="1" applyAlignment="1">
      <alignment horizontal="center" vertical="center" wrapText="1"/>
    </xf>
    <xf numFmtId="0" fontId="15" fillId="0" borderId="181" xfId="0" applyFont="1" applyFill="1" applyBorder="1" applyAlignment="1">
      <alignment horizontal="center" vertical="center" textRotation="90" wrapText="1"/>
    </xf>
    <xf numFmtId="0" fontId="12" fillId="0" borderId="182" xfId="0" applyFont="1" applyBorder="1" applyAlignment="1">
      <alignment horizontal="center" vertical="center" textRotation="90" wrapText="1"/>
    </xf>
    <xf numFmtId="0" fontId="12" fillId="0" borderId="159" xfId="0" applyFont="1" applyBorder="1" applyAlignment="1">
      <alignment horizontal="center" vertical="center" textRotation="90" wrapText="1"/>
    </xf>
    <xf numFmtId="0" fontId="12" fillId="0" borderId="162" xfId="0" applyFont="1" applyBorder="1" applyAlignment="1">
      <alignment horizontal="center" vertical="center" textRotation="90" wrapText="1"/>
    </xf>
    <xf numFmtId="0" fontId="15" fillId="0" borderId="157" xfId="0" applyFont="1" applyBorder="1" applyAlignment="1">
      <alignment horizontal="center" vertical="center" textRotation="90" wrapText="1"/>
    </xf>
    <xf numFmtId="0" fontId="15" fillId="0" borderId="159" xfId="0" applyFont="1" applyBorder="1" applyAlignment="1">
      <alignment vertical="center" textRotation="90"/>
    </xf>
    <xf numFmtId="0" fontId="15" fillId="0" borderId="174" xfId="0" applyFont="1" applyBorder="1" applyAlignment="1">
      <alignment vertical="center" textRotation="90"/>
    </xf>
    <xf numFmtId="0" fontId="15" fillId="0" borderId="162" xfId="0" applyFont="1" applyBorder="1" applyAlignment="1">
      <alignment vertical="center" textRotation="90"/>
    </xf>
    <xf numFmtId="0" fontId="71" fillId="0" borderId="25"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173" xfId="0" applyFont="1" applyBorder="1" applyAlignment="1">
      <alignment horizontal="center" vertical="center" wrapText="1"/>
    </xf>
    <xf numFmtId="0" fontId="10" fillId="0" borderId="183" xfId="0" applyFont="1" applyFill="1" applyBorder="1" applyAlignment="1">
      <alignment horizontal="center" vertical="center" wrapText="1"/>
    </xf>
    <xf numFmtId="0" fontId="10" fillId="0" borderId="184" xfId="0" applyFont="1" applyFill="1" applyBorder="1" applyAlignment="1">
      <alignment horizontal="center" vertical="center" wrapText="1"/>
    </xf>
    <xf numFmtId="0" fontId="10" fillId="0" borderId="185" xfId="0" applyFont="1" applyFill="1" applyBorder="1" applyAlignment="1">
      <alignment horizontal="center" vertical="center" wrapText="1"/>
    </xf>
    <xf numFmtId="0" fontId="15" fillId="0" borderId="157" xfId="0" applyFont="1" applyBorder="1" applyAlignment="1">
      <alignment horizontal="center" vertical="center" textRotation="90"/>
    </xf>
    <xf numFmtId="0" fontId="15" fillId="0" borderId="159" xfId="0" applyFont="1" applyBorder="1" applyAlignment="1">
      <alignment horizontal="center" vertical="center" textRotation="90"/>
    </xf>
    <xf numFmtId="0" fontId="15" fillId="0" borderId="162" xfId="0" applyFont="1" applyBorder="1" applyAlignment="1">
      <alignment horizontal="center" vertical="center" textRotation="90"/>
    </xf>
    <xf numFmtId="0" fontId="5" fillId="0" borderId="57" xfId="0" applyFont="1" applyBorder="1" applyAlignment="1">
      <alignment horizontal="center" vertical="center" wrapText="1"/>
    </xf>
    <xf numFmtId="0" fontId="15" fillId="0" borderId="152" xfId="0" applyFont="1" applyBorder="1" applyAlignment="1">
      <alignment horizontal="center" vertical="center" textRotation="90"/>
    </xf>
    <xf numFmtId="0" fontId="15" fillId="0" borderId="66" xfId="0" applyFont="1" applyBorder="1" applyAlignment="1">
      <alignment horizontal="center" vertical="center" textRotation="90"/>
    </xf>
    <xf numFmtId="0" fontId="71" fillId="0" borderId="66" xfId="0" applyFont="1" applyBorder="1" applyAlignment="1">
      <alignment horizontal="center" vertical="center" textRotation="90"/>
    </xf>
    <xf numFmtId="0" fontId="71" fillId="0" borderId="155" xfId="0" applyFont="1" applyBorder="1" applyAlignment="1">
      <alignment horizontal="center" vertical="center" textRotation="90"/>
    </xf>
    <xf numFmtId="0" fontId="5" fillId="0" borderId="32" xfId="0" applyFont="1" applyBorder="1" applyAlignment="1">
      <alignment horizontal="center" vertical="center" wrapText="1"/>
    </xf>
    <xf numFmtId="0" fontId="10" fillId="0" borderId="12" xfId="0" applyFont="1" applyBorder="1" applyAlignment="1">
      <alignment horizontal="justify" vertical="center" wrapText="1"/>
    </xf>
    <xf numFmtId="0" fontId="10" fillId="0" borderId="2" xfId="0" applyFont="1" applyBorder="1" applyAlignment="1">
      <alignment horizontal="justify" vertical="center" wrapText="1"/>
    </xf>
    <xf numFmtId="0" fontId="10" fillId="0" borderId="115" xfId="0" applyFont="1" applyBorder="1" applyAlignment="1">
      <alignment horizontal="justify" vertical="center" wrapText="1"/>
    </xf>
    <xf numFmtId="0" fontId="10" fillId="0" borderId="14" xfId="0" applyFont="1" applyBorder="1" applyAlignment="1">
      <alignment horizontal="justify" vertical="center" wrapText="1"/>
    </xf>
    <xf numFmtId="0" fontId="5" fillId="0" borderId="175"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0" borderId="58" xfId="0" applyFont="1" applyFill="1" applyBorder="1" applyAlignment="1">
      <alignment horizontal="center" vertical="center" wrapText="1"/>
    </xf>
    <xf numFmtId="0" fontId="74" fillId="0" borderId="0" xfId="0" applyFont="1" applyAlignment="1">
      <alignment horizontal="center" vertical="center"/>
    </xf>
    <xf numFmtId="0" fontId="79" fillId="5" borderId="127" xfId="0" applyFont="1" applyFill="1" applyBorder="1" applyAlignment="1">
      <alignment horizontal="center" vertical="center" wrapText="1"/>
    </xf>
    <xf numFmtId="0" fontId="79" fillId="5" borderId="27" xfId="0" applyFont="1" applyFill="1" applyBorder="1" applyAlignment="1">
      <alignment horizontal="center" vertical="center" wrapText="1"/>
    </xf>
    <xf numFmtId="0" fontId="79" fillId="5" borderId="26" xfId="0" applyFont="1" applyFill="1" applyBorder="1" applyAlignment="1">
      <alignment horizontal="center" vertical="center" wrapText="1"/>
    </xf>
    <xf numFmtId="0" fontId="77" fillId="22" borderId="145" xfId="0" applyFont="1" applyFill="1" applyBorder="1" applyAlignment="1">
      <alignment horizontal="center" vertical="center" textRotation="90" wrapText="1"/>
    </xf>
    <xf numFmtId="0" fontId="77" fillId="22" borderId="146" xfId="0" applyFont="1" applyFill="1" applyBorder="1" applyAlignment="1">
      <alignment horizontal="center" vertical="center" textRotation="90" wrapText="1"/>
    </xf>
    <xf numFmtId="0" fontId="77" fillId="22" borderId="127" xfId="0" applyFont="1" applyFill="1" applyBorder="1" applyAlignment="1">
      <alignment horizontal="center" vertical="center" wrapText="1"/>
    </xf>
    <xf numFmtId="0" fontId="80" fillId="22" borderId="127" xfId="0" applyFont="1" applyFill="1" applyBorder="1" applyAlignment="1">
      <alignment horizontal="center" vertical="center" wrapText="1"/>
    </xf>
    <xf numFmtId="0" fontId="77" fillId="22" borderId="87" xfId="0" applyFont="1" applyFill="1" applyBorder="1" applyAlignment="1">
      <alignment horizontal="center" vertical="center" wrapText="1"/>
    </xf>
    <xf numFmtId="0" fontId="81" fillId="22" borderId="147" xfId="0" applyFont="1" applyFill="1" applyBorder="1" applyAlignment="1">
      <alignment horizontal="center" vertical="center" textRotation="90" wrapText="1"/>
    </xf>
    <xf numFmtId="0" fontId="81" fillId="22" borderId="148" xfId="0" applyFont="1" applyFill="1" applyBorder="1" applyAlignment="1">
      <alignment horizontal="center" vertical="center" textRotation="90" wrapText="1"/>
    </xf>
    <xf numFmtId="0" fontId="80" fillId="22" borderId="128" xfId="0" applyFont="1" applyFill="1" applyBorder="1" applyAlignment="1">
      <alignment horizontal="center" vertical="center" wrapText="1"/>
    </xf>
    <xf numFmtId="0" fontId="80" fillId="22" borderId="86" xfId="0" applyFont="1" applyFill="1" applyBorder="1" applyAlignment="1">
      <alignment horizontal="center" vertical="center" wrapText="1"/>
    </xf>
    <xf numFmtId="0" fontId="12" fillId="0" borderId="2" xfId="0" applyFont="1" applyFill="1" applyBorder="1" applyAlignment="1">
      <alignment horizontal="justify" vertical="center" wrapText="1"/>
    </xf>
    <xf numFmtId="0" fontId="79" fillId="0" borderId="12" xfId="0" applyFont="1" applyFill="1" applyBorder="1" applyAlignment="1">
      <alignment horizontal="justify" vertical="center" wrapText="1"/>
    </xf>
    <xf numFmtId="0" fontId="40" fillId="0" borderId="12" xfId="0" applyFont="1" applyFill="1" applyBorder="1" applyAlignment="1">
      <alignment horizontal="justify" vertical="center" wrapText="1"/>
    </xf>
    <xf numFmtId="0" fontId="40" fillId="0" borderId="2" xfId="0" applyFont="1" applyFill="1" applyBorder="1" applyAlignment="1">
      <alignment horizontal="justify" vertical="center" wrapText="1"/>
    </xf>
    <xf numFmtId="0" fontId="79" fillId="0" borderId="12" xfId="0" applyFont="1" applyFill="1" applyBorder="1" applyAlignment="1">
      <alignment horizontal="justify" vertical="center"/>
    </xf>
    <xf numFmtId="0" fontId="79" fillId="0" borderId="2" xfId="0" applyFont="1" applyFill="1" applyBorder="1" applyAlignment="1">
      <alignment horizontal="justify" vertical="center" wrapText="1"/>
    </xf>
    <xf numFmtId="0" fontId="79" fillId="0" borderId="13" xfId="0" applyFont="1" applyBorder="1" applyAlignment="1">
      <alignment horizontal="justify" vertical="center" wrapText="1"/>
    </xf>
    <xf numFmtId="0" fontId="40" fillId="0" borderId="24" xfId="0" applyFont="1" applyBorder="1" applyAlignment="1">
      <alignment horizontal="justify" vertical="center" wrapText="1"/>
    </xf>
    <xf numFmtId="0" fontId="5" fillId="0" borderId="12" xfId="0" applyFont="1" applyBorder="1" applyAlignment="1">
      <alignment horizontal="center" vertical="center" wrapText="1"/>
    </xf>
    <xf numFmtId="0" fontId="51" fillId="0" borderId="2" xfId="0" applyFont="1" applyBorder="1" applyAlignment="1">
      <alignment horizontal="center" vertical="center" wrapText="1"/>
    </xf>
    <xf numFmtId="0" fontId="5" fillId="0" borderId="1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5" fillId="0" borderId="12" xfId="0" applyFont="1" applyBorder="1" applyAlignment="1">
      <alignment horizontal="center" vertical="center" wrapText="1"/>
    </xf>
    <xf numFmtId="0" fontId="25" fillId="0" borderId="2" xfId="0" applyFont="1" applyBorder="1" applyAlignment="1">
      <alignment horizontal="center" vertical="center" wrapText="1"/>
    </xf>
    <xf numFmtId="0" fontId="82" fillId="0" borderId="0" xfId="0" applyFont="1" applyAlignment="1">
      <alignment vertical="center"/>
    </xf>
    <xf numFmtId="0" fontId="82" fillId="0" borderId="16" xfId="0" applyFont="1" applyBorder="1" applyAlignment="1">
      <alignment vertical="center"/>
    </xf>
    <xf numFmtId="0" fontId="82" fillId="0" borderId="111" xfId="0" applyFont="1" applyBorder="1" applyAlignment="1">
      <alignment vertical="center"/>
    </xf>
    <xf numFmtId="0" fontId="83" fillId="4" borderId="113" xfId="0" applyFont="1" applyFill="1" applyBorder="1" applyAlignment="1">
      <alignment horizontal="center" vertical="center"/>
    </xf>
    <xf numFmtId="0" fontId="82" fillId="0" borderId="0" xfId="0" applyFont="1" applyBorder="1" applyAlignment="1">
      <alignment horizontal="center" vertical="center"/>
    </xf>
    <xf numFmtId="0" fontId="82" fillId="0" borderId="0" xfId="0" applyFont="1" applyBorder="1" applyAlignment="1">
      <alignment vertical="center"/>
    </xf>
    <xf numFmtId="0" fontId="84" fillId="0" borderId="5" xfId="0" applyFont="1" applyBorder="1" applyAlignment="1">
      <alignment horizontal="center" vertical="center"/>
    </xf>
    <xf numFmtId="1" fontId="82" fillId="5" borderId="2" xfId="0" applyNumberFormat="1" applyFont="1" applyFill="1" applyBorder="1" applyAlignment="1">
      <alignment horizontal="center" vertical="center"/>
    </xf>
    <xf numFmtId="0" fontId="82" fillId="5" borderId="2" xfId="0" applyFont="1" applyFill="1" applyBorder="1" applyAlignment="1">
      <alignment horizontal="center" vertical="center"/>
    </xf>
    <xf numFmtId="49" fontId="82" fillId="0" borderId="5" xfId="0" applyNumberFormat="1" applyFont="1" applyBorder="1" applyAlignment="1">
      <alignment vertical="center"/>
    </xf>
    <xf numFmtId="1" fontId="82" fillId="5" borderId="115" xfId="0" applyNumberFormat="1" applyFont="1" applyFill="1" applyBorder="1" applyAlignment="1">
      <alignment horizontal="center" vertical="center"/>
    </xf>
    <xf numFmtId="1" fontId="82" fillId="5" borderId="117" xfId="0" applyNumberFormat="1" applyFont="1" applyFill="1" applyBorder="1" applyAlignment="1">
      <alignment horizontal="center" vertical="center"/>
    </xf>
    <xf numFmtId="1" fontId="82" fillId="5" borderId="114" xfId="0" applyNumberFormat="1" applyFont="1" applyFill="1" applyBorder="1" applyAlignment="1">
      <alignment horizontal="center" vertical="center"/>
    </xf>
    <xf numFmtId="0" fontId="82" fillId="0" borderId="113" xfId="0" applyFont="1" applyBorder="1" applyAlignment="1">
      <alignment vertical="center"/>
    </xf>
    <xf numFmtId="0" fontId="82" fillId="0" borderId="17" xfId="0" applyFont="1" applyBorder="1" applyAlignment="1">
      <alignment vertical="center"/>
    </xf>
    <xf numFmtId="1" fontId="82" fillId="0" borderId="0" xfId="0" applyNumberFormat="1" applyFont="1" applyAlignment="1">
      <alignment horizontal="center" vertical="center"/>
    </xf>
    <xf numFmtId="1" fontId="82" fillId="0" borderId="0" xfId="0" applyNumberFormat="1" applyFont="1" applyAlignment="1">
      <alignment vertical="center"/>
    </xf>
    <xf numFmtId="0" fontId="29" fillId="0" borderId="0" xfId="0" applyFont="1" applyAlignment="1">
      <alignment vertical="center"/>
    </xf>
    <xf numFmtId="0" fontId="29" fillId="0" borderId="16" xfId="0" applyFont="1" applyBorder="1" applyAlignment="1">
      <alignment vertical="center"/>
    </xf>
    <xf numFmtId="0" fontId="29" fillId="0" borderId="111" xfId="0" applyFont="1" applyBorder="1" applyAlignment="1">
      <alignment vertical="center"/>
    </xf>
    <xf numFmtId="0" fontId="9" fillId="4" borderId="113" xfId="0" applyFont="1" applyFill="1" applyBorder="1" applyAlignment="1">
      <alignment horizontal="center" vertical="center"/>
    </xf>
    <xf numFmtId="0" fontId="29" fillId="0" borderId="0" xfId="0" applyFont="1" applyBorder="1" applyAlignment="1">
      <alignment horizontal="center" vertical="center"/>
    </xf>
    <xf numFmtId="0" fontId="29" fillId="0" borderId="0" xfId="0" applyFont="1" applyBorder="1" applyAlignment="1">
      <alignment vertical="center"/>
    </xf>
    <xf numFmtId="0" fontId="22" fillId="0" borderId="5" xfId="0" applyFont="1" applyBorder="1" applyAlignment="1">
      <alignment horizontal="center" vertical="center"/>
    </xf>
    <xf numFmtId="0" fontId="29" fillId="0" borderId="113" xfId="0" applyFont="1" applyBorder="1" applyAlignment="1">
      <alignment vertical="center"/>
    </xf>
    <xf numFmtId="0" fontId="29" fillId="0" borderId="17" xfId="0" applyFont="1" applyBorder="1" applyAlignment="1">
      <alignment vertical="center"/>
    </xf>
    <xf numFmtId="49" fontId="2" fillId="0" borderId="115" xfId="0" applyNumberFormat="1" applyFont="1" applyBorder="1" applyAlignment="1">
      <alignment horizontal="center" vertical="center" wrapText="1"/>
    </xf>
    <xf numFmtId="49" fontId="2" fillId="0" borderId="116" xfId="0" applyNumberFormat="1" applyFont="1" applyBorder="1" applyAlignment="1">
      <alignment horizontal="center" vertical="center" wrapText="1"/>
    </xf>
    <xf numFmtId="49" fontId="2" fillId="0" borderId="117" xfId="0" applyNumberFormat="1" applyFont="1" applyBorder="1" applyAlignment="1">
      <alignment horizontal="center" vertical="center" wrapText="1"/>
    </xf>
    <xf numFmtId="49" fontId="5" fillId="0" borderId="5" xfId="0" applyNumberFormat="1" applyFont="1" applyBorder="1" applyAlignment="1">
      <alignment vertical="center"/>
    </xf>
    <xf numFmtId="49" fontId="2" fillId="0" borderId="114" xfId="0" applyNumberFormat="1" applyFont="1" applyBorder="1" applyAlignment="1">
      <alignment horizontal="center" vertical="center" wrapText="1"/>
    </xf>
    <xf numFmtId="49" fontId="85" fillId="0" borderId="115" xfId="0" applyNumberFormat="1" applyFont="1" applyBorder="1" applyAlignment="1">
      <alignment horizontal="center" vertical="center" wrapText="1"/>
    </xf>
    <xf numFmtId="49" fontId="85" fillId="0" borderId="117" xfId="0" applyNumberFormat="1" applyFont="1" applyBorder="1" applyAlignment="1">
      <alignment horizontal="center" vertical="center" wrapText="1"/>
    </xf>
    <xf numFmtId="49" fontId="13" fillId="0" borderId="2" xfId="0" applyNumberFormat="1" applyFont="1" applyBorder="1" applyAlignment="1">
      <alignment horizontal="justify" vertical="center"/>
    </xf>
    <xf numFmtId="49" fontId="13" fillId="0" borderId="2" xfId="0" applyNumberFormat="1" applyFont="1" applyBorder="1" applyAlignment="1">
      <alignment horizontal="justify" vertical="center" wrapText="1"/>
    </xf>
    <xf numFmtId="49" fontId="13" fillId="0" borderId="114" xfId="0" applyNumberFormat="1" applyFont="1" applyBorder="1" applyAlignment="1">
      <alignment horizontal="justify" vertical="center" wrapText="1"/>
    </xf>
    <xf numFmtId="49" fontId="13" fillId="0" borderId="5" xfId="0" applyNumberFormat="1" applyFont="1" applyBorder="1" applyAlignment="1">
      <alignment horizontal="justify" vertical="center" wrapText="1"/>
    </xf>
    <xf numFmtId="49" fontId="13" fillId="0" borderId="88" xfId="0" applyNumberFormat="1" applyFont="1" applyBorder="1" applyAlignment="1">
      <alignment horizontal="justify" vertical="center" wrapText="1"/>
    </xf>
    <xf numFmtId="49" fontId="13" fillId="0" borderId="114" xfId="0" applyNumberFormat="1" applyFont="1" applyBorder="1" applyAlignment="1">
      <alignment horizontal="justify" vertical="center"/>
    </xf>
    <xf numFmtId="49" fontId="13" fillId="0" borderId="5" xfId="0" applyNumberFormat="1" applyFont="1" applyBorder="1" applyAlignment="1">
      <alignment horizontal="justify" vertical="center"/>
    </xf>
    <xf numFmtId="49" fontId="13" fillId="0" borderId="88" xfId="0" applyNumberFormat="1" applyFont="1" applyBorder="1" applyAlignment="1">
      <alignment horizontal="justify" vertical="center"/>
    </xf>
    <xf numFmtId="0" fontId="19" fillId="21" borderId="19" xfId="0" applyFont="1" applyFill="1" applyBorder="1" applyAlignment="1">
      <alignment horizontal="center" vertical="center"/>
    </xf>
    <xf numFmtId="0" fontId="19" fillId="21" borderId="20" xfId="0" applyFont="1" applyFill="1" applyBorder="1" applyAlignment="1">
      <alignment horizontal="center" vertical="center"/>
    </xf>
    <xf numFmtId="0" fontId="32" fillId="21" borderId="91" xfId="0" applyFont="1" applyFill="1" applyBorder="1" applyAlignment="1">
      <alignment horizontal="center" vertical="center"/>
    </xf>
    <xf numFmtId="49" fontId="33" fillId="0" borderId="115" xfId="0" applyNumberFormat="1" applyFont="1" applyBorder="1" applyAlignment="1">
      <alignment horizontal="center" vertical="center" wrapText="1"/>
    </xf>
    <xf numFmtId="49" fontId="33" fillId="0" borderId="117" xfId="0" applyNumberFormat="1" applyFont="1" applyBorder="1" applyAlignment="1">
      <alignment horizontal="center" vertical="center" wrapText="1"/>
    </xf>
    <xf numFmtId="0" fontId="78" fillId="0" borderId="19" xfId="0" applyFont="1" applyBorder="1" applyAlignment="1">
      <alignment horizontal="center" vertical="center" wrapText="1"/>
    </xf>
    <xf numFmtId="0" fontId="78" fillId="0" borderId="21" xfId="0" applyFont="1" applyBorder="1" applyAlignment="1">
      <alignment horizontal="center" vertical="center" wrapText="1"/>
    </xf>
    <xf numFmtId="0" fontId="78" fillId="0" borderId="0" xfId="0" applyFont="1" applyBorder="1" applyAlignment="1">
      <alignment horizontal="center" vertical="center" wrapText="1"/>
    </xf>
    <xf numFmtId="0" fontId="78" fillId="0" borderId="33" xfId="0" applyFont="1" applyBorder="1" applyAlignment="1">
      <alignment horizontal="center" vertical="center" wrapText="1"/>
    </xf>
    <xf numFmtId="0" fontId="78" fillId="0" borderId="29" xfId="0" applyFont="1" applyBorder="1" applyAlignment="1">
      <alignment horizontal="center" vertical="center" wrapText="1"/>
    </xf>
    <xf numFmtId="0" fontId="78" fillId="4" borderId="110" xfId="0" applyFont="1" applyFill="1" applyBorder="1" applyAlignment="1">
      <alignment horizontal="center" vertical="center" wrapText="1"/>
    </xf>
    <xf numFmtId="0" fontId="78" fillId="4" borderId="85" xfId="0" applyFont="1" applyFill="1" applyBorder="1" applyAlignment="1">
      <alignment horizontal="center" vertical="center" wrapText="1"/>
    </xf>
    <xf numFmtId="0" fontId="78" fillId="0" borderId="33" xfId="0" applyFont="1" applyBorder="1" applyAlignment="1">
      <alignment horizontal="center" vertical="center" wrapText="1"/>
    </xf>
    <xf numFmtId="0" fontId="78" fillId="4" borderId="78" xfId="0" applyFont="1" applyFill="1" applyBorder="1" applyAlignment="1">
      <alignment horizontal="center" vertical="center" wrapText="1"/>
    </xf>
    <xf numFmtId="0" fontId="78" fillId="4" borderId="79" xfId="0" applyFont="1" applyFill="1" applyBorder="1" applyAlignment="1">
      <alignment horizontal="center" vertical="center" wrapText="1"/>
    </xf>
    <xf numFmtId="0" fontId="78" fillId="4" borderId="38" xfId="0" applyFont="1" applyFill="1" applyBorder="1" applyAlignment="1">
      <alignment horizontal="center" vertical="center" wrapText="1"/>
    </xf>
    <xf numFmtId="0" fontId="78" fillId="4" borderId="81" xfId="0" applyFont="1" applyFill="1" applyBorder="1" applyAlignment="1">
      <alignment horizontal="center" vertical="center" wrapText="1"/>
    </xf>
    <xf numFmtId="0" fontId="78" fillId="0" borderId="28" xfId="0" applyFont="1" applyBorder="1" applyAlignment="1">
      <alignment horizontal="center" vertical="center" wrapText="1"/>
    </xf>
    <xf numFmtId="0" fontId="78" fillId="0" borderId="129" xfId="0" applyFont="1" applyBorder="1" applyAlignment="1">
      <alignment horizontal="center" vertical="center" wrapText="1"/>
    </xf>
    <xf numFmtId="0" fontId="78" fillId="0" borderId="83"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38" xfId="0" applyFont="1" applyBorder="1" applyAlignment="1">
      <alignment horizontal="center" vertical="center" wrapText="1"/>
    </xf>
    <xf numFmtId="0" fontId="78" fillId="0" borderId="81" xfId="0" applyFont="1" applyBorder="1" applyAlignment="1">
      <alignment horizontal="center" vertical="center" wrapText="1"/>
    </xf>
    <xf numFmtId="0" fontId="78" fillId="0" borderId="29" xfId="0" applyFont="1" applyBorder="1" applyAlignment="1">
      <alignment vertical="center" wrapText="1"/>
    </xf>
    <xf numFmtId="0" fontId="78" fillId="0" borderId="23" xfId="0" applyFont="1" applyBorder="1" applyAlignment="1">
      <alignment horizontal="center" vertical="center" wrapText="1"/>
    </xf>
    <xf numFmtId="0" fontId="78" fillId="0" borderId="24"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15" xfId="0" applyFont="1" applyBorder="1" applyAlignment="1">
      <alignment horizontal="center" vertical="center" wrapText="1"/>
    </xf>
    <xf numFmtId="0" fontId="78" fillId="0" borderId="33" xfId="0" applyFont="1" applyBorder="1" applyAlignment="1">
      <alignment vertical="center" wrapText="1"/>
    </xf>
    <xf numFmtId="0" fontId="78" fillId="0" borderId="28" xfId="0" applyFont="1" applyBorder="1" applyAlignment="1">
      <alignment vertical="center" wrapText="1"/>
    </xf>
    <xf numFmtId="0" fontId="78" fillId="0" borderId="39" xfId="0" applyFont="1" applyBorder="1" applyAlignment="1">
      <alignment vertical="center" wrapText="1"/>
    </xf>
    <xf numFmtId="0" fontId="78" fillId="0" borderId="40" xfId="0" applyFont="1" applyBorder="1" applyAlignment="1">
      <alignment vertical="center" wrapText="1"/>
    </xf>
    <xf numFmtId="0" fontId="78" fillId="0" borderId="37" xfId="0" applyFont="1" applyBorder="1" applyAlignment="1">
      <alignment vertical="center" wrapText="1"/>
    </xf>
    <xf numFmtId="0" fontId="78" fillId="0" borderId="31" xfId="0" applyFont="1" applyBorder="1" applyAlignment="1">
      <alignment vertical="center" wrapText="1"/>
    </xf>
    <xf numFmtId="0" fontId="78" fillId="0" borderId="30" xfId="0" applyFont="1" applyBorder="1" applyAlignment="1">
      <alignment vertical="center" wrapText="1"/>
    </xf>
  </cellXfs>
  <cellStyles count="2">
    <cellStyle name="Hipervínculo" xfId="1" builtinId="8"/>
    <cellStyle name="Normal" xfId="0" builtinId="0"/>
  </cellStyles>
  <dxfs count="497">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bgColor theme="3" tint="0.59996337778862885"/>
        </patternFill>
      </fill>
    </dxf>
    <dxf>
      <font>
        <b/>
        <i val="0"/>
        <color theme="0"/>
      </font>
      <fill>
        <patternFill>
          <bgColor rgb="FFEE0000"/>
        </patternFill>
      </fill>
    </dxf>
    <dxf>
      <font>
        <b/>
        <i val="0"/>
        <color theme="0"/>
      </font>
      <fill>
        <patternFill>
          <bgColor rgb="FFFF6600"/>
        </patternFill>
      </fill>
    </dxf>
    <dxf>
      <font>
        <b/>
        <i val="0"/>
        <color theme="3" tint="-0.499984740745262"/>
      </font>
      <fill>
        <patternFill>
          <bgColor rgb="FFFFFF00"/>
        </patternFill>
      </fill>
    </dxf>
    <dxf>
      <font>
        <b/>
        <i val="0"/>
        <color theme="3" tint="-0.499984740745262"/>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3" tint="-0.499984740745262"/>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3" tint="-0.499984740745262"/>
      </font>
      <fill>
        <patternFill>
          <bgColor rgb="FFFFFF00"/>
        </patternFill>
      </fill>
    </dxf>
    <dxf>
      <font>
        <b/>
        <i val="0"/>
        <color theme="0"/>
      </font>
      <fill>
        <patternFill>
          <bgColor rgb="FF0099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color rgb="FF006100"/>
      </font>
      <fill>
        <patternFill>
          <bgColor rgb="FFC6EFCE"/>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009900"/>
        </patternFill>
      </fill>
    </dxf>
  </dxfs>
  <tableStyles count="0" defaultTableStyle="TableStyleMedium2" defaultPivotStyle="PivotStyleLight16"/>
  <colors>
    <mruColors>
      <color rgb="FF3399FF"/>
      <color rgb="FFCCFF66"/>
      <color rgb="FFFFFF99"/>
      <color rgb="FFFF0000"/>
      <color rgb="FF009900"/>
      <color rgb="FFEE0000"/>
      <color rgb="FFFF6600"/>
      <color rgb="FF8E0000"/>
      <color rgb="FFFF9900"/>
      <color rgb="FFFF3F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Gráficas!$K$33</c:f>
              <c:strCache>
                <c:ptCount val="1"/>
                <c:pt idx="0">
                  <c:v>Rangos</c:v>
                </c:pt>
              </c:strCache>
            </c:strRef>
          </c:tx>
          <c:spPr>
            <a:gradFill>
              <a:gsLst>
                <a:gs pos="0">
                  <a:srgbClr val="009900"/>
                </a:gs>
                <a:gs pos="21000">
                  <a:srgbClr val="FFFF00"/>
                </a:gs>
                <a:gs pos="64000">
                  <a:srgbClr val="FF0000"/>
                </a:gs>
                <a:gs pos="33000">
                  <a:srgbClr val="FFFF00"/>
                </a:gs>
                <a:gs pos="47000">
                  <a:srgbClr val="FF6600"/>
                </a:gs>
                <a:gs pos="100000">
                  <a:srgbClr val="C00000"/>
                </a:gs>
              </a:gsLst>
              <a:lin ang="5400000" scaled="0"/>
            </a:gradFill>
            <a:ln>
              <a:noFill/>
            </a:ln>
            <a:effectLst/>
          </c:spPr>
          <c:invertIfNegative val="0"/>
          <c:cat>
            <c:strRef>
              <c:f>Gráficas!$J$34:$J$37</c:f>
              <c:strCache>
                <c:ptCount val="4"/>
                <c:pt idx="0">
                  <c:v>PLANEACIÓN</c:v>
                </c:pt>
                <c:pt idx="1">
                  <c:v>INGRESO</c:v>
                </c:pt>
                <c:pt idx="2">
                  <c:v>DESARROLLO</c:v>
                </c:pt>
                <c:pt idx="3">
                  <c:v>RETIRO</c:v>
                </c:pt>
              </c:strCache>
            </c:strRef>
          </c:cat>
          <c:val>
            <c:numRef>
              <c:f>Gráficas!$K$34:$K$37</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08CB-4007-AE3C-D39E6BFDD390}"/>
            </c:ext>
          </c:extLst>
        </c:ser>
        <c:dLbls>
          <c:showLegendKey val="0"/>
          <c:showVal val="0"/>
          <c:showCatName val="0"/>
          <c:showSerName val="0"/>
          <c:showPercent val="0"/>
          <c:showBubbleSize val="0"/>
        </c:dLbls>
        <c:gapWidth val="150"/>
        <c:axId val="444067272"/>
        <c:axId val="444067664"/>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8CB-4007-AE3C-D39E6BFDD390}"/>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8CB-4007-AE3C-D39E6BFDD390}"/>
              </c:ext>
            </c:extLst>
          </c:dPt>
          <c:dPt>
            <c:idx val="2"/>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4-F8D4-4A32-A92C-E27C5BAD9922}"/>
              </c:ext>
            </c:extLst>
          </c:dPt>
          <c:dPt>
            <c:idx val="3"/>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5-F8D4-4A32-A92C-E27C5BAD9922}"/>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Gráficas!$J$34:$J$37</c:f>
              <c:strCache>
                <c:ptCount val="4"/>
                <c:pt idx="0">
                  <c:v>PLANEACIÓN</c:v>
                </c:pt>
                <c:pt idx="1">
                  <c:v>INGRESO</c:v>
                </c:pt>
                <c:pt idx="2">
                  <c:v>DESARROLLO</c:v>
                </c:pt>
                <c:pt idx="3">
                  <c:v>RETIRO</c:v>
                </c:pt>
              </c:strCache>
            </c:strRef>
          </c:xVal>
          <c:yVal>
            <c:numRef>
              <c:f>Gráficas!$L$34:$L$37</c:f>
              <c:numCache>
                <c:formatCode>0.0</c:formatCode>
                <c:ptCount val="4"/>
                <c:pt idx="0">
                  <c:v>85</c:v>
                </c:pt>
                <c:pt idx="1">
                  <c:v>79.384615384615387</c:v>
                </c:pt>
                <c:pt idx="2">
                  <c:v>89.25316455696202</c:v>
                </c:pt>
                <c:pt idx="3">
                  <c:v>45.333333333333336</c:v>
                </c:pt>
              </c:numCache>
            </c:numRef>
          </c:yVal>
          <c:smooth val="0"/>
          <c:extLst>
            <c:ext xmlns:c16="http://schemas.microsoft.com/office/drawing/2014/chart" uri="{C3380CC4-5D6E-409C-BE32-E72D297353CC}">
              <c16:uniqueId val="{00000005-08CB-4007-AE3C-D39E6BFDD390}"/>
            </c:ext>
          </c:extLst>
        </c:ser>
        <c:dLbls>
          <c:showLegendKey val="0"/>
          <c:showVal val="0"/>
          <c:showCatName val="0"/>
          <c:showSerName val="0"/>
          <c:showPercent val="0"/>
          <c:showBubbleSize val="0"/>
        </c:dLbls>
        <c:axId val="444067272"/>
        <c:axId val="444067664"/>
      </c:scatterChart>
      <c:catAx>
        <c:axId val="444067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444067664"/>
        <c:crosses val="autoZero"/>
        <c:auto val="1"/>
        <c:lblAlgn val="ctr"/>
        <c:lblOffset val="100"/>
        <c:noMultiLvlLbl val="0"/>
      </c:catAx>
      <c:valAx>
        <c:axId val="44406766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44406727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Gráficas!$J$56</c:f>
              <c:strCache>
                <c:ptCount val="1"/>
                <c:pt idx="0">
                  <c:v>Niveles</c:v>
                </c:pt>
              </c:strCache>
            </c:strRef>
          </c:tx>
          <c:spPr>
            <a:gradFill>
              <a:gsLst>
                <a:gs pos="0">
                  <a:srgbClr val="009900"/>
                </a:gs>
                <a:gs pos="21000">
                  <a:srgbClr val="FFFF00"/>
                </a:gs>
                <a:gs pos="69000">
                  <a:srgbClr val="FF0000"/>
                </a:gs>
                <a:gs pos="32000">
                  <a:srgbClr val="FFFF00"/>
                </a:gs>
                <a:gs pos="49000">
                  <a:srgbClr val="FF6600"/>
                </a:gs>
                <a:gs pos="100000">
                  <a:srgbClr val="8E0000"/>
                </a:gs>
              </a:gsLst>
              <a:lin ang="5400000" scaled="0"/>
            </a:gradFill>
            <a:ln>
              <a:noFill/>
            </a:ln>
            <a:effectLst/>
          </c:spPr>
          <c:invertIfNegative val="0"/>
          <c:cat>
            <c:strRef>
              <c:f>Gráficas!$I$57:$I$61</c:f>
              <c:strCache>
                <c:ptCount val="5"/>
                <c:pt idx="0">
                  <c:v>Conocimiento normativo y del entorno</c:v>
                </c:pt>
                <c:pt idx="1">
                  <c:v>Gestión de la información</c:v>
                </c:pt>
                <c:pt idx="2">
                  <c:v>Planeación Estratégica</c:v>
                </c:pt>
                <c:pt idx="3">
                  <c:v>Manual de funciones y competencias</c:v>
                </c:pt>
                <c:pt idx="4">
                  <c:v>Arreglo institucional</c:v>
                </c:pt>
              </c:strCache>
            </c:strRef>
          </c:cat>
          <c:val>
            <c:numRef>
              <c:f>Gráficas!$J$57:$J$61</c:f>
              <c:numCache>
                <c:formatCode>General</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6B0C-4D29-99F6-755EF7C11D5D}"/>
            </c:ext>
          </c:extLst>
        </c:ser>
        <c:dLbls>
          <c:showLegendKey val="0"/>
          <c:showVal val="0"/>
          <c:showCatName val="0"/>
          <c:showSerName val="0"/>
          <c:showPercent val="0"/>
          <c:showBubbleSize val="0"/>
        </c:dLbls>
        <c:gapWidth val="150"/>
        <c:axId val="444068448"/>
        <c:axId val="359570048"/>
      </c:barChart>
      <c:scatterChart>
        <c:scatterStyle val="lineMarker"/>
        <c:varyColors val="0"/>
        <c:ser>
          <c:idx val="1"/>
          <c:order val="1"/>
          <c:tx>
            <c:strRef>
              <c:f>Gráficas!$K$56</c:f>
              <c:strCache>
                <c:ptCount val="1"/>
                <c:pt idx="0">
                  <c:v>Calificación</c:v>
                </c:pt>
              </c:strCache>
            </c:strRef>
          </c:tx>
          <c:spPr>
            <a:ln w="25400" cap="rnd">
              <a:noFill/>
              <a:round/>
            </a:ln>
            <a:effectLst/>
          </c:spPr>
          <c:marker>
            <c:symbol val="dash"/>
            <c:size val="13"/>
            <c:spPr>
              <a:solidFill>
                <a:schemeClr val="tx1"/>
              </a:solidFill>
              <a:ln w="25400">
                <a:solidFill>
                  <a:schemeClr val="tx1"/>
                </a:solidFill>
              </a:ln>
              <a:effectLst/>
            </c:spPr>
          </c:marker>
          <c:dPt>
            <c:idx val="0"/>
            <c:marker>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6B0C-4D29-99F6-755EF7C11D5D}"/>
              </c:ext>
            </c:extLst>
          </c:dPt>
          <c:dPt>
            <c:idx val="1"/>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6B0C-4D29-99F6-755EF7C11D5D}"/>
              </c:ext>
            </c:extLst>
          </c:dPt>
          <c:dPt>
            <c:idx val="2"/>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6B0C-4D29-99F6-755EF7C11D5D}"/>
              </c:ext>
            </c:extLst>
          </c:dPt>
          <c:dPt>
            <c:idx val="3"/>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6B0C-4D29-99F6-755EF7C11D5D}"/>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Gráficas!$I$57:$I$61</c:f>
              <c:strCache>
                <c:ptCount val="5"/>
                <c:pt idx="0">
                  <c:v>Conocimiento normativo y del entorno</c:v>
                </c:pt>
                <c:pt idx="1">
                  <c:v>Gestión de la información</c:v>
                </c:pt>
                <c:pt idx="2">
                  <c:v>Planeación Estratégica</c:v>
                </c:pt>
                <c:pt idx="3">
                  <c:v>Manual de funciones y competencias</c:v>
                </c:pt>
                <c:pt idx="4">
                  <c:v>Arreglo institucional</c:v>
                </c:pt>
              </c:strCache>
            </c:strRef>
          </c:xVal>
          <c:yVal>
            <c:numRef>
              <c:f>Gráficas!$K$57:$K$61</c:f>
              <c:numCache>
                <c:formatCode>0</c:formatCode>
                <c:ptCount val="5"/>
                <c:pt idx="0">
                  <c:v>95</c:v>
                </c:pt>
                <c:pt idx="1">
                  <c:v>75</c:v>
                </c:pt>
                <c:pt idx="2">
                  <c:v>89.444444444444443</c:v>
                </c:pt>
                <c:pt idx="3">
                  <c:v>100</c:v>
                </c:pt>
                <c:pt idx="4">
                  <c:v>100</c:v>
                </c:pt>
              </c:numCache>
            </c:numRef>
          </c:yVal>
          <c:smooth val="0"/>
          <c:extLst>
            <c:ext xmlns:c16="http://schemas.microsoft.com/office/drawing/2014/chart" uri="{C3380CC4-5D6E-409C-BE32-E72D297353CC}">
              <c16:uniqueId val="{00000007-6B0C-4D29-99F6-755EF7C11D5D}"/>
            </c:ext>
          </c:extLst>
        </c:ser>
        <c:dLbls>
          <c:showLegendKey val="0"/>
          <c:showVal val="0"/>
          <c:showCatName val="0"/>
          <c:showSerName val="0"/>
          <c:showPercent val="0"/>
          <c:showBubbleSize val="0"/>
        </c:dLbls>
        <c:axId val="444068448"/>
        <c:axId val="359570048"/>
      </c:scatterChart>
      <c:catAx>
        <c:axId val="444068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359570048"/>
        <c:crosses val="autoZero"/>
        <c:auto val="1"/>
        <c:lblAlgn val="ctr"/>
        <c:lblOffset val="100"/>
        <c:noMultiLvlLbl val="0"/>
      </c:catAx>
      <c:valAx>
        <c:axId val="359570048"/>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44406844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Gráficas!$K$79</c:f>
              <c:strCache>
                <c:ptCount val="1"/>
                <c:pt idx="0">
                  <c:v>Niveles</c:v>
                </c:pt>
              </c:strCache>
            </c:strRef>
          </c:tx>
          <c:spPr>
            <a:gradFill>
              <a:gsLst>
                <a:gs pos="0">
                  <a:srgbClr val="009900"/>
                </a:gs>
                <a:gs pos="21000">
                  <a:srgbClr val="FFFF00"/>
                </a:gs>
                <a:gs pos="73000">
                  <a:srgbClr val="FF0000"/>
                </a:gs>
                <a:gs pos="30000">
                  <a:srgbClr val="FFFF00"/>
                </a:gs>
                <a:gs pos="47000">
                  <a:srgbClr val="FF6600"/>
                </a:gs>
                <a:gs pos="100000">
                  <a:srgbClr val="C00000"/>
                </a:gs>
              </a:gsLst>
              <a:lin ang="5400000" scaled="0"/>
            </a:gradFill>
            <a:ln>
              <a:noFill/>
            </a:ln>
            <a:effectLst/>
          </c:spPr>
          <c:invertIfNegative val="0"/>
          <c:cat>
            <c:strRef>
              <c:f>Gráficas!$J$80:$J$85</c:f>
              <c:strCache>
                <c:ptCount val="6"/>
                <c:pt idx="0">
                  <c:v>Provisión del empleo</c:v>
                </c:pt>
                <c:pt idx="1">
                  <c:v>Gestión de la información</c:v>
                </c:pt>
                <c:pt idx="2">
                  <c:v>Meritocracia</c:v>
                </c:pt>
                <c:pt idx="3">
                  <c:v>Gestión del desempeño</c:v>
                </c:pt>
                <c:pt idx="4">
                  <c:v>Conocimiento institucional</c:v>
                </c:pt>
                <c:pt idx="5">
                  <c:v>Inclusión</c:v>
                </c:pt>
              </c:strCache>
            </c:strRef>
          </c:cat>
          <c:val>
            <c:numRef>
              <c:f>Gráficas!$K$80:$K$85</c:f>
              <c:numCache>
                <c:formatCode>General</c:formatCode>
                <c:ptCount val="6"/>
                <c:pt idx="0">
                  <c:v>100</c:v>
                </c:pt>
                <c:pt idx="1">
                  <c:v>100</c:v>
                </c:pt>
                <c:pt idx="2">
                  <c:v>100</c:v>
                </c:pt>
                <c:pt idx="3">
                  <c:v>100</c:v>
                </c:pt>
                <c:pt idx="4">
                  <c:v>100</c:v>
                </c:pt>
                <c:pt idx="5">
                  <c:v>100</c:v>
                </c:pt>
              </c:numCache>
            </c:numRef>
          </c:val>
          <c:extLst>
            <c:ext xmlns:c16="http://schemas.microsoft.com/office/drawing/2014/chart" uri="{C3380CC4-5D6E-409C-BE32-E72D297353CC}">
              <c16:uniqueId val="{00000000-4407-4CB0-8496-45BDF6DE30DF}"/>
            </c:ext>
          </c:extLst>
        </c:ser>
        <c:dLbls>
          <c:showLegendKey val="0"/>
          <c:showVal val="0"/>
          <c:showCatName val="0"/>
          <c:showSerName val="0"/>
          <c:showPercent val="0"/>
          <c:showBubbleSize val="0"/>
        </c:dLbls>
        <c:gapWidth val="150"/>
        <c:axId val="359568088"/>
        <c:axId val="359566520"/>
      </c:barChart>
      <c:scatterChart>
        <c:scatterStyle val="lineMarker"/>
        <c:varyColors val="0"/>
        <c:ser>
          <c:idx val="1"/>
          <c:order val="1"/>
          <c:tx>
            <c:strRef>
              <c:f>Gráficas!$L$79</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4407-4CB0-8496-45BDF6DE30DF}"/>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4407-4CB0-8496-45BDF6DE30DF}"/>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4407-4CB0-8496-45BDF6DE30DF}"/>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4407-4CB0-8496-45BDF6DE30DF}"/>
              </c:ext>
            </c:extLst>
          </c:dPt>
          <c:dPt>
            <c:idx val="4"/>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6-3219-43F3-B8BB-CFBA4889EEBB}"/>
              </c:ext>
            </c:extLst>
          </c:dPt>
          <c:dPt>
            <c:idx val="5"/>
            <c:marker>
              <c:symbol val="dash"/>
              <c:size val="13"/>
              <c:spPr>
                <a:solidFill>
                  <a:schemeClr val="tx1"/>
                </a:solidFill>
                <a:ln w="25400">
                  <a:solidFill>
                    <a:schemeClr val="tx1"/>
                  </a:solidFill>
                  <a:round/>
                </a:ln>
                <a:effectLst/>
              </c:spPr>
            </c:marker>
            <c:bubble3D val="0"/>
            <c:extLst>
              <c:ext xmlns:c16="http://schemas.microsoft.com/office/drawing/2014/chart" uri="{C3380CC4-5D6E-409C-BE32-E72D297353CC}">
                <c16:uniqueId val="{00000006-F2BD-42A8-828E-F92B344E36D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Gráficas!$J$80:$J$85</c:f>
              <c:strCache>
                <c:ptCount val="6"/>
                <c:pt idx="0">
                  <c:v>Provisión del empleo</c:v>
                </c:pt>
                <c:pt idx="1">
                  <c:v>Gestión de la información</c:v>
                </c:pt>
                <c:pt idx="2">
                  <c:v>Meritocracia</c:v>
                </c:pt>
                <c:pt idx="3">
                  <c:v>Gestión del desempeño</c:v>
                </c:pt>
                <c:pt idx="4">
                  <c:v>Conocimiento institucional</c:v>
                </c:pt>
                <c:pt idx="5">
                  <c:v>Inclusión</c:v>
                </c:pt>
              </c:strCache>
            </c:strRef>
          </c:xVal>
          <c:yVal>
            <c:numRef>
              <c:f>Gráficas!$L$80:$L$85</c:f>
              <c:numCache>
                <c:formatCode>0</c:formatCode>
                <c:ptCount val="6"/>
                <c:pt idx="0">
                  <c:v>81</c:v>
                </c:pt>
                <c:pt idx="1">
                  <c:v>87.333333333333329</c:v>
                </c:pt>
                <c:pt idx="2">
                  <c:v>90.5</c:v>
                </c:pt>
                <c:pt idx="3">
                  <c:v>81</c:v>
                </c:pt>
                <c:pt idx="4">
                  <c:v>83</c:v>
                </c:pt>
                <c:pt idx="5">
                  <c:v>20</c:v>
                </c:pt>
              </c:numCache>
            </c:numRef>
          </c:yVal>
          <c:smooth val="0"/>
          <c:extLst>
            <c:ext xmlns:c16="http://schemas.microsoft.com/office/drawing/2014/chart" uri="{C3380CC4-5D6E-409C-BE32-E72D297353CC}">
              <c16:uniqueId val="{00000007-4407-4CB0-8496-45BDF6DE30DF}"/>
            </c:ext>
          </c:extLst>
        </c:ser>
        <c:dLbls>
          <c:showLegendKey val="0"/>
          <c:showVal val="0"/>
          <c:showCatName val="0"/>
          <c:showSerName val="0"/>
          <c:showPercent val="0"/>
          <c:showBubbleSize val="0"/>
        </c:dLbls>
        <c:axId val="359568088"/>
        <c:axId val="359566520"/>
      </c:scatterChart>
      <c:catAx>
        <c:axId val="359568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359566520"/>
        <c:crosses val="autoZero"/>
        <c:auto val="1"/>
        <c:lblAlgn val="ctr"/>
        <c:lblOffset val="100"/>
        <c:noMultiLvlLbl val="0"/>
      </c:catAx>
      <c:valAx>
        <c:axId val="359566520"/>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35956808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FFFF00"/>
                </a:gs>
                <a:gs pos="81000">
                  <a:srgbClr val="FF0000"/>
                </a:gs>
                <a:gs pos="34000">
                  <a:srgbClr val="FFFF00"/>
                </a:gs>
                <a:gs pos="58000">
                  <a:srgbClr val="FF6600"/>
                </a:gs>
                <a:gs pos="100000">
                  <a:srgbClr val="8E0000"/>
                </a:gs>
              </a:gsLst>
              <a:lin ang="5400000" scaled="0"/>
            </a:gradFill>
            <a:ln>
              <a:noFill/>
            </a:ln>
            <a:effectLst/>
          </c:spPr>
          <c:invertIfNegative val="0"/>
          <c:dPt>
            <c:idx val="0"/>
            <c:invertIfNegative val="0"/>
            <c:bubble3D val="0"/>
            <c:spPr>
              <a:gradFill>
                <a:gsLst>
                  <a:gs pos="0">
                    <a:srgbClr val="009900"/>
                  </a:gs>
                  <a:gs pos="21000">
                    <a:srgbClr val="FFFF00"/>
                  </a:gs>
                  <a:gs pos="80544">
                    <a:srgbClr val="EE0000"/>
                  </a:gs>
                  <a:gs pos="62000">
                    <a:srgbClr val="FF0000"/>
                  </a:gs>
                  <a:gs pos="34000">
                    <a:srgbClr val="FFFF00"/>
                  </a:gs>
                  <a:gs pos="47000">
                    <a:srgbClr val="FF6600"/>
                  </a:gs>
                  <a:gs pos="100000">
                    <a:srgbClr val="8E0000"/>
                  </a:gs>
                </a:gsLst>
                <a:lin ang="5400000" scaled="0"/>
              </a:gradFill>
              <a:ln>
                <a:noFill/>
              </a:ln>
              <a:effectLst/>
            </c:spPr>
            <c:extLst>
              <c:ext xmlns:c16="http://schemas.microsoft.com/office/drawing/2014/chart" uri="{C3380CC4-5D6E-409C-BE32-E72D297353CC}">
                <c16:uniqueId val="{00000005-B513-4827-80F8-2EDC82255BAF}"/>
              </c:ext>
            </c:extLst>
          </c:dPt>
          <c:cat>
            <c:strRef>
              <c:f>Gráficas!$I$12</c:f>
              <c:strCache>
                <c:ptCount val="1"/>
                <c:pt idx="0">
                  <c:v>POLÍTICA GESTIÓN ESTRATÉGICA DEL TALENTO HUMANO</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0FC3-47E6-A5E3-8A2BA9BF1FAA}"/>
            </c:ext>
          </c:extLst>
        </c:ser>
        <c:dLbls>
          <c:showLegendKey val="0"/>
          <c:showVal val="0"/>
          <c:showCatName val="0"/>
          <c:showSerName val="0"/>
          <c:showPercent val="0"/>
          <c:showBubbleSize val="0"/>
        </c:dLbls>
        <c:gapWidth val="150"/>
        <c:axId val="359564952"/>
        <c:axId val="359563384"/>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FC3-47E6-A5E3-8A2BA9BF1FAA}"/>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FC3-47E6-A5E3-8A2BA9BF1FAA}"/>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0FC3-47E6-A5E3-8A2BA9BF1FAA}"/>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0FC3-47E6-A5E3-8A2BA9BF1FAA}"/>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POLÍTICA GESTIÓN ESTRATÉGICA DEL TALENTO HUMANO</c:v>
                </c:pt>
              </c:strCache>
            </c:strRef>
          </c:xVal>
          <c:yVal>
            <c:numRef>
              <c:f>Gráficas!$K$12</c:f>
              <c:numCache>
                <c:formatCode>0.0</c:formatCode>
                <c:ptCount val="1"/>
                <c:pt idx="0">
                  <c:v>85.204918032786878</c:v>
                </c:pt>
              </c:numCache>
            </c:numRef>
          </c:yVal>
          <c:smooth val="0"/>
          <c:extLst>
            <c:ext xmlns:c16="http://schemas.microsoft.com/office/drawing/2014/chart" uri="{C3380CC4-5D6E-409C-BE32-E72D297353CC}">
              <c16:uniqueId val="{00000007-0FC3-47E6-A5E3-8A2BA9BF1FAA}"/>
            </c:ext>
          </c:extLst>
        </c:ser>
        <c:dLbls>
          <c:showLegendKey val="0"/>
          <c:showVal val="0"/>
          <c:showCatName val="0"/>
          <c:showSerName val="0"/>
          <c:showPercent val="0"/>
          <c:showBubbleSize val="0"/>
        </c:dLbls>
        <c:axId val="359564952"/>
        <c:axId val="359563384"/>
      </c:scatterChart>
      <c:catAx>
        <c:axId val="359564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359563384"/>
        <c:crosses val="autoZero"/>
        <c:auto val="1"/>
        <c:lblAlgn val="ctr"/>
        <c:lblOffset val="100"/>
        <c:noMultiLvlLbl val="0"/>
      </c:catAx>
      <c:valAx>
        <c:axId val="35956338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35956495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79767356253106159"/>
        </c:manualLayout>
      </c:layout>
      <c:barChart>
        <c:barDir val="col"/>
        <c:grouping val="clustered"/>
        <c:varyColors val="0"/>
        <c:ser>
          <c:idx val="0"/>
          <c:order val="0"/>
          <c:tx>
            <c:strRef>
              <c:f>Gráficas!$K$105</c:f>
              <c:strCache>
                <c:ptCount val="1"/>
                <c:pt idx="0">
                  <c:v>Niveles</c:v>
                </c:pt>
              </c:strCache>
            </c:strRef>
          </c:tx>
          <c:spPr>
            <a:gradFill>
              <a:gsLst>
                <a:gs pos="0">
                  <a:srgbClr val="009900"/>
                </a:gs>
                <a:gs pos="21000">
                  <a:srgbClr val="FFFF00"/>
                </a:gs>
                <a:gs pos="69000">
                  <a:srgbClr val="FF0000"/>
                </a:gs>
                <a:gs pos="32000">
                  <a:srgbClr val="FFFF00"/>
                </a:gs>
                <a:gs pos="51000">
                  <a:srgbClr val="FF6600"/>
                </a:gs>
                <a:gs pos="100000">
                  <a:srgbClr val="8E0000"/>
                </a:gs>
              </a:gsLst>
              <a:lin ang="5400000" scaled="0"/>
            </a:gradFill>
            <a:ln>
              <a:noFill/>
            </a:ln>
            <a:effectLst/>
          </c:spPr>
          <c:invertIfNegative val="0"/>
          <c:cat>
            <c:strRef>
              <c:f>Gráficas!$J$106:$J$117</c:f>
              <c:strCache>
                <c:ptCount val="12"/>
                <c:pt idx="0">
                  <c:v>Conocimiento institucional</c:v>
                </c:pt>
                <c:pt idx="1">
                  <c:v>Gestión de la información</c:v>
                </c:pt>
                <c:pt idx="2">
                  <c:v>Gestión del desempeño</c:v>
                </c:pt>
                <c:pt idx="3">
                  <c:v>Capacitación</c:v>
                </c:pt>
                <c:pt idx="4">
                  <c:v>Bienestar </c:v>
                </c:pt>
                <c:pt idx="5">
                  <c:v>Administración del talento humano</c:v>
                </c:pt>
                <c:pt idx="6">
                  <c:v>Clima organizacional y cambio cultural</c:v>
                </c:pt>
                <c:pt idx="7">
                  <c:v>Seguridad y salud en el trabajo</c:v>
                </c:pt>
                <c:pt idx="8">
                  <c:v>Valores</c:v>
                </c:pt>
                <c:pt idx="9">
                  <c:v>Contratistas</c:v>
                </c:pt>
                <c:pt idx="10">
                  <c:v>Negociación colectiva</c:v>
                </c:pt>
                <c:pt idx="11">
                  <c:v>Gerencia Pública</c:v>
                </c:pt>
              </c:strCache>
            </c:strRef>
          </c:cat>
          <c:val>
            <c:numRef>
              <c:f>Gráficas!$K$106:$K$117</c:f>
              <c:numCache>
                <c:formatCode>General</c:formatCode>
                <c:ptCount val="12"/>
                <c:pt idx="0">
                  <c:v>100</c:v>
                </c:pt>
                <c:pt idx="1">
                  <c:v>100</c:v>
                </c:pt>
                <c:pt idx="2">
                  <c:v>100</c:v>
                </c:pt>
                <c:pt idx="3">
                  <c:v>100</c:v>
                </c:pt>
                <c:pt idx="4">
                  <c:v>100</c:v>
                </c:pt>
                <c:pt idx="5">
                  <c:v>100</c:v>
                </c:pt>
                <c:pt idx="6">
                  <c:v>100</c:v>
                </c:pt>
                <c:pt idx="7">
                  <c:v>100</c:v>
                </c:pt>
                <c:pt idx="8">
                  <c:v>100</c:v>
                </c:pt>
                <c:pt idx="9">
                  <c:v>100</c:v>
                </c:pt>
                <c:pt idx="10">
                  <c:v>100</c:v>
                </c:pt>
                <c:pt idx="11">
                  <c:v>100</c:v>
                </c:pt>
              </c:numCache>
            </c:numRef>
          </c:val>
          <c:extLst>
            <c:ext xmlns:c16="http://schemas.microsoft.com/office/drawing/2014/chart" uri="{C3380CC4-5D6E-409C-BE32-E72D297353CC}">
              <c16:uniqueId val="{00000000-D467-4EC2-A6FB-6415C4B7782F}"/>
            </c:ext>
          </c:extLst>
        </c:ser>
        <c:dLbls>
          <c:showLegendKey val="0"/>
          <c:showVal val="0"/>
          <c:showCatName val="0"/>
          <c:showSerName val="0"/>
          <c:showPercent val="0"/>
          <c:showBubbleSize val="0"/>
        </c:dLbls>
        <c:gapWidth val="150"/>
        <c:axId val="359565344"/>
        <c:axId val="356653672"/>
      </c:barChart>
      <c:scatterChart>
        <c:scatterStyle val="lineMarker"/>
        <c:varyColors val="0"/>
        <c:ser>
          <c:idx val="1"/>
          <c:order val="1"/>
          <c:tx>
            <c:strRef>
              <c:f>Gráficas!$L$105</c:f>
              <c:strCache>
                <c:ptCount val="1"/>
                <c:pt idx="0">
                  <c:v>Calificación</c:v>
                </c:pt>
              </c:strCache>
            </c:strRef>
          </c:tx>
          <c:spPr>
            <a:ln w="25400" cap="rnd">
              <a:noFill/>
              <a:round/>
            </a:ln>
            <a:effectLst/>
          </c:spPr>
          <c:marker>
            <c:symbol val="dash"/>
            <c:size val="13"/>
            <c:spPr>
              <a:solidFill>
                <a:schemeClr val="tx1"/>
              </a:solidFill>
              <a:ln w="25400">
                <a:solidFill>
                  <a:schemeClr val="tx1"/>
                </a:solidFill>
              </a:ln>
              <a:effectLst/>
            </c:spPr>
          </c:marker>
          <c:dPt>
            <c:idx val="0"/>
            <c:marker>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467-4EC2-A6FB-6415C4B7782F}"/>
              </c:ext>
            </c:extLst>
          </c:dPt>
          <c:dPt>
            <c:idx val="1"/>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D467-4EC2-A6FB-6415C4B7782F}"/>
              </c:ext>
            </c:extLst>
          </c:dPt>
          <c:dPt>
            <c:idx val="2"/>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467-4EC2-A6FB-6415C4B7782F}"/>
              </c:ext>
            </c:extLst>
          </c:dPt>
          <c:dPt>
            <c:idx val="3"/>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467-4EC2-A6FB-6415C4B7782F}"/>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Gráficas!$J$106:$J$117</c:f>
              <c:strCache>
                <c:ptCount val="12"/>
                <c:pt idx="0">
                  <c:v>Conocimiento institucional</c:v>
                </c:pt>
                <c:pt idx="1">
                  <c:v>Gestión de la información</c:v>
                </c:pt>
                <c:pt idx="2">
                  <c:v>Gestión del desempeño</c:v>
                </c:pt>
                <c:pt idx="3">
                  <c:v>Capacitación</c:v>
                </c:pt>
                <c:pt idx="4">
                  <c:v>Bienestar </c:v>
                </c:pt>
                <c:pt idx="5">
                  <c:v>Administración del talento humano</c:v>
                </c:pt>
                <c:pt idx="6">
                  <c:v>Clima organizacional y cambio cultural</c:v>
                </c:pt>
                <c:pt idx="7">
                  <c:v>Seguridad y salud en el trabajo</c:v>
                </c:pt>
                <c:pt idx="8">
                  <c:v>Valores</c:v>
                </c:pt>
                <c:pt idx="9">
                  <c:v>Contratistas</c:v>
                </c:pt>
                <c:pt idx="10">
                  <c:v>Negociación colectiva</c:v>
                </c:pt>
                <c:pt idx="11">
                  <c:v>Gerencia Pública</c:v>
                </c:pt>
              </c:strCache>
            </c:strRef>
          </c:xVal>
          <c:yVal>
            <c:numRef>
              <c:f>Gráficas!$L$106:$L$117</c:f>
              <c:numCache>
                <c:formatCode>0</c:formatCode>
                <c:ptCount val="12"/>
                <c:pt idx="0">
                  <c:v>100</c:v>
                </c:pt>
                <c:pt idx="1">
                  <c:v>90.5</c:v>
                </c:pt>
                <c:pt idx="2">
                  <c:v>100</c:v>
                </c:pt>
                <c:pt idx="3">
                  <c:v>100</c:v>
                </c:pt>
                <c:pt idx="4">
                  <c:v>98.391304347826093</c:v>
                </c:pt>
                <c:pt idx="5">
                  <c:v>73.25</c:v>
                </c:pt>
                <c:pt idx="6">
                  <c:v>77.36363636363636</c:v>
                </c:pt>
                <c:pt idx="7">
                  <c:v>81</c:v>
                </c:pt>
                <c:pt idx="8">
                  <c:v>81</c:v>
                </c:pt>
                <c:pt idx="9">
                  <c:v>20</c:v>
                </c:pt>
                <c:pt idx="10">
                  <c:v>100</c:v>
                </c:pt>
                <c:pt idx="11">
                  <c:v>74.166666666666671</c:v>
                </c:pt>
              </c:numCache>
            </c:numRef>
          </c:yVal>
          <c:smooth val="0"/>
          <c:extLst>
            <c:ext xmlns:c16="http://schemas.microsoft.com/office/drawing/2014/chart" uri="{C3380CC4-5D6E-409C-BE32-E72D297353CC}">
              <c16:uniqueId val="{00000007-D467-4EC2-A6FB-6415C4B7782F}"/>
            </c:ext>
          </c:extLst>
        </c:ser>
        <c:dLbls>
          <c:showLegendKey val="0"/>
          <c:showVal val="0"/>
          <c:showCatName val="0"/>
          <c:showSerName val="0"/>
          <c:showPercent val="0"/>
          <c:showBubbleSize val="0"/>
        </c:dLbls>
        <c:axId val="359565344"/>
        <c:axId val="356653672"/>
      </c:scatterChart>
      <c:catAx>
        <c:axId val="359565344"/>
        <c:scaling>
          <c:orientation val="minMax"/>
        </c:scaling>
        <c:delete val="0"/>
        <c:axPos val="b"/>
        <c:numFmt formatCode="#,##0.00" sourceLinked="0"/>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ctr" anchorCtr="0"/>
          <a:lstStyle/>
          <a:p>
            <a:pPr>
              <a:defRPr sz="800" b="0" i="0" u="none" strike="noStrike" kern="1200" baseline="0">
                <a:ln>
                  <a:noFill/>
                </a:ln>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356653672"/>
        <c:crosses val="autoZero"/>
        <c:auto val="1"/>
        <c:lblAlgn val="ctr"/>
        <c:lblOffset val="100"/>
        <c:tickMarkSkip val="1"/>
        <c:noMultiLvlLbl val="0"/>
      </c:catAx>
      <c:valAx>
        <c:axId val="35665367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359565344"/>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4123858024691345"/>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71000">
                  <a:srgbClr val="FF0000"/>
                </a:gs>
                <a:gs pos="32000">
                  <a:srgbClr val="FFFF00"/>
                </a:gs>
                <a:gs pos="49000">
                  <a:srgbClr val="FF6600"/>
                </a:gs>
                <a:gs pos="100000">
                  <a:srgbClr val="8E0000"/>
                </a:gs>
              </a:gsLst>
              <a:lin ang="5400000" scaled="0"/>
            </a:gradFill>
            <a:ln>
              <a:noFill/>
            </a:ln>
            <a:effectLst/>
          </c:spPr>
          <c:invertIfNegative val="0"/>
          <c:cat>
            <c:strRef>
              <c:f>Gráficas!$J$131:$J$134</c:f>
              <c:strCache>
                <c:ptCount val="4"/>
                <c:pt idx="0">
                  <c:v>Gestión de la información</c:v>
                </c:pt>
                <c:pt idx="1">
                  <c:v>Administración del talento humano</c:v>
                </c:pt>
                <c:pt idx="2">
                  <c:v>Desvinculación asistida</c:v>
                </c:pt>
                <c:pt idx="3">
                  <c:v>Gestión del conocimiento</c:v>
                </c:pt>
              </c:strCache>
            </c:strRef>
          </c:cat>
          <c:val>
            <c:numRef>
              <c:f>Gráficas!$K$131:$K$134</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C9A8-4E28-AF62-B6572644BBAB}"/>
            </c:ext>
          </c:extLst>
        </c:ser>
        <c:dLbls>
          <c:showLegendKey val="0"/>
          <c:showVal val="0"/>
          <c:showCatName val="0"/>
          <c:showSerName val="0"/>
          <c:showPercent val="0"/>
          <c:showBubbleSize val="0"/>
        </c:dLbls>
        <c:gapWidth val="150"/>
        <c:axId val="356649360"/>
        <c:axId val="301942672"/>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C9A8-4E28-AF62-B6572644BBAB}"/>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C9A8-4E28-AF62-B6572644BBAB}"/>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C9A8-4E28-AF62-B6572644BBAB}"/>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C9A8-4E28-AF62-B6572644BBAB}"/>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Gráficas!$J$131:$J$134</c:f>
              <c:strCache>
                <c:ptCount val="4"/>
                <c:pt idx="0">
                  <c:v>Gestión de la información</c:v>
                </c:pt>
                <c:pt idx="1">
                  <c:v>Administración del talento humano</c:v>
                </c:pt>
                <c:pt idx="2">
                  <c:v>Desvinculación asistida</c:v>
                </c:pt>
                <c:pt idx="3">
                  <c:v>Gestión del conocimiento</c:v>
                </c:pt>
              </c:strCache>
            </c:strRef>
          </c:xVal>
          <c:yVal>
            <c:numRef>
              <c:f>Gráficas!$L$131:$L$134</c:f>
              <c:numCache>
                <c:formatCode>0</c:formatCode>
                <c:ptCount val="4"/>
                <c:pt idx="0">
                  <c:v>100</c:v>
                </c:pt>
                <c:pt idx="1">
                  <c:v>35</c:v>
                </c:pt>
                <c:pt idx="2" formatCode="General">
                  <c:v>50.5</c:v>
                </c:pt>
                <c:pt idx="3" formatCode="General">
                  <c:v>1</c:v>
                </c:pt>
              </c:numCache>
            </c:numRef>
          </c:yVal>
          <c:smooth val="0"/>
          <c:extLst>
            <c:ext xmlns:c16="http://schemas.microsoft.com/office/drawing/2014/chart" uri="{C3380CC4-5D6E-409C-BE32-E72D297353CC}">
              <c16:uniqueId val="{00000007-C9A8-4E28-AF62-B6572644BBAB}"/>
            </c:ext>
          </c:extLst>
        </c:ser>
        <c:dLbls>
          <c:showLegendKey val="0"/>
          <c:showVal val="0"/>
          <c:showCatName val="0"/>
          <c:showSerName val="0"/>
          <c:showPercent val="0"/>
          <c:showBubbleSize val="0"/>
        </c:dLbls>
        <c:axId val="356649360"/>
        <c:axId val="301942672"/>
      </c:scatterChart>
      <c:catAx>
        <c:axId val="356649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301942672"/>
        <c:crosses val="autoZero"/>
        <c:auto val="0"/>
        <c:lblAlgn val="ctr"/>
        <c:lblOffset val="100"/>
        <c:noMultiLvlLbl val="0"/>
      </c:catAx>
      <c:valAx>
        <c:axId val="301942672"/>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35664936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8043611111111109"/>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71000">
                  <a:srgbClr val="FF0000"/>
                </a:gs>
                <a:gs pos="29000">
                  <a:srgbClr val="FFFF00"/>
                </a:gs>
                <a:gs pos="48000">
                  <a:srgbClr val="FF6600"/>
                </a:gs>
                <a:gs pos="100000">
                  <a:srgbClr val="8E0000"/>
                </a:gs>
              </a:gsLst>
              <a:lin ang="5400000" scaled="0"/>
            </a:gradFill>
            <a:ln>
              <a:noFill/>
            </a:ln>
            <a:effectLst/>
          </c:spPr>
          <c:invertIfNegative val="0"/>
          <c:cat>
            <c:strRef>
              <c:f>Gráficas!$I$157:$I$161</c:f>
              <c:strCache>
                <c:ptCount val="5"/>
                <c:pt idx="0">
                  <c:v>Ruta de la Felicidad</c:v>
                </c:pt>
                <c:pt idx="1">
                  <c:v>Ruta del Crecimiento</c:v>
                </c:pt>
                <c:pt idx="2">
                  <c:v>Ruta del Servicio</c:v>
                </c:pt>
                <c:pt idx="3">
                  <c:v>Ruta de la Calidad</c:v>
                </c:pt>
                <c:pt idx="4">
                  <c:v>Ruta del Análisis de datos</c:v>
                </c:pt>
              </c:strCache>
            </c:strRef>
          </c:cat>
          <c:val>
            <c:numRef>
              <c:f>Gráficas!$J$157:$J$161</c:f>
              <c:numCache>
                <c:formatCode>General</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0017-479E-B151-752E7CAB279F}"/>
            </c:ext>
          </c:extLst>
        </c:ser>
        <c:dLbls>
          <c:showLegendKey val="0"/>
          <c:showVal val="0"/>
          <c:showCatName val="0"/>
          <c:showSerName val="0"/>
          <c:showPercent val="0"/>
          <c:showBubbleSize val="0"/>
        </c:dLbls>
        <c:gapWidth val="150"/>
        <c:axId val="446283936"/>
        <c:axId val="446288640"/>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017-479E-B151-752E7CAB279F}"/>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017-479E-B151-752E7CAB279F}"/>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0017-479E-B151-752E7CAB279F}"/>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0017-479E-B151-752E7CAB279F}"/>
              </c:ext>
            </c:extLst>
          </c:dPt>
          <c:dPt>
            <c:idx val="4"/>
            <c:marker>
              <c:symbol val="dash"/>
              <c:size val="15"/>
              <c:spPr>
                <a:solidFill>
                  <a:schemeClr val="tx1"/>
                </a:solidFill>
                <a:ln w="19050">
                  <a:solidFill>
                    <a:schemeClr val="tx1"/>
                  </a:solidFill>
                </a:ln>
                <a:effectLst/>
              </c:spPr>
            </c:marker>
            <c:bubble3D val="0"/>
            <c:extLst>
              <c:ext xmlns:c16="http://schemas.microsoft.com/office/drawing/2014/chart" uri="{C3380CC4-5D6E-409C-BE32-E72D297353CC}">
                <c16:uniqueId val="{00000008-0017-479E-B151-752E7CAB279F}"/>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Gráficas!$I$157:$I$161</c:f>
              <c:strCache>
                <c:ptCount val="5"/>
                <c:pt idx="0">
                  <c:v>Ruta de la Felicidad</c:v>
                </c:pt>
                <c:pt idx="1">
                  <c:v>Ruta del Crecimiento</c:v>
                </c:pt>
                <c:pt idx="2">
                  <c:v>Ruta del Servicio</c:v>
                </c:pt>
                <c:pt idx="3">
                  <c:v>Ruta de la Calidad</c:v>
                </c:pt>
                <c:pt idx="4">
                  <c:v>Ruta del Análisis de datos</c:v>
                </c:pt>
              </c:strCache>
            </c:strRef>
          </c:xVal>
          <c:yVal>
            <c:numRef>
              <c:f>Gráficas!$K$157:$K$161</c:f>
              <c:numCache>
                <c:formatCode>0</c:formatCode>
                <c:ptCount val="5"/>
                <c:pt idx="0">
                  <c:v>86.525568181818173</c:v>
                </c:pt>
                <c:pt idx="1">
                  <c:v>83.492266452421376</c:v>
                </c:pt>
                <c:pt idx="2">
                  <c:v>87.316176470588232</c:v>
                </c:pt>
                <c:pt idx="3">
                  <c:v>86.313963963963971</c:v>
                </c:pt>
                <c:pt idx="4">
                  <c:v>78.875</c:v>
                </c:pt>
              </c:numCache>
            </c:numRef>
          </c:yVal>
          <c:smooth val="0"/>
          <c:extLst>
            <c:ext xmlns:c16="http://schemas.microsoft.com/office/drawing/2014/chart" uri="{C3380CC4-5D6E-409C-BE32-E72D297353CC}">
              <c16:uniqueId val="{00000007-0017-479E-B151-752E7CAB279F}"/>
            </c:ext>
          </c:extLst>
        </c:ser>
        <c:dLbls>
          <c:showLegendKey val="0"/>
          <c:showVal val="0"/>
          <c:showCatName val="0"/>
          <c:showSerName val="0"/>
          <c:showPercent val="0"/>
          <c:showBubbleSize val="0"/>
        </c:dLbls>
        <c:axId val="446283936"/>
        <c:axId val="446288640"/>
      </c:scatterChart>
      <c:catAx>
        <c:axId val="446283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446288640"/>
        <c:crosses val="autoZero"/>
        <c:auto val="1"/>
        <c:lblAlgn val="ctr"/>
        <c:lblOffset val="100"/>
        <c:noMultiLvlLbl val="0"/>
      </c:catAx>
      <c:valAx>
        <c:axId val="446288640"/>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44628393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922978057429734E-2"/>
          <c:y val="3.6529666037268628E-2"/>
          <c:w val="0.93729898132856238"/>
          <c:h val="0.70721163209430726"/>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69000">
                  <a:srgbClr val="EE0000"/>
                </a:gs>
                <a:gs pos="32000">
                  <a:srgbClr val="FFFF00"/>
                </a:gs>
                <a:gs pos="50000">
                  <a:srgbClr val="FF6600"/>
                </a:gs>
                <a:gs pos="100000">
                  <a:srgbClr val="8E0000"/>
                </a:gs>
              </a:gsLst>
              <a:lin ang="5400000" scaled="0"/>
            </a:gradFill>
            <a:ln>
              <a:noFill/>
            </a:ln>
            <a:effectLst/>
          </c:spPr>
          <c:invertIfNegative val="0"/>
          <c:cat>
            <c:multiLvlStrRef>
              <c:f>Gráficas!$G$178:$H$190</c:f>
              <c:multiLvlStrCache>
                <c:ptCount val="13"/>
                <c:lvl>
                  <c:pt idx="0">
                    <c:v>Entorno físico</c:v>
                  </c:pt>
                  <c:pt idx="1">
                    <c:v>Equilibrio laboral-personal</c:v>
                  </c:pt>
                  <c:pt idx="2">
                    <c:v>Salario emocional</c:v>
                  </c:pt>
                  <c:pt idx="3">
                    <c:v>Innovación</c:v>
                  </c:pt>
                  <c:pt idx="4">
                    <c:v>Cultura de liderazgo</c:v>
                  </c:pt>
                  <c:pt idx="5">
                    <c:v>Bienestar del talento</c:v>
                  </c:pt>
                  <c:pt idx="6">
                    <c:v>Liderazgo en valores</c:v>
                  </c:pt>
                  <c:pt idx="7">
                    <c:v>Servidores que saben lo que hacen</c:v>
                  </c:pt>
                  <c:pt idx="8">
                    <c:v>Cultura basada en el servicio</c:v>
                  </c:pt>
                  <c:pt idx="9">
                    <c:v>Cultura que genera logro y bienestar</c:v>
                  </c:pt>
                  <c:pt idx="10">
                    <c:v>Hacer siempre las cosas bien</c:v>
                  </c:pt>
                  <c:pt idx="11">
                    <c:v>Cultura de la calidad y la integridad </c:v>
                  </c:pt>
                  <c:pt idx="12">
                    <c:v>Entender a las personas a través de los datos </c:v>
                  </c:pt>
                </c:lvl>
                <c:lvl>
                  <c:pt idx="0">
                    <c:v>Ruta de la Felicidad</c:v>
                  </c:pt>
                  <c:pt idx="4">
                    <c:v>Ruta del Crecimiento</c:v>
                  </c:pt>
                  <c:pt idx="8">
                    <c:v>Ruta del Servicio</c:v>
                  </c:pt>
                  <c:pt idx="10">
                    <c:v>Ruta de la calidad</c:v>
                  </c:pt>
                  <c:pt idx="12">
                    <c:v>Ruta del Análisis de Datos</c:v>
                  </c:pt>
                </c:lvl>
              </c:multiLvlStrCache>
            </c:multiLvlStrRef>
          </c:cat>
          <c:val>
            <c:numRef>
              <c:f>Gráficas!$I$178:$I$190</c:f>
              <c:numCache>
                <c:formatCode>General</c:formatCode>
                <c:ptCount val="13"/>
                <c:pt idx="0">
                  <c:v>100</c:v>
                </c:pt>
                <c:pt idx="1">
                  <c:v>100</c:v>
                </c:pt>
                <c:pt idx="2">
                  <c:v>100</c:v>
                </c:pt>
                <c:pt idx="3">
                  <c:v>100</c:v>
                </c:pt>
                <c:pt idx="4">
                  <c:v>100</c:v>
                </c:pt>
                <c:pt idx="5">
                  <c:v>100</c:v>
                </c:pt>
                <c:pt idx="6">
                  <c:v>100</c:v>
                </c:pt>
                <c:pt idx="7">
                  <c:v>100</c:v>
                </c:pt>
                <c:pt idx="8">
                  <c:v>100</c:v>
                </c:pt>
                <c:pt idx="9">
                  <c:v>100</c:v>
                </c:pt>
                <c:pt idx="10">
                  <c:v>100</c:v>
                </c:pt>
                <c:pt idx="11">
                  <c:v>100</c:v>
                </c:pt>
                <c:pt idx="12">
                  <c:v>100</c:v>
                </c:pt>
              </c:numCache>
            </c:numRef>
          </c:val>
          <c:extLst>
            <c:ext xmlns:c16="http://schemas.microsoft.com/office/drawing/2014/chart" uri="{C3380CC4-5D6E-409C-BE32-E72D297353CC}">
              <c16:uniqueId val="{00000000-F89D-4AA7-AF93-4680ECAAFF89}"/>
            </c:ext>
          </c:extLst>
        </c:ser>
        <c:dLbls>
          <c:showLegendKey val="0"/>
          <c:showVal val="0"/>
          <c:showCatName val="0"/>
          <c:showSerName val="0"/>
          <c:showPercent val="0"/>
          <c:showBubbleSize val="0"/>
        </c:dLbls>
        <c:gapWidth val="150"/>
        <c:axId val="446286288"/>
        <c:axId val="446289424"/>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dash"/>
            <c:size val="15"/>
            <c:spPr>
              <a:solidFill>
                <a:schemeClr val="tx1"/>
              </a:solidFill>
              <a:ln w="19050">
                <a:solidFill>
                  <a:schemeClr val="tx1"/>
                </a:solidFill>
              </a:ln>
              <a:effectLst/>
            </c:spPr>
          </c:marker>
          <c:dPt>
            <c:idx val="0"/>
            <c:marker>
              <c:spPr>
                <a:solidFill>
                  <a:schemeClr val="tx1"/>
                </a:solidFill>
                <a:ln w="1905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F89D-4AA7-AF93-4680ECAAFF89}"/>
              </c:ext>
            </c:extLst>
          </c:dPt>
          <c:dPt>
            <c:idx val="1"/>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3-F89D-4AA7-AF93-4680ECAAFF89}"/>
              </c:ext>
            </c:extLst>
          </c:dPt>
          <c:dPt>
            <c:idx val="2"/>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4-F89D-4AA7-AF93-4680ECAAFF89}"/>
              </c:ext>
            </c:extLst>
          </c:dPt>
          <c:dPt>
            <c:idx val="3"/>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5-F89D-4AA7-AF93-4680ECAAFF89}"/>
              </c:ext>
            </c:extLst>
          </c:dPt>
          <c:dPt>
            <c:idx val="4"/>
            <c:bubble3D val="0"/>
            <c:extLst>
              <c:ext xmlns:c16="http://schemas.microsoft.com/office/drawing/2014/chart" uri="{C3380CC4-5D6E-409C-BE32-E72D297353CC}">
                <c16:uniqueId val="{00000006-F89D-4AA7-AF93-4680ECAAFF89}"/>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xVal>
            <c:strRef>
              <c:f>Gráficas!$H$178:$H$190</c:f>
              <c:strCache>
                <c:ptCount val="13"/>
                <c:pt idx="0">
                  <c:v>Entorno físico</c:v>
                </c:pt>
                <c:pt idx="1">
                  <c:v>Equilibrio laboral-personal</c:v>
                </c:pt>
                <c:pt idx="2">
                  <c:v>Salario emocional</c:v>
                </c:pt>
                <c:pt idx="3">
                  <c:v>Innovación</c:v>
                </c:pt>
                <c:pt idx="4">
                  <c:v>Cultura de liderazgo</c:v>
                </c:pt>
                <c:pt idx="5">
                  <c:v>Bienestar del talento</c:v>
                </c:pt>
                <c:pt idx="6">
                  <c:v>Liderazgo en valores</c:v>
                </c:pt>
                <c:pt idx="7">
                  <c:v>Servidores que saben lo que hacen</c:v>
                </c:pt>
                <c:pt idx="8">
                  <c:v>Cultura basada en el servicio</c:v>
                </c:pt>
                <c:pt idx="9">
                  <c:v>Cultura que genera logro y bienestar</c:v>
                </c:pt>
                <c:pt idx="10">
                  <c:v>Hacer siempre las cosas bien</c:v>
                </c:pt>
                <c:pt idx="11">
                  <c:v>Cultura de la calidad y la integridad </c:v>
                </c:pt>
                <c:pt idx="12">
                  <c:v>Entender a las personas a través de los datos </c:v>
                </c:pt>
              </c:strCache>
            </c:strRef>
          </c:xVal>
          <c:yVal>
            <c:numRef>
              <c:f>Gráficas!$J$178:$J$190</c:f>
              <c:numCache>
                <c:formatCode>0</c:formatCode>
                <c:ptCount val="13"/>
                <c:pt idx="0">
                  <c:v>89.454545454545453</c:v>
                </c:pt>
                <c:pt idx="1">
                  <c:v>90</c:v>
                </c:pt>
                <c:pt idx="2">
                  <c:v>86.375</c:v>
                </c:pt>
                <c:pt idx="3">
                  <c:v>80.272727272727266</c:v>
                </c:pt>
                <c:pt idx="4">
                  <c:v>86.708333333333329</c:v>
                </c:pt>
                <c:pt idx="5">
                  <c:v>75.741935483870961</c:v>
                </c:pt>
                <c:pt idx="6">
                  <c:v>82.94736842105263</c:v>
                </c:pt>
                <c:pt idx="7">
                  <c:v>88.571428571428569</c:v>
                </c:pt>
                <c:pt idx="8">
                  <c:v>89.75</c:v>
                </c:pt>
                <c:pt idx="9">
                  <c:v>84.882352941176464</c:v>
                </c:pt>
                <c:pt idx="10">
                  <c:v>86.594594594594597</c:v>
                </c:pt>
                <c:pt idx="11">
                  <c:v>86.033333333333331</c:v>
                </c:pt>
                <c:pt idx="12">
                  <c:v>78.875</c:v>
                </c:pt>
              </c:numCache>
            </c:numRef>
          </c:yVal>
          <c:smooth val="0"/>
          <c:extLst>
            <c:ext xmlns:c16="http://schemas.microsoft.com/office/drawing/2014/chart" uri="{C3380CC4-5D6E-409C-BE32-E72D297353CC}">
              <c16:uniqueId val="{00000007-F89D-4AA7-AF93-4680ECAAFF89}"/>
            </c:ext>
          </c:extLst>
        </c:ser>
        <c:dLbls>
          <c:showLegendKey val="0"/>
          <c:showVal val="0"/>
          <c:showCatName val="0"/>
          <c:showSerName val="0"/>
          <c:showPercent val="0"/>
          <c:showBubbleSize val="0"/>
        </c:dLbls>
        <c:axId val="446286288"/>
        <c:axId val="446289424"/>
      </c:scatterChart>
      <c:catAx>
        <c:axId val="446286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446289424"/>
        <c:crosses val="autoZero"/>
        <c:auto val="1"/>
        <c:lblAlgn val="ctr"/>
        <c:lblOffset val="100"/>
        <c:noMultiLvlLbl val="0"/>
      </c:catAx>
      <c:valAx>
        <c:axId val="446289424"/>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44628628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Inicio!A1"/><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7.png"/><Relationship Id="rId2" Type="http://schemas.openxmlformats.org/officeDocument/2006/relationships/hyperlink" Target="#Inicio!A1"/><Relationship Id="rId1" Type="http://schemas.openxmlformats.org/officeDocument/2006/relationships/image" Target="../media/image4.png"/><Relationship Id="rId6" Type="http://schemas.openxmlformats.org/officeDocument/2006/relationships/hyperlink" Target="#'Resultados Rutas'!A1"/><Relationship Id="rId5" Type="http://schemas.openxmlformats.org/officeDocument/2006/relationships/image" Target="../media/image6.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image" Target="../media/image10.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hyperlink" Target="#'Resultados Rutas'!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9.png"/><Relationship Id="rId5" Type="http://schemas.openxmlformats.org/officeDocument/2006/relationships/chart" Target="../charts/chart5.xml"/><Relationship Id="rId10" Type="http://schemas.openxmlformats.org/officeDocument/2006/relationships/hyperlink" Target="#Inicio!A1"/><Relationship Id="rId4" Type="http://schemas.openxmlformats.org/officeDocument/2006/relationships/chart" Target="../charts/chart4.xml"/><Relationship Id="rId9" Type="http://schemas.openxmlformats.org/officeDocument/2006/relationships/image" Target="../media/image8.png"/></Relationships>
</file>

<file path=xl/drawings/_rels/drawing5.xml.rels><?xml version="1.0" encoding="UTF-8" standalone="yes"?>
<Relationships xmlns="http://schemas.openxmlformats.org/package/2006/relationships"><Relationship Id="rId3" Type="http://schemas.openxmlformats.org/officeDocument/2006/relationships/image" Target="../media/image12.png"/><Relationship Id="rId7" Type="http://schemas.openxmlformats.org/officeDocument/2006/relationships/image" Target="../media/image14.png"/><Relationship Id="rId2" Type="http://schemas.openxmlformats.org/officeDocument/2006/relationships/hyperlink" Target="#Inicio!A1"/><Relationship Id="rId1" Type="http://schemas.openxmlformats.org/officeDocument/2006/relationships/image" Target="../media/image11.png"/><Relationship Id="rId6" Type="http://schemas.openxmlformats.org/officeDocument/2006/relationships/hyperlink" Target="#'Dise&#241;o de Acciones'!A1"/><Relationship Id="rId5" Type="http://schemas.openxmlformats.org/officeDocument/2006/relationships/image" Target="../media/image13.png"/><Relationship Id="rId4" Type="http://schemas.openxmlformats.org/officeDocument/2006/relationships/hyperlink" Target="#Gr&#225;ficas!A1"/></Relationships>
</file>

<file path=xl/drawings/_rels/drawing6.xml.rels><?xml version="1.0" encoding="UTF-8" standalone="yes"?>
<Relationships xmlns="http://schemas.openxmlformats.org/package/2006/relationships"><Relationship Id="rId3" Type="http://schemas.openxmlformats.org/officeDocument/2006/relationships/hyperlink" Target="#Inicio!A1"/><Relationship Id="rId7" Type="http://schemas.openxmlformats.org/officeDocument/2006/relationships/image" Target="../media/image18.png"/><Relationship Id="rId2" Type="http://schemas.openxmlformats.org/officeDocument/2006/relationships/image" Target="../media/image15.png"/><Relationship Id="rId1" Type="http://schemas.openxmlformats.org/officeDocument/2006/relationships/hyperlink" Target="#'Resultados Rutas'!A1"/><Relationship Id="rId6" Type="http://schemas.openxmlformats.org/officeDocument/2006/relationships/image" Target="../media/image17.png"/><Relationship Id="rId5" Type="http://schemas.openxmlformats.org/officeDocument/2006/relationships/hyperlink" Target="#'Rutas Filtro'!A1"/><Relationship Id="rId4" Type="http://schemas.openxmlformats.org/officeDocument/2006/relationships/image" Target="../media/image16.png"/></Relationships>
</file>

<file path=xl/drawings/_rels/drawing7.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hyperlink" Target="#Inicio!A1"/><Relationship Id="rId1" Type="http://schemas.openxmlformats.org/officeDocument/2006/relationships/image" Target="../media/image19.png"/><Relationship Id="rId5" Type="http://schemas.openxmlformats.org/officeDocument/2006/relationships/image" Target="../media/image21.jpeg"/><Relationship Id="rId4" Type="http://schemas.openxmlformats.org/officeDocument/2006/relationships/hyperlink" Target="#'Dise&#241;o de Acciones'!A1"/></Relationships>
</file>

<file path=xl/drawings/_rels/drawing8.xml.rels><?xml version="1.0" encoding="UTF-8" standalone="yes"?>
<Relationships xmlns="http://schemas.openxmlformats.org/package/2006/relationships"><Relationship Id="rId3" Type="http://schemas.openxmlformats.org/officeDocument/2006/relationships/image" Target="../media/image23.png"/><Relationship Id="rId2" Type="http://schemas.openxmlformats.org/officeDocument/2006/relationships/hyperlink" Target="#Inicio!A1"/><Relationship Id="rId1" Type="http://schemas.openxmlformats.org/officeDocument/2006/relationships/image" Target="../media/image22.png"/></Relationships>
</file>

<file path=xl/drawings/drawing1.xml><?xml version="1.0" encoding="utf-8"?>
<xdr:wsDr xmlns:xdr="http://schemas.openxmlformats.org/drawingml/2006/spreadsheetDrawing" xmlns:a="http://schemas.openxmlformats.org/drawingml/2006/main">
  <xdr:twoCellAnchor editAs="oneCell">
    <xdr:from>
      <xdr:col>7</xdr:col>
      <xdr:colOff>677333</xdr:colOff>
      <xdr:row>1</xdr:row>
      <xdr:rowOff>66954</xdr:rowOff>
    </xdr:from>
    <xdr:to>
      <xdr:col>11</xdr:col>
      <xdr:colOff>359834</xdr:colOff>
      <xdr:row>1</xdr:row>
      <xdr:rowOff>783167</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88416" y="162204"/>
          <a:ext cx="2730501" cy="7162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285750</xdr:colOff>
      <xdr:row>1</xdr:row>
      <xdr:rowOff>105838</xdr:rowOff>
    </xdr:from>
    <xdr:to>
      <xdr:col>12</xdr:col>
      <xdr:colOff>63501</xdr:colOff>
      <xdr:row>1</xdr:row>
      <xdr:rowOff>867837</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58833" y="222255"/>
          <a:ext cx="2825751" cy="761999"/>
        </a:xfrm>
        <a:prstGeom prst="rect">
          <a:avLst/>
        </a:prstGeom>
      </xdr:spPr>
    </xdr:pic>
    <xdr:clientData/>
  </xdr:twoCellAnchor>
  <xdr:twoCellAnchor>
    <xdr:from>
      <xdr:col>18</xdr:col>
      <xdr:colOff>72861</xdr:colOff>
      <xdr:row>1</xdr:row>
      <xdr:rowOff>116414</xdr:rowOff>
    </xdr:from>
    <xdr:to>
      <xdr:col>18</xdr:col>
      <xdr:colOff>676948</xdr:colOff>
      <xdr:row>1</xdr:row>
      <xdr:rowOff>920725</xdr:rowOff>
    </xdr:to>
    <xdr:grpSp>
      <xdr:nvGrpSpPr>
        <xdr:cNvPr id="3" name="2 Grupo">
          <a:extLst>
            <a:ext uri="{FF2B5EF4-FFF2-40B4-BE49-F238E27FC236}">
              <a16:creationId xmlns:a16="http://schemas.microsoft.com/office/drawing/2014/main" id="{00000000-0008-0000-0100-000003000000}"/>
            </a:ext>
          </a:extLst>
        </xdr:cNvPr>
        <xdr:cNvGrpSpPr/>
      </xdr:nvGrpSpPr>
      <xdr:grpSpPr>
        <a:xfrm>
          <a:off x="12465944" y="232831"/>
          <a:ext cx="604087" cy="804311"/>
          <a:chOff x="12275450" y="201082"/>
          <a:chExt cx="604087" cy="804311"/>
        </a:xfrm>
      </xdr:grpSpPr>
      <xdr:pic>
        <xdr:nvPicPr>
          <xdr:cNvPr id="6" name="5 Imagen" descr="Resultado de imagen para gerencia png">
            <a:hlinkClick xmlns:r="http://schemas.openxmlformats.org/officeDocument/2006/relationships" r:id="rId2"/>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275450" y="201082"/>
            <a:ext cx="562134" cy="54950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12318999" y="740833"/>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1524000</xdr:colOff>
      <xdr:row>2</xdr:row>
      <xdr:rowOff>149679</xdr:rowOff>
    </xdr:from>
    <xdr:to>
      <xdr:col>11</xdr:col>
      <xdr:colOff>2207099</xdr:colOff>
      <xdr:row>2</xdr:row>
      <xdr:rowOff>1109801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81750" y="340179"/>
          <a:ext cx="3630406" cy="960122"/>
        </a:xfrm>
        <a:prstGeom prst="rect">
          <a:avLst/>
        </a:prstGeom>
      </xdr:spPr>
    </xdr:pic>
    <xdr:clientData/>
  </xdr:twoCellAnchor>
  <xdr:twoCellAnchor>
    <xdr:from>
      <xdr:col>13</xdr:col>
      <xdr:colOff>380997</xdr:colOff>
      <xdr:row>2</xdr:row>
      <xdr:rowOff>136070</xdr:rowOff>
    </xdr:from>
    <xdr:to>
      <xdr:col>13</xdr:col>
      <xdr:colOff>1077690</xdr:colOff>
      <xdr:row>2</xdr:row>
      <xdr:rowOff>1080987</xdr:rowOff>
    </xdr:to>
    <xdr:grpSp>
      <xdr:nvGrpSpPr>
        <xdr:cNvPr id="2" name="1 Grupo">
          <a:extLst>
            <a:ext uri="{FF2B5EF4-FFF2-40B4-BE49-F238E27FC236}">
              <a16:creationId xmlns:a16="http://schemas.microsoft.com/office/drawing/2014/main" id="{00000000-0008-0000-0200-000002000000}"/>
            </a:ext>
          </a:extLst>
        </xdr:cNvPr>
        <xdr:cNvGrpSpPr/>
      </xdr:nvGrpSpPr>
      <xdr:grpSpPr>
        <a:xfrm>
          <a:off x="12401547" y="326570"/>
          <a:ext cx="401418" cy="944917"/>
          <a:chOff x="14858999" y="258535"/>
          <a:chExt cx="696693" cy="944917"/>
        </a:xfrm>
      </xdr:grpSpPr>
      <xdr:pic>
        <xdr:nvPicPr>
          <xdr:cNvPr id="7" name="6 Imagen" descr="Resultado de imagen para gerencia png">
            <a:hlinkClick xmlns:r="http://schemas.openxmlformats.org/officeDocument/2006/relationships" r:id="rId2"/>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858999" y="258535"/>
            <a:ext cx="696693" cy="68103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4" name="13 CuadroTexto">
            <a:extLst>
              <a:ext uri="{FF2B5EF4-FFF2-40B4-BE49-F238E27FC236}">
                <a16:creationId xmlns:a16="http://schemas.microsoft.com/office/drawing/2014/main" id="{00000000-0008-0000-0200-00000E000000}"/>
              </a:ext>
            </a:extLst>
          </xdr:cNvPr>
          <xdr:cNvSpPr txBox="1"/>
        </xdr:nvSpPr>
        <xdr:spPr>
          <a:xfrm>
            <a:off x="14967857" y="938892"/>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twoCellAnchor>
    <xdr:from>
      <xdr:col>14</xdr:col>
      <xdr:colOff>244926</xdr:colOff>
      <xdr:row>2</xdr:row>
      <xdr:rowOff>81642</xdr:rowOff>
    </xdr:from>
    <xdr:to>
      <xdr:col>14</xdr:col>
      <xdr:colOff>1013598</xdr:colOff>
      <xdr:row>2</xdr:row>
      <xdr:rowOff>1067380</xdr:rowOff>
    </xdr:to>
    <xdr:grpSp>
      <xdr:nvGrpSpPr>
        <xdr:cNvPr id="3" name="2 Grupo">
          <a:extLst>
            <a:ext uri="{FF2B5EF4-FFF2-40B4-BE49-F238E27FC236}">
              <a16:creationId xmlns:a16="http://schemas.microsoft.com/office/drawing/2014/main" id="{00000000-0008-0000-0200-000003000000}"/>
            </a:ext>
          </a:extLst>
        </xdr:cNvPr>
        <xdr:cNvGrpSpPr/>
      </xdr:nvGrpSpPr>
      <xdr:grpSpPr>
        <a:xfrm>
          <a:off x="13046526" y="272142"/>
          <a:ext cx="768672" cy="985738"/>
          <a:chOff x="15797893" y="217714"/>
          <a:chExt cx="768672" cy="985738"/>
        </a:xfrm>
      </xdr:grpSpPr>
      <xdr:pic>
        <xdr:nvPicPr>
          <xdr:cNvPr id="11" name="10 Imagen" descr="Resultado de imagen para gerencia png">
            <a:hlinkClick xmlns:r="http://schemas.openxmlformats.org/officeDocument/2006/relationships" r:id="rId4"/>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5850777" y="217714"/>
            <a:ext cx="695509" cy="72118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5" name="14 CuadroTexto">
            <a:extLst>
              <a:ext uri="{FF2B5EF4-FFF2-40B4-BE49-F238E27FC236}">
                <a16:creationId xmlns:a16="http://schemas.microsoft.com/office/drawing/2014/main" id="{00000000-0008-0000-0200-00000F000000}"/>
              </a:ext>
            </a:extLst>
          </xdr:cNvPr>
          <xdr:cNvSpPr txBox="1"/>
        </xdr:nvSpPr>
        <xdr:spPr>
          <a:xfrm>
            <a:off x="15797893" y="938892"/>
            <a:ext cx="76867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GRÁFICAS</a:t>
            </a:r>
          </a:p>
        </xdr:txBody>
      </xdr:sp>
    </xdr:grpSp>
    <xdr:clientData/>
  </xdr:twoCellAnchor>
  <xdr:twoCellAnchor>
    <xdr:from>
      <xdr:col>14</xdr:col>
      <xdr:colOff>1211033</xdr:colOff>
      <xdr:row>2</xdr:row>
      <xdr:rowOff>149679</xdr:rowOff>
    </xdr:from>
    <xdr:to>
      <xdr:col>14</xdr:col>
      <xdr:colOff>2168667</xdr:colOff>
      <xdr:row>2</xdr:row>
      <xdr:rowOff>1076321</xdr:rowOff>
    </xdr:to>
    <xdr:grpSp>
      <xdr:nvGrpSpPr>
        <xdr:cNvPr id="4" name="3 Grupo">
          <a:extLst>
            <a:ext uri="{FF2B5EF4-FFF2-40B4-BE49-F238E27FC236}">
              <a16:creationId xmlns:a16="http://schemas.microsoft.com/office/drawing/2014/main" id="{00000000-0008-0000-0200-000004000000}"/>
            </a:ext>
          </a:extLst>
        </xdr:cNvPr>
        <xdr:cNvGrpSpPr/>
      </xdr:nvGrpSpPr>
      <xdr:grpSpPr>
        <a:xfrm>
          <a:off x="14012633" y="340179"/>
          <a:ext cx="957634" cy="926642"/>
          <a:chOff x="16709572" y="381000"/>
          <a:chExt cx="957634" cy="926642"/>
        </a:xfrm>
      </xdr:grpSpPr>
      <xdr:pic>
        <xdr:nvPicPr>
          <xdr:cNvPr id="13" name="12 Imagen" descr="Resultado de imagen para gerencia png">
            <a:hlinkClick xmlns:r="http://schemas.openxmlformats.org/officeDocument/2006/relationships" r:id="rId6"/>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6875413" y="381000"/>
            <a:ext cx="677801" cy="4354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6" name="15 CuadroTexto">
            <a:extLst>
              <a:ext uri="{FF2B5EF4-FFF2-40B4-BE49-F238E27FC236}">
                <a16:creationId xmlns:a16="http://schemas.microsoft.com/office/drawing/2014/main" id="{00000000-0008-0000-0200-000010000000}"/>
              </a:ext>
            </a:extLst>
          </xdr:cNvPr>
          <xdr:cNvSpPr txBox="1"/>
        </xdr:nvSpPr>
        <xdr:spPr>
          <a:xfrm>
            <a:off x="16709572" y="870856"/>
            <a:ext cx="957634"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es-CO" sz="1100" b="1">
                <a:solidFill>
                  <a:srgbClr val="002060"/>
                </a:solidFill>
              </a:rPr>
              <a:t>RESULTADOS</a:t>
            </a:r>
            <a:endParaRPr lang="es-CO" sz="1100" b="1" baseline="0">
              <a:solidFill>
                <a:srgbClr val="002060"/>
              </a:solidFill>
            </a:endParaRPr>
          </a:p>
          <a:p>
            <a:pPr algn="ctr"/>
            <a:r>
              <a:rPr lang="es-CO" sz="1100" b="1" baseline="0">
                <a:solidFill>
                  <a:srgbClr val="002060"/>
                </a:solidFill>
              </a:rPr>
              <a:t>RUTAS</a:t>
            </a:r>
            <a:endParaRPr lang="es-CO" sz="1100" b="1">
              <a:solidFill>
                <a:srgbClr val="002060"/>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158349</xdr:colOff>
      <xdr:row>30</xdr:row>
      <xdr:rowOff>9522</xdr:rowOff>
    </xdr:from>
    <xdr:to>
      <xdr:col>16</xdr:col>
      <xdr:colOff>140349</xdr:colOff>
      <xdr:row>48</xdr:row>
      <xdr:rowOff>34835</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158750</xdr:colOff>
      <xdr:row>54</xdr:row>
      <xdr:rowOff>83342</xdr:rowOff>
    </xdr:from>
    <xdr:to>
      <xdr:col>16</xdr:col>
      <xdr:colOff>698500</xdr:colOff>
      <xdr:row>72</xdr:row>
      <xdr:rowOff>158749</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431271</xdr:colOff>
      <xdr:row>77</xdr:row>
      <xdr:rowOff>61119</xdr:rowOff>
    </xdr:from>
    <xdr:to>
      <xdr:col>16</xdr:col>
      <xdr:colOff>579437</xdr:colOff>
      <xdr:row>95</xdr:row>
      <xdr:rowOff>82466</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59532</xdr:colOff>
      <xdr:row>7</xdr:row>
      <xdr:rowOff>59533</xdr:rowOff>
    </xdr:from>
    <xdr:to>
      <xdr:col>16</xdr:col>
      <xdr:colOff>41532</xdr:colOff>
      <xdr:row>24</xdr:row>
      <xdr:rowOff>127000</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682626</xdr:colOff>
      <xdr:row>101</xdr:row>
      <xdr:rowOff>109801</xdr:rowOff>
    </xdr:from>
    <xdr:to>
      <xdr:col>18</xdr:col>
      <xdr:colOff>261937</xdr:colOff>
      <xdr:row>122</xdr:row>
      <xdr:rowOff>5289</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0</xdr:colOff>
      <xdr:row>128</xdr:row>
      <xdr:rowOff>59531</xdr:rowOff>
    </xdr:from>
    <xdr:to>
      <xdr:col>17</xdr:col>
      <xdr:colOff>23812</xdr:colOff>
      <xdr:row>147</xdr:row>
      <xdr:rowOff>107156</xdr:rowOff>
    </xdr:to>
    <xdr:graphicFrame macro="">
      <xdr:nvGraphicFramePr>
        <xdr:cNvPr id="8" name="Gráfico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158750</xdr:colOff>
      <xdr:row>151</xdr:row>
      <xdr:rowOff>0</xdr:rowOff>
    </xdr:from>
    <xdr:to>
      <xdr:col>16</xdr:col>
      <xdr:colOff>211667</xdr:colOff>
      <xdr:row>169</xdr:row>
      <xdr:rowOff>169333</xdr:rowOff>
    </xdr:to>
    <xdr:graphicFrame macro="">
      <xdr:nvGraphicFramePr>
        <xdr:cNvPr id="9" name="Gráfico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210343</xdr:colOff>
      <xdr:row>174</xdr:row>
      <xdr:rowOff>68789</xdr:rowOff>
    </xdr:from>
    <xdr:to>
      <xdr:col>19</xdr:col>
      <xdr:colOff>210343</xdr:colOff>
      <xdr:row>194</xdr:row>
      <xdr:rowOff>47624</xdr:rowOff>
    </xdr:to>
    <xdr:graphicFrame macro="">
      <xdr:nvGraphicFramePr>
        <xdr:cNvPr id="15" name="Gráfico 14">
          <a:extLst>
            <a:ext uri="{FF2B5EF4-FFF2-40B4-BE49-F238E27FC236}">
              <a16:creationId xmlns:a16="http://schemas.microsoft.com/office/drawing/2014/main" id="{00000000-0008-0000-03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8</xdr:col>
      <xdr:colOff>384022</xdr:colOff>
      <xdr:row>1</xdr:row>
      <xdr:rowOff>129054</xdr:rowOff>
    </xdr:from>
    <xdr:to>
      <xdr:col>13</xdr:col>
      <xdr:colOff>52797</xdr:colOff>
      <xdr:row>1</xdr:row>
      <xdr:rowOff>1074963</xdr:rowOff>
    </xdr:to>
    <xdr:pic>
      <xdr:nvPicPr>
        <xdr:cNvPr id="13" name="Imagen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119308" y="224304"/>
          <a:ext cx="3478775" cy="945909"/>
        </a:xfrm>
        <a:prstGeom prst="rect">
          <a:avLst/>
        </a:prstGeom>
      </xdr:spPr>
    </xdr:pic>
    <xdr:clientData/>
  </xdr:twoCellAnchor>
  <xdr:twoCellAnchor>
    <xdr:from>
      <xdr:col>17</xdr:col>
      <xdr:colOff>404806</xdr:colOff>
      <xdr:row>1</xdr:row>
      <xdr:rowOff>154783</xdr:rowOff>
    </xdr:from>
    <xdr:to>
      <xdr:col>18</xdr:col>
      <xdr:colOff>273837</xdr:colOff>
      <xdr:row>1</xdr:row>
      <xdr:rowOff>995203</xdr:rowOff>
    </xdr:to>
    <xdr:grpSp>
      <xdr:nvGrpSpPr>
        <xdr:cNvPr id="6" name="5 Grupo">
          <a:extLst>
            <a:ext uri="{FF2B5EF4-FFF2-40B4-BE49-F238E27FC236}">
              <a16:creationId xmlns:a16="http://schemas.microsoft.com/office/drawing/2014/main" id="{00000000-0008-0000-0300-000006000000}"/>
            </a:ext>
          </a:extLst>
        </xdr:cNvPr>
        <xdr:cNvGrpSpPr/>
      </xdr:nvGrpSpPr>
      <xdr:grpSpPr>
        <a:xfrm>
          <a:off x="12061025" y="250033"/>
          <a:ext cx="631031" cy="840420"/>
          <a:chOff x="11751469" y="226221"/>
          <a:chExt cx="631031" cy="840420"/>
        </a:xfrm>
      </xdr:grpSpPr>
      <xdr:pic>
        <xdr:nvPicPr>
          <xdr:cNvPr id="14" name="13 Imagen" descr="Resultado de imagen para gerencia png">
            <a:hlinkClick xmlns:r="http://schemas.openxmlformats.org/officeDocument/2006/relationships" r:id="rId10"/>
            <a:extLst>
              <a:ext uri="{FF2B5EF4-FFF2-40B4-BE49-F238E27FC236}">
                <a16:creationId xmlns:a16="http://schemas.microsoft.com/office/drawing/2014/main" id="{00000000-0008-0000-0300-00000E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11751469" y="226221"/>
            <a:ext cx="631031" cy="61685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8" name="17 CuadroTexto">
            <a:extLst>
              <a:ext uri="{FF2B5EF4-FFF2-40B4-BE49-F238E27FC236}">
                <a16:creationId xmlns:a16="http://schemas.microsoft.com/office/drawing/2014/main" id="{00000000-0008-0000-0300-000012000000}"/>
              </a:ext>
            </a:extLst>
          </xdr:cNvPr>
          <xdr:cNvSpPr txBox="1"/>
        </xdr:nvSpPr>
        <xdr:spPr>
          <a:xfrm>
            <a:off x="11858625" y="833436"/>
            <a:ext cx="492186"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INICIO</a:t>
            </a:r>
          </a:p>
        </xdr:txBody>
      </xdr:sp>
    </xdr:grpSp>
    <xdr:clientData/>
  </xdr:twoCellAnchor>
  <xdr:twoCellAnchor>
    <xdr:from>
      <xdr:col>18</xdr:col>
      <xdr:colOff>594146</xdr:colOff>
      <xdr:row>1</xdr:row>
      <xdr:rowOff>178594</xdr:rowOff>
    </xdr:from>
    <xdr:to>
      <xdr:col>19</xdr:col>
      <xdr:colOff>649229</xdr:colOff>
      <xdr:row>1</xdr:row>
      <xdr:rowOff>1040826</xdr:rowOff>
    </xdr:to>
    <xdr:grpSp>
      <xdr:nvGrpSpPr>
        <xdr:cNvPr id="10" name="9 Grupo">
          <a:extLst>
            <a:ext uri="{FF2B5EF4-FFF2-40B4-BE49-F238E27FC236}">
              <a16:creationId xmlns:a16="http://schemas.microsoft.com/office/drawing/2014/main" id="{00000000-0008-0000-0300-00000A000000}"/>
            </a:ext>
          </a:extLst>
        </xdr:cNvPr>
        <xdr:cNvGrpSpPr/>
      </xdr:nvGrpSpPr>
      <xdr:grpSpPr>
        <a:xfrm>
          <a:off x="13012365" y="273844"/>
          <a:ext cx="817083" cy="862232"/>
          <a:chOff x="12786151" y="285750"/>
          <a:chExt cx="817083" cy="862232"/>
        </a:xfrm>
      </xdr:grpSpPr>
      <xdr:pic>
        <xdr:nvPicPr>
          <xdr:cNvPr id="17" name="16 Imagen" descr="Resultado de imagen para gerencia png">
            <a:hlinkClick xmlns:r="http://schemas.openxmlformats.org/officeDocument/2006/relationships" r:id="rId12"/>
            <a:extLst>
              <a:ext uri="{FF2B5EF4-FFF2-40B4-BE49-F238E27FC236}">
                <a16:creationId xmlns:a16="http://schemas.microsoft.com/office/drawing/2014/main" id="{00000000-0008-0000-0300-000011000000}"/>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2834939" y="285750"/>
            <a:ext cx="750094" cy="48187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18 CuadroTexto">
            <a:extLst>
              <a:ext uri="{FF2B5EF4-FFF2-40B4-BE49-F238E27FC236}">
                <a16:creationId xmlns:a16="http://schemas.microsoft.com/office/drawing/2014/main" id="{00000000-0008-0000-0300-000013000000}"/>
              </a:ext>
            </a:extLst>
          </xdr:cNvPr>
          <xdr:cNvSpPr txBox="1"/>
        </xdr:nvSpPr>
        <xdr:spPr>
          <a:xfrm>
            <a:off x="12786151" y="773905"/>
            <a:ext cx="817083"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RESULTADOS</a:t>
            </a:r>
          </a:p>
          <a:p>
            <a:pPr algn="ctr"/>
            <a:r>
              <a:rPr lang="es-CO" sz="900" b="1">
                <a:solidFill>
                  <a:srgbClr val="002060"/>
                </a:solidFill>
              </a:rPr>
              <a:t>RUTAS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609605</xdr:colOff>
      <xdr:row>0</xdr:row>
      <xdr:rowOff>54904</xdr:rowOff>
    </xdr:from>
    <xdr:to>
      <xdr:col>10</xdr:col>
      <xdr:colOff>37046</xdr:colOff>
      <xdr:row>1</xdr:row>
      <xdr:rowOff>906181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8855" y="54904"/>
          <a:ext cx="3261254" cy="946527"/>
        </a:xfrm>
        <a:prstGeom prst="rect">
          <a:avLst/>
        </a:prstGeom>
      </xdr:spPr>
    </xdr:pic>
    <xdr:clientData/>
  </xdr:twoCellAnchor>
  <xdr:twoCellAnchor>
    <xdr:from>
      <xdr:col>10</xdr:col>
      <xdr:colOff>625743</xdr:colOff>
      <xdr:row>1</xdr:row>
      <xdr:rowOff>333374</xdr:rowOff>
    </xdr:from>
    <xdr:to>
      <xdr:col>11</xdr:col>
      <xdr:colOff>367835</xdr:colOff>
      <xdr:row>1</xdr:row>
      <xdr:rowOff>1041507</xdr:rowOff>
    </xdr:to>
    <xdr:grpSp>
      <xdr:nvGrpSpPr>
        <xdr:cNvPr id="2" name="1 Grupo">
          <a:extLst>
            <a:ext uri="{FF2B5EF4-FFF2-40B4-BE49-F238E27FC236}">
              <a16:creationId xmlns:a16="http://schemas.microsoft.com/office/drawing/2014/main" id="{00000000-0008-0000-0400-000002000000}"/>
            </a:ext>
          </a:extLst>
        </xdr:cNvPr>
        <xdr:cNvGrpSpPr/>
      </xdr:nvGrpSpPr>
      <xdr:grpSpPr>
        <a:xfrm>
          <a:off x="6078806" y="428624"/>
          <a:ext cx="504092" cy="641458"/>
          <a:chOff x="8221927" y="321470"/>
          <a:chExt cx="504092" cy="708133"/>
        </a:xfrm>
      </xdr:grpSpPr>
      <xdr:pic>
        <xdr:nvPicPr>
          <xdr:cNvPr id="7" name="6 Imagen">
            <a:hlinkClick xmlns:r="http://schemas.openxmlformats.org/officeDocument/2006/relationships" r:id="rId2"/>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a:stretch>
            <a:fillRect/>
          </a:stretch>
        </xdr:blipFill>
        <xdr:spPr>
          <a:xfrm>
            <a:off x="8221927" y="321470"/>
            <a:ext cx="473239" cy="461697"/>
          </a:xfrm>
          <a:prstGeom prst="rect">
            <a:avLst/>
          </a:prstGeom>
        </xdr:spPr>
      </xdr:pic>
      <xdr:sp macro="" textlink="">
        <xdr:nvSpPr>
          <xdr:cNvPr id="18" name="17 CuadroTexto">
            <a:extLst>
              <a:ext uri="{FF2B5EF4-FFF2-40B4-BE49-F238E27FC236}">
                <a16:creationId xmlns:a16="http://schemas.microsoft.com/office/drawing/2014/main" id="{00000000-0008-0000-0400-000012000000}"/>
              </a:ext>
            </a:extLst>
          </xdr:cNvPr>
          <xdr:cNvSpPr txBox="1"/>
        </xdr:nvSpPr>
        <xdr:spPr>
          <a:xfrm>
            <a:off x="8233833" y="796398"/>
            <a:ext cx="492186"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INICIO</a:t>
            </a:r>
          </a:p>
        </xdr:txBody>
      </xdr:sp>
    </xdr:grpSp>
    <xdr:clientData/>
  </xdr:twoCellAnchor>
  <xdr:twoCellAnchor>
    <xdr:from>
      <xdr:col>11</xdr:col>
      <xdr:colOff>538430</xdr:colOff>
      <xdr:row>1</xdr:row>
      <xdr:rowOff>211665</xdr:rowOff>
    </xdr:from>
    <xdr:to>
      <xdr:col>12</xdr:col>
      <xdr:colOff>438919</xdr:colOff>
      <xdr:row>1</xdr:row>
      <xdr:rowOff>1046801</xdr:rowOff>
    </xdr:to>
    <xdr:grpSp>
      <xdr:nvGrpSpPr>
        <xdr:cNvPr id="3" name="2 Grupo">
          <a:extLst>
            <a:ext uri="{FF2B5EF4-FFF2-40B4-BE49-F238E27FC236}">
              <a16:creationId xmlns:a16="http://schemas.microsoft.com/office/drawing/2014/main" id="{00000000-0008-0000-0400-000003000000}"/>
            </a:ext>
          </a:extLst>
        </xdr:cNvPr>
        <xdr:cNvGrpSpPr/>
      </xdr:nvGrpSpPr>
      <xdr:grpSpPr>
        <a:xfrm>
          <a:off x="6753493" y="306915"/>
          <a:ext cx="1067301" cy="758936"/>
          <a:chOff x="8860896" y="247385"/>
          <a:chExt cx="662489" cy="835136"/>
        </a:xfrm>
      </xdr:grpSpPr>
      <xdr:pic>
        <xdr:nvPicPr>
          <xdr:cNvPr id="20" name="19 Imagen" descr="Resultado de imagen para gerencia png">
            <a:hlinkClick xmlns:r="http://schemas.openxmlformats.org/officeDocument/2006/relationships" r:id="rId4"/>
            <a:extLst>
              <a:ext uri="{FF2B5EF4-FFF2-40B4-BE49-F238E27FC236}">
                <a16:creationId xmlns:a16="http://schemas.microsoft.com/office/drawing/2014/main" id="{00000000-0008-0000-0400-00001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936302" y="247385"/>
            <a:ext cx="566209" cy="58710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20 CuadroTexto">
            <a:extLst>
              <a:ext uri="{FF2B5EF4-FFF2-40B4-BE49-F238E27FC236}">
                <a16:creationId xmlns:a16="http://schemas.microsoft.com/office/drawing/2014/main" id="{00000000-0008-0000-0400-000015000000}"/>
              </a:ext>
            </a:extLst>
          </xdr:cNvPr>
          <xdr:cNvSpPr txBox="1"/>
        </xdr:nvSpPr>
        <xdr:spPr>
          <a:xfrm>
            <a:off x="8860896" y="849316"/>
            <a:ext cx="66248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GRÁFICAS</a:t>
            </a:r>
          </a:p>
        </xdr:txBody>
      </xdr:sp>
    </xdr:grpSp>
    <xdr:clientData/>
  </xdr:twoCellAnchor>
  <xdr:twoCellAnchor>
    <xdr:from>
      <xdr:col>12</xdr:col>
      <xdr:colOff>533088</xdr:colOff>
      <xdr:row>1</xdr:row>
      <xdr:rowOff>289717</xdr:rowOff>
    </xdr:from>
    <xdr:to>
      <xdr:col>12</xdr:col>
      <xdr:colOff>1241423</xdr:colOff>
      <xdr:row>1</xdr:row>
      <xdr:rowOff>1079193</xdr:rowOff>
    </xdr:to>
    <xdr:grpSp>
      <xdr:nvGrpSpPr>
        <xdr:cNvPr id="4" name="3 Grupo">
          <a:extLst>
            <a:ext uri="{FF2B5EF4-FFF2-40B4-BE49-F238E27FC236}">
              <a16:creationId xmlns:a16="http://schemas.microsoft.com/office/drawing/2014/main" id="{00000000-0008-0000-0400-000004000000}"/>
            </a:ext>
          </a:extLst>
        </xdr:cNvPr>
        <xdr:cNvGrpSpPr/>
      </xdr:nvGrpSpPr>
      <xdr:grpSpPr>
        <a:xfrm>
          <a:off x="7914963" y="384967"/>
          <a:ext cx="193985" cy="684701"/>
          <a:chOff x="9617554" y="349249"/>
          <a:chExt cx="708335" cy="789476"/>
        </a:xfrm>
      </xdr:grpSpPr>
      <xdr:pic>
        <xdr:nvPicPr>
          <xdr:cNvPr id="16" name="15 Imagen" descr="Resultado de imagen para acciones png">
            <a:hlinkClick xmlns:r="http://schemas.openxmlformats.org/officeDocument/2006/relationships" r:id="rId6"/>
            <a:extLst>
              <a:ext uri="{FF2B5EF4-FFF2-40B4-BE49-F238E27FC236}">
                <a16:creationId xmlns:a16="http://schemas.microsoft.com/office/drawing/2014/main" id="{00000000-0008-0000-0400-000010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9710209" y="349249"/>
            <a:ext cx="510989" cy="38100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21 CuadroTexto">
            <a:extLst>
              <a:ext uri="{FF2B5EF4-FFF2-40B4-BE49-F238E27FC236}">
                <a16:creationId xmlns:a16="http://schemas.microsoft.com/office/drawing/2014/main" id="{00000000-0008-0000-0400-000016000000}"/>
              </a:ext>
            </a:extLst>
          </xdr:cNvPr>
          <xdr:cNvSpPr txBox="1"/>
        </xdr:nvSpPr>
        <xdr:spPr>
          <a:xfrm>
            <a:off x="9617554" y="764648"/>
            <a:ext cx="708335"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DISEÑO DE</a:t>
            </a:r>
          </a:p>
          <a:p>
            <a:pPr algn="ctr"/>
            <a:r>
              <a:rPr lang="es-CO" sz="900" b="1">
                <a:solidFill>
                  <a:srgbClr val="002060"/>
                </a:solidFill>
              </a:rPr>
              <a:t>ACCIONES</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402167</xdr:colOff>
      <xdr:row>13</xdr:row>
      <xdr:rowOff>42334</xdr:rowOff>
    </xdr:from>
    <xdr:to>
      <xdr:col>3</xdr:col>
      <xdr:colOff>910167</xdr:colOff>
      <xdr:row>13</xdr:row>
      <xdr:rowOff>331260</xdr:rowOff>
    </xdr:to>
    <xdr:sp macro="" textlink="">
      <xdr:nvSpPr>
        <xdr:cNvPr id="3" name="Flecha: a la derecha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931334" y="3862917"/>
          <a:ext cx="508000" cy="288926"/>
        </a:xfrm>
        <a:prstGeom prst="rightArrow">
          <a:avLst/>
        </a:prstGeom>
        <a:solidFill>
          <a:schemeClr val="accent4">
            <a:lumMod val="40000"/>
            <a:lumOff val="60000"/>
          </a:schemeClr>
        </a:solidFill>
        <a:ln>
          <a:solidFill>
            <a:schemeClr val="accent4">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s-CO" sz="1000" b="1">
              <a:solidFill>
                <a:sysClr val="windowText" lastClr="000000"/>
              </a:solidFill>
            </a:rPr>
            <a:t>IR</a:t>
          </a:r>
        </a:p>
      </xdr:txBody>
    </xdr:sp>
    <xdr:clientData/>
  </xdr:twoCellAnchor>
  <xdr:twoCellAnchor editAs="oneCell">
    <xdr:from>
      <xdr:col>9</xdr:col>
      <xdr:colOff>680138</xdr:colOff>
      <xdr:row>0</xdr:row>
      <xdr:rowOff>0</xdr:rowOff>
    </xdr:from>
    <xdr:to>
      <xdr:col>13</xdr:col>
      <xdr:colOff>555006</xdr:colOff>
      <xdr:row>1</xdr:row>
      <xdr:rowOff>874670</xdr:rowOff>
    </xdr:to>
    <xdr:pic>
      <xdr:nvPicPr>
        <xdr:cNvPr id="6" name="Imagen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27050" y="0"/>
          <a:ext cx="3386044" cy="986729"/>
        </a:xfrm>
        <a:prstGeom prst="rect">
          <a:avLst/>
        </a:prstGeom>
      </xdr:spPr>
    </xdr:pic>
    <xdr:clientData/>
  </xdr:twoCellAnchor>
  <xdr:twoCellAnchor>
    <xdr:from>
      <xdr:col>13</xdr:col>
      <xdr:colOff>1976437</xdr:colOff>
      <xdr:row>1</xdr:row>
      <xdr:rowOff>130972</xdr:rowOff>
    </xdr:from>
    <xdr:to>
      <xdr:col>15</xdr:col>
      <xdr:colOff>95251</xdr:colOff>
      <xdr:row>1</xdr:row>
      <xdr:rowOff>911861</xdr:rowOff>
    </xdr:to>
    <xdr:grpSp>
      <xdr:nvGrpSpPr>
        <xdr:cNvPr id="2" name="1 Grupo">
          <a:extLst>
            <a:ext uri="{FF2B5EF4-FFF2-40B4-BE49-F238E27FC236}">
              <a16:creationId xmlns:a16="http://schemas.microsoft.com/office/drawing/2014/main" id="{00000000-0008-0000-0500-000002000000}"/>
            </a:ext>
          </a:extLst>
        </xdr:cNvPr>
        <xdr:cNvGrpSpPr/>
      </xdr:nvGrpSpPr>
      <xdr:grpSpPr>
        <a:xfrm>
          <a:off x="11034525" y="243031"/>
          <a:ext cx="1275138" cy="780889"/>
          <a:chOff x="12489656" y="238128"/>
          <a:chExt cx="571501" cy="780889"/>
        </a:xfrm>
      </xdr:grpSpPr>
      <xdr:pic>
        <xdr:nvPicPr>
          <xdr:cNvPr id="11" name="10 Imagen" descr="Resultado de imagen para gerencia png">
            <a:hlinkClick xmlns:r="http://schemas.openxmlformats.org/officeDocument/2006/relationships" r:id="rId3"/>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2489656" y="238128"/>
            <a:ext cx="571501" cy="55865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5" name="14 CuadroTexto">
            <a:extLst>
              <a:ext uri="{FF2B5EF4-FFF2-40B4-BE49-F238E27FC236}">
                <a16:creationId xmlns:a16="http://schemas.microsoft.com/office/drawing/2014/main" id="{00000000-0008-0000-0500-00000F000000}"/>
              </a:ext>
            </a:extLst>
          </xdr:cNvPr>
          <xdr:cNvSpPr txBox="1"/>
        </xdr:nvSpPr>
        <xdr:spPr>
          <a:xfrm>
            <a:off x="12561094" y="785812"/>
            <a:ext cx="492186"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INICIO</a:t>
            </a:r>
          </a:p>
        </xdr:txBody>
      </xdr:sp>
    </xdr:grpSp>
    <xdr:clientData/>
  </xdr:twoCellAnchor>
  <xdr:twoCellAnchor>
    <xdr:from>
      <xdr:col>15</xdr:col>
      <xdr:colOff>511968</xdr:colOff>
      <xdr:row>1</xdr:row>
      <xdr:rowOff>83345</xdr:rowOff>
    </xdr:from>
    <xdr:to>
      <xdr:col>15</xdr:col>
      <xdr:colOff>1044678</xdr:colOff>
      <xdr:row>1</xdr:row>
      <xdr:rowOff>1017015</xdr:rowOff>
    </xdr:to>
    <xdr:grpSp>
      <xdr:nvGrpSpPr>
        <xdr:cNvPr id="4" name="3 Grupo">
          <a:extLst>
            <a:ext uri="{FF2B5EF4-FFF2-40B4-BE49-F238E27FC236}">
              <a16:creationId xmlns:a16="http://schemas.microsoft.com/office/drawing/2014/main" id="{00000000-0008-0000-0500-000004000000}"/>
            </a:ext>
          </a:extLst>
        </xdr:cNvPr>
        <xdr:cNvGrpSpPr/>
      </xdr:nvGrpSpPr>
      <xdr:grpSpPr>
        <a:xfrm>
          <a:off x="12726380" y="195404"/>
          <a:ext cx="532710" cy="933670"/>
          <a:chOff x="13477874" y="190501"/>
          <a:chExt cx="532710" cy="933670"/>
        </a:xfrm>
      </xdr:grpSpPr>
      <xdr:pic>
        <xdr:nvPicPr>
          <xdr:cNvPr id="14" name="13 Imagen" descr="Resultado de imagen para filtro png">
            <a:hlinkClick xmlns:r="http://schemas.openxmlformats.org/officeDocument/2006/relationships" r:id="rId5"/>
            <a:extLst>
              <a:ext uri="{FF2B5EF4-FFF2-40B4-BE49-F238E27FC236}">
                <a16:creationId xmlns:a16="http://schemas.microsoft.com/office/drawing/2014/main" id="{00000000-0008-0000-0500-00000E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3515660" y="190501"/>
            <a:ext cx="446016" cy="54768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6" name="15 CuadroTexto">
            <a:extLst>
              <a:ext uri="{FF2B5EF4-FFF2-40B4-BE49-F238E27FC236}">
                <a16:creationId xmlns:a16="http://schemas.microsoft.com/office/drawing/2014/main" id="{00000000-0008-0000-0500-000010000000}"/>
              </a:ext>
            </a:extLst>
          </xdr:cNvPr>
          <xdr:cNvSpPr txBox="1"/>
        </xdr:nvSpPr>
        <xdr:spPr>
          <a:xfrm>
            <a:off x="13477874" y="750094"/>
            <a:ext cx="532710"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RUTAS</a:t>
            </a:r>
          </a:p>
          <a:p>
            <a:pPr algn="ctr"/>
            <a:r>
              <a:rPr lang="es-CO" sz="900" b="1">
                <a:solidFill>
                  <a:srgbClr val="002060"/>
                </a:solidFill>
              </a:rPr>
              <a:t>FILTRO</a:t>
            </a:r>
          </a:p>
        </xdr:txBody>
      </xdr:sp>
    </xdr:grpSp>
    <xdr:clientData/>
  </xdr:twoCellAnchor>
  <xdr:twoCellAnchor>
    <xdr:from>
      <xdr:col>15</xdr:col>
      <xdr:colOff>1322286</xdr:colOff>
      <xdr:row>1</xdr:row>
      <xdr:rowOff>142875</xdr:rowOff>
    </xdr:from>
    <xdr:to>
      <xdr:col>15</xdr:col>
      <xdr:colOff>2139368</xdr:colOff>
      <xdr:row>1</xdr:row>
      <xdr:rowOff>1005108</xdr:rowOff>
    </xdr:to>
    <xdr:grpSp>
      <xdr:nvGrpSpPr>
        <xdr:cNvPr id="5" name="4 Grupo">
          <a:extLst>
            <a:ext uri="{FF2B5EF4-FFF2-40B4-BE49-F238E27FC236}">
              <a16:creationId xmlns:a16="http://schemas.microsoft.com/office/drawing/2014/main" id="{00000000-0008-0000-0500-000005000000}"/>
            </a:ext>
          </a:extLst>
        </xdr:cNvPr>
        <xdr:cNvGrpSpPr/>
      </xdr:nvGrpSpPr>
      <xdr:grpSpPr>
        <a:xfrm>
          <a:off x="13536698" y="254934"/>
          <a:ext cx="474182" cy="862233"/>
          <a:chOff x="14288192" y="250031"/>
          <a:chExt cx="817082" cy="862233"/>
        </a:xfrm>
      </xdr:grpSpPr>
      <xdr:pic>
        <xdr:nvPicPr>
          <xdr:cNvPr id="12" name="11 Imagen" descr="Resultado de imagen para gerencia png">
            <a:hlinkClick xmlns:r="http://schemas.openxmlformats.org/officeDocument/2006/relationships" r:id="rId1"/>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4335125" y="250031"/>
            <a:ext cx="726281" cy="46657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7" name="16 CuadroTexto">
            <a:extLst>
              <a:ext uri="{FF2B5EF4-FFF2-40B4-BE49-F238E27FC236}">
                <a16:creationId xmlns:a16="http://schemas.microsoft.com/office/drawing/2014/main" id="{00000000-0008-0000-0500-000011000000}"/>
              </a:ext>
            </a:extLst>
          </xdr:cNvPr>
          <xdr:cNvSpPr txBox="1"/>
        </xdr:nvSpPr>
        <xdr:spPr>
          <a:xfrm>
            <a:off x="14288192" y="738187"/>
            <a:ext cx="817082"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RESULTADOS</a:t>
            </a:r>
          </a:p>
          <a:p>
            <a:pPr algn="ctr"/>
            <a:r>
              <a:rPr lang="es-CO" sz="900" b="1">
                <a:solidFill>
                  <a:srgbClr val="002060"/>
                </a:solidFill>
              </a:rPr>
              <a:t>RUTAS</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775606</xdr:colOff>
      <xdr:row>1</xdr:row>
      <xdr:rowOff>127074</xdr:rowOff>
    </xdr:from>
    <xdr:to>
      <xdr:col>14</xdr:col>
      <xdr:colOff>28727</xdr:colOff>
      <xdr:row>1</xdr:row>
      <xdr:rowOff>1235228</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4677" y="263145"/>
          <a:ext cx="4314977" cy="1108154"/>
        </a:xfrm>
        <a:prstGeom prst="rect">
          <a:avLst/>
        </a:prstGeom>
      </xdr:spPr>
    </xdr:pic>
    <xdr:clientData/>
  </xdr:twoCellAnchor>
  <xdr:twoCellAnchor>
    <xdr:from>
      <xdr:col>19</xdr:col>
      <xdr:colOff>108854</xdr:colOff>
      <xdr:row>1</xdr:row>
      <xdr:rowOff>244928</xdr:rowOff>
    </xdr:from>
    <xdr:to>
      <xdr:col>19</xdr:col>
      <xdr:colOff>789211</xdr:colOff>
      <xdr:row>1</xdr:row>
      <xdr:rowOff>1162631</xdr:rowOff>
    </xdr:to>
    <xdr:grpSp>
      <xdr:nvGrpSpPr>
        <xdr:cNvPr id="2" name="1 Grupo">
          <a:extLst>
            <a:ext uri="{FF2B5EF4-FFF2-40B4-BE49-F238E27FC236}">
              <a16:creationId xmlns:a16="http://schemas.microsoft.com/office/drawing/2014/main" id="{00000000-0008-0000-0600-000002000000}"/>
            </a:ext>
          </a:extLst>
        </xdr:cNvPr>
        <xdr:cNvGrpSpPr/>
      </xdr:nvGrpSpPr>
      <xdr:grpSpPr>
        <a:xfrm>
          <a:off x="14331114" y="375407"/>
          <a:ext cx="680357" cy="917703"/>
          <a:chOff x="14124215" y="312964"/>
          <a:chExt cx="680357" cy="917703"/>
        </a:xfrm>
      </xdr:grpSpPr>
      <xdr:pic>
        <xdr:nvPicPr>
          <xdr:cNvPr id="6" name="5 Imagen" descr="Resultado de imagen para gerencia png">
            <a:hlinkClick xmlns:r="http://schemas.openxmlformats.org/officeDocument/2006/relationships" r:id="rId2"/>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124215" y="312964"/>
            <a:ext cx="680357" cy="66506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9" name="8 CuadroTexto">
            <a:extLst>
              <a:ext uri="{FF2B5EF4-FFF2-40B4-BE49-F238E27FC236}">
                <a16:creationId xmlns:a16="http://schemas.microsoft.com/office/drawing/2014/main" id="{00000000-0008-0000-0600-000009000000}"/>
              </a:ext>
            </a:extLst>
          </xdr:cNvPr>
          <xdr:cNvSpPr txBox="1"/>
        </xdr:nvSpPr>
        <xdr:spPr>
          <a:xfrm>
            <a:off x="14233072" y="966107"/>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twoCellAnchor>
    <xdr:from>
      <xdr:col>20</xdr:col>
      <xdr:colOff>231320</xdr:colOff>
      <xdr:row>1</xdr:row>
      <xdr:rowOff>204109</xdr:rowOff>
    </xdr:from>
    <xdr:to>
      <xdr:col>20</xdr:col>
      <xdr:colOff>1110794</xdr:colOff>
      <xdr:row>1</xdr:row>
      <xdr:rowOff>1253215</xdr:rowOff>
    </xdr:to>
    <xdr:grpSp>
      <xdr:nvGrpSpPr>
        <xdr:cNvPr id="3" name="2 Grupo">
          <a:extLst>
            <a:ext uri="{FF2B5EF4-FFF2-40B4-BE49-F238E27FC236}">
              <a16:creationId xmlns:a16="http://schemas.microsoft.com/office/drawing/2014/main" id="{00000000-0008-0000-0600-000003000000}"/>
            </a:ext>
          </a:extLst>
        </xdr:cNvPr>
        <xdr:cNvGrpSpPr/>
      </xdr:nvGrpSpPr>
      <xdr:grpSpPr>
        <a:xfrm>
          <a:off x="15301697" y="334588"/>
          <a:ext cx="879474" cy="1049106"/>
          <a:chOff x="15226394" y="326573"/>
          <a:chExt cx="888999" cy="1049106"/>
        </a:xfrm>
      </xdr:grpSpPr>
      <xdr:pic>
        <xdr:nvPicPr>
          <xdr:cNvPr id="8" name="7 Imagen" descr="Resultado de imagen para acciones png">
            <a:hlinkClick xmlns:r="http://schemas.openxmlformats.org/officeDocument/2006/relationships" r:id="rId4"/>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5226394" y="326573"/>
            <a:ext cx="888999" cy="6667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0" name="9 CuadroTexto">
            <a:extLst>
              <a:ext uri="{FF2B5EF4-FFF2-40B4-BE49-F238E27FC236}">
                <a16:creationId xmlns:a16="http://schemas.microsoft.com/office/drawing/2014/main" id="{00000000-0008-0000-0600-00000A000000}"/>
              </a:ext>
            </a:extLst>
          </xdr:cNvPr>
          <xdr:cNvSpPr txBox="1"/>
        </xdr:nvSpPr>
        <xdr:spPr>
          <a:xfrm>
            <a:off x="15267215" y="938893"/>
            <a:ext cx="824649"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1100" b="1">
                <a:solidFill>
                  <a:srgbClr val="002060"/>
                </a:solidFill>
              </a:rPr>
              <a:t>DISEÑO DE</a:t>
            </a:r>
          </a:p>
          <a:p>
            <a:pPr algn="ctr"/>
            <a:r>
              <a:rPr lang="es-CO" sz="1100" b="1">
                <a:solidFill>
                  <a:srgbClr val="002060"/>
                </a:solidFill>
              </a:rPr>
              <a:t>ACCIONES</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2047874</xdr:colOff>
      <xdr:row>1</xdr:row>
      <xdr:rowOff>107157</xdr:rowOff>
    </xdr:from>
    <xdr:to>
      <xdr:col>7</xdr:col>
      <xdr:colOff>1416842</xdr:colOff>
      <xdr:row>1</xdr:row>
      <xdr:rowOff>1075181</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81624" y="202407"/>
          <a:ext cx="3500437" cy="968024"/>
        </a:xfrm>
        <a:prstGeom prst="rect">
          <a:avLst/>
        </a:prstGeom>
      </xdr:spPr>
    </xdr:pic>
    <xdr:clientData/>
  </xdr:twoCellAnchor>
  <xdr:twoCellAnchor>
    <xdr:from>
      <xdr:col>9</xdr:col>
      <xdr:colOff>1131093</xdr:colOff>
      <xdr:row>1</xdr:row>
      <xdr:rowOff>142875</xdr:rowOff>
    </xdr:from>
    <xdr:to>
      <xdr:col>9</xdr:col>
      <xdr:colOff>1774975</xdr:colOff>
      <xdr:row>1</xdr:row>
      <xdr:rowOff>1002749</xdr:rowOff>
    </xdr:to>
    <xdr:grpSp>
      <xdr:nvGrpSpPr>
        <xdr:cNvPr id="2" name="1 Grupo">
          <a:extLst>
            <a:ext uri="{FF2B5EF4-FFF2-40B4-BE49-F238E27FC236}">
              <a16:creationId xmlns:a16="http://schemas.microsoft.com/office/drawing/2014/main" id="{00000000-0008-0000-0700-000002000000}"/>
            </a:ext>
          </a:extLst>
        </xdr:cNvPr>
        <xdr:cNvGrpSpPr/>
      </xdr:nvGrpSpPr>
      <xdr:grpSpPr>
        <a:xfrm>
          <a:off x="14309211" y="243728"/>
          <a:ext cx="643882" cy="859874"/>
          <a:chOff x="14299406" y="238125"/>
          <a:chExt cx="643882" cy="859874"/>
        </a:xfrm>
      </xdr:grpSpPr>
      <xdr:pic>
        <xdr:nvPicPr>
          <xdr:cNvPr id="6" name="5 Imagen" descr="Resultado de imagen para gerencia png">
            <a:hlinkClick xmlns:r="http://schemas.openxmlformats.org/officeDocument/2006/relationships" r:id="rId2"/>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299406" y="238125"/>
            <a:ext cx="633358" cy="6191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6 CuadroTexto">
            <a:extLst>
              <a:ext uri="{FF2B5EF4-FFF2-40B4-BE49-F238E27FC236}">
                <a16:creationId xmlns:a16="http://schemas.microsoft.com/office/drawing/2014/main" id="{00000000-0008-0000-0700-000007000000}"/>
              </a:ext>
            </a:extLst>
          </xdr:cNvPr>
          <xdr:cNvSpPr txBox="1"/>
        </xdr:nvSpPr>
        <xdr:spPr>
          <a:xfrm>
            <a:off x="14382750" y="833439"/>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marquez/AppData/Local/Microsoft/Windows/Temporary%20Internet%20Files/Content.Outlook/81WVDZRR/DAFP%202017/DAFP_Modelo%20Instrumento_Dic2016Simulador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marquez/AppData/Local/Microsoft/Windows/Temporary%20Internet%20Files/Content.Outlook/81WVDZRR/Lina_Ins%20Planeaci&#243;n_PCiudadana_T&#205;PICAS_16mar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mento planeación"/>
      <sheetName val="Instrucciones"/>
      <sheetName val="Autoevaluación"/>
      <sheetName val="Autoevaluación (2)"/>
      <sheetName val="Gráficas"/>
      <sheetName val="Plan de Implementación"/>
      <sheetName val="Ponderaciones por tipología"/>
      <sheetName val="Ponderaciones Grados de madurez"/>
      <sheetName val="Mapa de Política"/>
      <sheetName val="Ponderaciones Frecuencia actual"/>
      <sheetName val="Tipología entidad"/>
    </sheetNames>
    <sheetDataSet>
      <sheetData sheetId="0" refreshError="1"/>
      <sheetData sheetId="1" refreshError="1"/>
      <sheetData sheetId="2">
        <row r="6">
          <cell r="H6">
            <v>60.571428571428569</v>
          </cell>
        </row>
      </sheetData>
      <sheetData sheetId="3" refreshError="1"/>
      <sheetData sheetId="4">
        <row r="11">
          <cell r="I11" t="str">
            <v>Niveles</v>
          </cell>
        </row>
      </sheetData>
      <sheetData sheetId="5" refreshError="1"/>
      <sheetData sheetId="6" refreshError="1"/>
      <sheetData sheetId="7" refreshError="1"/>
      <sheetData sheetId="8" refreshError="1"/>
      <sheetData sheetId="9" refreshError="1"/>
      <sheetData sheetId="10">
        <row r="2">
          <cell r="A2" t="str">
            <v>AGENCIA COLOMBIANA PARA LA REINTEGRACIÓN DE PERSONAS Y GRUPOS ALZADOS EN ARMAS</v>
          </cell>
        </row>
        <row r="3">
          <cell r="A3" t="str">
            <v>AGENCIA DEL INSPECTOR GENERAL DE TRIBUTOS, RENTAS Y CONTRIBUCIONES PARAFISCALES</v>
          </cell>
        </row>
        <row r="4">
          <cell r="A4" t="str">
            <v>AGENCIA LOGÍSTICA DE LAS FUERZAS MILITARES</v>
          </cell>
        </row>
        <row r="5">
          <cell r="A5" t="str">
            <v>AGENCIA NACIONAL DE CONTRATACIÓN PÚBLICA -COLOMBIA COMPRA EFICIENTE-</v>
          </cell>
        </row>
        <row r="6">
          <cell r="A6" t="str">
            <v>AGENCIA NACIONAL DE DEFENSA JURIDICA DEL ESTADO</v>
          </cell>
        </row>
        <row r="7">
          <cell r="A7" t="str">
            <v>AGENCIA NACIONAL DE HIDROCARBUROS</v>
          </cell>
        </row>
        <row r="8">
          <cell r="A8" t="str">
            <v>AGENCIA NACIONAL DE INFRAESTRUCTURA.</v>
          </cell>
        </row>
        <row r="9">
          <cell r="A9" t="str">
            <v>AGENCIA NACIONAL DE MINERÍA</v>
          </cell>
        </row>
        <row r="10">
          <cell r="A10" t="str">
            <v>AGENCIA NACIONAL DE SEGURIDAD VIAL</v>
          </cell>
        </row>
        <row r="11">
          <cell r="A11" t="str">
            <v>AGENCIA NACIONAL DEL ESPECTRO</v>
          </cell>
        </row>
        <row r="12">
          <cell r="A12" t="str">
            <v>AGENCIA PRESIDENCIAL DE COOPERACIÓN INTERNACIONAL DE COLOMBIA</v>
          </cell>
        </row>
        <row r="13">
          <cell r="A13" t="str">
            <v>ARCHIVO GENERAL DE LA NACIÓN</v>
          </cell>
        </row>
        <row r="14">
          <cell r="A14" t="str">
            <v>AUTORIDAD NACIONAL DE ACUICULTURA Y PESCA</v>
          </cell>
        </row>
        <row r="15">
          <cell r="A15" t="str">
            <v>AUTORIDAD NACIONAL DE LICENCIAS AMBIENTALES</v>
          </cell>
        </row>
        <row r="16">
          <cell r="A16" t="str">
            <v>CAJA DE RETIRO DE LAS FUERZAS MILITARES</v>
          </cell>
        </row>
        <row r="17">
          <cell r="A17" t="str">
            <v>CAJA DE SUELDOS DE RETIRO DE LA POLICÍA NACIONAL</v>
          </cell>
        </row>
        <row r="18">
          <cell r="A18" t="str">
            <v>CENTRO DE MEMORIA HISTÓRICA</v>
          </cell>
        </row>
        <row r="19">
          <cell r="A19" t="str">
            <v>CLUB MILITAR</v>
          </cell>
        </row>
        <row r="20">
          <cell r="A20" t="str">
            <v>COMISIÓN DE REGULACIÓN DE AGUA POTABLE Y SANEAMIENTO BÁSICO</v>
          </cell>
        </row>
        <row r="21">
          <cell r="A21" t="str">
            <v>COMISIÓN DE REGULACIÓN DE COMUNICACIONES</v>
          </cell>
        </row>
        <row r="22">
          <cell r="A22" t="str">
            <v>COMISIÓN DE REGULACIÓN DE ENERGÍA Y GAS</v>
          </cell>
        </row>
        <row r="23">
          <cell r="A23" t="str">
            <v>DEFENSA CIVIL COLOMBIANA</v>
          </cell>
        </row>
        <row r="24">
          <cell r="A24" t="str">
            <v>DEPARTAMENTO ADMINISTRATIVO - DIRECCION NACIONAL DE INTELIGENCIA</v>
          </cell>
        </row>
        <row r="25">
          <cell r="A25" t="str">
            <v>DEPARTAMENTO ADMINISTRATIVO DE CIENCIA, TECNOLOGÍA E INNOVACIÓN</v>
          </cell>
        </row>
        <row r="26">
          <cell r="A26" t="str">
            <v>DEPARTAMENTO ADMINISTRATIVO DE LA FUNCIÓN PÚBLICA</v>
          </cell>
        </row>
        <row r="27">
          <cell r="A27" t="str">
            <v>DEPARTAMENTO ADMINISTRATIVO DE LA PRESIDENCIA DE LA REPÚBLICA</v>
          </cell>
        </row>
        <row r="28">
          <cell r="A28" t="str">
            <v>DEPARTAMENTO ADMINISTRATIVO DEL DEPORTE, LA RECREACIÓN, LA ACTIVIDAD FÍSICA Y EN APROVECHAMIENTO DEL TIEMPO LIBRE</v>
          </cell>
        </row>
        <row r="29">
          <cell r="A29" t="str">
            <v>DEPARTAMENTO ADMINISTRATIVO NACIONAL DE ESTADÍSTICA</v>
          </cell>
        </row>
        <row r="30">
          <cell r="A30" t="str">
            <v>DEPARTAMENTO ADMINISTRATIVO PARA LA PROSPERIDAD SOCIAL</v>
          </cell>
        </row>
        <row r="31">
          <cell r="A31" t="str">
            <v>DEPARTAMENTO NACIONAL DE PLANEACIÓN</v>
          </cell>
        </row>
        <row r="32">
          <cell r="A32" t="str">
            <v>DIRECCION NACIONAL DE BOMBEROS</v>
          </cell>
        </row>
        <row r="33">
          <cell r="A33" t="str">
            <v>DIRECCION NACIONAL DE DERECHO DE AUTOR</v>
          </cell>
        </row>
        <row r="34">
          <cell r="A34" t="str">
            <v>ESCUELA SUPERIOR DE ADMINISTRACIÓN PÚBLICA</v>
          </cell>
        </row>
        <row r="35">
          <cell r="A35" t="str">
            <v>ESCUELA TECNOLÓGICA INSTITUTO TÉCNICO CENTRAL</v>
          </cell>
        </row>
        <row r="36">
          <cell r="A36" t="str">
            <v>FONDO ADAPTACIÓN</v>
          </cell>
        </row>
        <row r="37">
          <cell r="A37" t="str">
            <v>FONDO DE GARANTÍAS DE INSTITUCIONES FINANCIERAS</v>
          </cell>
        </row>
        <row r="38">
          <cell r="A38" t="str">
            <v>FONDO DE PASIVO SOCIAL DE FERROCARRILES NACIONALES DE COLOMBIA</v>
          </cell>
        </row>
        <row r="39">
          <cell r="A39" t="str">
            <v>FONDO DE PREVISIÓN SOCIAL DEL CONGRESO DE LA REPÚBLICA</v>
          </cell>
        </row>
        <row r="40">
          <cell r="A40" t="str">
            <v>FONDO NACIONAL DE AHORRO</v>
          </cell>
        </row>
        <row r="41">
          <cell r="A41" t="str">
            <v>FONDO ROTATORIO DE LA POLICÍA NACIONAL</v>
          </cell>
        </row>
        <row r="42">
          <cell r="A42" t="str">
            <v>HOSPITAL MILITAR CENTRAL</v>
          </cell>
        </row>
        <row r="43">
          <cell r="A43" t="str">
            <v>INSTITUTO CARO Y CUERVO</v>
          </cell>
        </row>
        <row r="44">
          <cell r="A44" t="str">
            <v>INSTITUTO COLOMBIANO AGROPECUARIO ICA</v>
          </cell>
        </row>
        <row r="45">
          <cell r="A45" t="str">
            <v>INSTITUTO COLOMBIANO DE ANTROPOLOGÍA E HISTORIA</v>
          </cell>
        </row>
        <row r="46">
          <cell r="A46" t="str">
            <v>INSTITUTO COLOMBIANO DE BIENESTAR FAMILIAR</v>
          </cell>
        </row>
        <row r="47">
          <cell r="A47" t="str">
            <v>INSTITUTO COLOMBIANO DE DESARROLLO RURAL - INCODER</v>
          </cell>
        </row>
        <row r="48">
          <cell r="A48" t="str">
            <v>INSTITUTO COLOMBIANO PARA LA EVALUACIÓN DE LA EDUCACIÓN ICFES</v>
          </cell>
        </row>
        <row r="49">
          <cell r="A49" t="str">
            <v>INSTITUTO DE CASAS FISCALES DEL EJÉRCITO</v>
          </cell>
        </row>
        <row r="50">
          <cell r="A50" t="str">
            <v>INSTITUTO DE HIDROLOGÍA, METEOROLOGÍA Y ESTUDIOS AMBIENTALES</v>
          </cell>
        </row>
        <row r="51">
          <cell r="A51" t="str">
            <v>INSTITUTO DE PLANIFICACIÓN Y PROMOCIÓN DE SOLUCIONES ENERGÉTICAS PARA LAS ZONAS NO INTERCONECTADAS (IPSE)</v>
          </cell>
        </row>
        <row r="52">
          <cell r="A52" t="str">
            <v>INSTITUTO GEOGRÁFICO AGUSTÍN CODAZZI</v>
          </cell>
        </row>
        <row r="53">
          <cell r="A53" t="str">
            <v>INSTITUTO NACIONAL DE FORMACIÓN TÉCNICA PROFESIONAL DE SAN JUAN DEL CESAR</v>
          </cell>
        </row>
        <row r="54">
          <cell r="A54" t="str">
            <v>INSTITUTO NACIONAL DE FORMACIÓN TÉCNICA PROFESIONAL DEL DEPARTAMENTO DE SAN ANDRÉS, PROVIDENCIA Y SANTA CATALINA</v>
          </cell>
        </row>
        <row r="55">
          <cell r="A55" t="str">
            <v>INSTITUTO NACIONAL DE METROLOGÍA</v>
          </cell>
        </row>
        <row r="56">
          <cell r="A56" t="str">
            <v>INSTITUTO NACIONAL DE SALUD</v>
          </cell>
        </row>
        <row r="57">
          <cell r="A57" t="str">
            <v>INSTITUTO NACIONAL DE VÍAS - INVIAS</v>
          </cell>
        </row>
        <row r="58">
          <cell r="A58" t="str">
            <v>INSTITUTO NACIONAL DE VIGILANCIA DE MEDICAMENTOS Y ALIMENTOS</v>
          </cell>
        </row>
        <row r="59">
          <cell r="A59" t="str">
            <v>INSTITUTO NACIONAL PARA CIEGOS</v>
          </cell>
        </row>
        <row r="60">
          <cell r="A60" t="str">
            <v>INSTITUTO NACIONAL PARA SORDOS</v>
          </cell>
        </row>
        <row r="61">
          <cell r="A61" t="str">
            <v>INSTITUTO NACIONAL PENITENCIARIO Y CARCELARIO - INPEC -</v>
          </cell>
        </row>
        <row r="62">
          <cell r="A62" t="str">
            <v>MINISTERIO DE AGRICULTURA Y DESARROLLO RURAL - MIN AGRICULTURA</v>
          </cell>
        </row>
        <row r="63">
          <cell r="A63" t="str">
            <v>MINISTERIO DE AMBIENTE Y DESARROLLO SOSTENIBLE</v>
          </cell>
        </row>
        <row r="64">
          <cell r="A64" t="str">
            <v>MINISTERIO DE COMERCIO, INDUSTRIA Y TURISMO</v>
          </cell>
        </row>
        <row r="65">
          <cell r="A65" t="str">
            <v>MINISTERIO DE CULTURA</v>
          </cell>
        </row>
        <row r="66">
          <cell r="A66" t="str">
            <v>MINISTERIO DE DEFENSA NACIONAL</v>
          </cell>
        </row>
        <row r="67">
          <cell r="A67" t="str">
            <v>MINISTERIO DE EDUCACIÓN NACIONAL</v>
          </cell>
        </row>
        <row r="68">
          <cell r="A68" t="str">
            <v>MINISTERIO DE HACIENDA Y CRÉDITO PÚBLICO</v>
          </cell>
        </row>
        <row r="69">
          <cell r="A69" t="str">
            <v>MINISTERIO DE JUSTICIA Y DEL DERECHO</v>
          </cell>
        </row>
        <row r="70">
          <cell r="A70" t="str">
            <v>MINISTERIO DE MINAS Y ENERGÍA</v>
          </cell>
        </row>
        <row r="71">
          <cell r="A71" t="str">
            <v>MINISTERIO DE RELACIONES EXTERIORES</v>
          </cell>
        </row>
        <row r="72">
          <cell r="A72" t="str">
            <v>MINISTERIO DE SALUD Y PROTECCIÓN SOCIAL</v>
          </cell>
        </row>
        <row r="73">
          <cell r="A73" t="str">
            <v>MINISTERIO DE TECNOLOGÍAS DE LA INFORMACIÓN Y LAS COMUNICACIONES</v>
          </cell>
        </row>
        <row r="74">
          <cell r="A74" t="str">
            <v>MINISTERIO DE TRANSPORTE</v>
          </cell>
        </row>
        <row r="75">
          <cell r="A75" t="str">
            <v>MINISTERIO DE VIVIENDA, CIUDAD Y TERRITORIO</v>
          </cell>
        </row>
        <row r="76">
          <cell r="A76" t="str">
            <v>MINISTERIO DEL INTERIOR</v>
          </cell>
        </row>
        <row r="77">
          <cell r="A77" t="str">
            <v>MINISTERIO DEL TRABAJO</v>
          </cell>
        </row>
        <row r="78">
          <cell r="A78" t="str">
            <v>PARQUES NACIONALES NATURALES DE COLOMBIA</v>
          </cell>
        </row>
        <row r="79">
          <cell r="A79" t="str">
            <v>SERVICIO GEOLÓGICO COLOMBIANO</v>
          </cell>
        </row>
        <row r="80">
          <cell r="A80" t="str">
            <v>SERVICIO NACIONAL DE APRENDIZAJE - SENA -</v>
          </cell>
        </row>
        <row r="81">
          <cell r="A81" t="str">
            <v>SUPERINTENDENCIA DE INDUSTRIA Y COMERCIO</v>
          </cell>
        </row>
        <row r="82">
          <cell r="A82" t="str">
            <v>SUPERINTENDENCIA DE LA ECONOMÍA SOLIDARIA</v>
          </cell>
        </row>
        <row r="83">
          <cell r="A83" t="str">
            <v>SUPERINTENDENCIA DE NOTARIADO Y REGISTRO</v>
          </cell>
        </row>
        <row r="84">
          <cell r="A84" t="str">
            <v>SUPERINTENDENCIA DE PUERTOS Y TRANSPORTE</v>
          </cell>
        </row>
        <row r="85">
          <cell r="A85" t="str">
            <v>SUPERINTENDENCIA DE SERVICIOS PÚBLICOS DOMICILIARIOS</v>
          </cell>
        </row>
        <row r="86">
          <cell r="A86" t="str">
            <v>SUPERINTENDENCIA DE SOCIEDADES</v>
          </cell>
        </row>
        <row r="87">
          <cell r="A87" t="str">
            <v>SUPERINTENDENCIA DE VIGILANCIA Y SEGURIDAD PRIVADA</v>
          </cell>
        </row>
        <row r="88">
          <cell r="A88" t="str">
            <v>SUPERINTENDENCIA DEL SUBSIDIO FAMILIAR - SSF -</v>
          </cell>
        </row>
        <row r="89">
          <cell r="A89" t="str">
            <v>SUPERINTENDENCIA FINANCIERA DE COLOMBIA</v>
          </cell>
        </row>
        <row r="90">
          <cell r="A90" t="str">
            <v>SUPERINTENDENCIA NACIONAL DE SALUD</v>
          </cell>
        </row>
        <row r="91">
          <cell r="A91" t="str">
            <v>UNIDAD ADMINISTRATIVA ESPECIAL CONTADURÍA GENERAL DE LA NACIÓN</v>
          </cell>
        </row>
        <row r="92">
          <cell r="A92" t="str">
            <v>UNIDAD ADMINISTRATIVA ESPECIAL DE AERONÁUTICA CIVIL</v>
          </cell>
        </row>
        <row r="93">
          <cell r="A93" t="str">
            <v xml:space="preserve">UNIDAD ADMINISTRATIVA ESPECIAL DE GESTIÓN DE RESTITUCIÓN DE TIERRAS DESPOJADAS </v>
          </cell>
        </row>
        <row r="94">
          <cell r="A94" t="str">
            <v>UNIDAD ADMINISTRATIVA ESPECIAL DE GESTIÓN PENSIONAL Y CONTRIBUCIONES PARAFISCALES DE LA PROTECCIÓN SOCIAL</v>
          </cell>
        </row>
        <row r="95">
          <cell r="A95" t="str">
            <v>UNIDAD ADMINISTRATIVA ESPECIAL DE ORGANIZACIONES SOLIDARIAS</v>
          </cell>
        </row>
        <row r="96">
          <cell r="A96" t="str">
            <v>UNIDAD ADMINISTRATIVA ESPECIAL DIRECCIÓN DE IMPUESTOS Y ADUANAS NACIONALES</v>
          </cell>
        </row>
        <row r="97">
          <cell r="A97" t="str">
            <v>UNIDAD ADMINISTRATIVA ESPECIAL JUNTA CENTRAL DE CONTADORES</v>
          </cell>
        </row>
        <row r="98">
          <cell r="A98" t="str">
            <v>UNIDAD ADMINISTRATIVA ESPECIAL MIGRACIÓN COLOMBIA</v>
          </cell>
        </row>
        <row r="99">
          <cell r="A99" t="str">
            <v>UNIDAD ADMINISTRATIVA ESPECIAL PARA LA ATENCIÓN Y REPARACIÓN INTEGRAL A LAS VÍCTIMAS</v>
          </cell>
        </row>
        <row r="100">
          <cell r="A100" t="str">
            <v>UNIDAD ADMINISTRATIVA ESPECIAL SERVICIO PUBLICO DE EMPLEO</v>
          </cell>
        </row>
        <row r="101">
          <cell r="A101" t="str">
            <v>UNIDAD DE INFORMACIÓN Y ANÁLISIS FINANCIERO</v>
          </cell>
        </row>
        <row r="102">
          <cell r="A102" t="str">
            <v>UNIDAD DE PLANEACIÓN MINERO ENERGÉTICA (UPME)</v>
          </cell>
        </row>
        <row r="103">
          <cell r="A103" t="str">
            <v>UNIDAD DE PLANIFICACIÓN DE TIERRAS RURALES, ADECUACIÓN DE TIERRAS Y USOS AGROPECUARIOS - UPRA</v>
          </cell>
        </row>
        <row r="104">
          <cell r="A104" t="str">
            <v>UNIDAD DE PROYECCIÓN NORMATIVA Y ESTUDIOS DE REGULACIÓN FINANCIERA</v>
          </cell>
        </row>
        <row r="105">
          <cell r="A105" t="str">
            <v>UNIDAD DE SERVICIOS PENITENCIARIOS Y CARCELARIOS</v>
          </cell>
        </row>
        <row r="106">
          <cell r="A106" t="str">
            <v>UNIDAD NACIONAL DE PROTECCIÓN</v>
          </cell>
        </row>
        <row r="107">
          <cell r="A107" t="str">
            <v>UNIDAD NACIONAL PARA LA GESTIÓN DEL RIESGO DE DESASTRES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funcionpublica.gov.co/eva/es/dianacionalservidorpublico" TargetMode="External"/><Relationship Id="rId2" Type="http://schemas.openxmlformats.org/officeDocument/2006/relationships/hyperlink" Target="http://www.cnsc.gov.co/index.php/carrera-administrativa/aplicativo-comisones-de-personal" TargetMode="External"/><Relationship Id="rId1" Type="http://schemas.openxmlformats.org/officeDocument/2006/relationships/hyperlink" Target="https://www.funcionpublica.gov.co/web/eva/programa-servimos" TargetMode="External"/><Relationship Id="rId6" Type="http://schemas.openxmlformats.org/officeDocument/2006/relationships/drawing" Target="../drawings/drawing8.xml"/><Relationship Id="rId5" Type="http://schemas.openxmlformats.org/officeDocument/2006/relationships/printerSettings" Target="../printerSettings/printerSettings5.bin"/><Relationship Id="rId4" Type="http://schemas.openxmlformats.org/officeDocument/2006/relationships/hyperlink" Target="http://www.funcionpublica.gov.co/web/eva/codigo-integridad"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
  <sheetViews>
    <sheetView showGridLines="0" topLeftCell="A17" zoomScale="90" zoomScaleNormal="90" workbookViewId="0"/>
  </sheetViews>
  <sheetFormatPr baseColWidth="10" defaultColWidth="0" defaultRowHeight="15" zeroHeight="1" x14ac:dyDescent="0.25"/>
  <cols>
    <col min="1" max="1" width="2.28515625" style="251" customWidth="1"/>
    <col min="2" max="2" width="0.85546875" style="251" customWidth="1"/>
    <col min="3" max="17" width="11.42578125" style="251" customWidth="1"/>
    <col min="18" max="18" width="1.28515625" style="251" customWidth="1"/>
    <col min="19" max="19" width="1.42578125" style="251" customWidth="1"/>
    <col min="20" max="16384" width="11.42578125" style="251" hidden="1"/>
  </cols>
  <sheetData>
    <row r="1" spans="2:18" ht="7.5" customHeight="1" thickBot="1" x14ac:dyDescent="0.3"/>
    <row r="2" spans="2:18" ht="67.5" customHeight="1" x14ac:dyDescent="0.25">
      <c r="B2" s="248"/>
      <c r="C2" s="249"/>
      <c r="D2" s="249"/>
      <c r="E2" s="249"/>
      <c r="F2" s="249"/>
      <c r="G2" s="249"/>
      <c r="H2" s="249"/>
      <c r="I2" s="249"/>
      <c r="J2" s="249"/>
      <c r="K2" s="249"/>
      <c r="L2" s="249"/>
      <c r="M2" s="249"/>
      <c r="N2" s="249"/>
      <c r="O2" s="249"/>
      <c r="P2" s="249"/>
      <c r="Q2" s="249"/>
      <c r="R2" s="250"/>
    </row>
    <row r="3" spans="2:18" ht="27.95" customHeight="1" x14ac:dyDescent="0.25">
      <c r="B3" s="252"/>
      <c r="C3" s="450" t="s">
        <v>179</v>
      </c>
      <c r="D3" s="450"/>
      <c r="E3" s="450"/>
      <c r="F3" s="450"/>
      <c r="G3" s="450"/>
      <c r="H3" s="450"/>
      <c r="I3" s="450"/>
      <c r="J3" s="450"/>
      <c r="K3" s="450"/>
      <c r="L3" s="450"/>
      <c r="M3" s="450"/>
      <c r="N3" s="450"/>
      <c r="O3" s="450"/>
      <c r="P3" s="450"/>
      <c r="Q3" s="450"/>
      <c r="R3" s="253"/>
    </row>
    <row r="4" spans="2:18" s="257" customFormat="1" ht="3.95" customHeight="1" x14ac:dyDescent="0.25">
      <c r="B4" s="254"/>
      <c r="C4" s="255"/>
      <c r="D4" s="255"/>
      <c r="E4" s="255"/>
      <c r="F4" s="255"/>
      <c r="G4" s="255"/>
      <c r="H4" s="255"/>
      <c r="I4" s="255"/>
      <c r="J4" s="255"/>
      <c r="K4" s="255"/>
      <c r="L4" s="255"/>
      <c r="M4" s="255"/>
      <c r="N4" s="255"/>
      <c r="O4" s="255"/>
      <c r="P4" s="255"/>
      <c r="Q4" s="255"/>
      <c r="R4" s="256"/>
    </row>
    <row r="5" spans="2:18" ht="27.95" customHeight="1" x14ac:dyDescent="0.25">
      <c r="B5" s="252"/>
      <c r="C5" s="450" t="s">
        <v>746</v>
      </c>
      <c r="D5" s="450"/>
      <c r="E5" s="450"/>
      <c r="F5" s="450"/>
      <c r="G5" s="450"/>
      <c r="H5" s="450"/>
      <c r="I5" s="450"/>
      <c r="J5" s="450"/>
      <c r="K5" s="450"/>
      <c r="L5" s="450"/>
      <c r="M5" s="450"/>
      <c r="N5" s="450"/>
      <c r="O5" s="450"/>
      <c r="P5" s="450"/>
      <c r="Q5" s="450"/>
      <c r="R5" s="253"/>
    </row>
    <row r="6" spans="2:18" x14ac:dyDescent="0.25">
      <c r="B6" s="252"/>
      <c r="C6" s="258"/>
      <c r="D6" s="258"/>
      <c r="E6" s="258"/>
      <c r="F6" s="258"/>
      <c r="G6" s="258"/>
      <c r="H6" s="258"/>
      <c r="I6" s="258"/>
      <c r="J6" s="258"/>
      <c r="K6" s="258"/>
      <c r="L6" s="258"/>
      <c r="M6" s="258"/>
      <c r="N6" s="258"/>
      <c r="O6" s="258"/>
      <c r="P6" s="258"/>
      <c r="Q6" s="258"/>
      <c r="R6" s="253"/>
    </row>
    <row r="7" spans="2:18" x14ac:dyDescent="0.25">
      <c r="B7" s="252"/>
      <c r="C7" s="258"/>
      <c r="D7" s="258"/>
      <c r="E7" s="258"/>
      <c r="F7" s="258"/>
      <c r="G7" s="258"/>
      <c r="H7" s="258"/>
      <c r="I7" s="258"/>
      <c r="J7" s="258"/>
      <c r="K7" s="258"/>
      <c r="L7" s="258"/>
      <c r="M7" s="258"/>
      <c r="N7" s="258"/>
      <c r="O7" s="258"/>
      <c r="P7" s="258"/>
      <c r="Q7" s="258"/>
      <c r="R7" s="253"/>
    </row>
    <row r="8" spans="2:18" ht="24.75" customHeight="1" x14ac:dyDescent="0.25">
      <c r="B8" s="252"/>
      <c r="D8" s="449" t="s">
        <v>127</v>
      </c>
      <c r="E8" s="449"/>
      <c r="F8" s="449"/>
      <c r="G8" s="449"/>
      <c r="H8" s="449"/>
      <c r="I8" s="449"/>
      <c r="J8" s="449"/>
      <c r="K8" s="449"/>
      <c r="L8" s="449"/>
      <c r="M8" s="449"/>
      <c r="N8" s="449"/>
      <c r="O8" s="449"/>
      <c r="P8" s="449"/>
      <c r="Q8" s="259"/>
      <c r="R8" s="253"/>
    </row>
    <row r="9" spans="2:18" ht="20.100000000000001" customHeight="1" x14ac:dyDescent="0.25">
      <c r="B9" s="252"/>
      <c r="C9" s="258"/>
      <c r="D9" s="258"/>
      <c r="E9" s="258"/>
      <c r="F9" s="258"/>
      <c r="G9" s="258"/>
      <c r="H9" s="258"/>
      <c r="I9" s="258"/>
      <c r="J9" s="258"/>
      <c r="K9" s="258"/>
      <c r="L9" s="258"/>
      <c r="M9" s="258"/>
      <c r="N9" s="258"/>
      <c r="O9" s="258"/>
      <c r="P9" s="258"/>
      <c r="Q9" s="258"/>
      <c r="R9" s="253"/>
    </row>
    <row r="10" spans="2:18" ht="20.100000000000001" customHeight="1" x14ac:dyDescent="0.25">
      <c r="B10" s="252"/>
      <c r="C10" s="258"/>
      <c r="D10" s="258"/>
      <c r="E10" s="258"/>
      <c r="F10" s="258"/>
      <c r="G10" s="258"/>
      <c r="H10" s="258"/>
      <c r="I10" s="258"/>
      <c r="J10" s="258"/>
      <c r="K10" s="258"/>
      <c r="L10" s="258"/>
      <c r="M10" s="258"/>
      <c r="N10" s="258"/>
      <c r="O10" s="258"/>
      <c r="P10" s="258"/>
      <c r="Q10" s="258"/>
      <c r="R10" s="253"/>
    </row>
    <row r="11" spans="2:18" ht="24.75" customHeight="1" x14ac:dyDescent="0.25">
      <c r="B11" s="252"/>
      <c r="D11" s="449" t="s">
        <v>624</v>
      </c>
      <c r="E11" s="449"/>
      <c r="F11" s="449"/>
      <c r="G11" s="449"/>
      <c r="H11" s="449"/>
      <c r="I11" s="449"/>
      <c r="J11" s="449"/>
      <c r="K11" s="449"/>
      <c r="L11" s="449"/>
      <c r="M11" s="449"/>
      <c r="N11" s="449"/>
      <c r="O11" s="449"/>
      <c r="P11" s="449"/>
      <c r="Q11" s="259"/>
      <c r="R11" s="253"/>
    </row>
    <row r="12" spans="2:18" ht="20.100000000000001" customHeight="1" x14ac:dyDescent="0.25">
      <c r="B12" s="252"/>
      <c r="C12" s="258"/>
      <c r="D12" s="258"/>
      <c r="E12" s="258"/>
      <c r="F12" s="258"/>
      <c r="G12" s="258"/>
      <c r="H12" s="258"/>
      <c r="I12" s="258"/>
      <c r="J12" s="258"/>
      <c r="K12" s="258"/>
      <c r="L12" s="258"/>
      <c r="M12" s="258"/>
      <c r="N12" s="258"/>
      <c r="O12" s="258"/>
      <c r="P12" s="258"/>
      <c r="Q12" s="258"/>
      <c r="R12" s="253"/>
    </row>
    <row r="13" spans="2:18" ht="20.100000000000001" customHeight="1" x14ac:dyDescent="0.25">
      <c r="B13" s="252"/>
      <c r="C13" s="258"/>
      <c r="D13" s="258"/>
      <c r="E13" s="258"/>
      <c r="F13" s="258"/>
      <c r="G13" s="258"/>
      <c r="H13" s="258"/>
      <c r="I13" s="258"/>
      <c r="J13" s="258"/>
      <c r="K13" s="258"/>
      <c r="L13" s="258"/>
      <c r="M13" s="258"/>
      <c r="N13" s="258"/>
      <c r="O13" s="258"/>
      <c r="P13" s="258"/>
      <c r="Q13" s="258"/>
      <c r="R13" s="253"/>
    </row>
    <row r="14" spans="2:18" ht="24.75" customHeight="1" x14ac:dyDescent="0.25">
      <c r="B14" s="252"/>
      <c r="D14" s="449" t="s">
        <v>869</v>
      </c>
      <c r="E14" s="449"/>
      <c r="F14" s="449"/>
      <c r="G14" s="449"/>
      <c r="H14" s="449"/>
      <c r="I14" s="449"/>
      <c r="J14" s="449"/>
      <c r="K14" s="449"/>
      <c r="L14" s="449"/>
      <c r="M14" s="449"/>
      <c r="N14" s="449"/>
      <c r="O14" s="449"/>
      <c r="P14" s="449"/>
      <c r="Q14" s="259"/>
      <c r="R14" s="253"/>
    </row>
    <row r="15" spans="2:18" s="257" customFormat="1" ht="18.95" customHeight="1" x14ac:dyDescent="0.25">
      <c r="B15" s="254"/>
      <c r="D15" s="260"/>
      <c r="E15" s="260"/>
      <c r="F15" s="260"/>
      <c r="G15" s="260"/>
      <c r="H15" s="260"/>
      <c r="I15" s="260"/>
      <c r="J15" s="260"/>
      <c r="K15" s="260"/>
      <c r="L15" s="260"/>
      <c r="M15" s="260"/>
      <c r="N15" s="260"/>
      <c r="O15" s="260"/>
      <c r="P15" s="260"/>
      <c r="Q15" s="259"/>
      <c r="R15" s="256"/>
    </row>
    <row r="16" spans="2:18" s="257" customFormat="1" ht="18.95" customHeight="1" x14ac:dyDescent="0.25">
      <c r="B16" s="254"/>
      <c r="D16" s="260"/>
      <c r="E16" s="260"/>
      <c r="F16" s="260"/>
      <c r="G16" s="260"/>
      <c r="H16" s="260"/>
      <c r="I16" s="260"/>
      <c r="J16" s="260"/>
      <c r="K16" s="260"/>
      <c r="L16" s="260"/>
      <c r="M16" s="260"/>
      <c r="N16" s="260"/>
      <c r="O16" s="260"/>
      <c r="P16" s="260"/>
      <c r="Q16" s="259"/>
      <c r="R16" s="256"/>
    </row>
    <row r="17" spans="2:18" ht="24.75" customHeight="1" x14ac:dyDescent="0.25">
      <c r="B17" s="252"/>
      <c r="D17" s="449" t="s">
        <v>868</v>
      </c>
      <c r="E17" s="449"/>
      <c r="F17" s="449"/>
      <c r="G17" s="449"/>
      <c r="H17" s="449"/>
      <c r="I17" s="449"/>
      <c r="J17" s="449"/>
      <c r="K17" s="449"/>
      <c r="L17" s="449"/>
      <c r="M17" s="449"/>
      <c r="N17" s="449"/>
      <c r="O17" s="449"/>
      <c r="P17" s="449"/>
      <c r="Q17" s="259"/>
      <c r="R17" s="253"/>
    </row>
    <row r="18" spans="2:18" s="257" customFormat="1" ht="18.95" customHeight="1" x14ac:dyDescent="0.25">
      <c r="B18" s="254"/>
      <c r="D18" s="260"/>
      <c r="E18" s="260"/>
      <c r="F18" s="260"/>
      <c r="G18" s="260"/>
      <c r="H18" s="260"/>
      <c r="I18" s="260"/>
      <c r="J18" s="260"/>
      <c r="K18" s="260"/>
      <c r="L18" s="260"/>
      <c r="M18" s="260"/>
      <c r="N18" s="260"/>
      <c r="O18" s="260"/>
      <c r="P18" s="260"/>
      <c r="Q18" s="259"/>
      <c r="R18" s="256"/>
    </row>
    <row r="19" spans="2:18" s="257" customFormat="1" ht="18.95" customHeight="1" x14ac:dyDescent="0.25">
      <c r="B19" s="254"/>
      <c r="D19" s="260"/>
      <c r="E19" s="260"/>
      <c r="F19" s="260"/>
      <c r="G19" s="260"/>
      <c r="H19" s="260"/>
      <c r="I19" s="260"/>
      <c r="J19" s="260"/>
      <c r="K19" s="260"/>
      <c r="L19" s="260"/>
      <c r="M19" s="260"/>
      <c r="N19" s="260"/>
      <c r="O19" s="260"/>
      <c r="P19" s="260"/>
      <c r="Q19" s="259"/>
      <c r="R19" s="256"/>
    </row>
    <row r="20" spans="2:18" ht="24.75" customHeight="1" x14ac:dyDescent="0.25">
      <c r="B20" s="252"/>
      <c r="D20" s="449" t="s">
        <v>626</v>
      </c>
      <c r="E20" s="449"/>
      <c r="F20" s="449"/>
      <c r="G20" s="449"/>
      <c r="H20" s="449"/>
      <c r="I20" s="449"/>
      <c r="J20" s="449"/>
      <c r="K20" s="449"/>
      <c r="L20" s="449"/>
      <c r="M20" s="449"/>
      <c r="N20" s="449"/>
      <c r="O20" s="449"/>
      <c r="P20" s="449"/>
      <c r="Q20" s="259"/>
      <c r="R20" s="253"/>
    </row>
    <row r="21" spans="2:18" ht="18.95" customHeight="1" x14ac:dyDescent="0.25">
      <c r="B21" s="252"/>
      <c r="C21" s="258"/>
      <c r="D21" s="258"/>
      <c r="E21" s="258"/>
      <c r="F21" s="258"/>
      <c r="G21" s="258"/>
      <c r="H21" s="258"/>
      <c r="I21" s="258"/>
      <c r="J21" s="258"/>
      <c r="K21" s="258"/>
      <c r="L21" s="258"/>
      <c r="M21" s="258"/>
      <c r="N21" s="258"/>
      <c r="O21" s="258"/>
      <c r="P21" s="258"/>
      <c r="Q21" s="258"/>
      <c r="R21" s="253"/>
    </row>
    <row r="22" spans="2:18" ht="18.95" customHeight="1" x14ac:dyDescent="0.25">
      <c r="B22" s="252"/>
      <c r="C22" s="258"/>
      <c r="D22" s="258"/>
      <c r="E22" s="258"/>
      <c r="F22" s="258"/>
      <c r="G22" s="258"/>
      <c r="H22" s="258"/>
      <c r="I22" s="258"/>
      <c r="J22" s="258"/>
      <c r="K22" s="258"/>
      <c r="L22" s="258"/>
      <c r="M22" s="258"/>
      <c r="N22" s="258"/>
      <c r="O22" s="258"/>
      <c r="P22" s="258"/>
      <c r="Q22" s="258"/>
      <c r="R22" s="253"/>
    </row>
    <row r="23" spans="2:18" ht="18.75" customHeight="1" thickBot="1" x14ac:dyDescent="0.3">
      <c r="B23" s="261"/>
      <c r="C23" s="262"/>
      <c r="D23" s="262"/>
      <c r="E23" s="262"/>
      <c r="F23" s="262"/>
      <c r="G23" s="262"/>
      <c r="H23" s="262"/>
      <c r="I23" s="262"/>
      <c r="J23" s="262"/>
      <c r="K23" s="262"/>
      <c r="L23" s="262"/>
      <c r="M23" s="262"/>
      <c r="N23" s="262"/>
      <c r="O23" s="262"/>
      <c r="P23" s="262"/>
      <c r="Q23" s="262"/>
      <c r="R23" s="263"/>
    </row>
    <row r="24" spans="2:18" x14ac:dyDescent="0.25"/>
  </sheetData>
  <mergeCells count="7">
    <mergeCell ref="D20:P20"/>
    <mergeCell ref="D17:P17"/>
    <mergeCell ref="C3:Q3"/>
    <mergeCell ref="C5:Q5"/>
    <mergeCell ref="D8:P8"/>
    <mergeCell ref="D11:P11"/>
    <mergeCell ref="D14:P14"/>
  </mergeCells>
  <dataValidations count="1">
    <dataValidation type="whole" operator="equal" allowBlank="1" showInputMessage="1" showErrorMessage="1" sqref="A32:XFD36">
      <formula1>5.88665521467894E+32</formula1>
    </dataValidation>
  </dataValidations>
  <hyperlinks>
    <hyperlink ref="D8:P8" location="Instrucciones!A1" display="INSTRUCCIONES DE DILIGENCIAMIENTO"/>
    <hyperlink ref="D11:P11" location="'Autodiagnóstico '!A1" display="AUTODIAGNÓSTICO"/>
    <hyperlink ref="D17:P17" location="'Diseño de Acciones'!A1" display="DISEÑO DE ACCIONES"/>
    <hyperlink ref="D14:P14" location="'Resultados Rutas'!A1" display="RESULTADOS RUTAS"/>
    <hyperlink ref="D20:P20" location="Referencias!A1" display="REFERENCIAS Y AYUDA DOCUMENTAL"/>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
  <sheetViews>
    <sheetView showGridLines="0" showZeros="0" topLeftCell="A52" zoomScale="90" zoomScaleNormal="90" workbookViewId="0">
      <selection activeCell="J34" sqref="J34"/>
    </sheetView>
  </sheetViews>
  <sheetFormatPr baseColWidth="10" defaultColWidth="0" defaultRowHeight="14.25" zeroHeight="1" x14ac:dyDescent="0.25"/>
  <cols>
    <col min="1" max="1" width="1.7109375" style="1" customWidth="1"/>
    <col min="2" max="2" width="1.28515625" style="1" customWidth="1"/>
    <col min="3" max="10" width="11.42578125" style="1" customWidth="1"/>
    <col min="11" max="11" width="11.42578125" style="3" customWidth="1"/>
    <col min="12" max="12" width="11.42578125" style="1" customWidth="1"/>
    <col min="13" max="13" width="11.42578125" style="2" customWidth="1"/>
    <col min="14" max="19" width="11.42578125" style="1" customWidth="1"/>
    <col min="20" max="20" width="1.5703125" style="1" customWidth="1"/>
    <col min="21" max="21" width="4.85546875" style="1" customWidth="1"/>
    <col min="22" max="25" width="0" style="1" hidden="1" customWidth="1"/>
    <col min="26" max="16384" width="11.42578125" style="1" hidden="1"/>
  </cols>
  <sheetData>
    <row r="1" spans="2:25" ht="9" customHeight="1" thickBot="1" x14ac:dyDescent="0.3">
      <c r="C1" s="22"/>
      <c r="L1" s="1" t="s">
        <v>156</v>
      </c>
    </row>
    <row r="2" spans="2:25" ht="78.75" customHeight="1" x14ac:dyDescent="0.25">
      <c r="B2" s="21"/>
      <c r="C2" s="20"/>
      <c r="D2" s="17"/>
      <c r="E2" s="17"/>
      <c r="F2" s="17"/>
      <c r="G2" s="17"/>
      <c r="H2" s="17"/>
      <c r="I2" s="17"/>
      <c r="J2" s="17"/>
      <c r="K2" s="19"/>
      <c r="L2" s="17"/>
      <c r="M2" s="18"/>
      <c r="N2" s="17"/>
      <c r="O2" s="17"/>
      <c r="P2" s="17"/>
      <c r="Q2" s="362"/>
      <c r="R2" s="17"/>
      <c r="S2" s="17"/>
      <c r="T2" s="16"/>
    </row>
    <row r="3" spans="2:25" ht="27" x14ac:dyDescent="0.25">
      <c r="B3" s="13"/>
      <c r="C3" s="459" t="s">
        <v>745</v>
      </c>
      <c r="D3" s="459"/>
      <c r="E3" s="459"/>
      <c r="F3" s="459"/>
      <c r="G3" s="459"/>
      <c r="H3" s="459"/>
      <c r="I3" s="459"/>
      <c r="J3" s="459"/>
      <c r="K3" s="459"/>
      <c r="L3" s="459"/>
      <c r="M3" s="459"/>
      <c r="N3" s="459"/>
      <c r="O3" s="459"/>
      <c r="P3" s="459"/>
      <c r="Q3" s="459"/>
      <c r="R3" s="459"/>
      <c r="S3" s="459"/>
      <c r="T3" s="15"/>
      <c r="U3" s="14"/>
      <c r="V3" s="14"/>
      <c r="W3" s="14"/>
      <c r="X3" s="14"/>
      <c r="Y3" s="14"/>
    </row>
    <row r="4" spans="2:25" ht="7.5" customHeight="1" x14ac:dyDescent="0.25">
      <c r="B4" s="13"/>
      <c r="C4" s="12"/>
      <c r="D4" s="10"/>
      <c r="E4" s="10"/>
      <c r="F4" s="10"/>
      <c r="G4" s="10"/>
      <c r="H4" s="10"/>
      <c r="I4" s="10"/>
      <c r="J4" s="10"/>
      <c r="L4" s="10"/>
      <c r="M4" s="11"/>
      <c r="N4" s="10"/>
      <c r="O4" s="10"/>
      <c r="P4" s="10"/>
      <c r="Q4" s="10"/>
      <c r="R4" s="10"/>
      <c r="S4" s="10"/>
      <c r="T4" s="9"/>
    </row>
    <row r="5" spans="2:25" ht="23.25" customHeight="1" x14ac:dyDescent="0.25">
      <c r="B5" s="13"/>
      <c r="C5" s="458" t="s">
        <v>127</v>
      </c>
      <c r="D5" s="458"/>
      <c r="E5" s="458"/>
      <c r="F5" s="458"/>
      <c r="G5" s="458"/>
      <c r="H5" s="458"/>
      <c r="I5" s="458"/>
      <c r="J5" s="458"/>
      <c r="K5" s="458"/>
      <c r="L5" s="458"/>
      <c r="M5" s="458"/>
      <c r="N5" s="458"/>
      <c r="O5" s="458"/>
      <c r="P5" s="458"/>
      <c r="Q5" s="458"/>
      <c r="R5" s="458"/>
      <c r="S5" s="458"/>
      <c r="T5" s="9"/>
    </row>
    <row r="6" spans="2:25" ht="15" customHeight="1" x14ac:dyDescent="0.25">
      <c r="B6" s="13"/>
      <c r="C6" s="12"/>
      <c r="D6" s="10"/>
      <c r="E6" s="10"/>
      <c r="F6" s="10"/>
      <c r="G6" s="10"/>
      <c r="H6" s="10"/>
      <c r="I6" s="10"/>
      <c r="J6" s="10"/>
      <c r="L6" s="10"/>
      <c r="M6" s="11"/>
      <c r="N6" s="10"/>
      <c r="O6" s="10"/>
      <c r="P6" s="10"/>
      <c r="Q6" s="10"/>
      <c r="R6" s="10"/>
      <c r="S6" s="10"/>
      <c r="T6" s="9"/>
    </row>
    <row r="7" spans="2:25" ht="15" customHeight="1" x14ac:dyDescent="0.25">
      <c r="B7" s="13"/>
      <c r="C7" s="460" t="s">
        <v>748</v>
      </c>
      <c r="D7" s="460"/>
      <c r="E7" s="460"/>
      <c r="F7" s="460"/>
      <c r="G7" s="460"/>
      <c r="H7" s="460"/>
      <c r="I7" s="460"/>
      <c r="J7" s="460"/>
      <c r="K7" s="460"/>
      <c r="L7" s="460"/>
      <c r="M7" s="460"/>
      <c r="N7" s="460"/>
      <c r="O7" s="460"/>
      <c r="P7" s="460"/>
      <c r="Q7" s="460"/>
      <c r="R7" s="460"/>
      <c r="S7" s="460"/>
      <c r="T7" s="9"/>
    </row>
    <row r="8" spans="2:25" ht="15" customHeight="1" x14ac:dyDescent="0.25">
      <c r="B8" s="13"/>
      <c r="C8" s="460"/>
      <c r="D8" s="460"/>
      <c r="E8" s="460"/>
      <c r="F8" s="460"/>
      <c r="G8" s="460"/>
      <c r="H8" s="460"/>
      <c r="I8" s="460"/>
      <c r="J8" s="460"/>
      <c r="K8" s="460"/>
      <c r="L8" s="460"/>
      <c r="M8" s="460"/>
      <c r="N8" s="460"/>
      <c r="O8" s="460"/>
      <c r="P8" s="460"/>
      <c r="Q8" s="460"/>
      <c r="R8" s="460"/>
      <c r="S8" s="460"/>
      <c r="T8" s="9"/>
    </row>
    <row r="9" spans="2:25" ht="15" customHeight="1" x14ac:dyDescent="0.25">
      <c r="B9" s="13"/>
      <c r="C9" s="460"/>
      <c r="D9" s="460"/>
      <c r="E9" s="460"/>
      <c r="F9" s="460"/>
      <c r="G9" s="460"/>
      <c r="H9" s="460"/>
      <c r="I9" s="460"/>
      <c r="J9" s="460"/>
      <c r="K9" s="460"/>
      <c r="L9" s="460"/>
      <c r="M9" s="460"/>
      <c r="N9" s="460"/>
      <c r="O9" s="460"/>
      <c r="P9" s="460"/>
      <c r="Q9" s="460"/>
      <c r="R9" s="460"/>
      <c r="S9" s="460"/>
      <c r="T9" s="9"/>
    </row>
    <row r="10" spans="2:25" ht="15" customHeight="1" x14ac:dyDescent="0.25">
      <c r="B10" s="267"/>
      <c r="C10" s="460"/>
      <c r="D10" s="460"/>
      <c r="E10" s="460"/>
      <c r="F10" s="460"/>
      <c r="G10" s="460"/>
      <c r="H10" s="460"/>
      <c r="I10" s="460"/>
      <c r="J10" s="460"/>
      <c r="K10" s="460"/>
      <c r="L10" s="460"/>
      <c r="M10" s="460"/>
      <c r="N10" s="460"/>
      <c r="O10" s="460"/>
      <c r="P10" s="460"/>
      <c r="Q10" s="460"/>
      <c r="R10" s="460"/>
      <c r="S10" s="460"/>
      <c r="T10" s="268"/>
    </row>
    <row r="11" spans="2:25" ht="15" customHeight="1" x14ac:dyDescent="0.25">
      <c r="B11" s="13"/>
      <c r="C11" s="460"/>
      <c r="D11" s="460"/>
      <c r="E11" s="460"/>
      <c r="F11" s="460"/>
      <c r="G11" s="460"/>
      <c r="H11" s="460"/>
      <c r="I11" s="460"/>
      <c r="J11" s="460"/>
      <c r="K11" s="460"/>
      <c r="L11" s="460"/>
      <c r="M11" s="460"/>
      <c r="N11" s="460"/>
      <c r="O11" s="460"/>
      <c r="P11" s="460"/>
      <c r="Q11" s="460"/>
      <c r="R11" s="460"/>
      <c r="S11" s="460"/>
      <c r="T11" s="9"/>
    </row>
    <row r="12" spans="2:25" ht="15" customHeight="1" x14ac:dyDescent="0.25">
      <c r="B12" s="13"/>
      <c r="C12" s="451" t="s">
        <v>705</v>
      </c>
      <c r="D12" s="451"/>
      <c r="E12" s="451"/>
      <c r="F12" s="451"/>
      <c r="G12" s="451"/>
      <c r="H12" s="451"/>
      <c r="I12" s="451"/>
      <c r="J12" s="451"/>
      <c r="K12" s="451"/>
      <c r="L12" s="451"/>
      <c r="M12" s="451"/>
      <c r="N12" s="451"/>
      <c r="O12" s="451"/>
      <c r="P12" s="451"/>
      <c r="Q12" s="451"/>
      <c r="R12" s="451"/>
      <c r="S12" s="451"/>
      <c r="T12" s="9"/>
    </row>
    <row r="13" spans="2:25" ht="15" customHeight="1" x14ac:dyDescent="0.25">
      <c r="B13" s="13"/>
      <c r="C13" s="49"/>
      <c r="D13" s="10"/>
      <c r="E13" s="10"/>
      <c r="F13" s="10"/>
      <c r="G13" s="10"/>
      <c r="H13" s="10"/>
      <c r="I13" s="10"/>
      <c r="J13" s="10"/>
      <c r="L13" s="10"/>
      <c r="M13" s="11"/>
      <c r="N13" s="10"/>
      <c r="O13" s="10"/>
      <c r="P13" s="10"/>
      <c r="Q13" s="10"/>
      <c r="R13" s="10"/>
      <c r="S13" s="10"/>
      <c r="T13" s="9"/>
    </row>
    <row r="14" spans="2:25" ht="15" customHeight="1" x14ac:dyDescent="0.25">
      <c r="B14" s="13"/>
      <c r="C14" s="50" t="s">
        <v>625</v>
      </c>
      <c r="D14" s="10"/>
      <c r="E14" s="10"/>
      <c r="F14" s="10"/>
      <c r="G14" s="10"/>
      <c r="H14" s="10"/>
      <c r="I14" s="10"/>
      <c r="J14" s="10"/>
      <c r="L14" s="10"/>
      <c r="M14" s="11"/>
      <c r="N14" s="10"/>
      <c r="O14" s="10"/>
      <c r="P14" s="10"/>
      <c r="Q14" s="10"/>
      <c r="R14" s="10"/>
      <c r="S14" s="10"/>
      <c r="T14" s="9"/>
    </row>
    <row r="15" spans="2:25" ht="15" customHeight="1" x14ac:dyDescent="0.25">
      <c r="B15" s="13"/>
      <c r="C15" s="49"/>
      <c r="D15" s="10"/>
      <c r="E15" s="10"/>
      <c r="F15" s="10"/>
      <c r="G15" s="10"/>
      <c r="H15" s="10"/>
      <c r="I15" s="10"/>
      <c r="J15" s="10"/>
      <c r="L15" s="10"/>
      <c r="M15" s="11"/>
      <c r="N15" s="10"/>
      <c r="O15" s="10"/>
      <c r="P15" s="10"/>
      <c r="Q15" s="10"/>
      <c r="R15" s="10"/>
      <c r="S15" s="10"/>
      <c r="T15" s="9"/>
    </row>
    <row r="16" spans="2:25" ht="15" customHeight="1" x14ac:dyDescent="0.2">
      <c r="B16" s="13"/>
      <c r="C16" s="10" t="s">
        <v>181</v>
      </c>
      <c r="D16" s="51"/>
      <c r="E16" s="10"/>
      <c r="F16" s="10"/>
      <c r="G16" s="10"/>
      <c r="H16" s="10"/>
      <c r="I16" s="10"/>
      <c r="J16" s="10"/>
      <c r="L16" s="10"/>
      <c r="M16" s="11"/>
      <c r="N16" s="10"/>
      <c r="O16" s="10"/>
      <c r="P16" s="10"/>
      <c r="Q16" s="10"/>
      <c r="R16" s="10"/>
      <c r="S16" s="10"/>
      <c r="T16" s="9"/>
    </row>
    <row r="17" spans="2:20" ht="15" customHeight="1" x14ac:dyDescent="0.2">
      <c r="B17" s="13"/>
      <c r="C17" s="51"/>
      <c r="D17" s="51"/>
      <c r="E17" s="10"/>
      <c r="F17" s="10"/>
      <c r="G17" s="10"/>
      <c r="H17" s="10"/>
      <c r="I17" s="10"/>
      <c r="J17" s="10"/>
      <c r="L17" s="10"/>
      <c r="M17" s="11"/>
      <c r="N17" s="10"/>
      <c r="O17" s="10"/>
      <c r="P17" s="10"/>
      <c r="Q17" s="10"/>
      <c r="R17" s="10"/>
      <c r="S17" s="10"/>
      <c r="T17" s="9"/>
    </row>
    <row r="18" spans="2:20" ht="15" customHeight="1" x14ac:dyDescent="0.2">
      <c r="B18" s="13"/>
      <c r="C18" s="52" t="s">
        <v>162</v>
      </c>
      <c r="D18" s="238" t="s">
        <v>706</v>
      </c>
      <c r="E18" s="136"/>
      <c r="F18" s="136"/>
      <c r="G18" s="136"/>
      <c r="H18" s="136"/>
      <c r="I18" s="136"/>
      <c r="J18" s="136"/>
      <c r="K18" s="137"/>
      <c r="L18" s="136"/>
      <c r="M18" s="138"/>
      <c r="N18" s="136"/>
      <c r="O18" s="10"/>
      <c r="P18" s="10"/>
      <c r="Q18" s="10"/>
      <c r="R18" s="10"/>
      <c r="S18" s="10"/>
      <c r="T18" s="9"/>
    </row>
    <row r="19" spans="2:20" ht="15" customHeight="1" x14ac:dyDescent="0.2">
      <c r="B19" s="13"/>
      <c r="C19" s="52" t="s">
        <v>162</v>
      </c>
      <c r="D19" s="136" t="s">
        <v>758</v>
      </c>
      <c r="E19" s="136"/>
      <c r="F19" s="136"/>
      <c r="G19" s="136"/>
      <c r="H19" s="136"/>
      <c r="I19" s="136"/>
      <c r="J19" s="136"/>
      <c r="K19" s="137"/>
      <c r="L19" s="136"/>
      <c r="M19" s="138"/>
      <c r="N19" s="136"/>
      <c r="O19" s="10"/>
      <c r="P19" s="10"/>
      <c r="Q19" s="10"/>
      <c r="R19" s="10"/>
      <c r="S19" s="10"/>
      <c r="T19" s="9"/>
    </row>
    <row r="20" spans="2:20" ht="15" customHeight="1" x14ac:dyDescent="0.2">
      <c r="B20" s="13"/>
      <c r="C20" s="52" t="s">
        <v>162</v>
      </c>
      <c r="D20" s="136" t="s">
        <v>759</v>
      </c>
      <c r="E20" s="136"/>
      <c r="F20" s="136"/>
      <c r="G20" s="136"/>
      <c r="H20" s="136"/>
      <c r="I20" s="136"/>
      <c r="J20" s="136"/>
      <c r="K20" s="137"/>
      <c r="L20" s="136"/>
      <c r="M20" s="138"/>
      <c r="N20" s="136"/>
      <c r="O20" s="10"/>
      <c r="P20" s="10"/>
      <c r="Q20" s="10"/>
      <c r="R20" s="10"/>
      <c r="S20" s="10"/>
      <c r="T20" s="9"/>
    </row>
    <row r="21" spans="2:20" ht="15" customHeight="1" x14ac:dyDescent="0.2">
      <c r="B21" s="13"/>
      <c r="C21" s="52" t="s">
        <v>162</v>
      </c>
      <c r="D21" s="136" t="s">
        <v>707</v>
      </c>
      <c r="E21" s="136"/>
      <c r="F21" s="136"/>
      <c r="G21" s="136"/>
      <c r="H21" s="136"/>
      <c r="I21" s="136"/>
      <c r="J21" s="136"/>
      <c r="K21" s="137"/>
      <c r="L21" s="136"/>
      <c r="M21" s="138"/>
      <c r="N21" s="136"/>
      <c r="O21" s="10"/>
      <c r="P21" s="10"/>
      <c r="Q21" s="10"/>
      <c r="R21" s="10"/>
      <c r="S21" s="10"/>
      <c r="T21" s="9"/>
    </row>
    <row r="22" spans="2:20" ht="15" customHeight="1" x14ac:dyDescent="0.2">
      <c r="B22" s="13"/>
      <c r="C22" s="52" t="s">
        <v>162</v>
      </c>
      <c r="D22" s="136" t="s">
        <v>882</v>
      </c>
      <c r="E22" s="136"/>
      <c r="F22" s="136"/>
      <c r="G22" s="136"/>
      <c r="H22" s="136"/>
      <c r="I22" s="136"/>
      <c r="J22" s="136"/>
      <c r="K22" s="137"/>
      <c r="L22" s="136"/>
      <c r="M22" s="138"/>
      <c r="N22" s="136"/>
      <c r="O22" s="10"/>
      <c r="P22" s="10"/>
      <c r="Q22" s="10"/>
      <c r="R22" s="10"/>
      <c r="S22" s="10"/>
      <c r="T22" s="9"/>
    </row>
    <row r="23" spans="2:20" ht="15" customHeight="1" x14ac:dyDescent="0.2">
      <c r="B23" s="13"/>
      <c r="C23" s="52" t="s">
        <v>162</v>
      </c>
      <c r="D23" s="137" t="s">
        <v>708</v>
      </c>
      <c r="E23" s="136"/>
      <c r="F23" s="136"/>
      <c r="G23" s="136"/>
      <c r="H23" s="136"/>
      <c r="I23" s="136"/>
      <c r="J23" s="136"/>
      <c r="K23" s="137"/>
      <c r="L23" s="136"/>
      <c r="M23" s="138"/>
      <c r="N23" s="136"/>
      <c r="O23" s="10"/>
      <c r="P23" s="10"/>
      <c r="Q23" s="10"/>
      <c r="R23" s="10"/>
      <c r="S23" s="10"/>
      <c r="T23" s="9"/>
    </row>
    <row r="24" spans="2:20" ht="15" customHeight="1" x14ac:dyDescent="0.2">
      <c r="B24" s="13"/>
      <c r="C24" s="52" t="s">
        <v>162</v>
      </c>
      <c r="D24" s="239" t="s">
        <v>709</v>
      </c>
      <c r="E24" s="136"/>
      <c r="F24" s="136"/>
      <c r="G24" s="136"/>
      <c r="H24" s="136"/>
      <c r="I24" s="136"/>
      <c r="J24" s="136"/>
      <c r="K24" s="137"/>
      <c r="L24" s="136"/>
      <c r="M24" s="138"/>
      <c r="N24" s="136"/>
      <c r="O24" s="10"/>
      <c r="P24" s="10"/>
      <c r="Q24" s="10"/>
      <c r="R24" s="10"/>
      <c r="S24" s="10"/>
      <c r="T24" s="9"/>
    </row>
    <row r="25" spans="2:20" ht="15" customHeight="1" x14ac:dyDescent="0.2">
      <c r="B25" s="13"/>
      <c r="C25" s="52"/>
      <c r="D25" s="10"/>
      <c r="E25" s="10"/>
      <c r="F25" s="10"/>
      <c r="G25" s="10"/>
      <c r="H25" s="10"/>
      <c r="I25" s="10"/>
      <c r="J25" s="10"/>
      <c r="L25" s="10"/>
      <c r="M25" s="11"/>
      <c r="N25" s="10"/>
      <c r="O25" s="10"/>
      <c r="P25" s="10"/>
      <c r="Q25" s="10"/>
      <c r="R25" s="10"/>
      <c r="S25" s="10"/>
      <c r="T25" s="9"/>
    </row>
    <row r="26" spans="2:20" s="134" customFormat="1" ht="15" customHeight="1" x14ac:dyDescent="0.25">
      <c r="B26" s="135"/>
      <c r="C26" s="136" t="s">
        <v>710</v>
      </c>
      <c r="D26" s="136"/>
      <c r="E26" s="136"/>
      <c r="F26" s="136"/>
      <c r="G26" s="136"/>
      <c r="H26" s="136"/>
      <c r="I26" s="136"/>
      <c r="J26" s="136"/>
      <c r="K26" s="137"/>
      <c r="L26" s="136"/>
      <c r="M26" s="138"/>
      <c r="N26" s="136"/>
      <c r="O26" s="136"/>
      <c r="P26" s="136"/>
      <c r="Q26" s="136"/>
      <c r="R26" s="136"/>
      <c r="S26" s="136"/>
      <c r="T26" s="139"/>
    </row>
    <row r="27" spans="2:20" s="134" customFormat="1" ht="15" customHeight="1" x14ac:dyDescent="0.25">
      <c r="B27" s="135"/>
      <c r="C27" s="136"/>
      <c r="D27" s="136"/>
      <c r="E27" s="136"/>
      <c r="F27" s="136"/>
      <c r="G27" s="136"/>
      <c r="H27" s="136"/>
      <c r="I27" s="136"/>
      <c r="J27" s="136"/>
      <c r="K27" s="137"/>
      <c r="L27" s="136"/>
      <c r="M27" s="138"/>
      <c r="N27" s="136"/>
      <c r="O27" s="136"/>
      <c r="P27" s="136"/>
      <c r="Q27" s="136"/>
      <c r="R27" s="136"/>
      <c r="S27" s="136"/>
      <c r="T27" s="139"/>
    </row>
    <row r="28" spans="2:20" s="134" customFormat="1" ht="15" customHeight="1" x14ac:dyDescent="0.25">
      <c r="B28" s="135"/>
      <c r="C28" s="136" t="s">
        <v>182</v>
      </c>
      <c r="D28" s="136"/>
      <c r="E28" s="136"/>
      <c r="F28" s="136"/>
      <c r="G28" s="136"/>
      <c r="H28" s="136"/>
      <c r="I28" s="136"/>
      <c r="J28" s="136"/>
      <c r="K28" s="137"/>
      <c r="L28" s="136"/>
      <c r="M28" s="138"/>
      <c r="N28" s="136"/>
      <c r="O28" s="136"/>
      <c r="P28" s="136"/>
      <c r="Q28" s="136"/>
      <c r="R28" s="136"/>
      <c r="S28" s="136"/>
      <c r="T28" s="139"/>
    </row>
    <row r="29" spans="2:20" ht="15" customHeight="1" x14ac:dyDescent="0.25">
      <c r="B29" s="13"/>
      <c r="C29" s="10"/>
      <c r="D29" s="10"/>
      <c r="E29" s="10"/>
      <c r="F29" s="10"/>
      <c r="G29" s="10"/>
      <c r="H29" s="10"/>
      <c r="I29" s="10"/>
      <c r="J29" s="10"/>
      <c r="L29" s="10"/>
      <c r="M29" s="11"/>
      <c r="N29" s="10"/>
      <c r="O29" s="10"/>
      <c r="P29" s="10"/>
      <c r="Q29" s="10"/>
      <c r="R29" s="10"/>
      <c r="S29" s="10"/>
      <c r="T29" s="9"/>
    </row>
    <row r="30" spans="2:20" ht="15" customHeight="1" x14ac:dyDescent="0.25">
      <c r="B30" s="13"/>
      <c r="C30" s="24" t="s">
        <v>158</v>
      </c>
      <c r="D30" s="24" t="s">
        <v>161</v>
      </c>
      <c r="E30" s="24" t="s">
        <v>164</v>
      </c>
      <c r="F30" s="10"/>
      <c r="G30" s="10"/>
      <c r="H30" s="10"/>
      <c r="I30" s="10"/>
      <c r="J30" s="10"/>
      <c r="L30" s="10"/>
      <c r="M30" s="11"/>
      <c r="N30" s="10"/>
      <c r="O30" s="10"/>
      <c r="P30" s="10"/>
      <c r="Q30" s="10"/>
      <c r="R30" s="10"/>
      <c r="S30" s="10"/>
      <c r="T30" s="9"/>
    </row>
    <row r="31" spans="2:20" ht="15" customHeight="1" x14ac:dyDescent="0.25">
      <c r="B31" s="13"/>
      <c r="C31" s="240" t="s">
        <v>165</v>
      </c>
      <c r="D31" s="53">
        <v>1</v>
      </c>
      <c r="E31" s="73"/>
      <c r="F31" s="10"/>
      <c r="G31" s="461" t="s">
        <v>760</v>
      </c>
      <c r="H31" s="462"/>
      <c r="I31" s="462"/>
      <c r="J31" s="10"/>
      <c r="L31" s="10"/>
      <c r="M31" s="11"/>
      <c r="N31" s="10"/>
      <c r="O31" s="10"/>
      <c r="P31" s="10"/>
      <c r="Q31" s="10"/>
      <c r="R31" s="10"/>
      <c r="S31" s="10"/>
      <c r="T31" s="9"/>
    </row>
    <row r="32" spans="2:20" ht="15" customHeight="1" x14ac:dyDescent="0.25">
      <c r="B32" s="13"/>
      <c r="C32" s="241" t="s">
        <v>166</v>
      </c>
      <c r="D32" s="54">
        <v>2</v>
      </c>
      <c r="E32" s="74"/>
      <c r="F32" s="10"/>
      <c r="G32" s="463" t="s">
        <v>761</v>
      </c>
      <c r="H32" s="464"/>
      <c r="I32" s="464"/>
      <c r="J32" s="10"/>
      <c r="L32" s="10"/>
      <c r="M32" s="11"/>
      <c r="N32" s="10"/>
      <c r="O32" s="10"/>
      <c r="P32" s="10"/>
      <c r="Q32" s="10"/>
      <c r="R32" s="10"/>
      <c r="S32" s="10"/>
      <c r="T32" s="9"/>
    </row>
    <row r="33" spans="2:20" ht="15" customHeight="1" x14ac:dyDescent="0.25">
      <c r="B33" s="13"/>
      <c r="C33" s="241" t="s">
        <v>167</v>
      </c>
      <c r="D33" s="54">
        <v>3</v>
      </c>
      <c r="E33" s="55"/>
      <c r="F33" s="10"/>
      <c r="G33" s="465" t="s">
        <v>762</v>
      </c>
      <c r="H33" s="466"/>
      <c r="I33" s="466"/>
      <c r="J33" s="10"/>
      <c r="L33" s="10"/>
      <c r="M33" s="11"/>
      <c r="N33" s="10"/>
      <c r="O33" s="10"/>
      <c r="P33" s="10"/>
      <c r="Q33" s="10"/>
      <c r="R33" s="10"/>
      <c r="S33" s="10"/>
      <c r="T33" s="9"/>
    </row>
    <row r="34" spans="2:20" ht="15" customHeight="1" x14ac:dyDescent="0.25">
      <c r="B34" s="13"/>
      <c r="C34" s="241" t="s">
        <v>188</v>
      </c>
      <c r="D34" s="54">
        <v>4</v>
      </c>
      <c r="E34" s="56"/>
      <c r="F34" s="10"/>
      <c r="G34" s="467" t="s">
        <v>763</v>
      </c>
      <c r="H34" s="468"/>
      <c r="I34" s="468"/>
      <c r="J34" s="10"/>
      <c r="L34" s="10"/>
      <c r="M34" s="11"/>
      <c r="N34" s="10"/>
      <c r="O34" s="10"/>
      <c r="P34" s="10"/>
      <c r="Q34" s="10"/>
      <c r="R34" s="10"/>
      <c r="S34" s="10"/>
      <c r="T34" s="9"/>
    </row>
    <row r="35" spans="2:20" ht="15" customHeight="1" x14ac:dyDescent="0.25">
      <c r="B35" s="13"/>
      <c r="C35" s="242" t="s">
        <v>189</v>
      </c>
      <c r="D35" s="57">
        <v>5</v>
      </c>
      <c r="E35" s="58"/>
      <c r="F35" s="10"/>
      <c r="G35" s="469" t="s">
        <v>764</v>
      </c>
      <c r="H35" s="470"/>
      <c r="I35" s="470"/>
      <c r="J35" s="10"/>
      <c r="L35" s="10"/>
      <c r="M35" s="11"/>
      <c r="N35" s="10"/>
      <c r="O35" s="10"/>
      <c r="P35" s="10"/>
      <c r="Q35" s="10"/>
      <c r="R35" s="10"/>
      <c r="S35" s="10"/>
      <c r="T35" s="9"/>
    </row>
    <row r="36" spans="2:20" ht="15" customHeight="1" x14ac:dyDescent="0.25">
      <c r="B36" s="13"/>
      <c r="C36" s="10"/>
      <c r="D36" s="10"/>
      <c r="E36" s="10"/>
      <c r="F36" s="10"/>
      <c r="G36" s="10"/>
      <c r="H36" s="10"/>
      <c r="I36" s="10"/>
      <c r="J36" s="10"/>
      <c r="L36" s="10"/>
      <c r="M36" s="11"/>
      <c r="N36" s="10"/>
      <c r="O36" s="10"/>
      <c r="P36" s="10"/>
      <c r="Q36" s="10"/>
      <c r="R36" s="10"/>
      <c r="S36" s="10"/>
      <c r="T36" s="9"/>
    </row>
    <row r="37" spans="2:20" ht="15" customHeight="1" x14ac:dyDescent="0.25">
      <c r="B37" s="13"/>
      <c r="C37" s="10" t="s">
        <v>627</v>
      </c>
      <c r="D37" s="10"/>
      <c r="E37" s="10"/>
      <c r="F37" s="10"/>
      <c r="G37" s="10"/>
      <c r="H37" s="10"/>
      <c r="I37" s="10"/>
      <c r="J37" s="10"/>
      <c r="L37" s="10"/>
      <c r="M37" s="11"/>
      <c r="N37" s="10"/>
      <c r="O37" s="10"/>
      <c r="P37" s="10"/>
      <c r="Q37" s="10"/>
      <c r="R37" s="10"/>
      <c r="S37" s="10"/>
      <c r="T37" s="9"/>
    </row>
    <row r="38" spans="2:20" ht="15" customHeight="1" x14ac:dyDescent="0.25">
      <c r="B38" s="13"/>
      <c r="C38" s="10"/>
      <c r="D38" s="10"/>
      <c r="E38" s="10"/>
      <c r="F38" s="10"/>
      <c r="G38" s="10"/>
      <c r="H38" s="10"/>
      <c r="I38" s="10"/>
      <c r="J38" s="10"/>
      <c r="L38" s="10"/>
      <c r="M38" s="11"/>
      <c r="N38" s="10"/>
      <c r="O38" s="10"/>
      <c r="P38" s="10"/>
      <c r="Q38" s="10"/>
      <c r="R38" s="10"/>
      <c r="S38" s="10"/>
      <c r="T38" s="9"/>
    </row>
    <row r="39" spans="2:20" ht="15" customHeight="1" x14ac:dyDescent="0.25">
      <c r="B39" s="13"/>
      <c r="C39" s="452" t="s">
        <v>703</v>
      </c>
      <c r="D39" s="452"/>
      <c r="E39" s="452"/>
      <c r="F39" s="452"/>
      <c r="G39" s="452"/>
      <c r="H39" s="452"/>
      <c r="I39" s="452"/>
      <c r="J39" s="452"/>
      <c r="K39" s="452"/>
      <c r="L39" s="452"/>
      <c r="M39" s="452"/>
      <c r="N39" s="452"/>
      <c r="O39" s="452"/>
      <c r="P39" s="452"/>
      <c r="Q39" s="452"/>
      <c r="R39" s="452"/>
      <c r="S39" s="452"/>
      <c r="T39" s="9"/>
    </row>
    <row r="40" spans="2:20" ht="15" customHeight="1" x14ac:dyDescent="0.25">
      <c r="B40" s="13"/>
      <c r="C40" s="452"/>
      <c r="D40" s="452"/>
      <c r="E40" s="452"/>
      <c r="F40" s="452"/>
      <c r="G40" s="452"/>
      <c r="H40" s="452"/>
      <c r="I40" s="452"/>
      <c r="J40" s="452"/>
      <c r="K40" s="452"/>
      <c r="L40" s="452"/>
      <c r="M40" s="452"/>
      <c r="N40" s="452"/>
      <c r="O40" s="452"/>
      <c r="P40" s="452"/>
      <c r="Q40" s="452"/>
      <c r="R40" s="452"/>
      <c r="S40" s="452"/>
      <c r="T40" s="9"/>
    </row>
    <row r="41" spans="2:20" ht="15" customHeight="1" x14ac:dyDescent="0.25">
      <c r="B41" s="13"/>
      <c r="C41" s="10"/>
      <c r="D41" s="10"/>
      <c r="E41" s="10"/>
      <c r="F41" s="10"/>
      <c r="G41" s="10"/>
      <c r="H41" s="10"/>
      <c r="I41" s="10"/>
      <c r="J41" s="10"/>
      <c r="L41" s="10"/>
      <c r="M41" s="11"/>
      <c r="N41" s="10"/>
      <c r="O41" s="10"/>
      <c r="P41" s="10"/>
      <c r="Q41" s="10"/>
      <c r="R41" s="10"/>
      <c r="S41" s="10"/>
      <c r="T41" s="9"/>
    </row>
    <row r="42" spans="2:20" ht="15" customHeight="1" x14ac:dyDescent="0.25">
      <c r="B42" s="13"/>
      <c r="C42" s="136" t="s">
        <v>638</v>
      </c>
      <c r="D42" s="10"/>
      <c r="E42" s="10"/>
      <c r="F42" s="10"/>
      <c r="G42" s="10"/>
      <c r="H42" s="10"/>
      <c r="I42" s="10"/>
      <c r="J42" s="10"/>
      <c r="K42" s="10"/>
      <c r="L42" s="10"/>
      <c r="M42" s="10"/>
      <c r="N42" s="10"/>
      <c r="O42" s="10"/>
      <c r="P42" s="10"/>
      <c r="Q42" s="10"/>
      <c r="R42" s="10"/>
      <c r="S42" s="10"/>
      <c r="T42" s="9"/>
    </row>
    <row r="43" spans="2:20" x14ac:dyDescent="0.25">
      <c r="B43" s="13"/>
      <c r="C43" s="10"/>
      <c r="D43" s="10"/>
      <c r="E43" s="10"/>
      <c r="F43" s="10"/>
      <c r="G43" s="10"/>
      <c r="H43" s="10"/>
      <c r="I43" s="10"/>
      <c r="J43" s="10"/>
      <c r="K43" s="10"/>
      <c r="L43" s="10"/>
      <c r="M43" s="10"/>
      <c r="N43" s="10"/>
      <c r="O43" s="10"/>
      <c r="P43" s="10"/>
      <c r="Q43" s="10"/>
      <c r="R43" s="10"/>
      <c r="S43" s="10"/>
      <c r="T43" s="9"/>
    </row>
    <row r="44" spans="2:20" x14ac:dyDescent="0.25">
      <c r="B44" s="13"/>
      <c r="C44" s="453" t="s">
        <v>1121</v>
      </c>
      <c r="D44" s="453"/>
      <c r="E44" s="453"/>
      <c r="F44" s="453"/>
      <c r="G44" s="453"/>
      <c r="H44" s="453"/>
      <c r="I44" s="453"/>
      <c r="J44" s="453"/>
      <c r="K44" s="453"/>
      <c r="L44" s="453"/>
      <c r="M44" s="453"/>
      <c r="N44" s="453"/>
      <c r="O44" s="453"/>
      <c r="P44" s="453"/>
      <c r="Q44" s="453"/>
      <c r="R44" s="453"/>
      <c r="S44" s="453"/>
      <c r="T44" s="9"/>
    </row>
    <row r="45" spans="2:20" x14ac:dyDescent="0.25">
      <c r="B45" s="13"/>
      <c r="C45" s="453"/>
      <c r="D45" s="453"/>
      <c r="E45" s="453"/>
      <c r="F45" s="453"/>
      <c r="G45" s="453"/>
      <c r="H45" s="453"/>
      <c r="I45" s="453"/>
      <c r="J45" s="453"/>
      <c r="K45" s="453"/>
      <c r="L45" s="453"/>
      <c r="M45" s="453"/>
      <c r="N45" s="453"/>
      <c r="O45" s="453"/>
      <c r="P45" s="453"/>
      <c r="Q45" s="453"/>
      <c r="R45" s="453"/>
      <c r="S45" s="453"/>
      <c r="T45" s="9"/>
    </row>
    <row r="46" spans="2:20" x14ac:dyDescent="0.25">
      <c r="B46" s="13"/>
      <c r="C46" s="453"/>
      <c r="D46" s="453"/>
      <c r="E46" s="453"/>
      <c r="F46" s="453"/>
      <c r="G46" s="453"/>
      <c r="H46" s="453"/>
      <c r="I46" s="453"/>
      <c r="J46" s="453"/>
      <c r="K46" s="453"/>
      <c r="L46" s="453"/>
      <c r="M46" s="453"/>
      <c r="N46" s="453"/>
      <c r="O46" s="453"/>
      <c r="P46" s="453"/>
      <c r="Q46" s="453"/>
      <c r="R46" s="453"/>
      <c r="S46" s="453"/>
      <c r="T46" s="9"/>
    </row>
    <row r="47" spans="2:20" x14ac:dyDescent="0.25">
      <c r="B47" s="13"/>
      <c r="C47" s="454" t="s">
        <v>628</v>
      </c>
      <c r="D47" s="454"/>
      <c r="E47" s="454"/>
      <c r="F47" s="454"/>
      <c r="G47" s="454"/>
      <c r="H47" s="454"/>
      <c r="I47" s="454"/>
      <c r="J47" s="454"/>
      <c r="K47" s="454"/>
      <c r="L47" s="454"/>
      <c r="M47" s="454"/>
      <c r="N47" s="454"/>
      <c r="O47" s="454"/>
      <c r="P47" s="454"/>
      <c r="Q47" s="454"/>
      <c r="R47" s="454"/>
      <c r="S47" s="454"/>
      <c r="T47" s="9"/>
    </row>
    <row r="48" spans="2:20" x14ac:dyDescent="0.25">
      <c r="B48" s="13"/>
      <c r="C48" s="454"/>
      <c r="D48" s="454"/>
      <c r="E48" s="454"/>
      <c r="F48" s="454"/>
      <c r="G48" s="454"/>
      <c r="H48" s="454"/>
      <c r="I48" s="454"/>
      <c r="J48" s="454"/>
      <c r="K48" s="454"/>
      <c r="L48" s="454"/>
      <c r="M48" s="454"/>
      <c r="N48" s="454"/>
      <c r="O48" s="454"/>
      <c r="P48" s="454"/>
      <c r="Q48" s="454"/>
      <c r="R48" s="454"/>
      <c r="S48" s="454"/>
      <c r="T48" s="9"/>
    </row>
    <row r="49" spans="2:20" x14ac:dyDescent="0.25">
      <c r="B49" s="13"/>
      <c r="C49" s="10"/>
      <c r="D49" s="10"/>
      <c r="E49" s="10"/>
      <c r="F49" s="10"/>
      <c r="G49" s="10"/>
      <c r="H49" s="10"/>
      <c r="I49" s="10"/>
      <c r="J49" s="10"/>
      <c r="L49" s="10"/>
      <c r="M49" s="11"/>
      <c r="N49" s="10"/>
      <c r="O49" s="10"/>
      <c r="P49" s="10"/>
      <c r="Q49" s="10"/>
      <c r="R49" s="10"/>
      <c r="S49" s="10"/>
      <c r="T49" s="9"/>
    </row>
    <row r="50" spans="2:20" x14ac:dyDescent="0.25">
      <c r="B50" s="13"/>
      <c r="C50" s="455" t="s">
        <v>711</v>
      </c>
      <c r="D50" s="456"/>
      <c r="E50" s="456"/>
      <c r="F50" s="456"/>
      <c r="G50" s="456"/>
      <c r="H50" s="456"/>
      <c r="I50" s="456"/>
      <c r="J50" s="456"/>
      <c r="K50" s="456"/>
      <c r="L50" s="456"/>
      <c r="M50" s="456"/>
      <c r="N50" s="456"/>
      <c r="O50" s="456"/>
      <c r="P50" s="456"/>
      <c r="Q50" s="456"/>
      <c r="R50" s="456"/>
      <c r="S50" s="456"/>
      <c r="T50" s="9"/>
    </row>
    <row r="51" spans="2:20" x14ac:dyDescent="0.25">
      <c r="B51" s="13"/>
      <c r="C51" s="456"/>
      <c r="D51" s="456"/>
      <c r="E51" s="456"/>
      <c r="F51" s="456"/>
      <c r="G51" s="456"/>
      <c r="H51" s="456"/>
      <c r="I51" s="456"/>
      <c r="J51" s="456"/>
      <c r="K51" s="456"/>
      <c r="L51" s="456"/>
      <c r="M51" s="456"/>
      <c r="N51" s="456"/>
      <c r="O51" s="456"/>
      <c r="P51" s="456"/>
      <c r="Q51" s="456"/>
      <c r="R51" s="456"/>
      <c r="S51" s="456"/>
      <c r="T51" s="9"/>
    </row>
    <row r="52" spans="2:20" ht="15" x14ac:dyDescent="0.25">
      <c r="B52" s="13"/>
      <c r="C52" s="49"/>
      <c r="D52" s="10"/>
      <c r="E52" s="10"/>
      <c r="F52" s="10"/>
      <c r="G52" s="10"/>
      <c r="H52" s="10"/>
      <c r="I52" s="10"/>
      <c r="J52" s="10"/>
      <c r="L52" s="10"/>
      <c r="M52" s="11"/>
      <c r="N52" s="10"/>
      <c r="O52" s="10"/>
      <c r="P52" s="10"/>
      <c r="Q52" s="10"/>
      <c r="R52" s="10"/>
      <c r="S52" s="10"/>
      <c r="T52" s="9"/>
    </row>
    <row r="53" spans="2:20" ht="15" x14ac:dyDescent="0.25">
      <c r="B53" s="13"/>
      <c r="C53" s="49"/>
      <c r="D53" s="10"/>
      <c r="E53" s="10"/>
      <c r="F53" s="10"/>
      <c r="G53" s="10"/>
      <c r="H53" s="10"/>
      <c r="I53" s="10"/>
      <c r="J53" s="10"/>
      <c r="L53" s="10"/>
      <c r="M53" s="11"/>
      <c r="N53" s="10"/>
      <c r="O53" s="10"/>
      <c r="P53" s="10"/>
      <c r="Q53" s="10"/>
      <c r="R53" s="10"/>
      <c r="S53" s="10"/>
      <c r="T53" s="9"/>
    </row>
    <row r="54" spans="2:20" ht="15.75" x14ac:dyDescent="0.25">
      <c r="B54" s="13"/>
      <c r="C54" s="50" t="s">
        <v>183</v>
      </c>
      <c r="D54" s="10"/>
      <c r="E54" s="10"/>
      <c r="F54" s="10"/>
      <c r="G54" s="10"/>
      <c r="H54" s="10"/>
      <c r="I54" s="10"/>
      <c r="J54" s="10"/>
      <c r="L54" s="10"/>
      <c r="M54" s="11"/>
      <c r="N54" s="10"/>
      <c r="O54" s="10"/>
      <c r="P54" s="10"/>
      <c r="Q54" s="10"/>
      <c r="R54" s="10"/>
      <c r="S54" s="10"/>
      <c r="T54" s="9"/>
    </row>
    <row r="55" spans="2:20" ht="15" x14ac:dyDescent="0.25">
      <c r="B55" s="13"/>
      <c r="C55" s="49"/>
      <c r="D55" s="10"/>
      <c r="E55" s="10"/>
      <c r="F55" s="10"/>
      <c r="G55" s="10"/>
      <c r="H55" s="10"/>
      <c r="I55" s="10"/>
      <c r="J55" s="10"/>
      <c r="L55" s="10"/>
      <c r="M55" s="11"/>
      <c r="N55" s="10"/>
      <c r="O55" s="10"/>
      <c r="P55" s="10"/>
      <c r="Q55" s="10"/>
      <c r="R55" s="10"/>
      <c r="S55" s="10"/>
      <c r="T55" s="9"/>
    </row>
    <row r="56" spans="2:20" x14ac:dyDescent="0.25">
      <c r="B56" s="13"/>
      <c r="C56" s="451" t="s">
        <v>629</v>
      </c>
      <c r="D56" s="451"/>
      <c r="E56" s="451"/>
      <c r="F56" s="451"/>
      <c r="G56" s="451"/>
      <c r="H56" s="451"/>
      <c r="I56" s="451"/>
      <c r="J56" s="451"/>
      <c r="K56" s="451"/>
      <c r="L56" s="451"/>
      <c r="M56" s="451"/>
      <c r="N56" s="451"/>
      <c r="O56" s="451"/>
      <c r="P56" s="451"/>
      <c r="Q56" s="451"/>
      <c r="R56" s="451"/>
      <c r="S56" s="451"/>
      <c r="T56" s="9"/>
    </row>
    <row r="57" spans="2:20" x14ac:dyDescent="0.25">
      <c r="B57" s="13"/>
      <c r="C57" s="451"/>
      <c r="D57" s="451"/>
      <c r="E57" s="451"/>
      <c r="F57" s="451"/>
      <c r="G57" s="451"/>
      <c r="H57" s="451"/>
      <c r="I57" s="451"/>
      <c r="J57" s="451"/>
      <c r="K57" s="451"/>
      <c r="L57" s="451"/>
      <c r="M57" s="451"/>
      <c r="N57" s="451"/>
      <c r="O57" s="451"/>
      <c r="P57" s="451"/>
      <c r="Q57" s="451"/>
      <c r="R57" s="451"/>
      <c r="S57" s="451"/>
      <c r="T57" s="9"/>
    </row>
    <row r="58" spans="2:20" x14ac:dyDescent="0.25">
      <c r="B58" s="13"/>
      <c r="C58" s="451" t="s">
        <v>712</v>
      </c>
      <c r="D58" s="451"/>
      <c r="E58" s="451"/>
      <c r="F58" s="451"/>
      <c r="G58" s="451"/>
      <c r="H58" s="451"/>
      <c r="I58" s="451"/>
      <c r="J58" s="451"/>
      <c r="K58" s="451"/>
      <c r="L58" s="451"/>
      <c r="M58" s="451"/>
      <c r="N58" s="451"/>
      <c r="O58" s="451"/>
      <c r="P58" s="451"/>
      <c r="Q58" s="451"/>
      <c r="R58" s="451"/>
      <c r="S58" s="451"/>
      <c r="T58" s="9"/>
    </row>
    <row r="59" spans="2:20" x14ac:dyDescent="0.25">
      <c r="B59" s="13"/>
      <c r="C59" s="451"/>
      <c r="D59" s="451"/>
      <c r="E59" s="451"/>
      <c r="F59" s="451"/>
      <c r="G59" s="451"/>
      <c r="H59" s="451"/>
      <c r="I59" s="451"/>
      <c r="J59" s="451"/>
      <c r="K59" s="451"/>
      <c r="L59" s="451"/>
      <c r="M59" s="451"/>
      <c r="N59" s="451"/>
      <c r="O59" s="451"/>
      <c r="P59" s="451"/>
      <c r="Q59" s="451"/>
      <c r="R59" s="451"/>
      <c r="S59" s="451"/>
      <c r="T59" s="9"/>
    </row>
    <row r="60" spans="2:20" x14ac:dyDescent="0.25">
      <c r="B60" s="13"/>
      <c r="C60" s="136"/>
      <c r="D60" s="136"/>
      <c r="E60" s="136"/>
      <c r="F60" s="136"/>
      <c r="G60" s="136"/>
      <c r="H60" s="136"/>
      <c r="I60" s="136"/>
      <c r="J60" s="136"/>
      <c r="K60" s="137"/>
      <c r="L60" s="136"/>
      <c r="M60" s="138"/>
      <c r="N60" s="136"/>
      <c r="O60" s="136"/>
      <c r="P60" s="136"/>
      <c r="Q60" s="136"/>
      <c r="R60" s="136"/>
      <c r="S60" s="136"/>
      <c r="T60" s="9"/>
    </row>
    <row r="61" spans="2:20" x14ac:dyDescent="0.25">
      <c r="B61" s="13"/>
      <c r="C61" s="136" t="s">
        <v>713</v>
      </c>
      <c r="D61" s="136"/>
      <c r="E61" s="136"/>
      <c r="F61" s="136"/>
      <c r="G61" s="136"/>
      <c r="H61" s="136"/>
      <c r="I61" s="136"/>
      <c r="J61" s="136"/>
      <c r="K61" s="137"/>
      <c r="L61" s="136"/>
      <c r="M61" s="138"/>
      <c r="N61" s="136"/>
      <c r="O61" s="136"/>
      <c r="P61" s="136"/>
      <c r="Q61" s="136"/>
      <c r="R61" s="136"/>
      <c r="S61" s="136"/>
      <c r="T61" s="9"/>
    </row>
    <row r="62" spans="2:20" x14ac:dyDescent="0.25">
      <c r="B62" s="13"/>
      <c r="C62" s="136"/>
      <c r="D62" s="136"/>
      <c r="E62" s="136"/>
      <c r="F62" s="136"/>
      <c r="G62" s="136"/>
      <c r="H62" s="136"/>
      <c r="I62" s="136"/>
      <c r="J62" s="136"/>
      <c r="K62" s="137"/>
      <c r="L62" s="136"/>
      <c r="M62" s="138"/>
      <c r="N62" s="136"/>
      <c r="O62" s="136"/>
      <c r="P62" s="136"/>
      <c r="Q62" s="136"/>
      <c r="R62" s="136"/>
      <c r="S62" s="136"/>
      <c r="T62" s="9"/>
    </row>
    <row r="63" spans="2:20" x14ac:dyDescent="0.25">
      <c r="B63" s="13"/>
      <c r="C63" s="451" t="s">
        <v>639</v>
      </c>
      <c r="D63" s="451"/>
      <c r="E63" s="451"/>
      <c r="F63" s="451"/>
      <c r="G63" s="451"/>
      <c r="H63" s="451"/>
      <c r="I63" s="451"/>
      <c r="J63" s="451"/>
      <c r="K63" s="451"/>
      <c r="L63" s="451"/>
      <c r="M63" s="451"/>
      <c r="N63" s="451"/>
      <c r="O63" s="451"/>
      <c r="P63" s="451"/>
      <c r="Q63" s="451"/>
      <c r="R63" s="451"/>
      <c r="S63" s="451"/>
      <c r="T63" s="9"/>
    </row>
    <row r="64" spans="2:20" x14ac:dyDescent="0.25">
      <c r="B64" s="13"/>
      <c r="C64" s="451"/>
      <c r="D64" s="451"/>
      <c r="E64" s="451"/>
      <c r="F64" s="451"/>
      <c r="G64" s="451"/>
      <c r="H64" s="451"/>
      <c r="I64" s="451"/>
      <c r="J64" s="451"/>
      <c r="K64" s="451"/>
      <c r="L64" s="451"/>
      <c r="M64" s="451"/>
      <c r="N64" s="451"/>
      <c r="O64" s="451"/>
      <c r="P64" s="451"/>
      <c r="Q64" s="451"/>
      <c r="R64" s="451"/>
      <c r="S64" s="451"/>
      <c r="T64" s="9"/>
    </row>
    <row r="65" spans="2:20" x14ac:dyDescent="0.25">
      <c r="B65" s="13"/>
      <c r="C65" s="237"/>
      <c r="D65" s="237"/>
      <c r="E65" s="237"/>
      <c r="F65" s="237"/>
      <c r="G65" s="237"/>
      <c r="H65" s="237"/>
      <c r="I65" s="237"/>
      <c r="J65" s="237"/>
      <c r="K65" s="237"/>
      <c r="L65" s="237"/>
      <c r="M65" s="237"/>
      <c r="N65" s="237"/>
      <c r="O65" s="237"/>
      <c r="P65" s="237"/>
      <c r="Q65" s="237"/>
      <c r="R65" s="237"/>
      <c r="S65" s="237"/>
      <c r="T65" s="9"/>
    </row>
    <row r="66" spans="2:20" x14ac:dyDescent="0.25">
      <c r="B66" s="13"/>
      <c r="C66" s="136" t="s">
        <v>630</v>
      </c>
      <c r="D66" s="136"/>
      <c r="E66" s="136"/>
      <c r="F66" s="136"/>
      <c r="G66" s="136"/>
      <c r="H66" s="136"/>
      <c r="I66" s="136"/>
      <c r="J66" s="136"/>
      <c r="K66" s="137"/>
      <c r="L66" s="136"/>
      <c r="M66" s="138"/>
      <c r="N66" s="136"/>
      <c r="O66" s="136"/>
      <c r="P66" s="136"/>
      <c r="Q66" s="136"/>
      <c r="R66" s="136"/>
      <c r="S66" s="136"/>
      <c r="T66" s="9"/>
    </row>
    <row r="67" spans="2:20" x14ac:dyDescent="0.25">
      <c r="B67" s="13"/>
      <c r="C67" s="136"/>
      <c r="D67" s="136"/>
      <c r="E67" s="136"/>
      <c r="F67" s="136"/>
      <c r="G67" s="136"/>
      <c r="H67" s="136"/>
      <c r="I67" s="136"/>
      <c r="J67" s="136"/>
      <c r="K67" s="137"/>
      <c r="L67" s="136"/>
      <c r="M67" s="138"/>
      <c r="N67" s="136"/>
      <c r="O67" s="136"/>
      <c r="P67" s="136"/>
      <c r="Q67" s="136"/>
      <c r="R67" s="136"/>
      <c r="S67" s="136"/>
      <c r="T67" s="9"/>
    </row>
    <row r="68" spans="2:20" x14ac:dyDescent="0.25">
      <c r="B68" s="13"/>
      <c r="C68" s="451" t="s">
        <v>765</v>
      </c>
      <c r="D68" s="451"/>
      <c r="E68" s="451"/>
      <c r="F68" s="451"/>
      <c r="G68" s="451"/>
      <c r="H68" s="451"/>
      <c r="I68" s="451"/>
      <c r="J68" s="451"/>
      <c r="K68" s="451"/>
      <c r="L68" s="451"/>
      <c r="M68" s="451"/>
      <c r="N68" s="451"/>
      <c r="O68" s="451"/>
      <c r="P68" s="451"/>
      <c r="Q68" s="451"/>
      <c r="R68" s="451"/>
      <c r="S68" s="451"/>
      <c r="T68" s="9"/>
    </row>
    <row r="69" spans="2:20" x14ac:dyDescent="0.25">
      <c r="B69" s="13"/>
      <c r="C69" s="451"/>
      <c r="D69" s="451"/>
      <c r="E69" s="451"/>
      <c r="F69" s="451"/>
      <c r="G69" s="451"/>
      <c r="H69" s="451"/>
      <c r="I69" s="451"/>
      <c r="J69" s="451"/>
      <c r="K69" s="451"/>
      <c r="L69" s="451"/>
      <c r="M69" s="451"/>
      <c r="N69" s="451"/>
      <c r="O69" s="451"/>
      <c r="P69" s="451"/>
      <c r="Q69" s="451"/>
      <c r="R69" s="451"/>
      <c r="S69" s="451"/>
      <c r="T69" s="9"/>
    </row>
    <row r="70" spans="2:20" x14ac:dyDescent="0.25">
      <c r="B70" s="13"/>
      <c r="C70" s="25"/>
      <c r="D70" s="25"/>
      <c r="E70" s="25"/>
      <c r="F70" s="25"/>
      <c r="G70" s="25"/>
      <c r="H70" s="25"/>
      <c r="I70" s="25"/>
      <c r="J70" s="25"/>
      <c r="K70" s="25"/>
      <c r="L70" s="25"/>
      <c r="M70" s="25"/>
      <c r="N70" s="25"/>
      <c r="O70" s="25"/>
      <c r="P70" s="25"/>
      <c r="Q70" s="25"/>
      <c r="R70" s="25"/>
      <c r="S70" s="25"/>
      <c r="T70" s="9"/>
    </row>
    <row r="71" spans="2:20" x14ac:dyDescent="0.25">
      <c r="B71" s="13"/>
      <c r="C71" s="62"/>
      <c r="D71" s="62"/>
      <c r="E71" s="62"/>
      <c r="F71" s="62"/>
      <c r="G71" s="62"/>
      <c r="H71" s="62"/>
      <c r="I71" s="62"/>
      <c r="J71" s="62"/>
      <c r="K71" s="62"/>
      <c r="L71" s="62"/>
      <c r="M71" s="62"/>
      <c r="N71" s="62"/>
      <c r="O71" s="62"/>
      <c r="P71" s="62"/>
      <c r="Q71" s="62"/>
      <c r="R71" s="62"/>
      <c r="S71" s="62"/>
      <c r="T71" s="9"/>
    </row>
    <row r="72" spans="2:20" ht="15.75" x14ac:dyDescent="0.25">
      <c r="B72" s="13"/>
      <c r="C72" s="50" t="s">
        <v>631</v>
      </c>
      <c r="D72" s="62"/>
      <c r="E72" s="62"/>
      <c r="F72" s="62"/>
      <c r="G72" s="62"/>
      <c r="H72" s="62"/>
      <c r="I72" s="62"/>
      <c r="J72" s="62"/>
      <c r="K72" s="62"/>
      <c r="L72" s="62"/>
      <c r="M72" s="62"/>
      <c r="N72" s="62"/>
      <c r="O72" s="62"/>
      <c r="P72" s="62"/>
      <c r="Q72" s="62"/>
      <c r="R72" s="62"/>
      <c r="S72" s="62"/>
      <c r="T72" s="9"/>
    </row>
    <row r="73" spans="2:20" x14ac:dyDescent="0.25">
      <c r="B73" s="13"/>
      <c r="C73" s="62"/>
      <c r="D73" s="62"/>
      <c r="E73" s="62"/>
      <c r="F73" s="62"/>
      <c r="G73" s="62"/>
      <c r="H73" s="62"/>
      <c r="I73" s="62"/>
      <c r="J73" s="62"/>
      <c r="K73" s="62"/>
      <c r="L73" s="62"/>
      <c r="M73" s="62"/>
      <c r="N73" s="62"/>
      <c r="O73" s="62"/>
      <c r="P73" s="62"/>
      <c r="Q73" s="62"/>
      <c r="R73" s="62"/>
      <c r="S73" s="62"/>
      <c r="T73" s="9"/>
    </row>
    <row r="74" spans="2:20" x14ac:dyDescent="0.25">
      <c r="B74" s="13"/>
      <c r="C74" s="471" t="s">
        <v>714</v>
      </c>
      <c r="D74" s="471"/>
      <c r="E74" s="471"/>
      <c r="F74" s="471"/>
      <c r="G74" s="471"/>
      <c r="H74" s="471"/>
      <c r="I74" s="471"/>
      <c r="J74" s="471"/>
      <c r="K74" s="471"/>
      <c r="L74" s="471"/>
      <c r="M74" s="471"/>
      <c r="N74" s="471"/>
      <c r="O74" s="471"/>
      <c r="P74" s="471"/>
      <c r="Q74" s="471"/>
      <c r="R74" s="471"/>
      <c r="S74" s="471"/>
      <c r="T74" s="9"/>
    </row>
    <row r="75" spans="2:20" x14ac:dyDescent="0.25">
      <c r="B75" s="13"/>
      <c r="C75" s="243"/>
      <c r="D75" s="243"/>
      <c r="E75" s="243"/>
      <c r="F75" s="243"/>
      <c r="G75" s="243"/>
      <c r="H75" s="243"/>
      <c r="I75" s="243"/>
      <c r="J75" s="243"/>
      <c r="K75" s="243"/>
      <c r="L75" s="243"/>
      <c r="M75" s="243"/>
      <c r="N75" s="243"/>
      <c r="O75" s="243"/>
      <c r="P75" s="243"/>
      <c r="Q75" s="243"/>
      <c r="R75" s="243"/>
      <c r="S75" s="243"/>
      <c r="T75" s="9"/>
    </row>
    <row r="76" spans="2:20" ht="117" customHeight="1" x14ac:dyDescent="0.25">
      <c r="B76" s="13"/>
      <c r="C76" s="471" t="s">
        <v>871</v>
      </c>
      <c r="D76" s="471"/>
      <c r="E76" s="471"/>
      <c r="F76" s="471"/>
      <c r="G76" s="471"/>
      <c r="H76" s="471"/>
      <c r="I76" s="471"/>
      <c r="J76" s="471"/>
      <c r="K76" s="471"/>
      <c r="L76" s="471"/>
      <c r="M76" s="471"/>
      <c r="N76" s="471"/>
      <c r="O76" s="471"/>
      <c r="P76" s="471"/>
      <c r="Q76" s="471"/>
      <c r="R76" s="471"/>
      <c r="S76" s="471"/>
      <c r="T76" s="9"/>
    </row>
    <row r="77" spans="2:20" ht="14.25" customHeight="1" x14ac:dyDescent="0.25">
      <c r="B77" s="13"/>
      <c r="C77" s="243"/>
      <c r="D77" s="243"/>
      <c r="E77" s="243"/>
      <c r="F77" s="243"/>
      <c r="G77" s="243"/>
      <c r="H77" s="243"/>
      <c r="I77" s="243"/>
      <c r="J77" s="243"/>
      <c r="K77" s="243"/>
      <c r="L77" s="243"/>
      <c r="M77" s="243"/>
      <c r="N77" s="243"/>
      <c r="O77" s="243"/>
      <c r="P77" s="243"/>
      <c r="Q77" s="243"/>
      <c r="R77" s="243"/>
      <c r="S77" s="243"/>
      <c r="T77" s="9"/>
    </row>
    <row r="78" spans="2:20" ht="14.25" customHeight="1" x14ac:dyDescent="0.25">
      <c r="B78" s="13"/>
      <c r="C78" s="471" t="s">
        <v>715</v>
      </c>
      <c r="D78" s="471"/>
      <c r="E78" s="471"/>
      <c r="F78" s="471"/>
      <c r="G78" s="471"/>
      <c r="H78" s="471"/>
      <c r="I78" s="471"/>
      <c r="J78" s="471"/>
      <c r="K78" s="471"/>
      <c r="L78" s="471"/>
      <c r="M78" s="471"/>
      <c r="N78" s="471"/>
      <c r="O78" s="471"/>
      <c r="P78" s="471"/>
      <c r="Q78" s="471"/>
      <c r="R78" s="471"/>
      <c r="S78" s="471"/>
      <c r="T78" s="9"/>
    </row>
    <row r="79" spans="2:20" ht="14.25" customHeight="1" x14ac:dyDescent="0.25">
      <c r="B79" s="13"/>
      <c r="C79" s="243"/>
      <c r="D79" s="243"/>
      <c r="E79" s="243"/>
      <c r="F79" s="243"/>
      <c r="G79" s="243"/>
      <c r="H79" s="243"/>
      <c r="I79" s="243"/>
      <c r="J79" s="243"/>
      <c r="K79" s="243"/>
      <c r="L79" s="243"/>
      <c r="M79" s="243"/>
      <c r="N79" s="243"/>
      <c r="O79" s="243"/>
      <c r="P79" s="243"/>
      <c r="Q79" s="243"/>
      <c r="R79" s="243"/>
      <c r="S79" s="243"/>
      <c r="T79" s="9"/>
    </row>
    <row r="80" spans="2:20" ht="14.25" customHeight="1" x14ac:dyDescent="0.25">
      <c r="B80" s="13"/>
      <c r="C80" s="471" t="s">
        <v>716</v>
      </c>
      <c r="D80" s="471"/>
      <c r="E80" s="471"/>
      <c r="F80" s="471"/>
      <c r="G80" s="471"/>
      <c r="H80" s="471"/>
      <c r="I80" s="471"/>
      <c r="J80" s="471"/>
      <c r="K80" s="471"/>
      <c r="L80" s="471"/>
      <c r="M80" s="471"/>
      <c r="N80" s="471"/>
      <c r="O80" s="471"/>
      <c r="P80" s="471"/>
      <c r="Q80" s="471"/>
      <c r="R80" s="471"/>
      <c r="S80" s="471"/>
      <c r="T80" s="9"/>
    </row>
    <row r="81" spans="2:20" ht="14.25" customHeight="1" x14ac:dyDescent="0.25">
      <c r="B81" s="13"/>
      <c r="C81" s="243"/>
      <c r="D81" s="243"/>
      <c r="E81" s="243"/>
      <c r="F81" s="243"/>
      <c r="G81" s="243"/>
      <c r="H81" s="243"/>
      <c r="I81" s="243"/>
      <c r="J81" s="243"/>
      <c r="K81" s="243"/>
      <c r="L81" s="243"/>
      <c r="M81" s="243"/>
      <c r="N81" s="243"/>
      <c r="O81" s="243"/>
      <c r="P81" s="243"/>
      <c r="Q81" s="243"/>
      <c r="R81" s="243"/>
      <c r="S81" s="243"/>
      <c r="T81" s="9"/>
    </row>
    <row r="82" spans="2:20" x14ac:dyDescent="0.25">
      <c r="B82" s="13"/>
      <c r="C82" s="62"/>
      <c r="D82" s="62"/>
      <c r="E82" s="62"/>
      <c r="F82" s="62"/>
      <c r="G82" s="62"/>
      <c r="H82" s="62"/>
      <c r="I82" s="62"/>
      <c r="J82" s="62"/>
      <c r="K82" s="62"/>
      <c r="L82" s="62"/>
      <c r="M82" s="62"/>
      <c r="N82" s="62"/>
      <c r="O82" s="62"/>
      <c r="P82" s="62"/>
      <c r="Q82" s="62"/>
      <c r="R82" s="62"/>
      <c r="S82" s="62"/>
      <c r="T82" s="9"/>
    </row>
    <row r="83" spans="2:20" ht="15.75" x14ac:dyDescent="0.25">
      <c r="B83" s="331"/>
      <c r="C83" s="50" t="s">
        <v>872</v>
      </c>
      <c r="D83" s="328"/>
      <c r="E83" s="328"/>
      <c r="F83" s="328"/>
      <c r="G83" s="328"/>
      <c r="H83" s="328"/>
      <c r="I83" s="328"/>
      <c r="J83" s="328"/>
      <c r="K83" s="328"/>
      <c r="L83" s="328"/>
      <c r="M83" s="328"/>
      <c r="N83" s="328"/>
      <c r="O83" s="328"/>
      <c r="P83" s="328"/>
      <c r="Q83" s="328"/>
      <c r="R83" s="328"/>
      <c r="S83" s="328"/>
      <c r="T83" s="332"/>
    </row>
    <row r="84" spans="2:20" ht="15" x14ac:dyDescent="0.25">
      <c r="B84" s="331"/>
      <c r="C84" s="49"/>
      <c r="D84" s="328"/>
      <c r="E84" s="328"/>
      <c r="F84" s="328"/>
      <c r="G84" s="328"/>
      <c r="H84" s="328"/>
      <c r="I84" s="328"/>
      <c r="J84" s="328"/>
      <c r="K84" s="328"/>
      <c r="L84" s="328"/>
      <c r="M84" s="328"/>
      <c r="N84" s="328"/>
      <c r="O84" s="328"/>
      <c r="P84" s="328"/>
      <c r="Q84" s="328"/>
      <c r="R84" s="328"/>
      <c r="S84" s="328"/>
      <c r="T84" s="332"/>
    </row>
    <row r="85" spans="2:20" x14ac:dyDescent="0.25">
      <c r="B85" s="331"/>
      <c r="C85" s="10" t="s">
        <v>636</v>
      </c>
      <c r="D85" s="328"/>
      <c r="E85" s="328"/>
      <c r="F85" s="328"/>
      <c r="G85" s="328"/>
      <c r="H85" s="328"/>
      <c r="I85" s="328"/>
      <c r="J85" s="328"/>
      <c r="K85" s="328"/>
      <c r="L85" s="328"/>
      <c r="M85" s="328"/>
      <c r="N85" s="328"/>
      <c r="O85" s="328"/>
      <c r="P85" s="328"/>
      <c r="Q85" s="328"/>
      <c r="R85" s="328"/>
      <c r="S85" s="328"/>
      <c r="T85" s="332"/>
    </row>
    <row r="86" spans="2:20" x14ac:dyDescent="0.25">
      <c r="B86" s="331"/>
      <c r="C86" s="328"/>
      <c r="D86" s="328"/>
      <c r="E86" s="328"/>
      <c r="F86" s="328"/>
      <c r="G86" s="328"/>
      <c r="H86" s="328"/>
      <c r="I86" s="328"/>
      <c r="J86" s="328"/>
      <c r="K86" s="328"/>
      <c r="L86" s="328"/>
      <c r="M86" s="328"/>
      <c r="N86" s="328"/>
      <c r="O86" s="328"/>
      <c r="P86" s="328"/>
      <c r="Q86" s="328"/>
      <c r="R86" s="328"/>
      <c r="S86" s="328"/>
      <c r="T86" s="332"/>
    </row>
    <row r="87" spans="2:20" x14ac:dyDescent="0.25">
      <c r="B87" s="331"/>
      <c r="C87" s="328"/>
      <c r="D87" s="328"/>
      <c r="E87" s="328"/>
      <c r="F87" s="328"/>
      <c r="G87" s="328"/>
      <c r="H87" s="328"/>
      <c r="I87" s="328"/>
      <c r="J87" s="328"/>
      <c r="K87" s="328"/>
      <c r="L87" s="328"/>
      <c r="M87" s="328"/>
      <c r="N87" s="328"/>
      <c r="O87" s="328"/>
      <c r="P87" s="328"/>
      <c r="Q87" s="328"/>
      <c r="R87" s="328"/>
      <c r="S87" s="328"/>
      <c r="T87" s="332"/>
    </row>
    <row r="88" spans="2:20" ht="15.75" x14ac:dyDescent="0.25">
      <c r="B88" s="13"/>
      <c r="C88" s="50" t="s">
        <v>632</v>
      </c>
      <c r="D88" s="62"/>
      <c r="E88" s="62"/>
      <c r="F88" s="62"/>
      <c r="G88" s="62"/>
      <c r="H88" s="62"/>
      <c r="I88" s="62"/>
      <c r="J88" s="62"/>
      <c r="K88" s="62"/>
      <c r="L88" s="62"/>
      <c r="M88" s="62"/>
      <c r="N88" s="62"/>
      <c r="O88" s="62"/>
      <c r="P88" s="62"/>
      <c r="Q88" s="62"/>
      <c r="R88" s="62"/>
      <c r="S88" s="62"/>
      <c r="T88" s="9"/>
    </row>
    <row r="89" spans="2:20" x14ac:dyDescent="0.25">
      <c r="B89" s="13"/>
      <c r="C89" s="62"/>
      <c r="D89" s="62"/>
      <c r="E89" s="62"/>
      <c r="F89" s="62"/>
      <c r="G89" s="62"/>
      <c r="H89" s="62"/>
      <c r="I89" s="62"/>
      <c r="J89" s="62"/>
      <c r="K89" s="62"/>
      <c r="L89" s="62"/>
      <c r="M89" s="62"/>
      <c r="N89" s="62"/>
      <c r="O89" s="62"/>
      <c r="P89" s="62"/>
      <c r="Q89" s="62"/>
      <c r="R89" s="62"/>
      <c r="S89" s="62"/>
      <c r="T89" s="9"/>
    </row>
    <row r="90" spans="2:20" x14ac:dyDescent="0.25">
      <c r="B90" s="13"/>
      <c r="C90" s="457" t="s">
        <v>870</v>
      </c>
      <c r="D90" s="457"/>
      <c r="E90" s="457"/>
      <c r="F90" s="457"/>
      <c r="G90" s="457"/>
      <c r="H90" s="457"/>
      <c r="I90" s="457"/>
      <c r="J90" s="457"/>
      <c r="K90" s="457"/>
      <c r="L90" s="457"/>
      <c r="M90" s="457"/>
      <c r="N90" s="457"/>
      <c r="O90" s="457"/>
      <c r="P90" s="457"/>
      <c r="Q90" s="457"/>
      <c r="R90" s="457"/>
      <c r="S90" s="457"/>
      <c r="T90" s="9"/>
    </row>
    <row r="91" spans="2:20" x14ac:dyDescent="0.25">
      <c r="B91" s="13"/>
      <c r="C91" s="62"/>
      <c r="D91" s="62"/>
      <c r="E91" s="62"/>
      <c r="F91" s="62"/>
      <c r="G91" s="62"/>
      <c r="H91" s="62"/>
      <c r="I91" s="62"/>
      <c r="J91" s="62"/>
      <c r="K91" s="62"/>
      <c r="L91" s="62"/>
      <c r="M91" s="62"/>
      <c r="N91" s="62"/>
      <c r="O91" s="62"/>
      <c r="P91" s="62"/>
      <c r="Q91" s="62"/>
      <c r="R91" s="62"/>
      <c r="S91" s="62"/>
      <c r="T91" s="9"/>
    </row>
    <row r="92" spans="2:20" x14ac:dyDescent="0.25">
      <c r="B92" s="13"/>
      <c r="C92" s="62"/>
      <c r="D92" s="62"/>
      <c r="E92" s="62"/>
      <c r="F92" s="62"/>
      <c r="G92" s="62"/>
      <c r="H92" s="62"/>
      <c r="I92" s="62"/>
      <c r="J92" s="62"/>
      <c r="K92" s="62"/>
      <c r="L92" s="62"/>
      <c r="M92" s="62"/>
      <c r="N92" s="62"/>
      <c r="O92" s="62"/>
      <c r="P92" s="62"/>
      <c r="Q92" s="62"/>
      <c r="R92" s="62"/>
      <c r="S92" s="62"/>
      <c r="T92" s="9"/>
    </row>
    <row r="93" spans="2:20" ht="15.75" x14ac:dyDescent="0.25">
      <c r="B93" s="13"/>
      <c r="C93" s="50" t="s">
        <v>633</v>
      </c>
      <c r="D93" s="62"/>
      <c r="E93" s="62"/>
      <c r="F93" s="62"/>
      <c r="G93" s="62"/>
      <c r="H93" s="62"/>
      <c r="I93" s="62"/>
      <c r="J93" s="62"/>
      <c r="K93" s="62"/>
      <c r="L93" s="62"/>
      <c r="M93" s="62"/>
      <c r="N93" s="62"/>
      <c r="O93" s="62"/>
      <c r="P93" s="62"/>
      <c r="Q93" s="62"/>
      <c r="R93" s="62"/>
      <c r="S93" s="62"/>
      <c r="T93" s="9"/>
    </row>
    <row r="94" spans="2:20" x14ac:dyDescent="0.25">
      <c r="B94" s="13"/>
      <c r="C94" s="62"/>
      <c r="D94" s="62"/>
      <c r="E94" s="62"/>
      <c r="F94" s="62"/>
      <c r="G94" s="62"/>
      <c r="H94" s="62"/>
      <c r="I94" s="62"/>
      <c r="J94" s="62"/>
      <c r="K94" s="62"/>
      <c r="L94" s="62"/>
      <c r="M94" s="62"/>
      <c r="N94" s="62"/>
      <c r="O94" s="62"/>
      <c r="P94" s="62"/>
      <c r="Q94" s="62"/>
      <c r="R94" s="62"/>
      <c r="S94" s="62"/>
      <c r="T94" s="9"/>
    </row>
    <row r="95" spans="2:20" ht="29.25" customHeight="1" x14ac:dyDescent="0.25">
      <c r="B95" s="13"/>
      <c r="C95" s="457" t="s">
        <v>635</v>
      </c>
      <c r="D95" s="457"/>
      <c r="E95" s="457"/>
      <c r="F95" s="457"/>
      <c r="G95" s="457"/>
      <c r="H95" s="457"/>
      <c r="I95" s="457"/>
      <c r="J95" s="457"/>
      <c r="K95" s="457"/>
      <c r="L95" s="457"/>
      <c r="M95" s="457"/>
      <c r="N95" s="457"/>
      <c r="O95" s="457"/>
      <c r="P95" s="457"/>
      <c r="Q95" s="457"/>
      <c r="R95" s="457"/>
      <c r="S95" s="457"/>
      <c r="T95" s="9"/>
    </row>
    <row r="96" spans="2:20" ht="15" thickBot="1" x14ac:dyDescent="0.25">
      <c r="B96" s="8"/>
      <c r="C96" s="59"/>
      <c r="D96" s="5"/>
      <c r="E96" s="5"/>
      <c r="F96" s="5"/>
      <c r="G96" s="5"/>
      <c r="H96" s="5"/>
      <c r="I96" s="5"/>
      <c r="J96" s="5"/>
      <c r="K96" s="7"/>
      <c r="L96" s="5"/>
      <c r="M96" s="6"/>
      <c r="N96" s="5"/>
      <c r="O96" s="5"/>
      <c r="P96" s="5"/>
      <c r="Q96" s="5"/>
      <c r="R96" s="5"/>
      <c r="S96" s="5"/>
      <c r="T96" s="4"/>
    </row>
    <row r="97" x14ac:dyDescent="0.25"/>
  </sheetData>
  <mergeCells count="23">
    <mergeCell ref="C95:S95"/>
    <mergeCell ref="C5:S5"/>
    <mergeCell ref="C3:S3"/>
    <mergeCell ref="C7:S11"/>
    <mergeCell ref="C12:S12"/>
    <mergeCell ref="C63:S64"/>
    <mergeCell ref="G31:I31"/>
    <mergeCell ref="G32:I32"/>
    <mergeCell ref="G33:I33"/>
    <mergeCell ref="G34:I34"/>
    <mergeCell ref="G35:I35"/>
    <mergeCell ref="C74:S74"/>
    <mergeCell ref="C76:S76"/>
    <mergeCell ref="C78:S78"/>
    <mergeCell ref="C80:S80"/>
    <mergeCell ref="C90:S90"/>
    <mergeCell ref="C68:S69"/>
    <mergeCell ref="C39:S40"/>
    <mergeCell ref="C44:S46"/>
    <mergeCell ref="C47:S48"/>
    <mergeCell ref="C56:S57"/>
    <mergeCell ref="C58:S59"/>
    <mergeCell ref="C50:S51"/>
  </mergeCells>
  <dataValidations count="1">
    <dataValidation type="whole" operator="equal" allowBlank="1" showErrorMessage="1" errorTitle="ERROR" error="No debe modificar estas celdas" sqref="A1:XFD1048576">
      <formula1>4.45588779966552E+33</formula1>
    </dataValidation>
  </dataValidations>
  <hyperlinks>
    <hyperlink ref="C14" location="'Autodiagnóstico '!A1" display="Autodiagnóstico:"/>
    <hyperlink ref="C54" location="Gráficas!A1" display="Gráficas:"/>
    <hyperlink ref="C72" location="'Resultados Rutas'!A1" display="Resultados Rutas:"/>
    <hyperlink ref="C83" location="'Diseño de Acciones'!A1" display="Diseño de Acciones:"/>
    <hyperlink ref="C88" location="'Rutas Filtro'!A1" display="Rutas filtro:"/>
    <hyperlink ref="C93" location="Referencias!A1" display="Referencias:"/>
  </hyperlink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81"/>
  <sheetViews>
    <sheetView showGridLines="0" topLeftCell="A4" zoomScale="50" zoomScaleNormal="50" workbookViewId="0">
      <selection activeCell="C12" sqref="C12:O131"/>
    </sheetView>
  </sheetViews>
  <sheetFormatPr baseColWidth="10" defaultColWidth="0" defaultRowHeight="12.75" zeroHeight="1" x14ac:dyDescent="0.25"/>
  <cols>
    <col min="1" max="1" width="2.7109375" style="183" customWidth="1"/>
    <col min="2" max="2" width="1" style="183" customWidth="1"/>
    <col min="3" max="3" width="6.7109375" style="183" customWidth="1"/>
    <col min="4" max="4" width="8.85546875" style="183" customWidth="1"/>
    <col min="5" max="5" width="15.28515625" style="183" customWidth="1"/>
    <col min="6" max="6" width="9.7109375" style="183" customWidth="1"/>
    <col min="7" max="7" width="4.28515625" style="183" customWidth="1"/>
    <col min="8" max="8" width="11.85546875" style="184" customWidth="1"/>
    <col min="9" max="9" width="19.140625" style="184" customWidth="1"/>
    <col min="10" max="10" width="13.85546875" style="183" customWidth="1"/>
    <col min="11" max="11" width="7.5703125" style="185" customWidth="1"/>
    <col min="12" max="12" width="66.42578125" style="183" customWidth="1"/>
    <col min="13" max="14" width="11.7109375" style="183" customWidth="1"/>
    <col min="15" max="15" width="34.140625" style="183" customWidth="1"/>
    <col min="16" max="16" width="1.85546875" style="183" customWidth="1"/>
    <col min="17" max="17" width="4.42578125" style="183" customWidth="1"/>
    <col min="18" max="19" width="11.42578125" style="183" customWidth="1"/>
    <col min="20" max="20" width="1.42578125" style="183" hidden="1" customWidth="1"/>
    <col min="21" max="33" width="15.7109375" style="183" hidden="1" customWidth="1"/>
    <col min="34" max="34" width="2.140625" style="183" hidden="1" customWidth="1"/>
    <col min="35" max="35" width="11.42578125" style="183" hidden="1" customWidth="1"/>
    <col min="36" max="16384" width="13.7109375" style="183" hidden="1"/>
  </cols>
  <sheetData>
    <row r="1" spans="2:34" ht="8.25" customHeight="1" thickBot="1" x14ac:dyDescent="0.3"/>
    <row r="2" spans="2:34" ht="6" customHeight="1" x14ac:dyDescent="0.25">
      <c r="B2" s="271"/>
      <c r="C2" s="272"/>
      <c r="D2" s="272"/>
      <c r="E2" s="272"/>
      <c r="F2" s="272"/>
      <c r="G2" s="272"/>
      <c r="H2" s="273"/>
      <c r="I2" s="273"/>
      <c r="J2" s="272"/>
      <c r="K2" s="274"/>
      <c r="L2" s="272"/>
      <c r="M2" s="272"/>
      <c r="N2" s="272"/>
      <c r="O2" s="272"/>
      <c r="P2" s="275"/>
    </row>
    <row r="3" spans="2:34" ht="89.25" customHeight="1" x14ac:dyDescent="0.25">
      <c r="B3" s="276"/>
      <c r="C3" s="188"/>
      <c r="D3" s="188"/>
      <c r="E3" s="188"/>
      <c r="F3" s="188"/>
      <c r="G3" s="188"/>
      <c r="H3" s="270"/>
      <c r="I3" s="270"/>
      <c r="J3" s="188"/>
      <c r="K3" s="269"/>
      <c r="L3" s="188"/>
      <c r="M3" s="188"/>
      <c r="N3" s="188"/>
      <c r="O3" s="188"/>
      <c r="P3" s="277"/>
    </row>
    <row r="4" spans="2:34" ht="35.25" customHeight="1" x14ac:dyDescent="0.25">
      <c r="B4" s="276"/>
      <c r="C4" s="555" t="s">
        <v>500</v>
      </c>
      <c r="D4" s="556"/>
      <c r="E4" s="556"/>
      <c r="F4" s="556"/>
      <c r="G4" s="556"/>
      <c r="H4" s="556"/>
      <c r="I4" s="556"/>
      <c r="J4" s="556"/>
      <c r="K4" s="556"/>
      <c r="L4" s="556"/>
      <c r="M4" s="556"/>
      <c r="N4" s="556"/>
      <c r="O4" s="557"/>
      <c r="P4" s="278"/>
      <c r="T4" s="187"/>
      <c r="U4" s="188"/>
      <c r="V4" s="188"/>
      <c r="W4" s="188"/>
      <c r="X4" s="188"/>
      <c r="Y4" s="188"/>
      <c r="Z4" s="188"/>
      <c r="AA4" s="188"/>
      <c r="AB4" s="188"/>
      <c r="AC4" s="188"/>
      <c r="AD4" s="188"/>
      <c r="AE4" s="188"/>
      <c r="AF4" s="188"/>
      <c r="AG4" s="188"/>
      <c r="AH4" s="189"/>
    </row>
    <row r="5" spans="2:34" ht="9.75" customHeight="1" thickBot="1" x14ac:dyDescent="0.3">
      <c r="B5" s="186"/>
      <c r="C5" s="190"/>
      <c r="D5" s="190"/>
      <c r="E5" s="190"/>
      <c r="F5" s="190"/>
      <c r="G5" s="190"/>
      <c r="H5" s="191"/>
      <c r="I5" s="191"/>
      <c r="J5" s="190"/>
      <c r="K5" s="190"/>
      <c r="L5" s="190"/>
      <c r="M5" s="190"/>
      <c r="N5" s="190"/>
      <c r="O5" s="190"/>
      <c r="P5" s="192"/>
      <c r="T5" s="187"/>
      <c r="U5" s="188"/>
      <c r="V5" s="188"/>
      <c r="W5" s="188"/>
      <c r="X5" s="188"/>
      <c r="Y5" s="188"/>
      <c r="Z5" s="188"/>
      <c r="AA5" s="188"/>
      <c r="AB5" s="188"/>
      <c r="AC5" s="188"/>
      <c r="AD5" s="188"/>
      <c r="AE5" s="188"/>
      <c r="AF5" s="188"/>
      <c r="AG5" s="188"/>
      <c r="AH5" s="189"/>
    </row>
    <row r="6" spans="2:34" s="195" customFormat="1" ht="29.25" customHeight="1" x14ac:dyDescent="0.25">
      <c r="B6" s="193"/>
      <c r="C6" s="560" t="s">
        <v>129</v>
      </c>
      <c r="D6" s="561"/>
      <c r="E6" s="561"/>
      <c r="F6" s="561"/>
      <c r="G6" s="561"/>
      <c r="H6" s="602"/>
      <c r="I6" s="603"/>
      <c r="J6" s="560" t="s">
        <v>157</v>
      </c>
      <c r="K6" s="561"/>
      <c r="L6" s="561"/>
      <c r="M6" s="561"/>
      <c r="N6" s="561"/>
      <c r="O6" s="562"/>
      <c r="P6" s="194"/>
      <c r="T6" s="196"/>
      <c r="U6" s="507" t="s">
        <v>550</v>
      </c>
      <c r="V6" s="508"/>
      <c r="W6" s="508"/>
      <c r="X6" s="509"/>
      <c r="Y6" s="510" t="s">
        <v>551</v>
      </c>
      <c r="Z6" s="508"/>
      <c r="AA6" s="508"/>
      <c r="AB6" s="509"/>
      <c r="AC6" s="511" t="s">
        <v>552</v>
      </c>
      <c r="AD6" s="512"/>
      <c r="AE6" s="511" t="s">
        <v>553</v>
      </c>
      <c r="AF6" s="512"/>
      <c r="AG6" s="197" t="s">
        <v>554</v>
      </c>
      <c r="AH6" s="198"/>
    </row>
    <row r="7" spans="2:34" s="195" customFormat="1" ht="15.75" hidden="1" customHeight="1" x14ac:dyDescent="0.25">
      <c r="B7" s="193"/>
      <c r="C7" s="199"/>
      <c r="D7" s="200"/>
      <c r="E7" s="201"/>
      <c r="F7" s="201"/>
      <c r="G7" s="202"/>
      <c r="H7" s="203"/>
      <c r="I7" s="203"/>
      <c r="J7" s="204"/>
      <c r="K7" s="204"/>
      <c r="L7" s="204"/>
      <c r="M7" s="205"/>
      <c r="N7" s="205"/>
      <c r="O7" s="206"/>
      <c r="P7" s="207"/>
      <c r="T7" s="196"/>
      <c r="U7" s="208"/>
      <c r="V7" s="209"/>
      <c r="W7" s="209"/>
      <c r="X7" s="210"/>
      <c r="Y7" s="211"/>
      <c r="Z7" s="209"/>
      <c r="AA7" s="209"/>
      <c r="AB7" s="210"/>
      <c r="AC7" s="211"/>
      <c r="AD7" s="209"/>
      <c r="AE7" s="209"/>
      <c r="AF7" s="210"/>
      <c r="AG7" s="212"/>
      <c r="AH7" s="198"/>
    </row>
    <row r="8" spans="2:34" s="195" customFormat="1" ht="33.75" customHeight="1" thickBot="1" x14ac:dyDescent="0.3">
      <c r="B8" s="146"/>
      <c r="C8" s="595" t="s">
        <v>1180</v>
      </c>
      <c r="D8" s="596"/>
      <c r="E8" s="597"/>
      <c r="F8" s="597"/>
      <c r="G8" s="597"/>
      <c r="H8" s="597"/>
      <c r="I8" s="598"/>
      <c r="J8" s="563">
        <f>IF(SUM(N12:N624)=0,"",AVERAGE(N12:N624))</f>
        <v>85.204918032786878</v>
      </c>
      <c r="K8" s="564"/>
      <c r="L8" s="564"/>
      <c r="M8" s="565"/>
      <c r="N8" s="565"/>
      <c r="O8" s="566"/>
      <c r="P8" s="213"/>
      <c r="T8" s="196"/>
      <c r="U8" s="521" t="s">
        <v>555</v>
      </c>
      <c r="V8" s="523" t="s">
        <v>556</v>
      </c>
      <c r="W8" s="523" t="s">
        <v>557</v>
      </c>
      <c r="X8" s="505" t="s">
        <v>558</v>
      </c>
      <c r="Y8" s="525" t="s">
        <v>559</v>
      </c>
      <c r="Z8" s="523" t="s">
        <v>560</v>
      </c>
      <c r="AA8" s="523" t="s">
        <v>561</v>
      </c>
      <c r="AB8" s="505" t="s">
        <v>562</v>
      </c>
      <c r="AC8" s="525" t="s">
        <v>563</v>
      </c>
      <c r="AD8" s="505" t="s">
        <v>564</v>
      </c>
      <c r="AE8" s="525" t="s">
        <v>565</v>
      </c>
      <c r="AF8" s="505" t="s">
        <v>566</v>
      </c>
      <c r="AG8" s="513" t="s">
        <v>567</v>
      </c>
      <c r="AH8" s="198"/>
    </row>
    <row r="9" spans="2:34" ht="4.5" customHeight="1" x14ac:dyDescent="0.25">
      <c r="B9" s="186"/>
      <c r="C9" s="558"/>
      <c r="D9" s="559"/>
      <c r="E9" s="559"/>
      <c r="F9" s="559"/>
      <c r="G9" s="559"/>
      <c r="H9" s="559"/>
      <c r="I9" s="559"/>
      <c r="J9" s="559"/>
      <c r="K9" s="559"/>
      <c r="L9" s="559"/>
      <c r="M9" s="559"/>
      <c r="N9" s="559"/>
      <c r="O9" s="559"/>
      <c r="P9" s="214"/>
      <c r="T9" s="187"/>
      <c r="U9" s="522"/>
      <c r="V9" s="524"/>
      <c r="W9" s="524"/>
      <c r="X9" s="506"/>
      <c r="Y9" s="526"/>
      <c r="Z9" s="524"/>
      <c r="AA9" s="524"/>
      <c r="AB9" s="506"/>
      <c r="AC9" s="526"/>
      <c r="AD9" s="506"/>
      <c r="AE9" s="526"/>
      <c r="AF9" s="506"/>
      <c r="AG9" s="514"/>
      <c r="AH9" s="189"/>
    </row>
    <row r="10" spans="2:34" ht="57" customHeight="1" x14ac:dyDescent="0.25">
      <c r="B10" s="186"/>
      <c r="C10" s="749" t="s">
        <v>501</v>
      </c>
      <c r="D10" s="750" t="s">
        <v>163</v>
      </c>
      <c r="E10" s="750" t="s">
        <v>89</v>
      </c>
      <c r="F10" s="750" t="s">
        <v>163</v>
      </c>
      <c r="G10" s="751" t="s">
        <v>159</v>
      </c>
      <c r="H10" s="752"/>
      <c r="I10" s="752"/>
      <c r="J10" s="751" t="s">
        <v>103</v>
      </c>
      <c r="K10" s="751" t="s">
        <v>184</v>
      </c>
      <c r="L10" s="752"/>
      <c r="M10" s="751" t="s">
        <v>108</v>
      </c>
      <c r="N10" s="751" t="s">
        <v>160</v>
      </c>
      <c r="O10" s="753" t="s">
        <v>112</v>
      </c>
      <c r="P10" s="215"/>
      <c r="R10"/>
      <c r="T10" s="187"/>
      <c r="U10" s="515"/>
      <c r="V10" s="517"/>
      <c r="W10" s="517"/>
      <c r="X10" s="517"/>
      <c r="Y10" s="517"/>
      <c r="Z10" s="517"/>
      <c r="AA10" s="517"/>
      <c r="AB10" s="517"/>
      <c r="AC10" s="517"/>
      <c r="AD10" s="517"/>
      <c r="AE10" s="517"/>
      <c r="AF10" s="517"/>
      <c r="AG10" s="519"/>
      <c r="AH10" s="189"/>
    </row>
    <row r="11" spans="2:34" ht="36" customHeight="1" x14ac:dyDescent="0.25">
      <c r="B11" s="186"/>
      <c r="C11" s="754"/>
      <c r="D11" s="755"/>
      <c r="E11" s="755"/>
      <c r="F11" s="755"/>
      <c r="G11" s="756"/>
      <c r="H11" s="756"/>
      <c r="I11" s="756"/>
      <c r="J11" s="756"/>
      <c r="K11" s="756"/>
      <c r="L11" s="756"/>
      <c r="M11" s="756"/>
      <c r="N11" s="756"/>
      <c r="O11" s="757"/>
      <c r="P11" s="216"/>
      <c r="T11" s="187"/>
      <c r="U11" s="516"/>
      <c r="V11" s="518"/>
      <c r="W11" s="518"/>
      <c r="X11" s="518"/>
      <c r="Y11" s="518"/>
      <c r="Z11" s="518"/>
      <c r="AA11" s="518"/>
      <c r="AB11" s="518"/>
      <c r="AC11" s="518"/>
      <c r="AD11" s="518"/>
      <c r="AE11" s="518"/>
      <c r="AF11" s="518"/>
      <c r="AG11" s="520"/>
      <c r="AH11" s="189"/>
    </row>
    <row r="12" spans="2:34" ht="77.25" customHeight="1" x14ac:dyDescent="0.25">
      <c r="B12" s="186"/>
      <c r="C12" s="543" t="s">
        <v>0</v>
      </c>
      <c r="D12" s="547">
        <f>IF(SUM(N12:N131)=0,"",AVERAGE(N12:N131))</f>
        <v>85</v>
      </c>
      <c r="E12" s="770" t="s">
        <v>90</v>
      </c>
      <c r="F12" s="574">
        <f>IF(SUM(N12:N26)=0,"",AVERAGE(N12:N26))</f>
        <v>95</v>
      </c>
      <c r="G12" s="540">
        <v>1</v>
      </c>
      <c r="H12" s="759" t="s">
        <v>107</v>
      </c>
      <c r="I12" s="760"/>
      <c r="J12" s="759" t="s">
        <v>3</v>
      </c>
      <c r="K12" s="768" t="s">
        <v>165</v>
      </c>
      <c r="L12" s="762" t="s">
        <v>185</v>
      </c>
      <c r="M12" s="766" t="s">
        <v>117</v>
      </c>
      <c r="N12" s="746">
        <v>90</v>
      </c>
      <c r="O12" s="764" t="s">
        <v>1181</v>
      </c>
      <c r="P12" s="214"/>
      <c r="Q12" s="217"/>
      <c r="T12" s="187"/>
      <c r="U12" s="472"/>
      <c r="V12" s="472"/>
      <c r="W12" s="472"/>
      <c r="X12" s="472"/>
      <c r="Y12" s="472"/>
      <c r="AA12" s="472"/>
      <c r="AB12" s="472"/>
      <c r="AC12" s="472"/>
      <c r="AD12" s="472"/>
      <c r="AE12" s="472">
        <f>IF($N$12="","",$N$12)</f>
        <v>90</v>
      </c>
      <c r="AF12" s="472">
        <f>IF($N$12="","",$N$12)</f>
        <v>90</v>
      </c>
      <c r="AG12" s="472"/>
      <c r="AH12" s="189"/>
    </row>
    <row r="13" spans="2:34" ht="69.75" customHeight="1" x14ac:dyDescent="0.25">
      <c r="B13" s="186"/>
      <c r="C13" s="544"/>
      <c r="D13" s="548"/>
      <c r="E13" s="771"/>
      <c r="F13" s="576"/>
      <c r="G13" s="489"/>
      <c r="H13" s="761"/>
      <c r="I13" s="761"/>
      <c r="J13" s="761"/>
      <c r="K13" s="769" t="s">
        <v>166</v>
      </c>
      <c r="L13" s="763" t="s">
        <v>186</v>
      </c>
      <c r="M13" s="767"/>
      <c r="N13" s="747"/>
      <c r="O13" s="765"/>
      <c r="P13" s="214"/>
      <c r="Q13" s="217"/>
      <c r="T13" s="187"/>
      <c r="U13" s="473"/>
      <c r="V13" s="473"/>
      <c r="W13" s="473"/>
      <c r="X13" s="473"/>
      <c r="Y13" s="473"/>
      <c r="AA13" s="473"/>
      <c r="AB13" s="473"/>
      <c r="AC13" s="473"/>
      <c r="AD13" s="473"/>
      <c r="AE13" s="473"/>
      <c r="AF13" s="473"/>
      <c r="AG13" s="473"/>
      <c r="AH13" s="189"/>
    </row>
    <row r="14" spans="2:34" ht="105.75" customHeight="1" x14ac:dyDescent="0.25">
      <c r="B14" s="186"/>
      <c r="C14" s="544"/>
      <c r="D14" s="548"/>
      <c r="E14" s="771"/>
      <c r="F14" s="576"/>
      <c r="G14" s="489"/>
      <c r="H14" s="761"/>
      <c r="I14" s="761"/>
      <c r="J14" s="761"/>
      <c r="K14" s="769" t="s">
        <v>167</v>
      </c>
      <c r="L14" s="763" t="s">
        <v>187</v>
      </c>
      <c r="M14" s="767"/>
      <c r="N14" s="747"/>
      <c r="O14" s="765"/>
      <c r="P14" s="214"/>
      <c r="Q14" s="217"/>
      <c r="S14"/>
      <c r="T14" s="187"/>
      <c r="U14" s="473"/>
      <c r="V14" s="473"/>
      <c r="W14" s="473"/>
      <c r="X14" s="473"/>
      <c r="Y14" s="473"/>
      <c r="AA14" s="473"/>
      <c r="AB14" s="473"/>
      <c r="AC14" s="473"/>
      <c r="AD14" s="473"/>
      <c r="AE14" s="473"/>
      <c r="AF14" s="473"/>
      <c r="AG14" s="473"/>
      <c r="AH14" s="189"/>
    </row>
    <row r="15" spans="2:34" ht="126.75" customHeight="1" x14ac:dyDescent="0.25">
      <c r="B15" s="186"/>
      <c r="C15" s="544"/>
      <c r="D15" s="548"/>
      <c r="E15" s="771"/>
      <c r="F15" s="576"/>
      <c r="G15" s="489"/>
      <c r="H15" s="761"/>
      <c r="I15" s="761"/>
      <c r="J15" s="761"/>
      <c r="K15" s="769" t="s">
        <v>188</v>
      </c>
      <c r="L15" s="763" t="s">
        <v>903</v>
      </c>
      <c r="M15" s="767"/>
      <c r="N15" s="747"/>
      <c r="O15" s="765"/>
      <c r="P15" s="214"/>
      <c r="Q15" s="217"/>
      <c r="T15" s="187"/>
      <c r="U15" s="473"/>
      <c r="V15" s="473"/>
      <c r="W15" s="473"/>
      <c r="X15" s="473"/>
      <c r="Y15" s="473"/>
      <c r="AA15" s="473"/>
      <c r="AB15" s="473"/>
      <c r="AC15" s="473"/>
      <c r="AD15" s="473"/>
      <c r="AE15" s="473"/>
      <c r="AF15" s="473"/>
      <c r="AG15" s="473"/>
      <c r="AH15" s="189"/>
    </row>
    <row r="16" spans="2:34" ht="39.75" hidden="1" customHeight="1" x14ac:dyDescent="0.25">
      <c r="B16" s="186"/>
      <c r="C16" s="544"/>
      <c r="D16" s="548"/>
      <c r="E16" s="771"/>
      <c r="F16" s="576"/>
      <c r="G16" s="489"/>
      <c r="H16" s="761"/>
      <c r="I16" s="761"/>
      <c r="J16" s="761"/>
      <c r="K16" s="436" t="s">
        <v>189</v>
      </c>
      <c r="L16" s="758" t="s">
        <v>904</v>
      </c>
      <c r="M16" s="767"/>
      <c r="N16" s="748"/>
      <c r="O16" s="765"/>
      <c r="P16" s="214"/>
      <c r="Q16" s="217"/>
      <c r="T16" s="187"/>
      <c r="U16" s="473"/>
      <c r="V16" s="473"/>
      <c r="W16" s="473"/>
      <c r="X16" s="473"/>
      <c r="Y16" s="473"/>
      <c r="AA16" s="473"/>
      <c r="AB16" s="473"/>
      <c r="AC16" s="473"/>
      <c r="AD16" s="473"/>
      <c r="AE16" s="473"/>
      <c r="AF16" s="473"/>
      <c r="AG16" s="473"/>
      <c r="AH16" s="189"/>
    </row>
    <row r="17" spans="2:34" ht="39.75" hidden="1" customHeight="1" x14ac:dyDescent="0.25">
      <c r="B17" s="186"/>
      <c r="C17" s="544"/>
      <c r="D17" s="549"/>
      <c r="E17" s="771"/>
      <c r="F17" s="577"/>
      <c r="G17" s="488">
        <v>2</v>
      </c>
      <c r="H17" s="496" t="s">
        <v>91</v>
      </c>
      <c r="I17" s="498"/>
      <c r="J17" s="497" t="s">
        <v>55</v>
      </c>
      <c r="K17" s="436" t="s">
        <v>165</v>
      </c>
      <c r="L17" s="437" t="s">
        <v>905</v>
      </c>
      <c r="M17" s="480" t="s">
        <v>117</v>
      </c>
      <c r="N17" s="474">
        <v>100</v>
      </c>
      <c r="O17" s="481" t="s">
        <v>1122</v>
      </c>
      <c r="P17" s="214"/>
      <c r="Q17" s="499"/>
      <c r="R17" s="500"/>
      <c r="S17" s="501"/>
      <c r="T17" s="187"/>
      <c r="U17" s="472"/>
      <c r="V17" s="472"/>
      <c r="W17" s="472"/>
      <c r="X17" s="472"/>
      <c r="Y17" s="472"/>
      <c r="Z17" s="472"/>
      <c r="AA17" s="472"/>
      <c r="AB17" s="472"/>
      <c r="AC17" s="472"/>
      <c r="AD17" s="472"/>
      <c r="AE17" s="472">
        <f>IF($N$17="","",$N$17)</f>
        <v>100</v>
      </c>
      <c r="AF17" s="472">
        <f>IF($N$17="","",$N$17)</f>
        <v>100</v>
      </c>
      <c r="AG17" s="472"/>
      <c r="AH17" s="189"/>
    </row>
    <row r="18" spans="2:34" ht="39.75" hidden="1" customHeight="1" x14ac:dyDescent="0.25">
      <c r="B18" s="186"/>
      <c r="C18" s="544"/>
      <c r="D18" s="549"/>
      <c r="E18" s="771"/>
      <c r="F18" s="577"/>
      <c r="G18" s="489"/>
      <c r="H18" s="495"/>
      <c r="I18" s="498"/>
      <c r="J18" s="494"/>
      <c r="K18" s="436" t="s">
        <v>166</v>
      </c>
      <c r="L18" s="437" t="s">
        <v>906</v>
      </c>
      <c r="M18" s="475"/>
      <c r="N18" s="475"/>
      <c r="O18" s="478"/>
      <c r="P18" s="214"/>
      <c r="Q18" s="217"/>
      <c r="R18" s="218"/>
      <c r="T18" s="187"/>
      <c r="U18" s="473"/>
      <c r="V18" s="473"/>
      <c r="W18" s="473"/>
      <c r="X18" s="473"/>
      <c r="Y18" s="473"/>
      <c r="Z18" s="473"/>
      <c r="AA18" s="473"/>
      <c r="AB18" s="473"/>
      <c r="AC18" s="473"/>
      <c r="AD18" s="473"/>
      <c r="AE18" s="473"/>
      <c r="AF18" s="473"/>
      <c r="AG18" s="473"/>
      <c r="AH18" s="189"/>
    </row>
    <row r="19" spans="2:34" ht="39.75" hidden="1" customHeight="1" x14ac:dyDescent="0.25">
      <c r="B19" s="186"/>
      <c r="C19" s="544"/>
      <c r="D19" s="549"/>
      <c r="E19" s="771"/>
      <c r="F19" s="577"/>
      <c r="G19" s="489"/>
      <c r="H19" s="495"/>
      <c r="I19" s="498"/>
      <c r="J19" s="494"/>
      <c r="K19" s="436" t="s">
        <v>167</v>
      </c>
      <c r="L19" s="437" t="s">
        <v>907</v>
      </c>
      <c r="M19" s="475"/>
      <c r="N19" s="475"/>
      <c r="O19" s="478"/>
      <c r="P19" s="214"/>
      <c r="Q19" s="217"/>
      <c r="R19" s="218"/>
      <c r="T19" s="187"/>
      <c r="U19" s="473"/>
      <c r="V19" s="473"/>
      <c r="W19" s="473"/>
      <c r="X19" s="473"/>
      <c r="Y19" s="473"/>
      <c r="Z19" s="473"/>
      <c r="AA19" s="473"/>
      <c r="AB19" s="473"/>
      <c r="AC19" s="473"/>
      <c r="AD19" s="473"/>
      <c r="AE19" s="473"/>
      <c r="AF19" s="473"/>
      <c r="AG19" s="473"/>
      <c r="AH19" s="189"/>
    </row>
    <row r="20" spans="2:34" ht="39.75" hidden="1" customHeight="1" x14ac:dyDescent="0.25">
      <c r="B20" s="186"/>
      <c r="C20" s="544"/>
      <c r="D20" s="549"/>
      <c r="E20" s="771"/>
      <c r="F20" s="577"/>
      <c r="G20" s="489"/>
      <c r="H20" s="495"/>
      <c r="I20" s="498"/>
      <c r="J20" s="494"/>
      <c r="K20" s="436" t="s">
        <v>188</v>
      </c>
      <c r="L20" s="437" t="s">
        <v>908</v>
      </c>
      <c r="M20" s="475"/>
      <c r="N20" s="475"/>
      <c r="O20" s="478"/>
      <c r="P20" s="214"/>
      <c r="Q20" s="217"/>
      <c r="R20" s="218"/>
      <c r="T20" s="187"/>
      <c r="U20" s="473"/>
      <c r="V20" s="473"/>
      <c r="W20" s="473"/>
      <c r="X20" s="473"/>
      <c r="Y20" s="473"/>
      <c r="Z20" s="473"/>
      <c r="AA20" s="473"/>
      <c r="AB20" s="473"/>
      <c r="AC20" s="473"/>
      <c r="AD20" s="473"/>
      <c r="AE20" s="473"/>
      <c r="AF20" s="473"/>
      <c r="AG20" s="473"/>
      <c r="AH20" s="189"/>
    </row>
    <row r="21" spans="2:34" ht="39.75" hidden="1" customHeight="1" x14ac:dyDescent="0.25">
      <c r="B21" s="186"/>
      <c r="C21" s="544"/>
      <c r="D21" s="549"/>
      <c r="E21" s="771"/>
      <c r="F21" s="577"/>
      <c r="G21" s="489"/>
      <c r="H21" s="495"/>
      <c r="I21" s="498"/>
      <c r="J21" s="494"/>
      <c r="K21" s="436" t="s">
        <v>189</v>
      </c>
      <c r="L21" s="437" t="s">
        <v>909</v>
      </c>
      <c r="M21" s="475"/>
      <c r="N21" s="475"/>
      <c r="O21" s="478"/>
      <c r="P21" s="214"/>
      <c r="Q21" s="217"/>
      <c r="R21" s="218"/>
      <c r="T21" s="187"/>
      <c r="U21" s="473"/>
      <c r="V21" s="473"/>
      <c r="W21" s="473"/>
      <c r="X21" s="473"/>
      <c r="Y21" s="473"/>
      <c r="Z21" s="473"/>
      <c r="AA21" s="473"/>
      <c r="AB21" s="473"/>
      <c r="AC21" s="473"/>
      <c r="AD21" s="473"/>
      <c r="AE21" s="473"/>
      <c r="AF21" s="473"/>
      <c r="AG21" s="473"/>
      <c r="AH21" s="189"/>
    </row>
    <row r="22" spans="2:34" ht="39.75" hidden="1" customHeight="1" x14ac:dyDescent="0.25">
      <c r="B22" s="186"/>
      <c r="C22" s="544"/>
      <c r="D22" s="549"/>
      <c r="E22" s="771"/>
      <c r="F22" s="577"/>
      <c r="G22" s="488">
        <v>3</v>
      </c>
      <c r="H22" s="490" t="s">
        <v>965</v>
      </c>
      <c r="I22" s="498"/>
      <c r="J22" s="497" t="s">
        <v>56</v>
      </c>
      <c r="K22" s="436" t="s">
        <v>165</v>
      </c>
      <c r="L22" s="438" t="s">
        <v>190</v>
      </c>
      <c r="M22" s="480" t="s">
        <v>117</v>
      </c>
      <c r="N22" s="474">
        <v>95</v>
      </c>
      <c r="O22" s="481" t="s">
        <v>1123</v>
      </c>
      <c r="P22" s="214"/>
      <c r="Q22" s="604"/>
      <c r="R22" s="483"/>
      <c r="S22" s="484"/>
      <c r="T22" s="187"/>
      <c r="U22" s="472"/>
      <c r="V22" s="472"/>
      <c r="W22" s="472"/>
      <c r="X22" s="472"/>
      <c r="Y22" s="472"/>
      <c r="Z22" s="472">
        <f>IF(N22="","",$N$22)</f>
        <v>95</v>
      </c>
      <c r="AA22" s="472"/>
      <c r="AB22" s="472">
        <f>IF(N22="","",$N$22)</f>
        <v>95</v>
      </c>
      <c r="AC22" s="472">
        <f>IF(N22="","",$N$22)</f>
        <v>95</v>
      </c>
      <c r="AD22" s="472"/>
      <c r="AE22" s="472"/>
      <c r="AF22" s="472"/>
      <c r="AG22" s="472"/>
      <c r="AH22" s="189"/>
    </row>
    <row r="23" spans="2:34" ht="39.75" hidden="1" customHeight="1" x14ac:dyDescent="0.25">
      <c r="B23" s="186"/>
      <c r="C23" s="544"/>
      <c r="D23" s="549"/>
      <c r="E23" s="771"/>
      <c r="F23" s="577"/>
      <c r="G23" s="489"/>
      <c r="H23" s="495"/>
      <c r="I23" s="498"/>
      <c r="J23" s="494"/>
      <c r="K23" s="436" t="s">
        <v>166</v>
      </c>
      <c r="L23" s="438" t="s">
        <v>191</v>
      </c>
      <c r="M23" s="475"/>
      <c r="N23" s="475"/>
      <c r="O23" s="478"/>
      <c r="P23" s="214"/>
      <c r="Q23" s="485"/>
      <c r="R23" s="486"/>
      <c r="S23" s="487"/>
      <c r="T23" s="187"/>
      <c r="U23" s="473"/>
      <c r="V23" s="473"/>
      <c r="W23" s="473"/>
      <c r="X23" s="473"/>
      <c r="Y23" s="473"/>
      <c r="Z23" s="473"/>
      <c r="AA23" s="473"/>
      <c r="AB23" s="473"/>
      <c r="AC23" s="473"/>
      <c r="AD23" s="473"/>
      <c r="AE23" s="473"/>
      <c r="AF23" s="473"/>
      <c r="AG23" s="473"/>
      <c r="AH23" s="189"/>
    </row>
    <row r="24" spans="2:34" ht="39.75" hidden="1" customHeight="1" x14ac:dyDescent="0.25">
      <c r="B24" s="186"/>
      <c r="C24" s="544"/>
      <c r="D24" s="549"/>
      <c r="E24" s="771"/>
      <c r="F24" s="577"/>
      <c r="G24" s="489"/>
      <c r="H24" s="495"/>
      <c r="I24" s="498"/>
      <c r="J24" s="494"/>
      <c r="K24" s="436" t="s">
        <v>167</v>
      </c>
      <c r="L24" s="437" t="s">
        <v>911</v>
      </c>
      <c r="M24" s="475"/>
      <c r="N24" s="475"/>
      <c r="O24" s="478"/>
      <c r="P24" s="214"/>
      <c r="Q24" s="217"/>
      <c r="T24" s="187"/>
      <c r="U24" s="473"/>
      <c r="V24" s="473"/>
      <c r="W24" s="473"/>
      <c r="X24" s="473"/>
      <c r="Y24" s="473"/>
      <c r="Z24" s="473"/>
      <c r="AA24" s="473"/>
      <c r="AB24" s="473"/>
      <c r="AC24" s="473"/>
      <c r="AD24" s="473"/>
      <c r="AE24" s="473"/>
      <c r="AF24" s="473"/>
      <c r="AG24" s="473"/>
      <c r="AH24" s="189"/>
    </row>
    <row r="25" spans="2:34" ht="39.75" hidden="1" customHeight="1" x14ac:dyDescent="0.25">
      <c r="B25" s="186"/>
      <c r="C25" s="544"/>
      <c r="D25" s="549"/>
      <c r="E25" s="771"/>
      <c r="F25" s="577"/>
      <c r="G25" s="489"/>
      <c r="H25" s="495"/>
      <c r="I25" s="498"/>
      <c r="J25" s="494"/>
      <c r="K25" s="436" t="s">
        <v>188</v>
      </c>
      <c r="L25" s="437" t="s">
        <v>910</v>
      </c>
      <c r="M25" s="475"/>
      <c r="N25" s="475"/>
      <c r="O25" s="478"/>
      <c r="P25" s="214"/>
      <c r="Q25" s="217"/>
      <c r="T25" s="187"/>
      <c r="U25" s="473"/>
      <c r="V25" s="473"/>
      <c r="W25" s="473"/>
      <c r="X25" s="473"/>
      <c r="Y25" s="473"/>
      <c r="Z25" s="473"/>
      <c r="AA25" s="473"/>
      <c r="AB25" s="473"/>
      <c r="AC25" s="473"/>
      <c r="AD25" s="473"/>
      <c r="AE25" s="473"/>
      <c r="AF25" s="473"/>
      <c r="AG25" s="473"/>
      <c r="AH25" s="189"/>
    </row>
    <row r="26" spans="2:34" ht="39.75" hidden="1" customHeight="1" x14ac:dyDescent="0.25">
      <c r="B26" s="186"/>
      <c r="C26" s="544"/>
      <c r="D26" s="549"/>
      <c r="E26" s="771"/>
      <c r="F26" s="577"/>
      <c r="G26" s="489"/>
      <c r="H26" s="495"/>
      <c r="I26" s="498"/>
      <c r="J26" s="494"/>
      <c r="K26" s="436" t="s">
        <v>189</v>
      </c>
      <c r="L26" s="437" t="s">
        <v>912</v>
      </c>
      <c r="M26" s="475"/>
      <c r="N26" s="475"/>
      <c r="O26" s="478"/>
      <c r="P26" s="214"/>
      <c r="Q26" s="217"/>
      <c r="T26" s="187"/>
      <c r="U26" s="473"/>
      <c r="V26" s="473"/>
      <c r="W26" s="473"/>
      <c r="X26" s="473"/>
      <c r="Y26" s="473"/>
      <c r="Z26" s="473"/>
      <c r="AA26" s="473"/>
      <c r="AB26" s="473"/>
      <c r="AC26" s="473"/>
      <c r="AD26" s="473"/>
      <c r="AE26" s="473"/>
      <c r="AF26" s="473"/>
      <c r="AG26" s="473"/>
      <c r="AH26" s="189"/>
    </row>
    <row r="27" spans="2:34" ht="39.75" hidden="1" customHeight="1" x14ac:dyDescent="0.25">
      <c r="B27" s="186"/>
      <c r="C27" s="544"/>
      <c r="D27" s="549"/>
      <c r="E27" s="552" t="s">
        <v>92</v>
      </c>
      <c r="F27" s="576">
        <f>+IF(SUM(N27:N76)=0,"",AVERAGE(N27:N76))</f>
        <v>75</v>
      </c>
      <c r="G27" s="488">
        <v>4</v>
      </c>
      <c r="H27" s="490" t="s">
        <v>963</v>
      </c>
      <c r="I27" s="498"/>
      <c r="J27" s="493" t="s">
        <v>928</v>
      </c>
      <c r="K27" s="434" t="s">
        <v>165</v>
      </c>
      <c r="L27" s="479" t="s">
        <v>991</v>
      </c>
      <c r="M27" s="480" t="s">
        <v>117</v>
      </c>
      <c r="N27" s="474">
        <v>82</v>
      </c>
      <c r="O27" s="481" t="s">
        <v>1124</v>
      </c>
      <c r="P27" s="214"/>
      <c r="Q27" s="482"/>
      <c r="R27" s="483"/>
      <c r="S27" s="484"/>
      <c r="T27" s="236"/>
      <c r="U27" s="472"/>
      <c r="V27" s="472"/>
      <c r="W27" s="472"/>
      <c r="X27" s="472"/>
      <c r="Y27" s="472"/>
      <c r="Z27" s="472"/>
      <c r="AA27" s="472"/>
      <c r="AB27" s="472"/>
      <c r="AC27" s="472"/>
      <c r="AD27" s="472"/>
      <c r="AE27" s="472"/>
      <c r="AF27" s="472"/>
      <c r="AG27" s="472">
        <f>IF(N27="","",N27)</f>
        <v>82</v>
      </c>
      <c r="AH27" s="189"/>
    </row>
    <row r="28" spans="2:34" ht="39.75" hidden="1" customHeight="1" x14ac:dyDescent="0.25">
      <c r="B28" s="186"/>
      <c r="C28" s="544"/>
      <c r="D28" s="549"/>
      <c r="E28" s="553"/>
      <c r="F28" s="576"/>
      <c r="G28" s="489"/>
      <c r="H28" s="492"/>
      <c r="I28" s="498"/>
      <c r="J28" s="494"/>
      <c r="K28" s="434" t="s">
        <v>166</v>
      </c>
      <c r="L28" s="479"/>
      <c r="M28" s="475"/>
      <c r="N28" s="475"/>
      <c r="O28" s="478"/>
      <c r="P28" s="214"/>
      <c r="Q28" s="485"/>
      <c r="R28" s="486"/>
      <c r="S28" s="487"/>
      <c r="T28" s="187"/>
      <c r="U28" s="473"/>
      <c r="V28" s="473"/>
      <c r="W28" s="473"/>
      <c r="X28" s="473"/>
      <c r="Y28" s="473"/>
      <c r="Z28" s="473"/>
      <c r="AA28" s="473"/>
      <c r="AB28" s="473"/>
      <c r="AC28" s="473"/>
      <c r="AD28" s="473"/>
      <c r="AE28" s="473"/>
      <c r="AF28" s="473"/>
      <c r="AG28" s="473"/>
      <c r="AH28" s="189"/>
    </row>
    <row r="29" spans="2:34" ht="39.75" hidden="1" customHeight="1" x14ac:dyDescent="0.25">
      <c r="B29" s="186"/>
      <c r="C29" s="544"/>
      <c r="D29" s="549"/>
      <c r="E29" s="553"/>
      <c r="F29" s="576"/>
      <c r="G29" s="489"/>
      <c r="H29" s="492"/>
      <c r="I29" s="498"/>
      <c r="J29" s="494"/>
      <c r="K29" s="434" t="s">
        <v>167</v>
      </c>
      <c r="L29" s="479"/>
      <c r="M29" s="475"/>
      <c r="N29" s="475"/>
      <c r="O29" s="478"/>
      <c r="P29" s="214"/>
      <c r="Q29" s="217"/>
      <c r="R29" s="218"/>
      <c r="T29" s="187"/>
      <c r="U29" s="473"/>
      <c r="V29" s="473"/>
      <c r="W29" s="473"/>
      <c r="X29" s="473"/>
      <c r="Y29" s="473"/>
      <c r="Z29" s="473"/>
      <c r="AA29" s="473"/>
      <c r="AB29" s="473"/>
      <c r="AC29" s="473"/>
      <c r="AD29" s="473"/>
      <c r="AE29" s="473"/>
      <c r="AF29" s="473"/>
      <c r="AG29" s="473"/>
      <c r="AH29" s="189"/>
    </row>
    <row r="30" spans="2:34" ht="39.75" hidden="1" customHeight="1" x14ac:dyDescent="0.25">
      <c r="B30" s="186"/>
      <c r="C30" s="544"/>
      <c r="D30" s="549"/>
      <c r="E30" s="553"/>
      <c r="F30" s="576"/>
      <c r="G30" s="489"/>
      <c r="H30" s="492"/>
      <c r="I30" s="498"/>
      <c r="J30" s="494"/>
      <c r="K30" s="434" t="s">
        <v>188</v>
      </c>
      <c r="L30" s="479"/>
      <c r="M30" s="475"/>
      <c r="N30" s="475"/>
      <c r="O30" s="478"/>
      <c r="P30" s="214"/>
      <c r="Q30" s="217"/>
      <c r="R30" s="218"/>
      <c r="T30" s="187"/>
      <c r="U30" s="473"/>
      <c r="V30" s="473"/>
      <c r="W30" s="473"/>
      <c r="X30" s="473"/>
      <c r="Y30" s="473"/>
      <c r="Z30" s="473"/>
      <c r="AA30" s="473"/>
      <c r="AB30" s="473"/>
      <c r="AC30" s="473"/>
      <c r="AD30" s="473"/>
      <c r="AE30" s="473"/>
      <c r="AF30" s="473"/>
      <c r="AG30" s="473"/>
      <c r="AH30" s="189"/>
    </row>
    <row r="31" spans="2:34" ht="39.75" hidden="1" customHeight="1" x14ac:dyDescent="0.25">
      <c r="B31" s="186"/>
      <c r="C31" s="544"/>
      <c r="D31" s="549"/>
      <c r="E31" s="553"/>
      <c r="F31" s="576"/>
      <c r="G31" s="489"/>
      <c r="H31" s="492"/>
      <c r="I31" s="498"/>
      <c r="J31" s="494"/>
      <c r="K31" s="434" t="s">
        <v>189</v>
      </c>
      <c r="L31" s="479"/>
      <c r="M31" s="475"/>
      <c r="N31" s="475"/>
      <c r="O31" s="478"/>
      <c r="P31" s="214"/>
      <c r="Q31" s="217"/>
      <c r="R31" s="218"/>
      <c r="T31" s="187"/>
      <c r="U31" s="473"/>
      <c r="V31" s="473"/>
      <c r="W31" s="473"/>
      <c r="X31" s="473"/>
      <c r="Y31" s="473"/>
      <c r="Z31" s="473"/>
      <c r="AA31" s="473"/>
      <c r="AB31" s="473"/>
      <c r="AC31" s="473"/>
      <c r="AD31" s="473"/>
      <c r="AE31" s="473"/>
      <c r="AF31" s="473"/>
      <c r="AG31" s="473"/>
      <c r="AH31" s="189"/>
    </row>
    <row r="32" spans="2:34" ht="39.75" hidden="1" customHeight="1" x14ac:dyDescent="0.25">
      <c r="B32" s="186"/>
      <c r="C32" s="544"/>
      <c r="D32" s="549"/>
      <c r="E32" s="553"/>
      <c r="F32" s="576"/>
      <c r="G32" s="488">
        <v>5</v>
      </c>
      <c r="H32" s="490" t="s">
        <v>964</v>
      </c>
      <c r="I32" s="498"/>
      <c r="J32" s="493" t="s">
        <v>992</v>
      </c>
      <c r="K32" s="434" t="s">
        <v>165</v>
      </c>
      <c r="L32" s="479" t="s">
        <v>990</v>
      </c>
      <c r="M32" s="480" t="s">
        <v>117</v>
      </c>
      <c r="N32" s="474">
        <v>81</v>
      </c>
      <c r="O32" s="481" t="s">
        <v>1125</v>
      </c>
      <c r="P32" s="214"/>
      <c r="Q32" s="482"/>
      <c r="R32" s="483"/>
      <c r="S32" s="484"/>
      <c r="T32" s="236"/>
      <c r="U32" s="472"/>
      <c r="V32" s="472"/>
      <c r="W32" s="472"/>
      <c r="X32" s="472"/>
      <c r="Y32" s="472"/>
      <c r="Z32" s="472"/>
      <c r="AA32" s="472"/>
      <c r="AB32" s="472"/>
      <c r="AC32" s="472"/>
      <c r="AD32" s="472"/>
      <c r="AE32" s="472"/>
      <c r="AF32" s="472"/>
      <c r="AG32" s="472">
        <f>IF(N32="","",N32)</f>
        <v>81</v>
      </c>
      <c r="AH32" s="189"/>
    </row>
    <row r="33" spans="2:34" ht="39.75" hidden="1" customHeight="1" x14ac:dyDescent="0.25">
      <c r="B33" s="186"/>
      <c r="C33" s="544"/>
      <c r="D33" s="549"/>
      <c r="E33" s="553"/>
      <c r="F33" s="576"/>
      <c r="G33" s="489"/>
      <c r="H33" s="492"/>
      <c r="I33" s="498"/>
      <c r="J33" s="494"/>
      <c r="K33" s="434" t="s">
        <v>166</v>
      </c>
      <c r="L33" s="479"/>
      <c r="M33" s="475"/>
      <c r="N33" s="475"/>
      <c r="O33" s="478"/>
      <c r="P33" s="214"/>
      <c r="Q33" s="485"/>
      <c r="R33" s="486"/>
      <c r="S33" s="487"/>
      <c r="T33" s="187"/>
      <c r="U33" s="473"/>
      <c r="V33" s="473"/>
      <c r="W33" s="473"/>
      <c r="X33" s="473"/>
      <c r="Y33" s="473"/>
      <c r="Z33" s="473"/>
      <c r="AA33" s="473"/>
      <c r="AB33" s="473"/>
      <c r="AC33" s="473"/>
      <c r="AD33" s="473"/>
      <c r="AE33" s="473"/>
      <c r="AF33" s="473"/>
      <c r="AG33" s="473"/>
      <c r="AH33" s="189"/>
    </row>
    <row r="34" spans="2:34" ht="39.75" hidden="1" customHeight="1" x14ac:dyDescent="0.25">
      <c r="B34" s="186"/>
      <c r="C34" s="544"/>
      <c r="D34" s="549"/>
      <c r="E34" s="553"/>
      <c r="F34" s="576"/>
      <c r="G34" s="489"/>
      <c r="H34" s="492"/>
      <c r="I34" s="498"/>
      <c r="J34" s="494"/>
      <c r="K34" s="434" t="s">
        <v>167</v>
      </c>
      <c r="L34" s="479"/>
      <c r="M34" s="475"/>
      <c r="N34" s="475"/>
      <c r="O34" s="478"/>
      <c r="P34" s="214"/>
      <c r="Q34" s="217"/>
      <c r="R34" s="388"/>
      <c r="T34" s="187"/>
      <c r="U34" s="473"/>
      <c r="V34" s="473"/>
      <c r="W34" s="473"/>
      <c r="X34" s="473"/>
      <c r="Y34" s="473"/>
      <c r="Z34" s="473"/>
      <c r="AA34" s="473"/>
      <c r="AB34" s="473"/>
      <c r="AC34" s="473"/>
      <c r="AD34" s="473"/>
      <c r="AE34" s="473"/>
      <c r="AF34" s="473"/>
      <c r="AG34" s="473"/>
      <c r="AH34" s="189"/>
    </row>
    <row r="35" spans="2:34" ht="39.75" hidden="1" customHeight="1" x14ac:dyDescent="0.25">
      <c r="B35" s="186"/>
      <c r="C35" s="544"/>
      <c r="D35" s="549"/>
      <c r="E35" s="553"/>
      <c r="F35" s="576"/>
      <c r="G35" s="489"/>
      <c r="H35" s="492"/>
      <c r="I35" s="498"/>
      <c r="J35" s="494"/>
      <c r="K35" s="434" t="s">
        <v>188</v>
      </c>
      <c r="L35" s="479"/>
      <c r="M35" s="475"/>
      <c r="N35" s="475"/>
      <c r="O35" s="478"/>
      <c r="P35" s="214"/>
      <c r="Q35" s="217"/>
      <c r="R35" s="388"/>
      <c r="T35" s="187"/>
      <c r="U35" s="473"/>
      <c r="V35" s="473"/>
      <c r="W35" s="473"/>
      <c r="X35" s="473"/>
      <c r="Y35" s="473"/>
      <c r="Z35" s="473"/>
      <c r="AA35" s="473"/>
      <c r="AB35" s="473"/>
      <c r="AC35" s="473"/>
      <c r="AD35" s="473"/>
      <c r="AE35" s="473"/>
      <c r="AF35" s="473"/>
      <c r="AG35" s="473"/>
      <c r="AH35" s="189"/>
    </row>
    <row r="36" spans="2:34" ht="39.75" hidden="1" customHeight="1" x14ac:dyDescent="0.25">
      <c r="B36" s="186"/>
      <c r="C36" s="544"/>
      <c r="D36" s="549"/>
      <c r="E36" s="553"/>
      <c r="F36" s="576"/>
      <c r="G36" s="489"/>
      <c r="H36" s="492"/>
      <c r="I36" s="498"/>
      <c r="J36" s="494"/>
      <c r="K36" s="434" t="s">
        <v>189</v>
      </c>
      <c r="L36" s="479"/>
      <c r="M36" s="475"/>
      <c r="N36" s="475"/>
      <c r="O36" s="478"/>
      <c r="P36" s="214"/>
      <c r="Q36" s="217"/>
      <c r="R36" s="388"/>
      <c r="T36" s="187"/>
      <c r="U36" s="473"/>
      <c r="V36" s="473"/>
      <c r="W36" s="473"/>
      <c r="X36" s="473"/>
      <c r="Y36" s="473"/>
      <c r="Z36" s="473"/>
      <c r="AA36" s="473"/>
      <c r="AB36" s="473"/>
      <c r="AC36" s="473"/>
      <c r="AD36" s="473"/>
      <c r="AE36" s="473"/>
      <c r="AF36" s="473"/>
      <c r="AG36" s="473"/>
      <c r="AH36" s="189"/>
    </row>
    <row r="37" spans="2:34" ht="39.75" hidden="1" customHeight="1" x14ac:dyDescent="0.25">
      <c r="B37" s="186"/>
      <c r="C37" s="544"/>
      <c r="D37" s="549"/>
      <c r="E37" s="553"/>
      <c r="F37" s="576"/>
      <c r="G37" s="488">
        <v>6</v>
      </c>
      <c r="H37" s="490" t="s">
        <v>929</v>
      </c>
      <c r="I37" s="491"/>
      <c r="J37" s="493" t="s">
        <v>930</v>
      </c>
      <c r="K37" s="434" t="s">
        <v>165</v>
      </c>
      <c r="L37" s="437" t="s">
        <v>969</v>
      </c>
      <c r="M37" s="480" t="s">
        <v>117</v>
      </c>
      <c r="N37" s="474">
        <v>20</v>
      </c>
      <c r="O37" s="481" t="s">
        <v>1126</v>
      </c>
      <c r="P37" s="214"/>
      <c r="Q37" s="482"/>
      <c r="R37" s="483"/>
      <c r="S37" s="484"/>
      <c r="T37" s="236"/>
      <c r="U37" s="472"/>
      <c r="V37" s="472"/>
      <c r="W37" s="472"/>
      <c r="X37" s="472"/>
      <c r="Y37" s="472"/>
      <c r="Z37" s="472"/>
      <c r="AA37" s="472"/>
      <c r="AB37" s="472"/>
      <c r="AC37" s="472"/>
      <c r="AD37" s="472"/>
      <c r="AE37" s="472"/>
      <c r="AF37" s="472"/>
      <c r="AG37" s="472">
        <f>IF(N37="","",N37)</f>
        <v>20</v>
      </c>
      <c r="AH37" s="189"/>
    </row>
    <row r="38" spans="2:34" ht="39.75" hidden="1" customHeight="1" x14ac:dyDescent="0.25">
      <c r="B38" s="186"/>
      <c r="C38" s="544"/>
      <c r="D38" s="549"/>
      <c r="E38" s="553"/>
      <c r="F38" s="576"/>
      <c r="G38" s="489"/>
      <c r="H38" s="492"/>
      <c r="I38" s="491"/>
      <c r="J38" s="494"/>
      <c r="K38" s="434" t="s">
        <v>166</v>
      </c>
      <c r="L38" s="437" t="s">
        <v>968</v>
      </c>
      <c r="M38" s="475"/>
      <c r="N38" s="475"/>
      <c r="O38" s="478"/>
      <c r="P38" s="214"/>
      <c r="Q38" s="485"/>
      <c r="R38" s="486"/>
      <c r="S38" s="487"/>
      <c r="T38" s="187"/>
      <c r="U38" s="473"/>
      <c r="V38" s="473"/>
      <c r="W38" s="473"/>
      <c r="X38" s="473"/>
      <c r="Y38" s="473"/>
      <c r="Z38" s="473"/>
      <c r="AA38" s="473"/>
      <c r="AB38" s="473"/>
      <c r="AC38" s="473"/>
      <c r="AD38" s="473"/>
      <c r="AE38" s="473"/>
      <c r="AF38" s="473"/>
      <c r="AG38" s="473"/>
      <c r="AH38" s="189"/>
    </row>
    <row r="39" spans="2:34" ht="39.75" hidden="1" customHeight="1" x14ac:dyDescent="0.25">
      <c r="B39" s="186"/>
      <c r="C39" s="544"/>
      <c r="D39" s="549"/>
      <c r="E39" s="553"/>
      <c r="F39" s="576"/>
      <c r="G39" s="489"/>
      <c r="H39" s="492"/>
      <c r="I39" s="491"/>
      <c r="J39" s="494"/>
      <c r="K39" s="434" t="s">
        <v>167</v>
      </c>
      <c r="L39" s="437" t="s">
        <v>967</v>
      </c>
      <c r="M39" s="475"/>
      <c r="N39" s="475"/>
      <c r="O39" s="478"/>
      <c r="P39" s="214"/>
      <c r="Q39" s="217"/>
      <c r="R39" s="388"/>
      <c r="T39" s="187"/>
      <c r="U39" s="473"/>
      <c r="V39" s="473"/>
      <c r="W39" s="473"/>
      <c r="X39" s="473"/>
      <c r="Y39" s="473"/>
      <c r="Z39" s="473"/>
      <c r="AA39" s="473"/>
      <c r="AB39" s="473"/>
      <c r="AC39" s="473"/>
      <c r="AD39" s="473"/>
      <c r="AE39" s="473"/>
      <c r="AF39" s="473"/>
      <c r="AG39" s="473"/>
      <c r="AH39" s="189"/>
    </row>
    <row r="40" spans="2:34" ht="39.75" hidden="1" customHeight="1" x14ac:dyDescent="0.25">
      <c r="B40" s="186"/>
      <c r="C40" s="544"/>
      <c r="D40" s="549"/>
      <c r="E40" s="553"/>
      <c r="F40" s="576"/>
      <c r="G40" s="489"/>
      <c r="H40" s="492"/>
      <c r="I40" s="491"/>
      <c r="J40" s="494"/>
      <c r="K40" s="434" t="s">
        <v>188</v>
      </c>
      <c r="L40" s="437" t="s">
        <v>931</v>
      </c>
      <c r="M40" s="475"/>
      <c r="N40" s="475"/>
      <c r="O40" s="478"/>
      <c r="P40" s="214"/>
      <c r="Q40" s="217"/>
      <c r="R40" s="388"/>
      <c r="T40" s="187"/>
      <c r="U40" s="473"/>
      <c r="V40" s="473"/>
      <c r="W40" s="473"/>
      <c r="X40" s="473"/>
      <c r="Y40" s="473"/>
      <c r="Z40" s="473"/>
      <c r="AA40" s="473"/>
      <c r="AB40" s="473"/>
      <c r="AC40" s="473"/>
      <c r="AD40" s="473"/>
      <c r="AE40" s="473"/>
      <c r="AF40" s="473"/>
      <c r="AG40" s="473"/>
      <c r="AH40" s="189"/>
    </row>
    <row r="41" spans="2:34" ht="39.75" hidden="1" customHeight="1" x14ac:dyDescent="0.25">
      <c r="B41" s="186"/>
      <c r="C41" s="544"/>
      <c r="D41" s="549"/>
      <c r="E41" s="553"/>
      <c r="F41" s="576"/>
      <c r="G41" s="489"/>
      <c r="H41" s="492"/>
      <c r="I41" s="491"/>
      <c r="J41" s="494"/>
      <c r="K41" s="434" t="s">
        <v>189</v>
      </c>
      <c r="L41" s="446" t="s">
        <v>966</v>
      </c>
      <c r="M41" s="475"/>
      <c r="N41" s="475"/>
      <c r="O41" s="478"/>
      <c r="P41" s="214"/>
      <c r="Q41" s="217"/>
      <c r="R41" s="388"/>
      <c r="T41" s="187"/>
      <c r="U41" s="473"/>
      <c r="V41" s="473"/>
      <c r="W41" s="473"/>
      <c r="X41" s="473"/>
      <c r="Y41" s="473"/>
      <c r="Z41" s="473"/>
      <c r="AA41" s="473"/>
      <c r="AB41" s="473"/>
      <c r="AC41" s="473"/>
      <c r="AD41" s="473"/>
      <c r="AE41" s="473"/>
      <c r="AF41" s="473"/>
      <c r="AG41" s="473"/>
      <c r="AH41" s="189"/>
    </row>
    <row r="42" spans="2:34" ht="39.75" hidden="1" customHeight="1" x14ac:dyDescent="0.25">
      <c r="B42" s="186"/>
      <c r="C42" s="544"/>
      <c r="D42" s="549"/>
      <c r="E42" s="553"/>
      <c r="F42" s="576"/>
      <c r="G42" s="488">
        <v>7</v>
      </c>
      <c r="H42" s="490" t="s">
        <v>767</v>
      </c>
      <c r="I42" s="491"/>
      <c r="J42" s="497" t="s">
        <v>57</v>
      </c>
      <c r="K42" s="436" t="s">
        <v>165</v>
      </c>
      <c r="L42" s="438" t="s">
        <v>192</v>
      </c>
      <c r="M42" s="480" t="s">
        <v>117</v>
      </c>
      <c r="N42" s="474">
        <v>81</v>
      </c>
      <c r="O42" s="481" t="s">
        <v>1127</v>
      </c>
      <c r="P42" s="214"/>
      <c r="Q42" s="217"/>
      <c r="T42" s="187"/>
      <c r="U42" s="472"/>
      <c r="V42" s="472"/>
      <c r="W42" s="472"/>
      <c r="X42" s="472"/>
      <c r="Y42" s="472"/>
      <c r="Z42" s="472"/>
      <c r="AA42" s="472"/>
      <c r="AB42" s="472"/>
      <c r="AC42" s="472"/>
      <c r="AD42" s="472"/>
      <c r="AE42" s="472"/>
      <c r="AF42" s="472"/>
      <c r="AG42" s="472">
        <f>IF(N42="","",N42)</f>
        <v>81</v>
      </c>
      <c r="AH42" s="189"/>
    </row>
    <row r="43" spans="2:34" ht="39.75" hidden="1" customHeight="1" x14ac:dyDescent="0.25">
      <c r="B43" s="186"/>
      <c r="C43" s="544"/>
      <c r="D43" s="549"/>
      <c r="E43" s="553"/>
      <c r="F43" s="576"/>
      <c r="G43" s="489"/>
      <c r="H43" s="495"/>
      <c r="I43" s="491"/>
      <c r="J43" s="494"/>
      <c r="K43" s="436" t="s">
        <v>166</v>
      </c>
      <c r="L43" s="438" t="s">
        <v>193</v>
      </c>
      <c r="M43" s="475"/>
      <c r="N43" s="475"/>
      <c r="O43" s="478"/>
      <c r="P43" s="214"/>
      <c r="Q43" s="217"/>
      <c r="T43" s="187"/>
      <c r="U43" s="473"/>
      <c r="V43" s="473"/>
      <c r="W43" s="473"/>
      <c r="X43" s="473"/>
      <c r="Y43" s="473"/>
      <c r="Z43" s="473"/>
      <c r="AA43" s="473"/>
      <c r="AB43" s="473"/>
      <c r="AC43" s="473"/>
      <c r="AD43" s="473"/>
      <c r="AE43" s="473"/>
      <c r="AF43" s="473"/>
      <c r="AG43" s="473"/>
      <c r="AH43" s="189"/>
    </row>
    <row r="44" spans="2:34" ht="39.75" hidden="1" customHeight="1" x14ac:dyDescent="0.25">
      <c r="B44" s="186"/>
      <c r="C44" s="544"/>
      <c r="D44" s="549"/>
      <c r="E44" s="553"/>
      <c r="F44" s="576"/>
      <c r="G44" s="489"/>
      <c r="H44" s="495"/>
      <c r="I44" s="491"/>
      <c r="J44" s="494"/>
      <c r="K44" s="436" t="s">
        <v>167</v>
      </c>
      <c r="L44" s="438" t="s">
        <v>194</v>
      </c>
      <c r="M44" s="475"/>
      <c r="N44" s="475"/>
      <c r="O44" s="478"/>
      <c r="P44" s="214"/>
      <c r="Q44" s="217"/>
      <c r="T44" s="187"/>
      <c r="U44" s="473"/>
      <c r="V44" s="473"/>
      <c r="W44" s="473"/>
      <c r="X44" s="473"/>
      <c r="Y44" s="473"/>
      <c r="Z44" s="473"/>
      <c r="AA44" s="473"/>
      <c r="AB44" s="473"/>
      <c r="AC44" s="473"/>
      <c r="AD44" s="473"/>
      <c r="AE44" s="473"/>
      <c r="AF44" s="473"/>
      <c r="AG44" s="473"/>
      <c r="AH44" s="189"/>
    </row>
    <row r="45" spans="2:34" ht="39.75" hidden="1" customHeight="1" x14ac:dyDescent="0.25">
      <c r="B45" s="186"/>
      <c r="C45" s="544"/>
      <c r="D45" s="549"/>
      <c r="E45" s="553"/>
      <c r="F45" s="576"/>
      <c r="G45" s="489"/>
      <c r="H45" s="495"/>
      <c r="I45" s="491"/>
      <c r="J45" s="494"/>
      <c r="K45" s="436" t="s">
        <v>188</v>
      </c>
      <c r="L45" s="438" t="s">
        <v>195</v>
      </c>
      <c r="M45" s="475"/>
      <c r="N45" s="475"/>
      <c r="O45" s="478"/>
      <c r="P45" s="214"/>
      <c r="Q45" s="217"/>
      <c r="T45" s="187"/>
      <c r="U45" s="473"/>
      <c r="V45" s="473"/>
      <c r="W45" s="473"/>
      <c r="X45" s="473"/>
      <c r="Y45" s="473"/>
      <c r="Z45" s="473"/>
      <c r="AA45" s="473"/>
      <c r="AB45" s="473"/>
      <c r="AC45" s="473"/>
      <c r="AD45" s="473"/>
      <c r="AE45" s="473"/>
      <c r="AF45" s="473"/>
      <c r="AG45" s="473"/>
      <c r="AH45" s="189"/>
    </row>
    <row r="46" spans="2:34" ht="39.75" hidden="1" customHeight="1" x14ac:dyDescent="0.25">
      <c r="B46" s="186"/>
      <c r="C46" s="544"/>
      <c r="D46" s="549"/>
      <c r="E46" s="553"/>
      <c r="F46" s="576"/>
      <c r="G46" s="489"/>
      <c r="H46" s="495"/>
      <c r="I46" s="491"/>
      <c r="J46" s="494"/>
      <c r="K46" s="436" t="s">
        <v>189</v>
      </c>
      <c r="L46" s="447" t="s">
        <v>196</v>
      </c>
      <c r="M46" s="475"/>
      <c r="N46" s="475"/>
      <c r="O46" s="478"/>
      <c r="P46" s="214"/>
      <c r="Q46" s="217"/>
      <c r="T46" s="187"/>
      <c r="U46" s="473"/>
      <c r="V46" s="473"/>
      <c r="W46" s="473"/>
      <c r="X46" s="473"/>
      <c r="Y46" s="473"/>
      <c r="Z46" s="473"/>
      <c r="AA46" s="473"/>
      <c r="AB46" s="473"/>
      <c r="AC46" s="473"/>
      <c r="AD46" s="473"/>
      <c r="AE46" s="473"/>
      <c r="AF46" s="473"/>
      <c r="AG46" s="473"/>
      <c r="AH46" s="189"/>
    </row>
    <row r="47" spans="2:34" ht="39.75" hidden="1" customHeight="1" x14ac:dyDescent="0.25">
      <c r="B47" s="186"/>
      <c r="C47" s="544"/>
      <c r="D47" s="549"/>
      <c r="E47" s="553"/>
      <c r="F47" s="576"/>
      <c r="G47" s="488">
        <v>8</v>
      </c>
      <c r="H47" s="490" t="s">
        <v>993</v>
      </c>
      <c r="I47" s="491"/>
      <c r="J47" s="493" t="s">
        <v>116</v>
      </c>
      <c r="K47" s="434" t="s">
        <v>165</v>
      </c>
      <c r="L47" s="437" t="s">
        <v>994</v>
      </c>
      <c r="M47" s="480" t="s">
        <v>117</v>
      </c>
      <c r="N47" s="474">
        <v>81</v>
      </c>
      <c r="O47" s="481" t="s">
        <v>1128</v>
      </c>
      <c r="P47" s="214"/>
      <c r="T47" s="187"/>
      <c r="U47" s="472"/>
      <c r="V47" s="472"/>
      <c r="W47" s="472"/>
      <c r="X47" s="472"/>
      <c r="Y47" s="472"/>
      <c r="Z47" s="472"/>
      <c r="AA47" s="472"/>
      <c r="AB47" s="472"/>
      <c r="AC47" s="472"/>
      <c r="AD47" s="472"/>
      <c r="AE47" s="472"/>
      <c r="AF47" s="472"/>
      <c r="AG47" s="472">
        <f>IF(N47="","",N47)</f>
        <v>81</v>
      </c>
      <c r="AH47" s="189"/>
    </row>
    <row r="48" spans="2:34" ht="39.75" hidden="1" customHeight="1" x14ac:dyDescent="0.25">
      <c r="B48" s="186"/>
      <c r="C48" s="544"/>
      <c r="D48" s="549"/>
      <c r="E48" s="553"/>
      <c r="F48" s="576"/>
      <c r="G48" s="489"/>
      <c r="H48" s="492"/>
      <c r="I48" s="491"/>
      <c r="J48" s="494"/>
      <c r="K48" s="434" t="s">
        <v>166</v>
      </c>
      <c r="L48" s="437" t="s">
        <v>995</v>
      </c>
      <c r="M48" s="475"/>
      <c r="N48" s="475"/>
      <c r="O48" s="478"/>
      <c r="P48" s="214"/>
      <c r="T48" s="187"/>
      <c r="U48" s="473"/>
      <c r="V48" s="473"/>
      <c r="W48" s="473"/>
      <c r="X48" s="473"/>
      <c r="Y48" s="473"/>
      <c r="Z48" s="473"/>
      <c r="AA48" s="473"/>
      <c r="AB48" s="473"/>
      <c r="AC48" s="473"/>
      <c r="AD48" s="473"/>
      <c r="AE48" s="473"/>
      <c r="AF48" s="473"/>
      <c r="AG48" s="473"/>
      <c r="AH48" s="189"/>
    </row>
    <row r="49" spans="2:34" ht="39.75" hidden="1" customHeight="1" x14ac:dyDescent="0.25">
      <c r="B49" s="186"/>
      <c r="C49" s="544"/>
      <c r="D49" s="549"/>
      <c r="E49" s="553"/>
      <c r="F49" s="576"/>
      <c r="G49" s="489"/>
      <c r="H49" s="492"/>
      <c r="I49" s="491"/>
      <c r="J49" s="494"/>
      <c r="K49" s="434" t="s">
        <v>167</v>
      </c>
      <c r="L49" s="437" t="s">
        <v>996</v>
      </c>
      <c r="M49" s="475"/>
      <c r="N49" s="475"/>
      <c r="O49" s="478"/>
      <c r="P49" s="214"/>
      <c r="T49" s="187"/>
      <c r="U49" s="473"/>
      <c r="V49" s="473"/>
      <c r="W49" s="473"/>
      <c r="X49" s="473"/>
      <c r="Y49" s="473"/>
      <c r="Z49" s="473"/>
      <c r="AA49" s="473"/>
      <c r="AB49" s="473"/>
      <c r="AC49" s="473"/>
      <c r="AD49" s="473"/>
      <c r="AE49" s="473"/>
      <c r="AF49" s="473"/>
      <c r="AG49" s="473"/>
      <c r="AH49" s="189"/>
    </row>
    <row r="50" spans="2:34" ht="39.75" hidden="1" customHeight="1" x14ac:dyDescent="0.25">
      <c r="B50" s="186"/>
      <c r="C50" s="544"/>
      <c r="D50" s="549"/>
      <c r="E50" s="553"/>
      <c r="F50" s="576"/>
      <c r="G50" s="489"/>
      <c r="H50" s="492"/>
      <c r="I50" s="491"/>
      <c r="J50" s="494"/>
      <c r="K50" s="434" t="s">
        <v>188</v>
      </c>
      <c r="L50" s="437" t="s">
        <v>997</v>
      </c>
      <c r="M50" s="475"/>
      <c r="N50" s="475"/>
      <c r="O50" s="478"/>
      <c r="P50" s="214"/>
      <c r="T50" s="187"/>
      <c r="U50" s="473"/>
      <c r="V50" s="473"/>
      <c r="W50" s="473"/>
      <c r="X50" s="473"/>
      <c r="Y50" s="473"/>
      <c r="Z50" s="473"/>
      <c r="AA50" s="473"/>
      <c r="AB50" s="473"/>
      <c r="AC50" s="473"/>
      <c r="AD50" s="473"/>
      <c r="AE50" s="473"/>
      <c r="AF50" s="473"/>
      <c r="AG50" s="473"/>
      <c r="AH50" s="189"/>
    </row>
    <row r="51" spans="2:34" ht="39.75" hidden="1" customHeight="1" x14ac:dyDescent="0.25">
      <c r="B51" s="186"/>
      <c r="C51" s="544"/>
      <c r="D51" s="549"/>
      <c r="E51" s="553"/>
      <c r="F51" s="576"/>
      <c r="G51" s="489"/>
      <c r="H51" s="492"/>
      <c r="I51" s="491"/>
      <c r="J51" s="494"/>
      <c r="K51" s="434" t="s">
        <v>189</v>
      </c>
      <c r="L51" s="446" t="s">
        <v>998</v>
      </c>
      <c r="M51" s="475"/>
      <c r="N51" s="475"/>
      <c r="O51" s="478"/>
      <c r="P51" s="214"/>
      <c r="T51" s="187"/>
      <c r="U51" s="473"/>
      <c r="V51" s="473"/>
      <c r="W51" s="473"/>
      <c r="X51" s="473"/>
      <c r="Y51" s="473"/>
      <c r="Z51" s="473"/>
      <c r="AA51" s="473"/>
      <c r="AB51" s="473"/>
      <c r="AC51" s="473"/>
      <c r="AD51" s="473"/>
      <c r="AE51" s="473"/>
      <c r="AF51" s="473"/>
      <c r="AG51" s="473"/>
      <c r="AH51" s="189"/>
    </row>
    <row r="52" spans="2:34" ht="39.75" hidden="1" customHeight="1" x14ac:dyDescent="0.25">
      <c r="B52" s="186"/>
      <c r="C52" s="544"/>
      <c r="D52" s="549"/>
      <c r="E52" s="553"/>
      <c r="F52" s="576"/>
      <c r="G52" s="488">
        <v>9</v>
      </c>
      <c r="H52" s="490" t="s">
        <v>768</v>
      </c>
      <c r="I52" s="491"/>
      <c r="J52" s="497" t="s">
        <v>116</v>
      </c>
      <c r="K52" s="436" t="s">
        <v>165</v>
      </c>
      <c r="L52" s="438" t="s">
        <v>197</v>
      </c>
      <c r="M52" s="480" t="s">
        <v>117</v>
      </c>
      <c r="N52" s="474">
        <v>81</v>
      </c>
      <c r="O52" s="481" t="s">
        <v>1129</v>
      </c>
      <c r="P52" s="214"/>
      <c r="T52" s="187"/>
      <c r="U52" s="472"/>
      <c r="V52" s="472"/>
      <c r="W52" s="472"/>
      <c r="X52" s="472"/>
      <c r="Y52" s="472"/>
      <c r="Z52" s="472"/>
      <c r="AA52" s="472"/>
      <c r="AB52" s="472"/>
      <c r="AC52" s="472"/>
      <c r="AD52" s="472"/>
      <c r="AE52" s="472"/>
      <c r="AF52" s="472"/>
      <c r="AG52" s="472">
        <f>IF(N52="","",N52)</f>
        <v>81</v>
      </c>
      <c r="AH52" s="189"/>
    </row>
    <row r="53" spans="2:34" ht="39.75" hidden="1" customHeight="1" x14ac:dyDescent="0.25">
      <c r="B53" s="186"/>
      <c r="C53" s="544"/>
      <c r="D53" s="549"/>
      <c r="E53" s="553"/>
      <c r="F53" s="576"/>
      <c r="G53" s="489"/>
      <c r="H53" s="495"/>
      <c r="I53" s="491"/>
      <c r="J53" s="494"/>
      <c r="K53" s="436" t="s">
        <v>166</v>
      </c>
      <c r="L53" s="438" t="s">
        <v>198</v>
      </c>
      <c r="M53" s="475"/>
      <c r="N53" s="475"/>
      <c r="O53" s="478"/>
      <c r="P53" s="214"/>
      <c r="T53" s="187"/>
      <c r="U53" s="473"/>
      <c r="V53" s="473"/>
      <c r="W53" s="473"/>
      <c r="X53" s="473"/>
      <c r="Y53" s="473"/>
      <c r="Z53" s="473"/>
      <c r="AA53" s="473"/>
      <c r="AB53" s="473"/>
      <c r="AC53" s="473"/>
      <c r="AD53" s="473"/>
      <c r="AE53" s="473"/>
      <c r="AF53" s="473"/>
      <c r="AG53" s="473"/>
      <c r="AH53" s="189"/>
    </row>
    <row r="54" spans="2:34" ht="39.75" hidden="1" customHeight="1" x14ac:dyDescent="0.25">
      <c r="B54" s="186"/>
      <c r="C54" s="544"/>
      <c r="D54" s="549"/>
      <c r="E54" s="553"/>
      <c r="F54" s="576"/>
      <c r="G54" s="489"/>
      <c r="H54" s="495"/>
      <c r="I54" s="491"/>
      <c r="J54" s="494"/>
      <c r="K54" s="436" t="s">
        <v>167</v>
      </c>
      <c r="L54" s="438" t="s">
        <v>199</v>
      </c>
      <c r="M54" s="475"/>
      <c r="N54" s="475"/>
      <c r="O54" s="478"/>
      <c r="P54" s="214"/>
      <c r="T54" s="187"/>
      <c r="U54" s="473"/>
      <c r="V54" s="473"/>
      <c r="W54" s="473"/>
      <c r="X54" s="473"/>
      <c r="Y54" s="473"/>
      <c r="Z54" s="473"/>
      <c r="AA54" s="473"/>
      <c r="AB54" s="473"/>
      <c r="AC54" s="473"/>
      <c r="AD54" s="473"/>
      <c r="AE54" s="473"/>
      <c r="AF54" s="473"/>
      <c r="AG54" s="473"/>
      <c r="AH54" s="189"/>
    </row>
    <row r="55" spans="2:34" ht="39.75" hidden="1" customHeight="1" x14ac:dyDescent="0.25">
      <c r="B55" s="186"/>
      <c r="C55" s="544"/>
      <c r="D55" s="549"/>
      <c r="E55" s="553"/>
      <c r="F55" s="576"/>
      <c r="G55" s="489"/>
      <c r="H55" s="495"/>
      <c r="I55" s="491"/>
      <c r="J55" s="494"/>
      <c r="K55" s="436" t="s">
        <v>188</v>
      </c>
      <c r="L55" s="438" t="s">
        <v>200</v>
      </c>
      <c r="M55" s="475"/>
      <c r="N55" s="475"/>
      <c r="O55" s="478"/>
      <c r="P55" s="214"/>
      <c r="T55" s="187"/>
      <c r="U55" s="473"/>
      <c r="V55" s="473"/>
      <c r="W55" s="473"/>
      <c r="X55" s="473"/>
      <c r="Y55" s="473"/>
      <c r="Z55" s="473"/>
      <c r="AA55" s="473"/>
      <c r="AB55" s="473"/>
      <c r="AC55" s="473"/>
      <c r="AD55" s="473"/>
      <c r="AE55" s="473"/>
      <c r="AF55" s="473"/>
      <c r="AG55" s="473"/>
      <c r="AH55" s="189"/>
    </row>
    <row r="56" spans="2:34" ht="39.75" hidden="1" customHeight="1" x14ac:dyDescent="0.25">
      <c r="B56" s="186"/>
      <c r="C56" s="544"/>
      <c r="D56" s="549"/>
      <c r="E56" s="553"/>
      <c r="F56" s="576"/>
      <c r="G56" s="489"/>
      <c r="H56" s="495"/>
      <c r="I56" s="491"/>
      <c r="J56" s="494"/>
      <c r="K56" s="436" t="s">
        <v>189</v>
      </c>
      <c r="L56" s="447" t="s">
        <v>201</v>
      </c>
      <c r="M56" s="475"/>
      <c r="N56" s="475"/>
      <c r="O56" s="478"/>
      <c r="P56" s="214"/>
      <c r="T56" s="187"/>
      <c r="U56" s="473"/>
      <c r="V56" s="473"/>
      <c r="W56" s="473"/>
      <c r="X56" s="473"/>
      <c r="Y56" s="473"/>
      <c r="Z56" s="473"/>
      <c r="AA56" s="473"/>
      <c r="AB56" s="473"/>
      <c r="AC56" s="473"/>
      <c r="AD56" s="473"/>
      <c r="AE56" s="473"/>
      <c r="AF56" s="473"/>
      <c r="AG56" s="473"/>
      <c r="AH56" s="189"/>
    </row>
    <row r="57" spans="2:34" ht="39.75" hidden="1" customHeight="1" x14ac:dyDescent="0.25">
      <c r="B57" s="186"/>
      <c r="C57" s="544"/>
      <c r="D57" s="549"/>
      <c r="E57" s="553"/>
      <c r="F57" s="576"/>
      <c r="G57" s="488">
        <v>10</v>
      </c>
      <c r="H57" s="490" t="s">
        <v>769</v>
      </c>
      <c r="I57" s="491"/>
      <c r="J57" s="497" t="s">
        <v>57</v>
      </c>
      <c r="K57" s="436" t="s">
        <v>165</v>
      </c>
      <c r="L57" s="438" t="s">
        <v>202</v>
      </c>
      <c r="M57" s="480" t="s">
        <v>117</v>
      </c>
      <c r="N57" s="474">
        <v>81</v>
      </c>
      <c r="O57" s="481" t="s">
        <v>1129</v>
      </c>
      <c r="P57" s="214"/>
      <c r="T57" s="187"/>
      <c r="U57" s="472"/>
      <c r="V57" s="472"/>
      <c r="W57" s="472"/>
      <c r="X57" s="472"/>
      <c r="Y57" s="472"/>
      <c r="Z57" s="472"/>
      <c r="AA57" s="472"/>
      <c r="AB57" s="472"/>
      <c r="AC57" s="472"/>
      <c r="AD57" s="472"/>
      <c r="AE57" s="472"/>
      <c r="AF57" s="472"/>
      <c r="AG57" s="472">
        <f>IF(N57="","",N57)</f>
        <v>81</v>
      </c>
      <c r="AH57" s="189"/>
    </row>
    <row r="58" spans="2:34" ht="39.75" hidden="1" customHeight="1" x14ac:dyDescent="0.25">
      <c r="B58" s="186"/>
      <c r="C58" s="544"/>
      <c r="D58" s="549"/>
      <c r="E58" s="553"/>
      <c r="F58" s="576"/>
      <c r="G58" s="489"/>
      <c r="H58" s="495"/>
      <c r="I58" s="491"/>
      <c r="J58" s="494"/>
      <c r="K58" s="436" t="s">
        <v>166</v>
      </c>
      <c r="L58" s="438" t="s">
        <v>203</v>
      </c>
      <c r="M58" s="475"/>
      <c r="N58" s="475"/>
      <c r="O58" s="478"/>
      <c r="P58" s="214"/>
      <c r="T58" s="187"/>
      <c r="U58" s="473"/>
      <c r="V58" s="473"/>
      <c r="W58" s="473"/>
      <c r="X58" s="473"/>
      <c r="Y58" s="473"/>
      <c r="Z58" s="473"/>
      <c r="AA58" s="473"/>
      <c r="AB58" s="473"/>
      <c r="AC58" s="473"/>
      <c r="AD58" s="473"/>
      <c r="AE58" s="473"/>
      <c r="AF58" s="473"/>
      <c r="AG58" s="473"/>
      <c r="AH58" s="189"/>
    </row>
    <row r="59" spans="2:34" ht="39.75" hidden="1" customHeight="1" x14ac:dyDescent="0.25">
      <c r="B59" s="186"/>
      <c r="C59" s="544"/>
      <c r="D59" s="549"/>
      <c r="E59" s="553"/>
      <c r="F59" s="576"/>
      <c r="G59" s="489"/>
      <c r="H59" s="495"/>
      <c r="I59" s="491"/>
      <c r="J59" s="494"/>
      <c r="K59" s="436" t="s">
        <v>167</v>
      </c>
      <c r="L59" s="438" t="s">
        <v>204</v>
      </c>
      <c r="M59" s="475"/>
      <c r="N59" s="475"/>
      <c r="O59" s="478"/>
      <c r="P59" s="214"/>
      <c r="T59" s="187"/>
      <c r="U59" s="473"/>
      <c r="V59" s="473"/>
      <c r="W59" s="473"/>
      <c r="X59" s="473"/>
      <c r="Y59" s="473"/>
      <c r="Z59" s="473"/>
      <c r="AA59" s="473"/>
      <c r="AB59" s="473"/>
      <c r="AC59" s="473"/>
      <c r="AD59" s="473"/>
      <c r="AE59" s="473"/>
      <c r="AF59" s="473"/>
      <c r="AG59" s="473"/>
      <c r="AH59" s="189"/>
    </row>
    <row r="60" spans="2:34" ht="39.75" hidden="1" customHeight="1" x14ac:dyDescent="0.25">
      <c r="B60" s="186"/>
      <c r="C60" s="544"/>
      <c r="D60" s="549"/>
      <c r="E60" s="553"/>
      <c r="F60" s="576"/>
      <c r="G60" s="489"/>
      <c r="H60" s="495"/>
      <c r="I60" s="491"/>
      <c r="J60" s="494"/>
      <c r="K60" s="436" t="s">
        <v>188</v>
      </c>
      <c r="L60" s="438" t="s">
        <v>205</v>
      </c>
      <c r="M60" s="475"/>
      <c r="N60" s="475"/>
      <c r="O60" s="478"/>
      <c r="P60" s="214"/>
      <c r="T60" s="187"/>
      <c r="U60" s="473"/>
      <c r="V60" s="473"/>
      <c r="W60" s="473"/>
      <c r="X60" s="473"/>
      <c r="Y60" s="473"/>
      <c r="Z60" s="473"/>
      <c r="AA60" s="473"/>
      <c r="AB60" s="473"/>
      <c r="AC60" s="473"/>
      <c r="AD60" s="473"/>
      <c r="AE60" s="473"/>
      <c r="AF60" s="473"/>
      <c r="AG60" s="473"/>
      <c r="AH60" s="189"/>
    </row>
    <row r="61" spans="2:34" ht="39.75" hidden="1" customHeight="1" x14ac:dyDescent="0.25">
      <c r="B61" s="186"/>
      <c r="C61" s="544"/>
      <c r="D61" s="549"/>
      <c r="E61" s="553"/>
      <c r="F61" s="576"/>
      <c r="G61" s="489"/>
      <c r="H61" s="495"/>
      <c r="I61" s="491"/>
      <c r="J61" s="494"/>
      <c r="K61" s="436" t="s">
        <v>189</v>
      </c>
      <c r="L61" s="447" t="s">
        <v>206</v>
      </c>
      <c r="M61" s="475"/>
      <c r="N61" s="475"/>
      <c r="O61" s="478"/>
      <c r="P61" s="214"/>
      <c r="T61" s="187"/>
      <c r="U61" s="473"/>
      <c r="V61" s="473"/>
      <c r="W61" s="473"/>
      <c r="X61" s="473"/>
      <c r="Y61" s="473"/>
      <c r="Z61" s="473"/>
      <c r="AA61" s="473"/>
      <c r="AB61" s="473"/>
      <c r="AC61" s="473"/>
      <c r="AD61" s="473"/>
      <c r="AE61" s="473"/>
      <c r="AF61" s="473"/>
      <c r="AG61" s="473"/>
      <c r="AH61" s="189"/>
    </row>
    <row r="62" spans="2:34" ht="39.75" hidden="1" customHeight="1" x14ac:dyDescent="0.25">
      <c r="B62" s="186"/>
      <c r="C62" s="544"/>
      <c r="D62" s="549"/>
      <c r="E62" s="553"/>
      <c r="F62" s="576"/>
      <c r="G62" s="488">
        <v>11</v>
      </c>
      <c r="H62" s="490" t="s">
        <v>770</v>
      </c>
      <c r="I62" s="491"/>
      <c r="J62" s="497" t="s">
        <v>57</v>
      </c>
      <c r="K62" s="436" t="s">
        <v>165</v>
      </c>
      <c r="L62" s="438" t="s">
        <v>207</v>
      </c>
      <c r="M62" s="480" t="s">
        <v>117</v>
      </c>
      <c r="N62" s="474">
        <v>81</v>
      </c>
      <c r="O62" s="481" t="s">
        <v>1129</v>
      </c>
      <c r="P62" s="214"/>
      <c r="T62" s="187"/>
      <c r="U62" s="472"/>
      <c r="V62" s="472"/>
      <c r="W62" s="472"/>
      <c r="X62" s="472"/>
      <c r="Y62" s="472"/>
      <c r="Z62" s="472"/>
      <c r="AA62" s="472"/>
      <c r="AB62" s="472"/>
      <c r="AC62" s="472"/>
      <c r="AD62" s="472"/>
      <c r="AE62" s="472"/>
      <c r="AF62" s="472"/>
      <c r="AG62" s="472">
        <f>IF(N62="","",N62)</f>
        <v>81</v>
      </c>
      <c r="AH62" s="189"/>
    </row>
    <row r="63" spans="2:34" ht="39.75" hidden="1" customHeight="1" x14ac:dyDescent="0.25">
      <c r="B63" s="186"/>
      <c r="C63" s="544"/>
      <c r="D63" s="549"/>
      <c r="E63" s="553"/>
      <c r="F63" s="576"/>
      <c r="G63" s="489"/>
      <c r="H63" s="495"/>
      <c r="I63" s="491"/>
      <c r="J63" s="494"/>
      <c r="K63" s="436" t="s">
        <v>166</v>
      </c>
      <c r="L63" s="438" t="s">
        <v>208</v>
      </c>
      <c r="M63" s="475"/>
      <c r="N63" s="475"/>
      <c r="O63" s="478"/>
      <c r="P63" s="214"/>
      <c r="T63" s="187"/>
      <c r="U63" s="473"/>
      <c r="V63" s="473"/>
      <c r="W63" s="473"/>
      <c r="X63" s="473"/>
      <c r="Y63" s="473"/>
      <c r="Z63" s="473"/>
      <c r="AA63" s="473"/>
      <c r="AB63" s="473"/>
      <c r="AC63" s="473"/>
      <c r="AD63" s="473"/>
      <c r="AE63" s="473"/>
      <c r="AF63" s="473"/>
      <c r="AG63" s="473"/>
      <c r="AH63" s="189"/>
    </row>
    <row r="64" spans="2:34" ht="39.75" hidden="1" customHeight="1" x14ac:dyDescent="0.25">
      <c r="B64" s="186"/>
      <c r="C64" s="544"/>
      <c r="D64" s="549"/>
      <c r="E64" s="553"/>
      <c r="F64" s="576"/>
      <c r="G64" s="489"/>
      <c r="H64" s="495"/>
      <c r="I64" s="491"/>
      <c r="J64" s="494"/>
      <c r="K64" s="436" t="s">
        <v>167</v>
      </c>
      <c r="L64" s="438" t="s">
        <v>209</v>
      </c>
      <c r="M64" s="475"/>
      <c r="N64" s="475"/>
      <c r="O64" s="478"/>
      <c r="P64" s="214"/>
      <c r="T64" s="187"/>
      <c r="U64" s="473"/>
      <c r="V64" s="473"/>
      <c r="W64" s="473"/>
      <c r="X64" s="473"/>
      <c r="Y64" s="473"/>
      <c r="Z64" s="473"/>
      <c r="AA64" s="473"/>
      <c r="AB64" s="473"/>
      <c r="AC64" s="473"/>
      <c r="AD64" s="473"/>
      <c r="AE64" s="473"/>
      <c r="AF64" s="473"/>
      <c r="AG64" s="473"/>
      <c r="AH64" s="189"/>
    </row>
    <row r="65" spans="2:34" ht="39.75" hidden="1" customHeight="1" x14ac:dyDescent="0.25">
      <c r="B65" s="186"/>
      <c r="C65" s="544"/>
      <c r="D65" s="549"/>
      <c r="E65" s="553"/>
      <c r="F65" s="576"/>
      <c r="G65" s="489"/>
      <c r="H65" s="495"/>
      <c r="I65" s="491"/>
      <c r="J65" s="494"/>
      <c r="K65" s="436" t="s">
        <v>188</v>
      </c>
      <c r="L65" s="438" t="s">
        <v>210</v>
      </c>
      <c r="M65" s="475"/>
      <c r="N65" s="475"/>
      <c r="O65" s="478"/>
      <c r="P65" s="214"/>
      <c r="T65" s="187"/>
      <c r="U65" s="473"/>
      <c r="V65" s="473"/>
      <c r="W65" s="473"/>
      <c r="X65" s="473"/>
      <c r="Y65" s="473"/>
      <c r="Z65" s="473"/>
      <c r="AA65" s="473"/>
      <c r="AB65" s="473"/>
      <c r="AC65" s="473"/>
      <c r="AD65" s="473"/>
      <c r="AE65" s="473"/>
      <c r="AF65" s="473"/>
      <c r="AG65" s="473"/>
      <c r="AH65" s="189"/>
    </row>
    <row r="66" spans="2:34" ht="54" hidden="1" customHeight="1" x14ac:dyDescent="0.25">
      <c r="B66" s="186"/>
      <c r="C66" s="544"/>
      <c r="D66" s="549"/>
      <c r="E66" s="553"/>
      <c r="F66" s="576"/>
      <c r="G66" s="489"/>
      <c r="H66" s="495"/>
      <c r="I66" s="491"/>
      <c r="J66" s="494"/>
      <c r="K66" s="436" t="s">
        <v>189</v>
      </c>
      <c r="L66" s="447" t="s">
        <v>211</v>
      </c>
      <c r="M66" s="475"/>
      <c r="N66" s="475"/>
      <c r="O66" s="478"/>
      <c r="P66" s="214"/>
      <c r="T66" s="187"/>
      <c r="U66" s="473"/>
      <c r="V66" s="473"/>
      <c r="W66" s="473"/>
      <c r="X66" s="473"/>
      <c r="Y66" s="473"/>
      <c r="Z66" s="473"/>
      <c r="AA66" s="473"/>
      <c r="AB66" s="473"/>
      <c r="AC66" s="473"/>
      <c r="AD66" s="473"/>
      <c r="AE66" s="473"/>
      <c r="AF66" s="473"/>
      <c r="AG66" s="473"/>
      <c r="AH66" s="189"/>
    </row>
    <row r="67" spans="2:34" ht="39.75" hidden="1" customHeight="1" x14ac:dyDescent="0.25">
      <c r="B67" s="186"/>
      <c r="C67" s="544"/>
      <c r="D67" s="549"/>
      <c r="E67" s="553"/>
      <c r="F67" s="576"/>
      <c r="G67" s="488">
        <v>12</v>
      </c>
      <c r="H67" s="490" t="s">
        <v>1096</v>
      </c>
      <c r="I67" s="491"/>
      <c r="J67" s="497" t="s">
        <v>116</v>
      </c>
      <c r="K67" s="436" t="s">
        <v>165</v>
      </c>
      <c r="L67" s="437" t="s">
        <v>1097</v>
      </c>
      <c r="M67" s="480" t="s">
        <v>117</v>
      </c>
      <c r="N67" s="474">
        <v>81</v>
      </c>
      <c r="O67" s="481" t="s">
        <v>1130</v>
      </c>
      <c r="P67" s="214"/>
      <c r="T67" s="187"/>
      <c r="U67" s="472"/>
      <c r="V67" s="472"/>
      <c r="W67" s="472"/>
      <c r="X67" s="472"/>
      <c r="Y67" s="472"/>
      <c r="Z67" s="472"/>
      <c r="AA67" s="472"/>
      <c r="AB67" s="472">
        <f>IF(N67="","",N67)</f>
        <v>81</v>
      </c>
      <c r="AC67" s="472"/>
      <c r="AD67" s="472"/>
      <c r="AE67" s="472"/>
      <c r="AF67" s="472"/>
      <c r="AG67" s="472">
        <f>IF(N67="","",N67)</f>
        <v>81</v>
      </c>
      <c r="AH67" s="189"/>
    </row>
    <row r="68" spans="2:34" ht="39.75" hidden="1" customHeight="1" x14ac:dyDescent="0.25">
      <c r="B68" s="186"/>
      <c r="C68" s="544"/>
      <c r="D68" s="549"/>
      <c r="E68" s="553"/>
      <c r="F68" s="576"/>
      <c r="G68" s="489"/>
      <c r="H68" s="495"/>
      <c r="I68" s="491"/>
      <c r="J68" s="494"/>
      <c r="K68" s="436" t="s">
        <v>166</v>
      </c>
      <c r="L68" s="437" t="s">
        <v>1098</v>
      </c>
      <c r="M68" s="475"/>
      <c r="N68" s="475"/>
      <c r="O68" s="478"/>
      <c r="P68" s="214"/>
      <c r="T68" s="187"/>
      <c r="U68" s="473"/>
      <c r="V68" s="473"/>
      <c r="W68" s="473"/>
      <c r="X68" s="473"/>
      <c r="Y68" s="473"/>
      <c r="Z68" s="473"/>
      <c r="AA68" s="473"/>
      <c r="AB68" s="473"/>
      <c r="AC68" s="473"/>
      <c r="AD68" s="473"/>
      <c r="AE68" s="473"/>
      <c r="AF68" s="473"/>
      <c r="AG68" s="473"/>
      <c r="AH68" s="189"/>
    </row>
    <row r="69" spans="2:34" ht="39.75" hidden="1" customHeight="1" x14ac:dyDescent="0.25">
      <c r="B69" s="186"/>
      <c r="C69" s="544"/>
      <c r="D69" s="549"/>
      <c r="E69" s="553"/>
      <c r="F69" s="576"/>
      <c r="G69" s="489"/>
      <c r="H69" s="495"/>
      <c r="I69" s="491"/>
      <c r="J69" s="494"/>
      <c r="K69" s="436" t="s">
        <v>167</v>
      </c>
      <c r="L69" s="437" t="s">
        <v>1099</v>
      </c>
      <c r="M69" s="475"/>
      <c r="N69" s="475"/>
      <c r="O69" s="478"/>
      <c r="P69" s="214"/>
      <c r="T69" s="187"/>
      <c r="U69" s="473"/>
      <c r="V69" s="473"/>
      <c r="W69" s="473"/>
      <c r="X69" s="473"/>
      <c r="Y69" s="473"/>
      <c r="Z69" s="473"/>
      <c r="AA69" s="473"/>
      <c r="AB69" s="473"/>
      <c r="AC69" s="473"/>
      <c r="AD69" s="473"/>
      <c r="AE69" s="473"/>
      <c r="AF69" s="473"/>
      <c r="AG69" s="473"/>
      <c r="AH69" s="189"/>
    </row>
    <row r="70" spans="2:34" ht="39.75" hidden="1" customHeight="1" x14ac:dyDescent="0.25">
      <c r="B70" s="186"/>
      <c r="C70" s="544"/>
      <c r="D70" s="549"/>
      <c r="E70" s="553"/>
      <c r="F70" s="576"/>
      <c r="G70" s="489"/>
      <c r="H70" s="495"/>
      <c r="I70" s="491"/>
      <c r="J70" s="494"/>
      <c r="K70" s="436" t="s">
        <v>188</v>
      </c>
      <c r="L70" s="437" t="s">
        <v>1100</v>
      </c>
      <c r="M70" s="475"/>
      <c r="N70" s="475"/>
      <c r="O70" s="478"/>
      <c r="P70" s="214"/>
      <c r="T70" s="187"/>
      <c r="U70" s="473"/>
      <c r="V70" s="473"/>
      <c r="W70" s="473"/>
      <c r="X70" s="473"/>
      <c r="Y70" s="473"/>
      <c r="Z70" s="473"/>
      <c r="AA70" s="473"/>
      <c r="AB70" s="473"/>
      <c r="AC70" s="473"/>
      <c r="AD70" s="473"/>
      <c r="AE70" s="473"/>
      <c r="AF70" s="473"/>
      <c r="AG70" s="473"/>
      <c r="AH70" s="189"/>
    </row>
    <row r="71" spans="2:34" ht="51" hidden="1" customHeight="1" x14ac:dyDescent="0.25">
      <c r="B71" s="186"/>
      <c r="C71" s="544"/>
      <c r="D71" s="549"/>
      <c r="E71" s="553"/>
      <c r="F71" s="576"/>
      <c r="G71" s="489"/>
      <c r="H71" s="495"/>
      <c r="I71" s="491"/>
      <c r="J71" s="494"/>
      <c r="K71" s="436" t="s">
        <v>189</v>
      </c>
      <c r="L71" s="446" t="s">
        <v>1101</v>
      </c>
      <c r="M71" s="475"/>
      <c r="N71" s="475"/>
      <c r="O71" s="478"/>
      <c r="P71" s="214"/>
      <c r="T71" s="187"/>
      <c r="U71" s="473"/>
      <c r="V71" s="473"/>
      <c r="W71" s="473"/>
      <c r="X71" s="473"/>
      <c r="Y71" s="473"/>
      <c r="Z71" s="473"/>
      <c r="AA71" s="473"/>
      <c r="AB71" s="473"/>
      <c r="AC71" s="473"/>
      <c r="AD71" s="473"/>
      <c r="AE71" s="473"/>
      <c r="AF71" s="473"/>
      <c r="AG71" s="473"/>
      <c r="AH71" s="189"/>
    </row>
    <row r="72" spans="2:34" ht="51" hidden="1" customHeight="1" x14ac:dyDescent="0.25">
      <c r="B72" s="186"/>
      <c r="C72" s="544"/>
      <c r="D72" s="549"/>
      <c r="E72" s="553"/>
      <c r="F72" s="576"/>
      <c r="G72" s="488">
        <v>13</v>
      </c>
      <c r="H72" s="490" t="s">
        <v>1058</v>
      </c>
      <c r="I72" s="491"/>
      <c r="J72" s="493" t="s">
        <v>841</v>
      </c>
      <c r="K72" s="436" t="s">
        <v>165</v>
      </c>
      <c r="L72" s="437" t="s">
        <v>842</v>
      </c>
      <c r="M72" s="480" t="s">
        <v>117</v>
      </c>
      <c r="N72" s="474">
        <v>81</v>
      </c>
      <c r="O72" s="481" t="s">
        <v>1131</v>
      </c>
      <c r="P72" s="214"/>
      <c r="T72" s="187"/>
      <c r="U72" s="472"/>
      <c r="V72" s="472"/>
      <c r="W72" s="472"/>
      <c r="X72" s="472"/>
      <c r="Y72" s="472"/>
      <c r="Z72" s="472"/>
      <c r="AA72" s="472"/>
      <c r="AB72" s="472"/>
      <c r="AC72" s="472"/>
      <c r="AD72" s="472"/>
      <c r="AE72" s="472">
        <f>IF($N$72="","",$N$72)</f>
        <v>81</v>
      </c>
      <c r="AF72" s="472">
        <f>IF($N$72="","",$N$72)</f>
        <v>81</v>
      </c>
      <c r="AG72" s="472">
        <f>IF($N$72="","",$N$72)</f>
        <v>81</v>
      </c>
      <c r="AH72" s="189"/>
    </row>
    <row r="73" spans="2:34" ht="51" hidden="1" customHeight="1" x14ac:dyDescent="0.25">
      <c r="B73" s="186"/>
      <c r="C73" s="544"/>
      <c r="D73" s="549"/>
      <c r="E73" s="553"/>
      <c r="F73" s="576"/>
      <c r="G73" s="489"/>
      <c r="H73" s="495"/>
      <c r="I73" s="491"/>
      <c r="J73" s="494"/>
      <c r="K73" s="436" t="s">
        <v>166</v>
      </c>
      <c r="L73" s="437" t="s">
        <v>843</v>
      </c>
      <c r="M73" s="475"/>
      <c r="N73" s="475"/>
      <c r="O73" s="478"/>
      <c r="P73" s="214"/>
      <c r="T73" s="187"/>
      <c r="U73" s="473"/>
      <c r="V73" s="473"/>
      <c r="W73" s="473"/>
      <c r="X73" s="473"/>
      <c r="Y73" s="473"/>
      <c r="Z73" s="473"/>
      <c r="AA73" s="473"/>
      <c r="AB73" s="473"/>
      <c r="AC73" s="473"/>
      <c r="AD73" s="473"/>
      <c r="AE73" s="473"/>
      <c r="AF73" s="473"/>
      <c r="AG73" s="473"/>
      <c r="AH73" s="189"/>
    </row>
    <row r="74" spans="2:34" ht="51" hidden="1" customHeight="1" x14ac:dyDescent="0.25">
      <c r="B74" s="186"/>
      <c r="C74" s="544"/>
      <c r="D74" s="549"/>
      <c r="E74" s="553"/>
      <c r="F74" s="576"/>
      <c r="G74" s="489"/>
      <c r="H74" s="495"/>
      <c r="I74" s="491"/>
      <c r="J74" s="494"/>
      <c r="K74" s="436" t="s">
        <v>167</v>
      </c>
      <c r="L74" s="437" t="s">
        <v>844</v>
      </c>
      <c r="M74" s="475"/>
      <c r="N74" s="475"/>
      <c r="O74" s="478"/>
      <c r="P74" s="214"/>
      <c r="T74" s="187"/>
      <c r="U74" s="473"/>
      <c r="V74" s="473"/>
      <c r="W74" s="473"/>
      <c r="X74" s="473"/>
      <c r="Y74" s="473"/>
      <c r="Z74" s="473"/>
      <c r="AA74" s="473"/>
      <c r="AB74" s="473"/>
      <c r="AC74" s="473"/>
      <c r="AD74" s="473"/>
      <c r="AE74" s="473"/>
      <c r="AF74" s="473"/>
      <c r="AG74" s="473"/>
      <c r="AH74" s="189"/>
    </row>
    <row r="75" spans="2:34" ht="51" hidden="1" customHeight="1" x14ac:dyDescent="0.25">
      <c r="B75" s="186"/>
      <c r="C75" s="544"/>
      <c r="D75" s="549"/>
      <c r="E75" s="553"/>
      <c r="F75" s="576"/>
      <c r="G75" s="489"/>
      <c r="H75" s="495"/>
      <c r="I75" s="491"/>
      <c r="J75" s="494"/>
      <c r="K75" s="436" t="s">
        <v>188</v>
      </c>
      <c r="L75" s="437" t="s">
        <v>970</v>
      </c>
      <c r="M75" s="475"/>
      <c r="N75" s="475"/>
      <c r="O75" s="478"/>
      <c r="P75" s="214"/>
      <c r="T75" s="187"/>
      <c r="U75" s="473"/>
      <c r="V75" s="473"/>
      <c r="W75" s="473"/>
      <c r="X75" s="473"/>
      <c r="Y75" s="473"/>
      <c r="Z75" s="473"/>
      <c r="AA75" s="473"/>
      <c r="AB75" s="473"/>
      <c r="AC75" s="473"/>
      <c r="AD75" s="473"/>
      <c r="AE75" s="473"/>
      <c r="AF75" s="473"/>
      <c r="AG75" s="473"/>
      <c r="AH75" s="189"/>
    </row>
    <row r="76" spans="2:34" ht="51" hidden="1" customHeight="1" x14ac:dyDescent="0.25">
      <c r="B76" s="186"/>
      <c r="C76" s="544"/>
      <c r="D76" s="549"/>
      <c r="E76" s="554"/>
      <c r="F76" s="576"/>
      <c r="G76" s="489"/>
      <c r="H76" s="495"/>
      <c r="I76" s="491"/>
      <c r="J76" s="494"/>
      <c r="K76" s="436" t="s">
        <v>189</v>
      </c>
      <c r="L76" s="446" t="s">
        <v>845</v>
      </c>
      <c r="M76" s="475"/>
      <c r="N76" s="475"/>
      <c r="O76" s="478"/>
      <c r="P76" s="214"/>
      <c r="T76" s="187"/>
      <c r="U76" s="473"/>
      <c r="V76" s="473"/>
      <c r="W76" s="473"/>
      <c r="X76" s="473"/>
      <c r="Y76" s="473"/>
      <c r="Z76" s="473"/>
      <c r="AA76" s="473"/>
      <c r="AB76" s="473"/>
      <c r="AC76" s="473"/>
      <c r="AD76" s="473"/>
      <c r="AE76" s="473"/>
      <c r="AF76" s="473"/>
      <c r="AG76" s="473"/>
      <c r="AH76" s="189"/>
    </row>
    <row r="77" spans="2:34" ht="39.75" hidden="1" customHeight="1" x14ac:dyDescent="0.25">
      <c r="B77" s="186"/>
      <c r="C77" s="544"/>
      <c r="D77" s="549"/>
      <c r="E77" s="573" t="s">
        <v>93</v>
      </c>
      <c r="F77" s="576">
        <f>IF(SUM(N77:N121)=0,"",AVERAGE(N77:N121))</f>
        <v>89.444444444444443</v>
      </c>
      <c r="G77" s="488">
        <v>14</v>
      </c>
      <c r="H77" s="496" t="s">
        <v>4</v>
      </c>
      <c r="I77" s="498"/>
      <c r="J77" s="497" t="s">
        <v>58</v>
      </c>
      <c r="K77" s="436" t="s">
        <v>165</v>
      </c>
      <c r="L77" s="390" t="s">
        <v>212</v>
      </c>
      <c r="M77" s="480" t="s">
        <v>109</v>
      </c>
      <c r="N77" s="474">
        <v>100</v>
      </c>
      <c r="O77" s="481" t="s">
        <v>1132</v>
      </c>
      <c r="P77" s="219"/>
      <c r="T77" s="187"/>
      <c r="U77" s="472"/>
      <c r="V77" s="472"/>
      <c r="W77" s="472"/>
      <c r="X77" s="472">
        <f>IF(N77="","",N77)</f>
        <v>100</v>
      </c>
      <c r="Y77" s="472"/>
      <c r="Z77" s="472"/>
      <c r="AA77" s="472"/>
      <c r="AB77" s="472"/>
      <c r="AC77" s="472"/>
      <c r="AD77" s="472"/>
      <c r="AE77" s="472">
        <f>IF(N77="","",N77)</f>
        <v>100</v>
      </c>
      <c r="AF77" s="472">
        <f>IF(N77="","",N77)</f>
        <v>100</v>
      </c>
      <c r="AG77" s="472">
        <f>IF($N$72="","",$N$72)</f>
        <v>81</v>
      </c>
      <c r="AH77" s="189"/>
    </row>
    <row r="78" spans="2:34" ht="39.75" hidden="1" customHeight="1" x14ac:dyDescent="0.25">
      <c r="B78" s="186"/>
      <c r="C78" s="544"/>
      <c r="D78" s="549"/>
      <c r="E78" s="573"/>
      <c r="F78" s="576"/>
      <c r="G78" s="489"/>
      <c r="H78" s="495"/>
      <c r="I78" s="498"/>
      <c r="J78" s="494"/>
      <c r="K78" s="436" t="s">
        <v>166</v>
      </c>
      <c r="L78" s="438" t="s">
        <v>213</v>
      </c>
      <c r="M78" s="475"/>
      <c r="N78" s="475"/>
      <c r="O78" s="478"/>
      <c r="P78" s="219"/>
      <c r="T78" s="187"/>
      <c r="U78" s="473"/>
      <c r="V78" s="473"/>
      <c r="W78" s="473"/>
      <c r="X78" s="473"/>
      <c r="Y78" s="473"/>
      <c r="Z78" s="473"/>
      <c r="AA78" s="473"/>
      <c r="AB78" s="473"/>
      <c r="AC78" s="473"/>
      <c r="AD78" s="473"/>
      <c r="AE78" s="473"/>
      <c r="AF78" s="473"/>
      <c r="AG78" s="473"/>
      <c r="AH78" s="189"/>
    </row>
    <row r="79" spans="2:34" ht="39.75" hidden="1" customHeight="1" x14ac:dyDescent="0.25">
      <c r="B79" s="186"/>
      <c r="C79" s="544"/>
      <c r="D79" s="549"/>
      <c r="E79" s="573"/>
      <c r="F79" s="576"/>
      <c r="G79" s="489"/>
      <c r="H79" s="495"/>
      <c r="I79" s="498"/>
      <c r="J79" s="494"/>
      <c r="K79" s="436" t="s">
        <v>167</v>
      </c>
      <c r="L79" s="437" t="s">
        <v>771</v>
      </c>
      <c r="M79" s="475"/>
      <c r="N79" s="475"/>
      <c r="O79" s="478"/>
      <c r="P79" s="219"/>
      <c r="T79" s="187"/>
      <c r="U79" s="473"/>
      <c r="V79" s="473"/>
      <c r="W79" s="473"/>
      <c r="X79" s="473"/>
      <c r="Y79" s="473"/>
      <c r="Z79" s="473"/>
      <c r="AA79" s="473"/>
      <c r="AB79" s="473"/>
      <c r="AC79" s="473"/>
      <c r="AD79" s="473"/>
      <c r="AE79" s="473"/>
      <c r="AF79" s="473"/>
      <c r="AG79" s="473"/>
      <c r="AH79" s="189"/>
    </row>
    <row r="80" spans="2:34" ht="39.75" hidden="1" customHeight="1" x14ac:dyDescent="0.25">
      <c r="B80" s="186"/>
      <c r="C80" s="544"/>
      <c r="D80" s="549"/>
      <c r="E80" s="573"/>
      <c r="F80" s="576"/>
      <c r="G80" s="489"/>
      <c r="H80" s="495"/>
      <c r="I80" s="498"/>
      <c r="J80" s="494"/>
      <c r="K80" s="436" t="s">
        <v>188</v>
      </c>
      <c r="L80" s="437" t="s">
        <v>772</v>
      </c>
      <c r="M80" s="475"/>
      <c r="N80" s="475"/>
      <c r="O80" s="478"/>
      <c r="P80" s="219"/>
      <c r="T80" s="187"/>
      <c r="U80" s="473"/>
      <c r="V80" s="473"/>
      <c r="W80" s="473"/>
      <c r="X80" s="473"/>
      <c r="Y80" s="473"/>
      <c r="Z80" s="473"/>
      <c r="AA80" s="473"/>
      <c r="AB80" s="473"/>
      <c r="AC80" s="473"/>
      <c r="AD80" s="473"/>
      <c r="AE80" s="473"/>
      <c r="AF80" s="473"/>
      <c r="AG80" s="473"/>
      <c r="AH80" s="189"/>
    </row>
    <row r="81" spans="2:34" ht="39.75" hidden="1" customHeight="1" x14ac:dyDescent="0.25">
      <c r="B81" s="186"/>
      <c r="C81" s="544"/>
      <c r="D81" s="549"/>
      <c r="E81" s="573"/>
      <c r="F81" s="576"/>
      <c r="G81" s="489"/>
      <c r="H81" s="495"/>
      <c r="I81" s="498"/>
      <c r="J81" s="494"/>
      <c r="K81" s="436" t="s">
        <v>189</v>
      </c>
      <c r="L81" s="437" t="s">
        <v>773</v>
      </c>
      <c r="M81" s="475"/>
      <c r="N81" s="475"/>
      <c r="O81" s="478"/>
      <c r="P81" s="219"/>
      <c r="T81" s="187"/>
      <c r="U81" s="473"/>
      <c r="V81" s="473"/>
      <c r="W81" s="473"/>
      <c r="X81" s="473"/>
      <c r="Y81" s="473"/>
      <c r="Z81" s="473"/>
      <c r="AA81" s="473"/>
      <c r="AB81" s="473"/>
      <c r="AC81" s="473"/>
      <c r="AD81" s="473"/>
      <c r="AE81" s="473"/>
      <c r="AF81" s="473"/>
      <c r="AG81" s="473"/>
      <c r="AH81" s="189"/>
    </row>
    <row r="82" spans="2:34" ht="39.75" hidden="1" customHeight="1" x14ac:dyDescent="0.25">
      <c r="B82" s="186"/>
      <c r="C82" s="544"/>
      <c r="D82" s="549"/>
      <c r="E82" s="573"/>
      <c r="F82" s="577"/>
      <c r="G82" s="488"/>
      <c r="H82" s="542" t="s">
        <v>999</v>
      </c>
      <c r="I82" s="490" t="s">
        <v>749</v>
      </c>
      <c r="J82" s="497" t="s">
        <v>59</v>
      </c>
      <c r="K82" s="436" t="s">
        <v>165</v>
      </c>
      <c r="L82" s="391" t="s">
        <v>750</v>
      </c>
      <c r="M82" s="480" t="s">
        <v>109</v>
      </c>
      <c r="N82" s="474">
        <v>81</v>
      </c>
      <c r="O82" s="481" t="s">
        <v>1133</v>
      </c>
      <c r="P82" s="214"/>
      <c r="T82" s="187"/>
      <c r="U82" s="472"/>
      <c r="V82" s="472">
        <f>IF(N82="","",N82)</f>
        <v>81</v>
      </c>
      <c r="W82" s="472"/>
      <c r="X82" s="472"/>
      <c r="Y82" s="472"/>
      <c r="Z82" s="472"/>
      <c r="AA82" s="472"/>
      <c r="AB82" s="472"/>
      <c r="AC82" s="472"/>
      <c r="AD82" s="472"/>
      <c r="AE82" s="472"/>
      <c r="AF82" s="472"/>
      <c r="AG82" s="472">
        <f>IF(N82="","",N82)</f>
        <v>81</v>
      </c>
      <c r="AH82" s="189"/>
    </row>
    <row r="83" spans="2:34" ht="39.75" hidden="1" customHeight="1" x14ac:dyDescent="0.25">
      <c r="B83" s="186"/>
      <c r="C83" s="544"/>
      <c r="D83" s="549"/>
      <c r="E83" s="573"/>
      <c r="F83" s="577"/>
      <c r="G83" s="489"/>
      <c r="H83" s="491"/>
      <c r="I83" s="495"/>
      <c r="J83" s="494"/>
      <c r="K83" s="436" t="s">
        <v>166</v>
      </c>
      <c r="L83" s="437" t="s">
        <v>751</v>
      </c>
      <c r="M83" s="475"/>
      <c r="N83" s="475"/>
      <c r="O83" s="478"/>
      <c r="P83" s="214"/>
      <c r="T83" s="187"/>
      <c r="U83" s="473"/>
      <c r="V83" s="473"/>
      <c r="W83" s="473"/>
      <c r="X83" s="473"/>
      <c r="Y83" s="473"/>
      <c r="Z83" s="473"/>
      <c r="AA83" s="473"/>
      <c r="AB83" s="473"/>
      <c r="AC83" s="473"/>
      <c r="AD83" s="473"/>
      <c r="AE83" s="473"/>
      <c r="AF83" s="473"/>
      <c r="AG83" s="473"/>
      <c r="AH83" s="189"/>
    </row>
    <row r="84" spans="2:34" ht="39.75" hidden="1" customHeight="1" x14ac:dyDescent="0.25">
      <c r="B84" s="186"/>
      <c r="C84" s="544"/>
      <c r="D84" s="549"/>
      <c r="E84" s="573"/>
      <c r="F84" s="577"/>
      <c r="G84" s="489"/>
      <c r="H84" s="491"/>
      <c r="I84" s="495"/>
      <c r="J84" s="494"/>
      <c r="K84" s="436" t="s">
        <v>167</v>
      </c>
      <c r="L84" s="437" t="s">
        <v>752</v>
      </c>
      <c r="M84" s="475"/>
      <c r="N84" s="475"/>
      <c r="O84" s="478"/>
      <c r="P84" s="214"/>
      <c r="T84" s="187"/>
      <c r="U84" s="473"/>
      <c r="V84" s="473"/>
      <c r="W84" s="473"/>
      <c r="X84" s="473"/>
      <c r="Y84" s="473"/>
      <c r="Z84" s="473"/>
      <c r="AA84" s="473"/>
      <c r="AB84" s="473"/>
      <c r="AC84" s="473"/>
      <c r="AD84" s="473"/>
      <c r="AE84" s="473"/>
      <c r="AF84" s="473"/>
      <c r="AG84" s="473"/>
      <c r="AH84" s="189"/>
    </row>
    <row r="85" spans="2:34" ht="39.75" hidden="1" customHeight="1" x14ac:dyDescent="0.25">
      <c r="B85" s="186"/>
      <c r="C85" s="544"/>
      <c r="D85" s="549"/>
      <c r="E85" s="573"/>
      <c r="F85" s="577"/>
      <c r="G85" s="489"/>
      <c r="H85" s="491"/>
      <c r="I85" s="495"/>
      <c r="J85" s="494"/>
      <c r="K85" s="436" t="s">
        <v>188</v>
      </c>
      <c r="L85" s="437" t="s">
        <v>753</v>
      </c>
      <c r="M85" s="475"/>
      <c r="N85" s="475"/>
      <c r="O85" s="478"/>
      <c r="P85" s="214"/>
      <c r="T85" s="187"/>
      <c r="U85" s="473"/>
      <c r="V85" s="473"/>
      <c r="W85" s="473"/>
      <c r="X85" s="473"/>
      <c r="Y85" s="473"/>
      <c r="Z85" s="473"/>
      <c r="AA85" s="473"/>
      <c r="AB85" s="473"/>
      <c r="AC85" s="473"/>
      <c r="AD85" s="473"/>
      <c r="AE85" s="473"/>
      <c r="AF85" s="473"/>
      <c r="AG85" s="473"/>
      <c r="AH85" s="189"/>
    </row>
    <row r="86" spans="2:34" ht="39.75" hidden="1" customHeight="1" x14ac:dyDescent="0.25">
      <c r="B86" s="186"/>
      <c r="C86" s="544"/>
      <c r="D86" s="549"/>
      <c r="E86" s="573"/>
      <c r="F86" s="577"/>
      <c r="G86" s="489"/>
      <c r="H86" s="491"/>
      <c r="I86" s="495"/>
      <c r="J86" s="494"/>
      <c r="K86" s="436" t="s">
        <v>189</v>
      </c>
      <c r="L86" s="448" t="s">
        <v>754</v>
      </c>
      <c r="M86" s="475"/>
      <c r="N86" s="475"/>
      <c r="O86" s="478"/>
      <c r="P86" s="214"/>
      <c r="T86" s="187"/>
      <c r="U86" s="473"/>
      <c r="V86" s="473"/>
      <c r="W86" s="473"/>
      <c r="X86" s="473"/>
      <c r="Y86" s="473"/>
      <c r="Z86" s="473"/>
      <c r="AA86" s="473"/>
      <c r="AB86" s="473"/>
      <c r="AC86" s="473"/>
      <c r="AD86" s="473"/>
      <c r="AE86" s="473"/>
      <c r="AF86" s="473"/>
      <c r="AG86" s="473"/>
      <c r="AH86" s="189"/>
    </row>
    <row r="87" spans="2:34" ht="39.75" hidden="1" customHeight="1" x14ac:dyDescent="0.25">
      <c r="B87" s="186"/>
      <c r="C87" s="544"/>
      <c r="D87" s="549"/>
      <c r="E87" s="573"/>
      <c r="F87" s="577"/>
      <c r="G87" s="488"/>
      <c r="H87" s="542" t="s">
        <v>1000</v>
      </c>
      <c r="I87" s="496" t="s">
        <v>5</v>
      </c>
      <c r="J87" s="497" t="s">
        <v>57</v>
      </c>
      <c r="K87" s="436" t="s">
        <v>165</v>
      </c>
      <c r="L87" s="390" t="s">
        <v>214</v>
      </c>
      <c r="M87" s="480" t="s">
        <v>109</v>
      </c>
      <c r="N87" s="474">
        <v>100</v>
      </c>
      <c r="O87" s="481" t="s">
        <v>1134</v>
      </c>
      <c r="P87" s="214"/>
      <c r="T87" s="187"/>
      <c r="U87" s="472"/>
      <c r="V87" s="472"/>
      <c r="W87" s="472"/>
      <c r="X87" s="472"/>
      <c r="Y87" s="472">
        <f>IF(N87="","",N87)</f>
        <v>100</v>
      </c>
      <c r="Z87" s="472"/>
      <c r="AA87" s="472"/>
      <c r="AB87" s="472">
        <f>IF(N87="","",N87)</f>
        <v>100</v>
      </c>
      <c r="AC87" s="472">
        <f>IF(N87="","",N87)</f>
        <v>100</v>
      </c>
      <c r="AD87" s="472">
        <f>IF(N87="","",N87)</f>
        <v>100</v>
      </c>
      <c r="AE87" s="472"/>
      <c r="AF87" s="472"/>
      <c r="AG87" s="472"/>
      <c r="AH87" s="189"/>
    </row>
    <row r="88" spans="2:34" ht="39.75" hidden="1" customHeight="1" x14ac:dyDescent="0.25">
      <c r="B88" s="186"/>
      <c r="C88" s="544"/>
      <c r="D88" s="549"/>
      <c r="E88" s="573"/>
      <c r="F88" s="577"/>
      <c r="G88" s="489"/>
      <c r="H88" s="491"/>
      <c r="I88" s="495"/>
      <c r="J88" s="494"/>
      <c r="K88" s="436" t="s">
        <v>166</v>
      </c>
      <c r="L88" s="438" t="s">
        <v>215</v>
      </c>
      <c r="M88" s="475"/>
      <c r="N88" s="475"/>
      <c r="O88" s="478"/>
      <c r="P88" s="214"/>
      <c r="T88" s="187"/>
      <c r="U88" s="473"/>
      <c r="V88" s="473"/>
      <c r="W88" s="473"/>
      <c r="X88" s="473"/>
      <c r="Y88" s="473"/>
      <c r="Z88" s="473"/>
      <c r="AA88" s="473"/>
      <c r="AB88" s="473"/>
      <c r="AC88" s="473"/>
      <c r="AD88" s="473"/>
      <c r="AE88" s="473"/>
      <c r="AF88" s="473"/>
      <c r="AG88" s="473"/>
      <c r="AH88" s="189"/>
    </row>
    <row r="89" spans="2:34" ht="39.75" hidden="1" customHeight="1" x14ac:dyDescent="0.25">
      <c r="B89" s="186"/>
      <c r="C89" s="544"/>
      <c r="D89" s="549"/>
      <c r="E89" s="573"/>
      <c r="F89" s="577"/>
      <c r="G89" s="489"/>
      <c r="H89" s="491"/>
      <c r="I89" s="495"/>
      <c r="J89" s="494"/>
      <c r="K89" s="436" t="s">
        <v>167</v>
      </c>
      <c r="L89" s="438" t="s">
        <v>216</v>
      </c>
      <c r="M89" s="475"/>
      <c r="N89" s="475"/>
      <c r="O89" s="478"/>
      <c r="P89" s="214"/>
      <c r="T89" s="187"/>
      <c r="U89" s="473"/>
      <c r="V89" s="473"/>
      <c r="W89" s="473"/>
      <c r="X89" s="473"/>
      <c r="Y89" s="473"/>
      <c r="Z89" s="473"/>
      <c r="AA89" s="473"/>
      <c r="AB89" s="473"/>
      <c r="AC89" s="473"/>
      <c r="AD89" s="473"/>
      <c r="AE89" s="473"/>
      <c r="AF89" s="473"/>
      <c r="AG89" s="473"/>
      <c r="AH89" s="189"/>
    </row>
    <row r="90" spans="2:34" ht="39.75" hidden="1" customHeight="1" x14ac:dyDescent="0.25">
      <c r="B90" s="186"/>
      <c r="C90" s="544"/>
      <c r="D90" s="549"/>
      <c r="E90" s="573"/>
      <c r="F90" s="577"/>
      <c r="G90" s="489"/>
      <c r="H90" s="491"/>
      <c r="I90" s="495"/>
      <c r="J90" s="494"/>
      <c r="K90" s="436" t="s">
        <v>188</v>
      </c>
      <c r="L90" s="438" t="s">
        <v>217</v>
      </c>
      <c r="M90" s="475"/>
      <c r="N90" s="475"/>
      <c r="O90" s="478"/>
      <c r="P90" s="214"/>
      <c r="T90" s="187"/>
      <c r="U90" s="473"/>
      <c r="V90" s="473"/>
      <c r="W90" s="473"/>
      <c r="X90" s="473"/>
      <c r="Y90" s="473"/>
      <c r="Z90" s="473"/>
      <c r="AA90" s="473"/>
      <c r="AB90" s="473"/>
      <c r="AC90" s="473"/>
      <c r="AD90" s="473"/>
      <c r="AE90" s="473"/>
      <c r="AF90" s="473"/>
      <c r="AG90" s="473"/>
      <c r="AH90" s="189"/>
    </row>
    <row r="91" spans="2:34" ht="39.75" hidden="1" customHeight="1" x14ac:dyDescent="0.25">
      <c r="B91" s="186"/>
      <c r="C91" s="544"/>
      <c r="D91" s="549"/>
      <c r="E91" s="573"/>
      <c r="F91" s="577"/>
      <c r="G91" s="489"/>
      <c r="H91" s="491"/>
      <c r="I91" s="495"/>
      <c r="J91" s="494"/>
      <c r="K91" s="436" t="s">
        <v>189</v>
      </c>
      <c r="L91" s="438" t="s">
        <v>218</v>
      </c>
      <c r="M91" s="475"/>
      <c r="N91" s="475"/>
      <c r="O91" s="478"/>
      <c r="P91" s="214"/>
      <c r="T91" s="187"/>
      <c r="U91" s="473"/>
      <c r="V91" s="473"/>
      <c r="W91" s="473"/>
      <c r="X91" s="473"/>
      <c r="Y91" s="473"/>
      <c r="Z91" s="473"/>
      <c r="AA91" s="473"/>
      <c r="AB91" s="473"/>
      <c r="AC91" s="473"/>
      <c r="AD91" s="473"/>
      <c r="AE91" s="473"/>
      <c r="AF91" s="473"/>
      <c r="AG91" s="473"/>
      <c r="AH91" s="189"/>
    </row>
    <row r="92" spans="2:34" ht="39.75" hidden="1" customHeight="1" x14ac:dyDescent="0.25">
      <c r="B92" s="186"/>
      <c r="C92" s="544"/>
      <c r="D92" s="549"/>
      <c r="E92" s="573"/>
      <c r="F92" s="577"/>
      <c r="G92" s="488"/>
      <c r="H92" s="542" t="s">
        <v>1001</v>
      </c>
      <c r="I92" s="496" t="s">
        <v>6</v>
      </c>
      <c r="J92" s="497" t="s">
        <v>57</v>
      </c>
      <c r="K92" s="436" t="s">
        <v>165</v>
      </c>
      <c r="L92" s="390" t="s">
        <v>219</v>
      </c>
      <c r="M92" s="480" t="s">
        <v>109</v>
      </c>
      <c r="N92" s="474">
        <v>100</v>
      </c>
      <c r="O92" s="481" t="s">
        <v>1135</v>
      </c>
      <c r="P92" s="214"/>
      <c r="T92" s="187"/>
      <c r="U92" s="472"/>
      <c r="V92" s="472">
        <f t="shared" ref="V92:AA92" si="0">IF($N$92="","",$N$92)</f>
        <v>100</v>
      </c>
      <c r="W92" s="472">
        <f t="shared" si="0"/>
        <v>100</v>
      </c>
      <c r="X92" s="472">
        <f t="shared" si="0"/>
        <v>100</v>
      </c>
      <c r="Y92" s="472">
        <f t="shared" si="0"/>
        <v>100</v>
      </c>
      <c r="Z92" s="472">
        <f t="shared" si="0"/>
        <v>100</v>
      </c>
      <c r="AA92" s="472">
        <f t="shared" si="0"/>
        <v>100</v>
      </c>
      <c r="AB92" s="472"/>
      <c r="AC92" s="472"/>
      <c r="AD92" s="472"/>
      <c r="AE92" s="472"/>
      <c r="AF92" s="472"/>
      <c r="AG92" s="472"/>
      <c r="AH92" s="189"/>
    </row>
    <row r="93" spans="2:34" ht="39.75" hidden="1" customHeight="1" x14ac:dyDescent="0.25">
      <c r="B93" s="186"/>
      <c r="C93" s="544"/>
      <c r="D93" s="549"/>
      <c r="E93" s="573"/>
      <c r="F93" s="577"/>
      <c r="G93" s="489"/>
      <c r="H93" s="491"/>
      <c r="I93" s="495"/>
      <c r="J93" s="494"/>
      <c r="K93" s="436" t="s">
        <v>166</v>
      </c>
      <c r="L93" s="438" t="s">
        <v>220</v>
      </c>
      <c r="M93" s="475"/>
      <c r="N93" s="475"/>
      <c r="O93" s="478"/>
      <c r="P93" s="214"/>
      <c r="T93" s="187"/>
      <c r="U93" s="473"/>
      <c r="V93" s="473"/>
      <c r="W93" s="473"/>
      <c r="X93" s="473"/>
      <c r="Y93" s="473"/>
      <c r="Z93" s="473"/>
      <c r="AA93" s="473"/>
      <c r="AB93" s="473"/>
      <c r="AC93" s="473"/>
      <c r="AD93" s="473"/>
      <c r="AE93" s="473"/>
      <c r="AF93" s="473"/>
      <c r="AG93" s="473"/>
      <c r="AH93" s="189"/>
    </row>
    <row r="94" spans="2:34" ht="39.75" hidden="1" customHeight="1" x14ac:dyDescent="0.25">
      <c r="B94" s="186"/>
      <c r="C94" s="544"/>
      <c r="D94" s="549"/>
      <c r="E94" s="573"/>
      <c r="F94" s="577"/>
      <c r="G94" s="489"/>
      <c r="H94" s="491"/>
      <c r="I94" s="495"/>
      <c r="J94" s="494"/>
      <c r="K94" s="436" t="s">
        <v>167</v>
      </c>
      <c r="L94" s="438" t="s">
        <v>221</v>
      </c>
      <c r="M94" s="475"/>
      <c r="N94" s="475"/>
      <c r="O94" s="478"/>
      <c r="P94" s="214"/>
      <c r="T94" s="187"/>
      <c r="U94" s="473"/>
      <c r="V94" s="473"/>
      <c r="W94" s="473"/>
      <c r="X94" s="473"/>
      <c r="Y94" s="473"/>
      <c r="Z94" s="473"/>
      <c r="AA94" s="473"/>
      <c r="AB94" s="473"/>
      <c r="AC94" s="473"/>
      <c r="AD94" s="473"/>
      <c r="AE94" s="473"/>
      <c r="AF94" s="473"/>
      <c r="AG94" s="473"/>
      <c r="AH94" s="189"/>
    </row>
    <row r="95" spans="2:34" ht="39.75" hidden="1" customHeight="1" x14ac:dyDescent="0.25">
      <c r="B95" s="186"/>
      <c r="C95" s="544"/>
      <c r="D95" s="549"/>
      <c r="E95" s="573"/>
      <c r="F95" s="577"/>
      <c r="G95" s="489"/>
      <c r="H95" s="491"/>
      <c r="I95" s="495"/>
      <c r="J95" s="494"/>
      <c r="K95" s="436" t="s">
        <v>188</v>
      </c>
      <c r="L95" s="438" t="s">
        <v>222</v>
      </c>
      <c r="M95" s="475"/>
      <c r="N95" s="475"/>
      <c r="O95" s="478"/>
      <c r="P95" s="214"/>
      <c r="T95" s="187"/>
      <c r="U95" s="473"/>
      <c r="V95" s="473"/>
      <c r="W95" s="473"/>
      <c r="X95" s="473"/>
      <c r="Y95" s="473"/>
      <c r="Z95" s="473"/>
      <c r="AA95" s="473"/>
      <c r="AB95" s="473"/>
      <c r="AC95" s="473"/>
      <c r="AD95" s="473"/>
      <c r="AE95" s="473"/>
      <c r="AF95" s="473"/>
      <c r="AG95" s="473"/>
      <c r="AH95" s="189"/>
    </row>
    <row r="96" spans="2:34" ht="39.75" hidden="1" customHeight="1" x14ac:dyDescent="0.25">
      <c r="B96" s="186"/>
      <c r="C96" s="544"/>
      <c r="D96" s="549"/>
      <c r="E96" s="573"/>
      <c r="F96" s="577"/>
      <c r="G96" s="489"/>
      <c r="H96" s="491"/>
      <c r="I96" s="495"/>
      <c r="J96" s="494"/>
      <c r="K96" s="436" t="s">
        <v>189</v>
      </c>
      <c r="L96" s="438" t="s">
        <v>223</v>
      </c>
      <c r="M96" s="475"/>
      <c r="N96" s="475"/>
      <c r="O96" s="478"/>
      <c r="P96" s="214"/>
      <c r="T96" s="187"/>
      <c r="U96" s="473"/>
      <c r="V96" s="473"/>
      <c r="W96" s="473"/>
      <c r="X96" s="473"/>
      <c r="Y96" s="473"/>
      <c r="Z96" s="473"/>
      <c r="AA96" s="473"/>
      <c r="AB96" s="473"/>
      <c r="AC96" s="473"/>
      <c r="AD96" s="473"/>
      <c r="AE96" s="473"/>
      <c r="AF96" s="473"/>
      <c r="AG96" s="473"/>
      <c r="AH96" s="189"/>
    </row>
    <row r="97" spans="2:34" ht="39.75" hidden="1" customHeight="1" x14ac:dyDescent="0.25">
      <c r="B97" s="186"/>
      <c r="C97" s="544"/>
      <c r="D97" s="549"/>
      <c r="E97" s="573"/>
      <c r="F97" s="577"/>
      <c r="G97" s="488"/>
      <c r="H97" s="542" t="s">
        <v>1002</v>
      </c>
      <c r="I97" s="496" t="s">
        <v>7</v>
      </c>
      <c r="J97" s="497" t="s">
        <v>57</v>
      </c>
      <c r="K97" s="436" t="s">
        <v>165</v>
      </c>
      <c r="L97" s="390" t="s">
        <v>224</v>
      </c>
      <c r="M97" s="480" t="s">
        <v>109</v>
      </c>
      <c r="N97" s="474">
        <v>100</v>
      </c>
      <c r="O97" s="481" t="s">
        <v>1136</v>
      </c>
      <c r="P97" s="214"/>
      <c r="T97" s="187"/>
      <c r="U97" s="472">
        <f>IF(N97="","",N97)</f>
        <v>100</v>
      </c>
      <c r="V97" s="472"/>
      <c r="W97" s="472"/>
      <c r="X97" s="472"/>
      <c r="Y97" s="472"/>
      <c r="Z97" s="472">
        <f>IF(N97="","",N97)</f>
        <v>100</v>
      </c>
      <c r="AA97" s="472"/>
      <c r="AB97" s="472"/>
      <c r="AC97" s="472"/>
      <c r="AD97" s="472"/>
      <c r="AE97" s="472"/>
      <c r="AF97" s="472"/>
      <c r="AG97" s="472"/>
      <c r="AH97" s="189"/>
    </row>
    <row r="98" spans="2:34" ht="39.75" hidden="1" customHeight="1" x14ac:dyDescent="0.25">
      <c r="B98" s="186"/>
      <c r="C98" s="544"/>
      <c r="D98" s="549"/>
      <c r="E98" s="573"/>
      <c r="F98" s="577"/>
      <c r="G98" s="489"/>
      <c r="H98" s="491"/>
      <c r="I98" s="495"/>
      <c r="J98" s="494"/>
      <c r="K98" s="436" t="s">
        <v>166</v>
      </c>
      <c r="L98" s="438" t="s">
        <v>225</v>
      </c>
      <c r="M98" s="475"/>
      <c r="N98" s="475"/>
      <c r="O98" s="478"/>
      <c r="P98" s="214"/>
      <c r="T98" s="187"/>
      <c r="U98" s="473"/>
      <c r="V98" s="473"/>
      <c r="W98" s="473"/>
      <c r="X98" s="473"/>
      <c r="Y98" s="473"/>
      <c r="Z98" s="473"/>
      <c r="AA98" s="473"/>
      <c r="AB98" s="473"/>
      <c r="AC98" s="473"/>
      <c r="AD98" s="473"/>
      <c r="AE98" s="473"/>
      <c r="AF98" s="473"/>
      <c r="AG98" s="473"/>
      <c r="AH98" s="189"/>
    </row>
    <row r="99" spans="2:34" ht="39.75" hidden="1" customHeight="1" x14ac:dyDescent="0.25">
      <c r="B99" s="186"/>
      <c r="C99" s="544"/>
      <c r="D99" s="549"/>
      <c r="E99" s="573"/>
      <c r="F99" s="577"/>
      <c r="G99" s="489"/>
      <c r="H99" s="491"/>
      <c r="I99" s="495"/>
      <c r="J99" s="494"/>
      <c r="K99" s="436" t="s">
        <v>167</v>
      </c>
      <c r="L99" s="438" t="s">
        <v>226</v>
      </c>
      <c r="M99" s="475"/>
      <c r="N99" s="475"/>
      <c r="O99" s="478"/>
      <c r="P99" s="214"/>
      <c r="T99" s="187"/>
      <c r="U99" s="473"/>
      <c r="V99" s="473"/>
      <c r="W99" s="473"/>
      <c r="X99" s="473"/>
      <c r="Y99" s="473"/>
      <c r="Z99" s="473"/>
      <c r="AA99" s="473"/>
      <c r="AB99" s="473"/>
      <c r="AC99" s="473"/>
      <c r="AD99" s="473"/>
      <c r="AE99" s="473"/>
      <c r="AF99" s="473"/>
      <c r="AG99" s="473"/>
      <c r="AH99" s="189"/>
    </row>
    <row r="100" spans="2:34" ht="39.75" hidden="1" customHeight="1" x14ac:dyDescent="0.25">
      <c r="B100" s="186"/>
      <c r="C100" s="544"/>
      <c r="D100" s="549"/>
      <c r="E100" s="573"/>
      <c r="F100" s="577"/>
      <c r="G100" s="489"/>
      <c r="H100" s="491"/>
      <c r="I100" s="495"/>
      <c r="J100" s="494"/>
      <c r="K100" s="436" t="s">
        <v>188</v>
      </c>
      <c r="L100" s="438" t="s">
        <v>227</v>
      </c>
      <c r="M100" s="475"/>
      <c r="N100" s="475"/>
      <c r="O100" s="478"/>
      <c r="P100" s="214"/>
      <c r="T100" s="187"/>
      <c r="U100" s="473"/>
      <c r="V100" s="473"/>
      <c r="W100" s="473"/>
      <c r="X100" s="473"/>
      <c r="Y100" s="473"/>
      <c r="Z100" s="473"/>
      <c r="AA100" s="473"/>
      <c r="AB100" s="473"/>
      <c r="AC100" s="473"/>
      <c r="AD100" s="473"/>
      <c r="AE100" s="473"/>
      <c r="AF100" s="473"/>
      <c r="AG100" s="473"/>
      <c r="AH100" s="189"/>
    </row>
    <row r="101" spans="2:34" ht="39.75" hidden="1" customHeight="1" x14ac:dyDescent="0.25">
      <c r="B101" s="186"/>
      <c r="C101" s="544"/>
      <c r="D101" s="549"/>
      <c r="E101" s="573"/>
      <c r="F101" s="577"/>
      <c r="G101" s="489"/>
      <c r="H101" s="491"/>
      <c r="I101" s="495"/>
      <c r="J101" s="494"/>
      <c r="K101" s="436" t="s">
        <v>189</v>
      </c>
      <c r="L101" s="438" t="s">
        <v>228</v>
      </c>
      <c r="M101" s="475"/>
      <c r="N101" s="475"/>
      <c r="O101" s="478"/>
      <c r="P101" s="214"/>
      <c r="T101" s="187"/>
      <c r="U101" s="473"/>
      <c r="V101" s="473"/>
      <c r="W101" s="473"/>
      <c r="X101" s="473"/>
      <c r="Y101" s="473"/>
      <c r="Z101" s="473"/>
      <c r="AA101" s="473"/>
      <c r="AB101" s="473"/>
      <c r="AC101" s="473"/>
      <c r="AD101" s="473"/>
      <c r="AE101" s="473"/>
      <c r="AF101" s="473"/>
      <c r="AG101" s="473"/>
      <c r="AH101" s="189"/>
    </row>
    <row r="102" spans="2:34" ht="39.75" hidden="1" customHeight="1" x14ac:dyDescent="0.25">
      <c r="B102" s="186"/>
      <c r="C102" s="544"/>
      <c r="D102" s="549"/>
      <c r="E102" s="573"/>
      <c r="F102" s="577"/>
      <c r="G102" s="488"/>
      <c r="H102" s="542" t="s">
        <v>1003</v>
      </c>
      <c r="I102" s="490" t="s">
        <v>725</v>
      </c>
      <c r="J102" s="497" t="s">
        <v>57</v>
      </c>
      <c r="K102" s="436" t="s">
        <v>165</v>
      </c>
      <c r="L102" s="391" t="s">
        <v>727</v>
      </c>
      <c r="M102" s="480" t="s">
        <v>109</v>
      </c>
      <c r="N102" s="474">
        <v>81</v>
      </c>
      <c r="O102" s="481" t="s">
        <v>1137</v>
      </c>
      <c r="P102" s="214"/>
      <c r="T102" s="187"/>
      <c r="U102" s="472"/>
      <c r="V102" s="472"/>
      <c r="W102" s="472"/>
      <c r="X102" s="472"/>
      <c r="Y102" s="472"/>
      <c r="Z102" s="472"/>
      <c r="AA102" s="472"/>
      <c r="AB102" s="472"/>
      <c r="AC102" s="472"/>
      <c r="AD102" s="472"/>
      <c r="AE102" s="472"/>
      <c r="AF102" s="472"/>
      <c r="AG102" s="472">
        <f>IF(N102="","",N102)</f>
        <v>81</v>
      </c>
      <c r="AH102" s="189"/>
    </row>
    <row r="103" spans="2:34" ht="39.75" hidden="1" customHeight="1" x14ac:dyDescent="0.25">
      <c r="B103" s="186"/>
      <c r="C103" s="544"/>
      <c r="D103" s="549"/>
      <c r="E103" s="573"/>
      <c r="F103" s="577"/>
      <c r="G103" s="489"/>
      <c r="H103" s="491"/>
      <c r="I103" s="495"/>
      <c r="J103" s="494"/>
      <c r="K103" s="436" t="s">
        <v>166</v>
      </c>
      <c r="L103" s="437" t="s">
        <v>728</v>
      </c>
      <c r="M103" s="475"/>
      <c r="N103" s="475"/>
      <c r="O103" s="478"/>
      <c r="P103" s="214"/>
      <c r="T103" s="187"/>
      <c r="U103" s="473"/>
      <c r="V103" s="473"/>
      <c r="W103" s="473"/>
      <c r="X103" s="473"/>
      <c r="Y103" s="473"/>
      <c r="Z103" s="473"/>
      <c r="AA103" s="473"/>
      <c r="AB103" s="473"/>
      <c r="AC103" s="473"/>
      <c r="AD103" s="473"/>
      <c r="AE103" s="473"/>
      <c r="AF103" s="473"/>
      <c r="AG103" s="473"/>
      <c r="AH103" s="189"/>
    </row>
    <row r="104" spans="2:34" ht="39.75" hidden="1" customHeight="1" x14ac:dyDescent="0.25">
      <c r="B104" s="186"/>
      <c r="C104" s="544"/>
      <c r="D104" s="549"/>
      <c r="E104" s="573"/>
      <c r="F104" s="577"/>
      <c r="G104" s="489"/>
      <c r="H104" s="491"/>
      <c r="I104" s="495"/>
      <c r="J104" s="494"/>
      <c r="K104" s="436" t="s">
        <v>167</v>
      </c>
      <c r="L104" s="437" t="s">
        <v>729</v>
      </c>
      <c r="M104" s="475"/>
      <c r="N104" s="475"/>
      <c r="O104" s="478"/>
      <c r="P104" s="214"/>
      <c r="T104" s="187"/>
      <c r="U104" s="473"/>
      <c r="V104" s="473"/>
      <c r="W104" s="473"/>
      <c r="X104" s="473"/>
      <c r="Y104" s="473"/>
      <c r="Z104" s="473"/>
      <c r="AA104" s="473"/>
      <c r="AB104" s="473"/>
      <c r="AC104" s="473"/>
      <c r="AD104" s="473"/>
      <c r="AE104" s="473"/>
      <c r="AF104" s="473"/>
      <c r="AG104" s="473"/>
      <c r="AH104" s="189"/>
    </row>
    <row r="105" spans="2:34" ht="39.75" hidden="1" customHeight="1" x14ac:dyDescent="0.25">
      <c r="B105" s="186"/>
      <c r="C105" s="544"/>
      <c r="D105" s="549"/>
      <c r="E105" s="573"/>
      <c r="F105" s="577"/>
      <c r="G105" s="489"/>
      <c r="H105" s="491"/>
      <c r="I105" s="495"/>
      <c r="J105" s="494"/>
      <c r="K105" s="436" t="s">
        <v>188</v>
      </c>
      <c r="L105" s="437" t="s">
        <v>971</v>
      </c>
      <c r="M105" s="475"/>
      <c r="N105" s="475"/>
      <c r="O105" s="478"/>
      <c r="P105" s="214"/>
      <c r="T105" s="187"/>
      <c r="U105" s="473"/>
      <c r="V105" s="473"/>
      <c r="W105" s="473"/>
      <c r="X105" s="473"/>
      <c r="Y105" s="473"/>
      <c r="Z105" s="473"/>
      <c r="AA105" s="473"/>
      <c r="AB105" s="473"/>
      <c r="AC105" s="473"/>
      <c r="AD105" s="473"/>
      <c r="AE105" s="473"/>
      <c r="AF105" s="473"/>
      <c r="AG105" s="473"/>
      <c r="AH105" s="189"/>
    </row>
    <row r="106" spans="2:34" ht="39.75" hidden="1" customHeight="1" x14ac:dyDescent="0.25">
      <c r="B106" s="186"/>
      <c r="C106" s="544"/>
      <c r="D106" s="549"/>
      <c r="E106" s="573"/>
      <c r="F106" s="577"/>
      <c r="G106" s="489"/>
      <c r="H106" s="491"/>
      <c r="I106" s="495"/>
      <c r="J106" s="494"/>
      <c r="K106" s="436" t="s">
        <v>189</v>
      </c>
      <c r="L106" s="446" t="s">
        <v>730</v>
      </c>
      <c r="M106" s="475"/>
      <c r="N106" s="475"/>
      <c r="O106" s="478"/>
      <c r="P106" s="214"/>
      <c r="T106" s="187"/>
      <c r="U106" s="473"/>
      <c r="V106" s="473"/>
      <c r="W106" s="473"/>
      <c r="X106" s="473"/>
      <c r="Y106" s="473"/>
      <c r="Z106" s="473"/>
      <c r="AA106" s="473"/>
      <c r="AB106" s="473"/>
      <c r="AC106" s="473"/>
      <c r="AD106" s="473"/>
      <c r="AE106" s="473"/>
      <c r="AF106" s="473"/>
      <c r="AG106" s="473"/>
      <c r="AH106" s="189"/>
    </row>
    <row r="107" spans="2:34" ht="39.75" hidden="1" customHeight="1" x14ac:dyDescent="0.25">
      <c r="B107" s="186"/>
      <c r="C107" s="544"/>
      <c r="D107" s="549"/>
      <c r="E107" s="573"/>
      <c r="F107" s="577"/>
      <c r="G107" s="488"/>
      <c r="H107" s="542" t="s">
        <v>1004</v>
      </c>
      <c r="I107" s="490" t="s">
        <v>726</v>
      </c>
      <c r="J107" s="497" t="s">
        <v>57</v>
      </c>
      <c r="K107" s="436" t="s">
        <v>165</v>
      </c>
      <c r="L107" s="391" t="s">
        <v>731</v>
      </c>
      <c r="M107" s="480" t="s">
        <v>109</v>
      </c>
      <c r="N107" s="474">
        <v>81</v>
      </c>
      <c r="O107" s="481" t="s">
        <v>1138</v>
      </c>
      <c r="P107" s="214"/>
      <c r="T107" s="187"/>
      <c r="U107" s="472"/>
      <c r="V107" s="472"/>
      <c r="W107" s="472"/>
      <c r="X107" s="472">
        <f>IF($N$107="","",$N$107)</f>
        <v>81</v>
      </c>
      <c r="Y107" s="472">
        <f>IF($N$107="","",$N$107)</f>
        <v>81</v>
      </c>
      <c r="Z107" s="472">
        <f>IF($N$107="","",$N$107)</f>
        <v>81</v>
      </c>
      <c r="AA107" s="472">
        <f>IF($N$107="","",$N$107)</f>
        <v>81</v>
      </c>
      <c r="AB107" s="472"/>
      <c r="AC107" s="472">
        <f>IF($N$107="","",$N$107)</f>
        <v>81</v>
      </c>
      <c r="AD107" s="472">
        <f>IF($N$107="","",$N$107)</f>
        <v>81</v>
      </c>
      <c r="AE107" s="472">
        <f>IF($N$107="","",$N$107)</f>
        <v>81</v>
      </c>
      <c r="AF107" s="472"/>
      <c r="AG107" s="472"/>
      <c r="AH107" s="189"/>
    </row>
    <row r="108" spans="2:34" ht="39.75" hidden="1" customHeight="1" x14ac:dyDescent="0.25">
      <c r="B108" s="186"/>
      <c r="C108" s="544"/>
      <c r="D108" s="549"/>
      <c r="E108" s="573"/>
      <c r="F108" s="577"/>
      <c r="G108" s="489"/>
      <c r="H108" s="491"/>
      <c r="I108" s="495"/>
      <c r="J108" s="494"/>
      <c r="K108" s="436" t="s">
        <v>166</v>
      </c>
      <c r="L108" s="437" t="s">
        <v>732</v>
      </c>
      <c r="M108" s="475"/>
      <c r="N108" s="475"/>
      <c r="O108" s="478"/>
      <c r="P108" s="214"/>
      <c r="T108" s="187"/>
      <c r="U108" s="473"/>
      <c r="V108" s="473"/>
      <c r="W108" s="473"/>
      <c r="X108" s="473"/>
      <c r="Y108" s="473"/>
      <c r="Z108" s="473"/>
      <c r="AA108" s="473"/>
      <c r="AB108" s="473"/>
      <c r="AC108" s="473"/>
      <c r="AD108" s="473"/>
      <c r="AE108" s="473"/>
      <c r="AF108" s="473"/>
      <c r="AG108" s="473"/>
      <c r="AH108" s="189"/>
    </row>
    <row r="109" spans="2:34" ht="39.75" hidden="1" customHeight="1" x14ac:dyDescent="0.25">
      <c r="B109" s="186"/>
      <c r="C109" s="544"/>
      <c r="D109" s="549"/>
      <c r="E109" s="573"/>
      <c r="F109" s="577"/>
      <c r="G109" s="489"/>
      <c r="H109" s="491"/>
      <c r="I109" s="495"/>
      <c r="J109" s="494"/>
      <c r="K109" s="436" t="s">
        <v>167</v>
      </c>
      <c r="L109" s="437" t="s">
        <v>733</v>
      </c>
      <c r="M109" s="475"/>
      <c r="N109" s="475"/>
      <c r="O109" s="478"/>
      <c r="P109" s="214"/>
      <c r="T109" s="187"/>
      <c r="U109" s="473"/>
      <c r="V109" s="473"/>
      <c r="W109" s="473"/>
      <c r="X109" s="473"/>
      <c r="Y109" s="473"/>
      <c r="Z109" s="473"/>
      <c r="AA109" s="473"/>
      <c r="AB109" s="473"/>
      <c r="AC109" s="473"/>
      <c r="AD109" s="473"/>
      <c r="AE109" s="473"/>
      <c r="AF109" s="473"/>
      <c r="AG109" s="473"/>
      <c r="AH109" s="189"/>
    </row>
    <row r="110" spans="2:34" ht="39.75" hidden="1" customHeight="1" x14ac:dyDescent="0.25">
      <c r="B110" s="186"/>
      <c r="C110" s="544"/>
      <c r="D110" s="549"/>
      <c r="E110" s="573"/>
      <c r="F110" s="577"/>
      <c r="G110" s="489"/>
      <c r="H110" s="491"/>
      <c r="I110" s="495"/>
      <c r="J110" s="494"/>
      <c r="K110" s="436" t="s">
        <v>188</v>
      </c>
      <c r="L110" s="437" t="s">
        <v>734</v>
      </c>
      <c r="M110" s="475"/>
      <c r="N110" s="475"/>
      <c r="O110" s="478"/>
      <c r="P110" s="214"/>
      <c r="T110" s="187"/>
      <c r="U110" s="473"/>
      <c r="V110" s="473"/>
      <c r="W110" s="473"/>
      <c r="X110" s="473"/>
      <c r="Y110" s="473"/>
      <c r="Z110" s="473"/>
      <c r="AA110" s="473"/>
      <c r="AB110" s="473"/>
      <c r="AC110" s="473"/>
      <c r="AD110" s="473"/>
      <c r="AE110" s="473"/>
      <c r="AF110" s="473"/>
      <c r="AG110" s="473"/>
      <c r="AH110" s="189"/>
    </row>
    <row r="111" spans="2:34" ht="48" hidden="1" x14ac:dyDescent="0.25">
      <c r="B111" s="186"/>
      <c r="C111" s="544"/>
      <c r="D111" s="549"/>
      <c r="E111" s="573"/>
      <c r="F111" s="577"/>
      <c r="G111" s="489"/>
      <c r="H111" s="491"/>
      <c r="I111" s="495"/>
      <c r="J111" s="494"/>
      <c r="K111" s="436" t="s">
        <v>189</v>
      </c>
      <c r="L111" s="446" t="s">
        <v>913</v>
      </c>
      <c r="M111" s="475"/>
      <c r="N111" s="475"/>
      <c r="O111" s="478"/>
      <c r="P111" s="214"/>
      <c r="T111" s="187"/>
      <c r="U111" s="473"/>
      <c r="V111" s="473"/>
      <c r="W111" s="473"/>
      <c r="X111" s="473"/>
      <c r="Y111" s="473"/>
      <c r="Z111" s="473"/>
      <c r="AA111" s="473"/>
      <c r="AB111" s="473"/>
      <c r="AC111" s="473"/>
      <c r="AD111" s="473"/>
      <c r="AE111" s="473"/>
      <c r="AF111" s="473"/>
      <c r="AG111" s="473"/>
      <c r="AH111" s="189"/>
    </row>
    <row r="112" spans="2:34" ht="39.75" hidden="1" customHeight="1" x14ac:dyDescent="0.25">
      <c r="B112" s="186"/>
      <c r="C112" s="544"/>
      <c r="D112" s="549"/>
      <c r="E112" s="573"/>
      <c r="F112" s="577"/>
      <c r="G112" s="488"/>
      <c r="H112" s="542" t="s">
        <v>1005</v>
      </c>
      <c r="I112" s="490" t="s">
        <v>1094</v>
      </c>
      <c r="J112" s="497" t="s">
        <v>57</v>
      </c>
      <c r="K112" s="436" t="s">
        <v>165</v>
      </c>
      <c r="L112" s="391" t="s">
        <v>735</v>
      </c>
      <c r="M112" s="480" t="s">
        <v>109</v>
      </c>
      <c r="N112" s="474">
        <v>81</v>
      </c>
      <c r="O112" s="481" t="s">
        <v>1139</v>
      </c>
      <c r="P112" s="214"/>
      <c r="T112" s="187"/>
      <c r="U112" s="472"/>
      <c r="V112" s="472"/>
      <c r="W112" s="472">
        <f>IF($N$112="","",$N$112)</f>
        <v>81</v>
      </c>
      <c r="X112" s="472"/>
      <c r="Y112" s="472"/>
      <c r="Z112" s="472">
        <f>IF($N$112="","",$N$112)</f>
        <v>81</v>
      </c>
      <c r="AA112" s="472"/>
      <c r="AB112" s="472">
        <f>IF($N$112="","",$N$112)</f>
        <v>81</v>
      </c>
      <c r="AC112" s="472"/>
      <c r="AD112" s="472">
        <f>IF($N$112="","",$N$112)</f>
        <v>81</v>
      </c>
      <c r="AE112" s="472"/>
      <c r="AF112" s="472">
        <f>IF($N$112="","",$N$112)</f>
        <v>81</v>
      </c>
      <c r="AG112" s="472"/>
      <c r="AH112" s="189"/>
    </row>
    <row r="113" spans="2:34" ht="39.75" hidden="1" customHeight="1" x14ac:dyDescent="0.25">
      <c r="B113" s="186"/>
      <c r="C113" s="544"/>
      <c r="D113" s="549"/>
      <c r="E113" s="573"/>
      <c r="F113" s="577"/>
      <c r="G113" s="489"/>
      <c r="H113" s="491"/>
      <c r="I113" s="495"/>
      <c r="J113" s="494"/>
      <c r="K113" s="436" t="s">
        <v>166</v>
      </c>
      <c r="L113" s="437" t="s">
        <v>736</v>
      </c>
      <c r="M113" s="475"/>
      <c r="N113" s="475"/>
      <c r="O113" s="478"/>
      <c r="P113" s="214"/>
      <c r="T113" s="187"/>
      <c r="U113" s="473"/>
      <c r="V113" s="473"/>
      <c r="W113" s="473"/>
      <c r="X113" s="473"/>
      <c r="Y113" s="473"/>
      <c r="Z113" s="473"/>
      <c r="AA113" s="473"/>
      <c r="AB113" s="473"/>
      <c r="AC113" s="473"/>
      <c r="AD113" s="473"/>
      <c r="AE113" s="473"/>
      <c r="AF113" s="473"/>
      <c r="AG113" s="473"/>
      <c r="AH113" s="189"/>
    </row>
    <row r="114" spans="2:34" ht="39.75" hidden="1" customHeight="1" x14ac:dyDescent="0.25">
      <c r="B114" s="186"/>
      <c r="C114" s="544"/>
      <c r="D114" s="549"/>
      <c r="E114" s="573"/>
      <c r="F114" s="577"/>
      <c r="G114" s="489"/>
      <c r="H114" s="491"/>
      <c r="I114" s="495"/>
      <c r="J114" s="494"/>
      <c r="K114" s="436" t="s">
        <v>167</v>
      </c>
      <c r="L114" s="437" t="s">
        <v>737</v>
      </c>
      <c r="M114" s="475"/>
      <c r="N114" s="475"/>
      <c r="O114" s="478"/>
      <c r="P114" s="214"/>
      <c r="T114" s="187"/>
      <c r="U114" s="473"/>
      <c r="V114" s="473"/>
      <c r="W114" s="473"/>
      <c r="X114" s="473"/>
      <c r="Y114" s="473"/>
      <c r="Z114" s="473"/>
      <c r="AA114" s="473"/>
      <c r="AB114" s="473"/>
      <c r="AC114" s="473"/>
      <c r="AD114" s="473"/>
      <c r="AE114" s="473"/>
      <c r="AF114" s="473"/>
      <c r="AG114" s="473"/>
      <c r="AH114" s="189"/>
    </row>
    <row r="115" spans="2:34" ht="39.75" hidden="1" customHeight="1" x14ac:dyDescent="0.25">
      <c r="B115" s="186"/>
      <c r="C115" s="544"/>
      <c r="D115" s="549"/>
      <c r="E115" s="573"/>
      <c r="F115" s="577"/>
      <c r="G115" s="489"/>
      <c r="H115" s="491"/>
      <c r="I115" s="495"/>
      <c r="J115" s="494"/>
      <c r="K115" s="436" t="s">
        <v>188</v>
      </c>
      <c r="L115" s="437" t="s">
        <v>738</v>
      </c>
      <c r="M115" s="475"/>
      <c r="N115" s="475"/>
      <c r="O115" s="478"/>
      <c r="P115" s="214"/>
      <c r="T115" s="187"/>
      <c r="U115" s="473"/>
      <c r="V115" s="473"/>
      <c r="W115" s="473"/>
      <c r="X115" s="473"/>
      <c r="Y115" s="473"/>
      <c r="Z115" s="473"/>
      <c r="AA115" s="473"/>
      <c r="AB115" s="473"/>
      <c r="AC115" s="473"/>
      <c r="AD115" s="473"/>
      <c r="AE115" s="473"/>
      <c r="AF115" s="473"/>
      <c r="AG115" s="473"/>
      <c r="AH115" s="189"/>
    </row>
    <row r="116" spans="2:34" ht="39.75" hidden="1" customHeight="1" x14ac:dyDescent="0.25">
      <c r="B116" s="186"/>
      <c r="C116" s="544"/>
      <c r="D116" s="549"/>
      <c r="E116" s="573"/>
      <c r="F116" s="577"/>
      <c r="G116" s="489"/>
      <c r="H116" s="491"/>
      <c r="I116" s="495"/>
      <c r="J116" s="494"/>
      <c r="K116" s="436" t="s">
        <v>189</v>
      </c>
      <c r="L116" s="437" t="s">
        <v>739</v>
      </c>
      <c r="M116" s="475"/>
      <c r="N116" s="475"/>
      <c r="O116" s="478"/>
      <c r="P116" s="214"/>
      <c r="T116" s="187"/>
      <c r="U116" s="473"/>
      <c r="V116" s="473"/>
      <c r="W116" s="473"/>
      <c r="X116" s="473"/>
      <c r="Y116" s="473"/>
      <c r="Z116" s="473"/>
      <c r="AA116" s="473"/>
      <c r="AB116" s="473"/>
      <c r="AC116" s="473"/>
      <c r="AD116" s="473"/>
      <c r="AE116" s="473"/>
      <c r="AF116" s="473"/>
      <c r="AG116" s="473"/>
      <c r="AH116" s="189"/>
    </row>
    <row r="117" spans="2:34" ht="39.75" hidden="1" customHeight="1" x14ac:dyDescent="0.25">
      <c r="B117" s="186"/>
      <c r="C117" s="544"/>
      <c r="D117" s="549"/>
      <c r="E117" s="573"/>
      <c r="F117" s="577"/>
      <c r="G117" s="488"/>
      <c r="H117" s="542" t="s">
        <v>1006</v>
      </c>
      <c r="I117" s="490" t="s">
        <v>1088</v>
      </c>
      <c r="J117" s="497" t="s">
        <v>57</v>
      </c>
      <c r="K117" s="436" t="s">
        <v>165</v>
      </c>
      <c r="L117" s="391" t="s">
        <v>740</v>
      </c>
      <c r="M117" s="480" t="s">
        <v>109</v>
      </c>
      <c r="N117" s="474">
        <v>81</v>
      </c>
      <c r="O117" s="481" t="s">
        <v>1140</v>
      </c>
      <c r="P117" s="214"/>
      <c r="T117" s="187"/>
      <c r="U117" s="472">
        <f>IF($N$117="","",$N$117)</f>
        <v>81</v>
      </c>
      <c r="V117" s="472">
        <f>IF($N$117="","",$N$117)</f>
        <v>81</v>
      </c>
      <c r="W117" s="472">
        <f>IF($N$117="","",$N$117)</f>
        <v>81</v>
      </c>
      <c r="X117" s="472"/>
      <c r="Y117" s="472">
        <f>IF($N$117="","",$N$117)</f>
        <v>81</v>
      </c>
      <c r="Z117" s="472">
        <f>IF($N$117="","",$N$117)</f>
        <v>81</v>
      </c>
      <c r="AA117" s="472"/>
      <c r="AB117" s="472"/>
      <c r="AC117" s="472"/>
      <c r="AD117" s="472"/>
      <c r="AE117" s="472"/>
      <c r="AF117" s="472"/>
      <c r="AG117" s="472"/>
      <c r="AH117" s="189"/>
    </row>
    <row r="118" spans="2:34" ht="39.75" hidden="1" customHeight="1" x14ac:dyDescent="0.25">
      <c r="B118" s="186"/>
      <c r="C118" s="544"/>
      <c r="D118" s="549"/>
      <c r="E118" s="475"/>
      <c r="F118" s="575"/>
      <c r="G118" s="489"/>
      <c r="H118" s="491"/>
      <c r="I118" s="495"/>
      <c r="J118" s="494"/>
      <c r="K118" s="436" t="s">
        <v>166</v>
      </c>
      <c r="L118" s="437" t="s">
        <v>741</v>
      </c>
      <c r="M118" s="475"/>
      <c r="N118" s="475"/>
      <c r="O118" s="478"/>
      <c r="P118" s="214"/>
      <c r="T118" s="187"/>
      <c r="U118" s="473"/>
      <c r="V118" s="473"/>
      <c r="W118" s="473"/>
      <c r="X118" s="473"/>
      <c r="Y118" s="473"/>
      <c r="Z118" s="473"/>
      <c r="AA118" s="473"/>
      <c r="AB118" s="473"/>
      <c r="AC118" s="473"/>
      <c r="AD118" s="473"/>
      <c r="AE118" s="473"/>
      <c r="AF118" s="473"/>
      <c r="AG118" s="473"/>
      <c r="AH118" s="189"/>
    </row>
    <row r="119" spans="2:34" ht="39.75" hidden="1" customHeight="1" x14ac:dyDescent="0.25">
      <c r="B119" s="186"/>
      <c r="C119" s="544"/>
      <c r="D119" s="549"/>
      <c r="E119" s="475"/>
      <c r="F119" s="575"/>
      <c r="G119" s="489"/>
      <c r="H119" s="491"/>
      <c r="I119" s="495"/>
      <c r="J119" s="494"/>
      <c r="K119" s="436" t="s">
        <v>167</v>
      </c>
      <c r="L119" s="437" t="s">
        <v>742</v>
      </c>
      <c r="M119" s="475"/>
      <c r="N119" s="475"/>
      <c r="O119" s="478"/>
      <c r="P119" s="214"/>
      <c r="T119" s="187"/>
      <c r="U119" s="473"/>
      <c r="V119" s="473"/>
      <c r="W119" s="473"/>
      <c r="X119" s="473"/>
      <c r="Y119" s="473"/>
      <c r="Z119" s="473"/>
      <c r="AA119" s="473"/>
      <c r="AB119" s="473"/>
      <c r="AC119" s="473"/>
      <c r="AD119" s="473"/>
      <c r="AE119" s="473"/>
      <c r="AF119" s="473"/>
      <c r="AG119" s="473"/>
      <c r="AH119" s="189"/>
    </row>
    <row r="120" spans="2:34" ht="39.75" hidden="1" customHeight="1" x14ac:dyDescent="0.25">
      <c r="B120" s="186"/>
      <c r="C120" s="544"/>
      <c r="D120" s="549"/>
      <c r="E120" s="475"/>
      <c r="F120" s="575"/>
      <c r="G120" s="489"/>
      <c r="H120" s="491"/>
      <c r="I120" s="495"/>
      <c r="J120" s="494"/>
      <c r="K120" s="436" t="s">
        <v>188</v>
      </c>
      <c r="L120" s="437" t="s">
        <v>743</v>
      </c>
      <c r="M120" s="475"/>
      <c r="N120" s="475"/>
      <c r="O120" s="478"/>
      <c r="P120" s="214"/>
      <c r="T120" s="187"/>
      <c r="U120" s="473"/>
      <c r="V120" s="473"/>
      <c r="W120" s="473"/>
      <c r="X120" s="473"/>
      <c r="Y120" s="473"/>
      <c r="Z120" s="473"/>
      <c r="AA120" s="473"/>
      <c r="AB120" s="473"/>
      <c r="AC120" s="473"/>
      <c r="AD120" s="473"/>
      <c r="AE120" s="473"/>
      <c r="AF120" s="473"/>
      <c r="AG120" s="473"/>
      <c r="AH120" s="189"/>
    </row>
    <row r="121" spans="2:34" ht="39.75" hidden="1" customHeight="1" x14ac:dyDescent="0.25">
      <c r="B121" s="186"/>
      <c r="C121" s="544"/>
      <c r="D121" s="549"/>
      <c r="E121" s="475"/>
      <c r="F121" s="575"/>
      <c r="G121" s="489"/>
      <c r="H121" s="491"/>
      <c r="I121" s="495"/>
      <c r="J121" s="494"/>
      <c r="K121" s="436" t="s">
        <v>189</v>
      </c>
      <c r="L121" s="437" t="s">
        <v>914</v>
      </c>
      <c r="M121" s="475"/>
      <c r="N121" s="475"/>
      <c r="O121" s="478"/>
      <c r="P121" s="214"/>
      <c r="T121" s="187"/>
      <c r="U121" s="473"/>
      <c r="V121" s="473"/>
      <c r="W121" s="473"/>
      <c r="X121" s="473"/>
      <c r="Y121" s="473"/>
      <c r="Z121" s="473"/>
      <c r="AA121" s="473"/>
      <c r="AB121" s="473"/>
      <c r="AC121" s="473"/>
      <c r="AD121" s="473"/>
      <c r="AE121" s="473"/>
      <c r="AF121" s="473"/>
      <c r="AG121" s="473"/>
      <c r="AH121" s="189"/>
    </row>
    <row r="122" spans="2:34" ht="39.75" hidden="1" customHeight="1" x14ac:dyDescent="0.25">
      <c r="B122" s="186"/>
      <c r="C122" s="544"/>
      <c r="D122" s="549"/>
      <c r="E122" s="573" t="s">
        <v>122</v>
      </c>
      <c r="F122" s="576">
        <f>IF(SUM(N122:N126)=0,"",AVERAGE(N122:N126))</f>
        <v>100</v>
      </c>
      <c r="G122" s="488">
        <v>15</v>
      </c>
      <c r="H122" s="496" t="s">
        <v>123</v>
      </c>
      <c r="I122" s="498"/>
      <c r="J122" s="497" t="s">
        <v>124</v>
      </c>
      <c r="K122" s="436" t="s">
        <v>165</v>
      </c>
      <c r="L122" s="390" t="s">
        <v>229</v>
      </c>
      <c r="M122" s="480" t="s">
        <v>109</v>
      </c>
      <c r="N122" s="474">
        <v>100</v>
      </c>
      <c r="O122" s="481" t="s">
        <v>1141</v>
      </c>
      <c r="P122" s="220"/>
      <c r="T122" s="187"/>
      <c r="U122" s="472"/>
      <c r="V122" s="472"/>
      <c r="W122" s="472"/>
      <c r="X122" s="472"/>
      <c r="Y122" s="472"/>
      <c r="Z122" s="472"/>
      <c r="AA122" s="472"/>
      <c r="AB122" s="472"/>
      <c r="AC122" s="472"/>
      <c r="AD122" s="472"/>
      <c r="AE122" s="472"/>
      <c r="AF122" s="472">
        <f>IF(N122="","",N122)</f>
        <v>100</v>
      </c>
      <c r="AG122" s="472"/>
      <c r="AH122" s="189"/>
    </row>
    <row r="123" spans="2:34" ht="39.75" hidden="1" customHeight="1" x14ac:dyDescent="0.25">
      <c r="B123" s="186"/>
      <c r="C123" s="544"/>
      <c r="D123" s="549"/>
      <c r="E123" s="475"/>
      <c r="F123" s="575"/>
      <c r="G123" s="489"/>
      <c r="H123" s="495"/>
      <c r="I123" s="498"/>
      <c r="J123" s="494"/>
      <c r="K123" s="436" t="s">
        <v>166</v>
      </c>
      <c r="L123" s="438" t="s">
        <v>230</v>
      </c>
      <c r="M123" s="475"/>
      <c r="N123" s="475"/>
      <c r="O123" s="478"/>
      <c r="P123" s="220"/>
      <c r="T123" s="187"/>
      <c r="U123" s="473"/>
      <c r="V123" s="473"/>
      <c r="W123" s="473"/>
      <c r="X123" s="473"/>
      <c r="Y123" s="473"/>
      <c r="Z123" s="473"/>
      <c r="AA123" s="473"/>
      <c r="AB123" s="473"/>
      <c r="AC123" s="473"/>
      <c r="AD123" s="473"/>
      <c r="AE123" s="473"/>
      <c r="AF123" s="473"/>
      <c r="AG123" s="473"/>
      <c r="AH123" s="189"/>
    </row>
    <row r="124" spans="2:34" ht="39.75" hidden="1" customHeight="1" x14ac:dyDescent="0.25">
      <c r="B124" s="186"/>
      <c r="C124" s="544"/>
      <c r="D124" s="549"/>
      <c r="E124" s="475"/>
      <c r="F124" s="575"/>
      <c r="G124" s="489"/>
      <c r="H124" s="495"/>
      <c r="I124" s="498"/>
      <c r="J124" s="494"/>
      <c r="K124" s="436" t="s">
        <v>167</v>
      </c>
      <c r="L124" s="438" t="s">
        <v>231</v>
      </c>
      <c r="M124" s="475"/>
      <c r="N124" s="475"/>
      <c r="O124" s="478"/>
      <c r="P124" s="220"/>
      <c r="T124" s="187"/>
      <c r="U124" s="473"/>
      <c r="V124" s="473"/>
      <c r="W124" s="473"/>
      <c r="X124" s="473"/>
      <c r="Y124" s="473"/>
      <c r="Z124" s="473"/>
      <c r="AA124" s="473"/>
      <c r="AB124" s="473"/>
      <c r="AC124" s="473"/>
      <c r="AD124" s="473"/>
      <c r="AE124" s="473"/>
      <c r="AF124" s="473"/>
      <c r="AG124" s="473"/>
      <c r="AH124" s="189"/>
    </row>
    <row r="125" spans="2:34" ht="53.25" hidden="1" customHeight="1" x14ac:dyDescent="0.25">
      <c r="B125" s="186"/>
      <c r="C125" s="544"/>
      <c r="D125" s="549"/>
      <c r="E125" s="475"/>
      <c r="F125" s="575"/>
      <c r="G125" s="489"/>
      <c r="H125" s="495"/>
      <c r="I125" s="498"/>
      <c r="J125" s="494"/>
      <c r="K125" s="436" t="s">
        <v>188</v>
      </c>
      <c r="L125" s="438" t="s">
        <v>232</v>
      </c>
      <c r="M125" s="475"/>
      <c r="N125" s="475"/>
      <c r="O125" s="478"/>
      <c r="P125" s="220"/>
      <c r="T125" s="187"/>
      <c r="U125" s="473"/>
      <c r="V125" s="473"/>
      <c r="W125" s="473"/>
      <c r="X125" s="473"/>
      <c r="Y125" s="473"/>
      <c r="Z125" s="473"/>
      <c r="AA125" s="473"/>
      <c r="AB125" s="473"/>
      <c r="AC125" s="473"/>
      <c r="AD125" s="473"/>
      <c r="AE125" s="473"/>
      <c r="AF125" s="473"/>
      <c r="AG125" s="473"/>
      <c r="AH125" s="189"/>
    </row>
    <row r="126" spans="2:34" ht="53.25" hidden="1" customHeight="1" x14ac:dyDescent="0.25">
      <c r="B126" s="186"/>
      <c r="C126" s="544"/>
      <c r="D126" s="549"/>
      <c r="E126" s="475"/>
      <c r="F126" s="575"/>
      <c r="G126" s="489"/>
      <c r="H126" s="495"/>
      <c r="I126" s="498"/>
      <c r="J126" s="494"/>
      <c r="K126" s="436" t="s">
        <v>189</v>
      </c>
      <c r="L126" s="438" t="s">
        <v>233</v>
      </c>
      <c r="M126" s="475"/>
      <c r="N126" s="475"/>
      <c r="O126" s="478"/>
      <c r="P126" s="220"/>
      <c r="T126" s="187"/>
      <c r="U126" s="473"/>
      <c r="V126" s="473"/>
      <c r="W126" s="473"/>
      <c r="X126" s="473"/>
      <c r="Y126" s="473"/>
      <c r="Z126" s="473"/>
      <c r="AA126" s="473"/>
      <c r="AB126" s="473"/>
      <c r="AC126" s="473"/>
      <c r="AD126" s="473"/>
      <c r="AE126" s="473"/>
      <c r="AF126" s="473"/>
      <c r="AG126" s="473"/>
      <c r="AH126" s="189"/>
    </row>
    <row r="127" spans="2:34" ht="39.75" hidden="1" customHeight="1" x14ac:dyDescent="0.25">
      <c r="B127" s="186"/>
      <c r="C127" s="544"/>
      <c r="D127" s="549"/>
      <c r="E127" s="573" t="s">
        <v>94</v>
      </c>
      <c r="F127" s="576">
        <f>IF(SUM(N127:N131)=0,"",AVERAGE(N127:N131))</f>
        <v>100</v>
      </c>
      <c r="G127" s="488">
        <v>16</v>
      </c>
      <c r="H127" s="496" t="s">
        <v>104</v>
      </c>
      <c r="I127" s="498"/>
      <c r="J127" s="497" t="s">
        <v>105</v>
      </c>
      <c r="K127" s="436" t="s">
        <v>165</v>
      </c>
      <c r="L127" s="438" t="s">
        <v>234</v>
      </c>
      <c r="M127" s="480" t="s">
        <v>109</v>
      </c>
      <c r="N127" s="474">
        <v>100</v>
      </c>
      <c r="O127" s="481" t="s">
        <v>1142</v>
      </c>
      <c r="P127" s="214"/>
      <c r="T127" s="187"/>
      <c r="U127" s="472"/>
      <c r="V127" s="472"/>
      <c r="W127" s="472"/>
      <c r="X127" s="472">
        <f>IF($N$127="","",$N$127)</f>
        <v>100</v>
      </c>
      <c r="Y127" s="472">
        <f>IF($N$127="","",$N$127)</f>
        <v>100</v>
      </c>
      <c r="Z127" s="472"/>
      <c r="AA127" s="472">
        <f>IF($N$127="","",$N$127)</f>
        <v>100</v>
      </c>
      <c r="AB127" s="472"/>
      <c r="AC127" s="472"/>
      <c r="AD127" s="472"/>
      <c r="AE127" s="472"/>
      <c r="AF127" s="472"/>
      <c r="AG127" s="472"/>
      <c r="AH127" s="189"/>
    </row>
    <row r="128" spans="2:34" ht="39.75" hidden="1" customHeight="1" x14ac:dyDescent="0.25">
      <c r="B128" s="186"/>
      <c r="C128" s="545"/>
      <c r="D128" s="550"/>
      <c r="E128" s="475"/>
      <c r="F128" s="575"/>
      <c r="G128" s="489"/>
      <c r="H128" s="495"/>
      <c r="I128" s="498"/>
      <c r="J128" s="494"/>
      <c r="K128" s="436" t="s">
        <v>166</v>
      </c>
      <c r="L128" s="438" t="s">
        <v>235</v>
      </c>
      <c r="M128" s="475"/>
      <c r="N128" s="475"/>
      <c r="O128" s="478"/>
      <c r="P128" s="214"/>
      <c r="T128" s="187"/>
      <c r="U128" s="473"/>
      <c r="V128" s="473"/>
      <c r="W128" s="473"/>
      <c r="X128" s="473"/>
      <c r="Y128" s="473"/>
      <c r="Z128" s="473"/>
      <c r="AA128" s="473"/>
      <c r="AB128" s="473"/>
      <c r="AC128" s="473"/>
      <c r="AD128" s="473"/>
      <c r="AE128" s="473"/>
      <c r="AF128" s="473"/>
      <c r="AG128" s="473"/>
      <c r="AH128" s="189"/>
    </row>
    <row r="129" spans="2:34" ht="39.75" hidden="1" customHeight="1" x14ac:dyDescent="0.25">
      <c r="B129" s="186"/>
      <c r="C129" s="545"/>
      <c r="D129" s="550"/>
      <c r="E129" s="475"/>
      <c r="F129" s="575"/>
      <c r="G129" s="489"/>
      <c r="H129" s="495"/>
      <c r="I129" s="498"/>
      <c r="J129" s="494"/>
      <c r="K129" s="436" t="s">
        <v>167</v>
      </c>
      <c r="L129" s="438" t="s">
        <v>236</v>
      </c>
      <c r="M129" s="475"/>
      <c r="N129" s="475"/>
      <c r="O129" s="478"/>
      <c r="P129" s="214"/>
      <c r="T129" s="187"/>
      <c r="U129" s="473"/>
      <c r="V129" s="473"/>
      <c r="W129" s="473"/>
      <c r="X129" s="473"/>
      <c r="Y129" s="473"/>
      <c r="Z129" s="473"/>
      <c r="AA129" s="473"/>
      <c r="AB129" s="473"/>
      <c r="AC129" s="473"/>
      <c r="AD129" s="473"/>
      <c r="AE129" s="473"/>
      <c r="AF129" s="473"/>
      <c r="AG129" s="473"/>
      <c r="AH129" s="189"/>
    </row>
    <row r="130" spans="2:34" ht="39.75" hidden="1" customHeight="1" x14ac:dyDescent="0.25">
      <c r="B130" s="186"/>
      <c r="C130" s="545"/>
      <c r="D130" s="550"/>
      <c r="E130" s="475"/>
      <c r="F130" s="575"/>
      <c r="G130" s="489"/>
      <c r="H130" s="495"/>
      <c r="I130" s="498"/>
      <c r="J130" s="494"/>
      <c r="K130" s="436" t="s">
        <v>188</v>
      </c>
      <c r="L130" s="437" t="s">
        <v>915</v>
      </c>
      <c r="M130" s="475"/>
      <c r="N130" s="475"/>
      <c r="O130" s="478"/>
      <c r="P130" s="214"/>
      <c r="T130" s="187"/>
      <c r="U130" s="473"/>
      <c r="V130" s="473"/>
      <c r="W130" s="473"/>
      <c r="X130" s="473"/>
      <c r="Y130" s="473"/>
      <c r="Z130" s="473"/>
      <c r="AA130" s="473"/>
      <c r="AB130" s="473"/>
      <c r="AC130" s="473"/>
      <c r="AD130" s="473"/>
      <c r="AE130" s="473"/>
      <c r="AF130" s="473"/>
      <c r="AG130" s="473"/>
      <c r="AH130" s="189"/>
    </row>
    <row r="131" spans="2:34" ht="39.75" hidden="1" customHeight="1" x14ac:dyDescent="0.25">
      <c r="B131" s="186"/>
      <c r="C131" s="546"/>
      <c r="D131" s="551"/>
      <c r="E131" s="578"/>
      <c r="F131" s="579"/>
      <c r="G131" s="539"/>
      <c r="H131" s="593"/>
      <c r="I131" s="594"/>
      <c r="J131" s="571"/>
      <c r="K131" s="440" t="s">
        <v>189</v>
      </c>
      <c r="L131" s="311" t="s">
        <v>237</v>
      </c>
      <c r="M131" s="578"/>
      <c r="N131" s="578"/>
      <c r="O131" s="588"/>
      <c r="P131" s="214"/>
      <c r="T131" s="187"/>
      <c r="U131" s="473"/>
      <c r="V131" s="473"/>
      <c r="W131" s="473"/>
      <c r="X131" s="473"/>
      <c r="Y131" s="473"/>
      <c r="Z131" s="473"/>
      <c r="AA131" s="473"/>
      <c r="AB131" s="473"/>
      <c r="AC131" s="473"/>
      <c r="AD131" s="473"/>
      <c r="AE131" s="473"/>
      <c r="AF131" s="473"/>
      <c r="AG131" s="473"/>
      <c r="AH131" s="189"/>
    </row>
    <row r="132" spans="2:34" ht="39.75" hidden="1" customHeight="1" x14ac:dyDescent="0.25">
      <c r="B132" s="186"/>
      <c r="C132" s="543" t="s">
        <v>1</v>
      </c>
      <c r="D132" s="547">
        <f>IF(SUM(N132:N196)=0,"",AVERAGE(N132:N196))</f>
        <v>79.384615384615387</v>
      </c>
      <c r="E132" s="572" t="s">
        <v>95</v>
      </c>
      <c r="F132" s="574">
        <f>IF(SUM(N132:N156)=0,"",AVERAGE(N132:N156))</f>
        <v>81</v>
      </c>
      <c r="G132" s="540">
        <v>17</v>
      </c>
      <c r="H132" s="599" t="s">
        <v>1095</v>
      </c>
      <c r="I132" s="570"/>
      <c r="J132" s="567" t="s">
        <v>113</v>
      </c>
      <c r="K132" s="439" t="s">
        <v>165</v>
      </c>
      <c r="L132" s="392" t="s">
        <v>238</v>
      </c>
      <c r="M132" s="568" t="s">
        <v>109</v>
      </c>
      <c r="N132" s="600">
        <v>81</v>
      </c>
      <c r="O132" s="601" t="s">
        <v>1143</v>
      </c>
      <c r="P132" s="214"/>
      <c r="T132" s="187"/>
      <c r="U132" s="472"/>
      <c r="V132" s="472"/>
      <c r="W132" s="472"/>
      <c r="X132" s="472"/>
      <c r="Y132" s="472"/>
      <c r="Z132" s="472"/>
      <c r="AA132" s="472"/>
      <c r="AB132" s="472"/>
      <c r="AC132" s="472"/>
      <c r="AD132" s="472"/>
      <c r="AE132" s="472">
        <f>IF($N$132="","",$N$132)</f>
        <v>81</v>
      </c>
      <c r="AF132" s="472">
        <f>IF($N$132="","",$N$132)</f>
        <v>81</v>
      </c>
      <c r="AG132" s="472">
        <f>IF($N$132="","",$N$132)</f>
        <v>81</v>
      </c>
      <c r="AH132" s="189"/>
    </row>
    <row r="133" spans="2:34" ht="39.75" hidden="1" customHeight="1" x14ac:dyDescent="0.25">
      <c r="B133" s="186"/>
      <c r="C133" s="544"/>
      <c r="D133" s="548"/>
      <c r="E133" s="573"/>
      <c r="F133" s="576"/>
      <c r="G133" s="489"/>
      <c r="H133" s="495"/>
      <c r="I133" s="498"/>
      <c r="J133" s="494"/>
      <c r="K133" s="436" t="s">
        <v>166</v>
      </c>
      <c r="L133" s="437" t="s">
        <v>916</v>
      </c>
      <c r="M133" s="475"/>
      <c r="N133" s="475"/>
      <c r="O133" s="478"/>
      <c r="P133" s="214"/>
      <c r="T133" s="187"/>
      <c r="U133" s="473"/>
      <c r="V133" s="473"/>
      <c r="W133" s="473"/>
      <c r="X133" s="473"/>
      <c r="Y133" s="473"/>
      <c r="Z133" s="473"/>
      <c r="AA133" s="473"/>
      <c r="AB133" s="473"/>
      <c r="AC133" s="473"/>
      <c r="AD133" s="473"/>
      <c r="AE133" s="473"/>
      <c r="AF133" s="473"/>
      <c r="AG133" s="473"/>
      <c r="AH133" s="189"/>
    </row>
    <row r="134" spans="2:34" ht="39.75" hidden="1" customHeight="1" x14ac:dyDescent="0.25">
      <c r="B134" s="186"/>
      <c r="C134" s="544"/>
      <c r="D134" s="548"/>
      <c r="E134" s="573"/>
      <c r="F134" s="576"/>
      <c r="G134" s="489"/>
      <c r="H134" s="495"/>
      <c r="I134" s="498"/>
      <c r="J134" s="494"/>
      <c r="K134" s="436" t="s">
        <v>167</v>
      </c>
      <c r="L134" s="437" t="s">
        <v>239</v>
      </c>
      <c r="M134" s="475"/>
      <c r="N134" s="475"/>
      <c r="O134" s="478"/>
      <c r="P134" s="214"/>
      <c r="T134" s="187"/>
      <c r="U134" s="473"/>
      <c r="V134" s="473"/>
      <c r="W134" s="473"/>
      <c r="X134" s="473"/>
      <c r="Y134" s="473"/>
      <c r="Z134" s="473"/>
      <c r="AA134" s="473"/>
      <c r="AB134" s="473"/>
      <c r="AC134" s="473"/>
      <c r="AD134" s="473"/>
      <c r="AE134" s="473"/>
      <c r="AF134" s="473"/>
      <c r="AG134" s="473"/>
      <c r="AH134" s="189"/>
    </row>
    <row r="135" spans="2:34" ht="39.75" hidden="1" customHeight="1" x14ac:dyDescent="0.25">
      <c r="B135" s="186"/>
      <c r="C135" s="544"/>
      <c r="D135" s="548"/>
      <c r="E135" s="573"/>
      <c r="F135" s="576"/>
      <c r="G135" s="489"/>
      <c r="H135" s="495"/>
      <c r="I135" s="498"/>
      <c r="J135" s="494"/>
      <c r="K135" s="436" t="s">
        <v>188</v>
      </c>
      <c r="L135" s="437" t="s">
        <v>917</v>
      </c>
      <c r="M135" s="475"/>
      <c r="N135" s="475"/>
      <c r="O135" s="478"/>
      <c r="P135" s="214"/>
      <c r="T135" s="187"/>
      <c r="U135" s="473"/>
      <c r="V135" s="473"/>
      <c r="W135" s="473"/>
      <c r="X135" s="473"/>
      <c r="Y135" s="473"/>
      <c r="Z135" s="473"/>
      <c r="AA135" s="473"/>
      <c r="AB135" s="473"/>
      <c r="AC135" s="473"/>
      <c r="AD135" s="473"/>
      <c r="AE135" s="473"/>
      <c r="AF135" s="473"/>
      <c r="AG135" s="473"/>
      <c r="AH135" s="189"/>
    </row>
    <row r="136" spans="2:34" ht="39.75" hidden="1" customHeight="1" x14ac:dyDescent="0.25">
      <c r="B136" s="186"/>
      <c r="C136" s="544"/>
      <c r="D136" s="548"/>
      <c r="E136" s="573"/>
      <c r="F136" s="576"/>
      <c r="G136" s="489"/>
      <c r="H136" s="495"/>
      <c r="I136" s="498"/>
      <c r="J136" s="494"/>
      <c r="K136" s="436" t="s">
        <v>189</v>
      </c>
      <c r="L136" s="437" t="s">
        <v>918</v>
      </c>
      <c r="M136" s="475"/>
      <c r="N136" s="475"/>
      <c r="O136" s="478"/>
      <c r="P136" s="214"/>
      <c r="T136" s="187"/>
      <c r="U136" s="473"/>
      <c r="V136" s="473"/>
      <c r="W136" s="473"/>
      <c r="X136" s="473"/>
      <c r="Y136" s="473"/>
      <c r="Z136" s="473"/>
      <c r="AA136" s="473"/>
      <c r="AB136" s="473"/>
      <c r="AC136" s="473"/>
      <c r="AD136" s="473"/>
      <c r="AE136" s="473"/>
      <c r="AF136" s="473"/>
      <c r="AG136" s="473"/>
      <c r="AH136" s="189"/>
    </row>
    <row r="137" spans="2:34" ht="39.75" hidden="1" customHeight="1" x14ac:dyDescent="0.25">
      <c r="B137" s="186"/>
      <c r="C137" s="544"/>
      <c r="D137" s="549"/>
      <c r="E137" s="573"/>
      <c r="F137" s="577"/>
      <c r="G137" s="488">
        <v>18</v>
      </c>
      <c r="H137" s="490" t="s">
        <v>1089</v>
      </c>
      <c r="I137" s="498"/>
      <c r="J137" s="497" t="s">
        <v>60</v>
      </c>
      <c r="K137" s="436" t="s">
        <v>165</v>
      </c>
      <c r="L137" s="438" t="s">
        <v>240</v>
      </c>
      <c r="M137" s="480" t="s">
        <v>109</v>
      </c>
      <c r="N137" s="474">
        <v>81</v>
      </c>
      <c r="O137" s="481" t="s">
        <v>1144</v>
      </c>
      <c r="P137" s="220"/>
      <c r="T137" s="187"/>
      <c r="U137" s="472"/>
      <c r="V137" s="472"/>
      <c r="W137" s="472"/>
      <c r="X137" s="472"/>
      <c r="Y137" s="472"/>
      <c r="Z137" s="472"/>
      <c r="AA137" s="472"/>
      <c r="AB137" s="472"/>
      <c r="AC137" s="472"/>
      <c r="AD137" s="472"/>
      <c r="AE137" s="472">
        <f>IF($N$137="","",$N$137)</f>
        <v>81</v>
      </c>
      <c r="AF137" s="472">
        <f>IF($N$137="","",$N$137)</f>
        <v>81</v>
      </c>
      <c r="AG137" s="472">
        <f>IF(N137="","",N137)</f>
        <v>81</v>
      </c>
      <c r="AH137" s="189"/>
    </row>
    <row r="138" spans="2:34" ht="39.75" hidden="1" customHeight="1" x14ac:dyDescent="0.25">
      <c r="B138" s="186"/>
      <c r="C138" s="544"/>
      <c r="D138" s="549"/>
      <c r="E138" s="573"/>
      <c r="F138" s="577"/>
      <c r="G138" s="489"/>
      <c r="H138" s="495"/>
      <c r="I138" s="498"/>
      <c r="J138" s="494"/>
      <c r="K138" s="436" t="s">
        <v>166</v>
      </c>
      <c r="L138" s="438" t="s">
        <v>241</v>
      </c>
      <c r="M138" s="475"/>
      <c r="N138" s="475"/>
      <c r="O138" s="478"/>
      <c r="P138" s="220"/>
      <c r="T138" s="187"/>
      <c r="U138" s="473"/>
      <c r="V138" s="473"/>
      <c r="W138" s="473"/>
      <c r="X138" s="473"/>
      <c r="Y138" s="473"/>
      <c r="Z138" s="473"/>
      <c r="AA138" s="473"/>
      <c r="AB138" s="473"/>
      <c r="AC138" s="473"/>
      <c r="AD138" s="473"/>
      <c r="AE138" s="473"/>
      <c r="AF138" s="473"/>
      <c r="AG138" s="473"/>
      <c r="AH138" s="189"/>
    </row>
    <row r="139" spans="2:34" ht="39.75" hidden="1" customHeight="1" x14ac:dyDescent="0.25">
      <c r="B139" s="186"/>
      <c r="C139" s="544"/>
      <c r="D139" s="549"/>
      <c r="E139" s="573"/>
      <c r="F139" s="577"/>
      <c r="G139" s="489"/>
      <c r="H139" s="495"/>
      <c r="I139" s="498"/>
      <c r="J139" s="494"/>
      <c r="K139" s="436" t="s">
        <v>167</v>
      </c>
      <c r="L139" s="438" t="s">
        <v>242</v>
      </c>
      <c r="M139" s="475"/>
      <c r="N139" s="475"/>
      <c r="O139" s="478"/>
      <c r="P139" s="220"/>
      <c r="T139" s="187"/>
      <c r="U139" s="473"/>
      <c r="V139" s="473"/>
      <c r="W139" s="473"/>
      <c r="X139" s="473"/>
      <c r="Y139" s="473"/>
      <c r="Z139" s="473"/>
      <c r="AA139" s="473"/>
      <c r="AB139" s="473"/>
      <c r="AC139" s="473"/>
      <c r="AD139" s="473"/>
      <c r="AE139" s="473"/>
      <c r="AF139" s="473"/>
      <c r="AG139" s="473"/>
      <c r="AH139" s="189"/>
    </row>
    <row r="140" spans="2:34" ht="39.75" hidden="1" customHeight="1" x14ac:dyDescent="0.25">
      <c r="B140" s="186"/>
      <c r="C140" s="544"/>
      <c r="D140" s="549"/>
      <c r="E140" s="573"/>
      <c r="F140" s="577"/>
      <c r="G140" s="489"/>
      <c r="H140" s="495"/>
      <c r="I140" s="498"/>
      <c r="J140" s="494"/>
      <c r="K140" s="436" t="s">
        <v>188</v>
      </c>
      <c r="L140" s="438" t="s">
        <v>243</v>
      </c>
      <c r="M140" s="475"/>
      <c r="N140" s="475"/>
      <c r="O140" s="478"/>
      <c r="P140" s="220"/>
      <c r="T140" s="187"/>
      <c r="U140" s="473"/>
      <c r="V140" s="473"/>
      <c r="W140" s="473"/>
      <c r="X140" s="473"/>
      <c r="Y140" s="473"/>
      <c r="Z140" s="473"/>
      <c r="AA140" s="473"/>
      <c r="AB140" s="473"/>
      <c r="AC140" s="473"/>
      <c r="AD140" s="473"/>
      <c r="AE140" s="473"/>
      <c r="AF140" s="473"/>
      <c r="AG140" s="473"/>
      <c r="AH140" s="189"/>
    </row>
    <row r="141" spans="2:34" ht="39.75" hidden="1" customHeight="1" x14ac:dyDescent="0.25">
      <c r="B141" s="186"/>
      <c r="C141" s="544"/>
      <c r="D141" s="549"/>
      <c r="E141" s="573"/>
      <c r="F141" s="577"/>
      <c r="G141" s="489"/>
      <c r="H141" s="495"/>
      <c r="I141" s="498"/>
      <c r="J141" s="494"/>
      <c r="K141" s="436" t="s">
        <v>189</v>
      </c>
      <c r="L141" s="438" t="s">
        <v>244</v>
      </c>
      <c r="M141" s="475"/>
      <c r="N141" s="475"/>
      <c r="O141" s="478"/>
      <c r="P141" s="220"/>
      <c r="T141" s="187"/>
      <c r="U141" s="473"/>
      <c r="V141" s="473"/>
      <c r="W141" s="473"/>
      <c r="X141" s="473"/>
      <c r="Y141" s="473"/>
      <c r="Z141" s="473"/>
      <c r="AA141" s="473"/>
      <c r="AB141" s="473"/>
      <c r="AC141" s="473"/>
      <c r="AD141" s="473"/>
      <c r="AE141" s="473"/>
      <c r="AF141" s="473"/>
      <c r="AG141" s="473"/>
      <c r="AH141" s="189"/>
    </row>
    <row r="142" spans="2:34" ht="39.75" hidden="1" customHeight="1" x14ac:dyDescent="0.25">
      <c r="B142" s="186"/>
      <c r="C142" s="544"/>
      <c r="D142" s="549"/>
      <c r="E142" s="573"/>
      <c r="F142" s="577"/>
      <c r="G142" s="488">
        <v>19</v>
      </c>
      <c r="H142" s="490" t="s">
        <v>1090</v>
      </c>
      <c r="I142" s="498"/>
      <c r="J142" s="497" t="s">
        <v>114</v>
      </c>
      <c r="K142" s="436" t="s">
        <v>165</v>
      </c>
      <c r="L142" s="438" t="s">
        <v>245</v>
      </c>
      <c r="M142" s="480" t="s">
        <v>109</v>
      </c>
      <c r="N142" s="474">
        <v>81</v>
      </c>
      <c r="O142" s="481" t="s">
        <v>1145</v>
      </c>
      <c r="P142" s="214"/>
      <c r="T142" s="187"/>
      <c r="U142" s="472"/>
      <c r="V142" s="472"/>
      <c r="W142" s="472"/>
      <c r="X142" s="472"/>
      <c r="Y142" s="472"/>
      <c r="Z142" s="472"/>
      <c r="AA142" s="472"/>
      <c r="AB142" s="472"/>
      <c r="AC142" s="472"/>
      <c r="AD142" s="472"/>
      <c r="AE142" s="472">
        <f>IF($N$142="","",$N$142)</f>
        <v>81</v>
      </c>
      <c r="AF142" s="472">
        <f>IF($N$142="","",$N$142)</f>
        <v>81</v>
      </c>
      <c r="AG142" s="472">
        <f>IF($N$142="","",$N$142)</f>
        <v>81</v>
      </c>
      <c r="AH142" s="189"/>
    </row>
    <row r="143" spans="2:34" ht="39.75" hidden="1" customHeight="1" x14ac:dyDescent="0.25">
      <c r="B143" s="186"/>
      <c r="C143" s="544"/>
      <c r="D143" s="549"/>
      <c r="E143" s="573"/>
      <c r="F143" s="577"/>
      <c r="G143" s="489"/>
      <c r="H143" s="495"/>
      <c r="I143" s="498"/>
      <c r="J143" s="494"/>
      <c r="K143" s="436" t="s">
        <v>166</v>
      </c>
      <c r="L143" s="437" t="s">
        <v>919</v>
      </c>
      <c r="M143" s="475"/>
      <c r="N143" s="475"/>
      <c r="O143" s="478"/>
      <c r="P143" s="214"/>
      <c r="T143" s="187"/>
      <c r="U143" s="473"/>
      <c r="V143" s="473"/>
      <c r="W143" s="473"/>
      <c r="X143" s="473"/>
      <c r="Y143" s="473"/>
      <c r="Z143" s="473"/>
      <c r="AA143" s="473"/>
      <c r="AB143" s="473"/>
      <c r="AC143" s="473"/>
      <c r="AD143" s="473"/>
      <c r="AE143" s="473"/>
      <c r="AF143" s="473"/>
      <c r="AG143" s="473"/>
      <c r="AH143" s="189"/>
    </row>
    <row r="144" spans="2:34" ht="39.75" hidden="1" customHeight="1" x14ac:dyDescent="0.25">
      <c r="B144" s="186"/>
      <c r="C144" s="544"/>
      <c r="D144" s="549"/>
      <c r="E144" s="573"/>
      <c r="F144" s="577"/>
      <c r="G144" s="489"/>
      <c r="H144" s="495"/>
      <c r="I144" s="498"/>
      <c r="J144" s="494"/>
      <c r="K144" s="436" t="s">
        <v>167</v>
      </c>
      <c r="L144" s="437" t="s">
        <v>246</v>
      </c>
      <c r="M144" s="475"/>
      <c r="N144" s="475"/>
      <c r="O144" s="478"/>
      <c r="P144" s="214"/>
      <c r="T144" s="187"/>
      <c r="U144" s="473"/>
      <c r="V144" s="473"/>
      <c r="W144" s="473"/>
      <c r="X144" s="473"/>
      <c r="Y144" s="473"/>
      <c r="Z144" s="473"/>
      <c r="AA144" s="473"/>
      <c r="AB144" s="473"/>
      <c r="AC144" s="473"/>
      <c r="AD144" s="473"/>
      <c r="AE144" s="473"/>
      <c r="AF144" s="473"/>
      <c r="AG144" s="473"/>
      <c r="AH144" s="189"/>
    </row>
    <row r="145" spans="2:34" ht="39.75" hidden="1" customHeight="1" x14ac:dyDescent="0.25">
      <c r="B145" s="186"/>
      <c r="C145" s="544"/>
      <c r="D145" s="549"/>
      <c r="E145" s="573"/>
      <c r="F145" s="577"/>
      <c r="G145" s="489"/>
      <c r="H145" s="495"/>
      <c r="I145" s="498"/>
      <c r="J145" s="494"/>
      <c r="K145" s="436" t="s">
        <v>188</v>
      </c>
      <c r="L145" s="437" t="s">
        <v>920</v>
      </c>
      <c r="M145" s="475"/>
      <c r="N145" s="475"/>
      <c r="O145" s="478"/>
      <c r="P145" s="214"/>
      <c r="T145" s="187"/>
      <c r="U145" s="473"/>
      <c r="V145" s="473"/>
      <c r="W145" s="473"/>
      <c r="X145" s="473"/>
      <c r="Y145" s="473"/>
      <c r="Z145" s="473"/>
      <c r="AA145" s="473"/>
      <c r="AB145" s="473"/>
      <c r="AC145" s="473"/>
      <c r="AD145" s="473"/>
      <c r="AE145" s="473"/>
      <c r="AF145" s="473"/>
      <c r="AG145" s="473"/>
      <c r="AH145" s="189"/>
    </row>
    <row r="146" spans="2:34" ht="39.75" hidden="1" customHeight="1" x14ac:dyDescent="0.25">
      <c r="B146" s="186"/>
      <c r="C146" s="544"/>
      <c r="D146" s="549"/>
      <c r="E146" s="573"/>
      <c r="F146" s="577"/>
      <c r="G146" s="489"/>
      <c r="H146" s="495"/>
      <c r="I146" s="498"/>
      <c r="J146" s="494"/>
      <c r="K146" s="436" t="s">
        <v>189</v>
      </c>
      <c r="L146" s="437" t="s">
        <v>247</v>
      </c>
      <c r="M146" s="475"/>
      <c r="N146" s="475"/>
      <c r="O146" s="478"/>
      <c r="P146" s="214"/>
      <c r="T146" s="187"/>
      <c r="U146" s="473"/>
      <c r="V146" s="473"/>
      <c r="W146" s="473"/>
      <c r="X146" s="473"/>
      <c r="Y146" s="473"/>
      <c r="Z146" s="473"/>
      <c r="AA146" s="473"/>
      <c r="AB146" s="473"/>
      <c r="AC146" s="473"/>
      <c r="AD146" s="473"/>
      <c r="AE146" s="473"/>
      <c r="AF146" s="473"/>
      <c r="AG146" s="473"/>
      <c r="AH146" s="189"/>
    </row>
    <row r="147" spans="2:34" ht="39.75" hidden="1" customHeight="1" x14ac:dyDescent="0.25">
      <c r="B147" s="186"/>
      <c r="C147" s="544"/>
      <c r="D147" s="549"/>
      <c r="E147" s="573"/>
      <c r="F147" s="577"/>
      <c r="G147" s="488">
        <v>20</v>
      </c>
      <c r="H147" s="496" t="s">
        <v>8</v>
      </c>
      <c r="I147" s="498"/>
      <c r="J147" s="497" t="s">
        <v>61</v>
      </c>
      <c r="K147" s="436" t="s">
        <v>165</v>
      </c>
      <c r="L147" s="390" t="s">
        <v>248</v>
      </c>
      <c r="M147" s="480" t="s">
        <v>109</v>
      </c>
      <c r="N147" s="474">
        <v>81</v>
      </c>
      <c r="O147" s="481" t="s">
        <v>1146</v>
      </c>
      <c r="P147" s="214"/>
      <c r="T147" s="187"/>
      <c r="U147" s="472"/>
      <c r="V147" s="472"/>
      <c r="W147" s="472"/>
      <c r="X147" s="472"/>
      <c r="Y147" s="472"/>
      <c r="Z147" s="472"/>
      <c r="AA147" s="472"/>
      <c r="AB147" s="472"/>
      <c r="AC147" s="472"/>
      <c r="AD147" s="472"/>
      <c r="AE147" s="472">
        <f>IF(N147="","",N147)</f>
        <v>81</v>
      </c>
      <c r="AF147" s="472"/>
      <c r="AG147" s="472">
        <f>IF(N147="","",N147)</f>
        <v>81</v>
      </c>
      <c r="AH147" s="189"/>
    </row>
    <row r="148" spans="2:34" ht="39.75" hidden="1" customHeight="1" x14ac:dyDescent="0.25">
      <c r="B148" s="186"/>
      <c r="C148" s="544"/>
      <c r="D148" s="549"/>
      <c r="E148" s="573"/>
      <c r="F148" s="577"/>
      <c r="G148" s="489"/>
      <c r="H148" s="495"/>
      <c r="I148" s="498"/>
      <c r="J148" s="494"/>
      <c r="K148" s="436" t="s">
        <v>166</v>
      </c>
      <c r="L148" s="437" t="s">
        <v>1102</v>
      </c>
      <c r="M148" s="475"/>
      <c r="N148" s="475"/>
      <c r="O148" s="478"/>
      <c r="P148" s="214"/>
      <c r="T148" s="187"/>
      <c r="U148" s="473"/>
      <c r="V148" s="473"/>
      <c r="W148" s="473"/>
      <c r="X148" s="473"/>
      <c r="Y148" s="473"/>
      <c r="Z148" s="473"/>
      <c r="AA148" s="473"/>
      <c r="AB148" s="473"/>
      <c r="AC148" s="473"/>
      <c r="AD148" s="473"/>
      <c r="AE148" s="473"/>
      <c r="AF148" s="473"/>
      <c r="AG148" s="473"/>
      <c r="AH148" s="189"/>
    </row>
    <row r="149" spans="2:34" ht="39.75" hidden="1" customHeight="1" x14ac:dyDescent="0.25">
      <c r="B149" s="186"/>
      <c r="C149" s="544"/>
      <c r="D149" s="549"/>
      <c r="E149" s="573"/>
      <c r="F149" s="577"/>
      <c r="G149" s="489"/>
      <c r="H149" s="495"/>
      <c r="I149" s="498"/>
      <c r="J149" s="494"/>
      <c r="K149" s="436" t="s">
        <v>167</v>
      </c>
      <c r="L149" s="438" t="s">
        <v>249</v>
      </c>
      <c r="M149" s="475"/>
      <c r="N149" s="475"/>
      <c r="O149" s="478"/>
      <c r="P149" s="214"/>
      <c r="T149" s="187"/>
      <c r="U149" s="473"/>
      <c r="V149" s="473"/>
      <c r="W149" s="473"/>
      <c r="X149" s="473"/>
      <c r="Y149" s="473"/>
      <c r="Z149" s="473"/>
      <c r="AA149" s="473"/>
      <c r="AB149" s="473"/>
      <c r="AC149" s="473"/>
      <c r="AD149" s="473"/>
      <c r="AE149" s="473"/>
      <c r="AF149" s="473"/>
      <c r="AG149" s="473"/>
      <c r="AH149" s="189"/>
    </row>
    <row r="150" spans="2:34" ht="39.75" hidden="1" customHeight="1" x14ac:dyDescent="0.25">
      <c r="B150" s="186"/>
      <c r="C150" s="544"/>
      <c r="D150" s="549"/>
      <c r="E150" s="573"/>
      <c r="F150" s="577"/>
      <c r="G150" s="489"/>
      <c r="H150" s="495"/>
      <c r="I150" s="498"/>
      <c r="J150" s="494"/>
      <c r="K150" s="436" t="s">
        <v>188</v>
      </c>
      <c r="L150" s="438" t="s">
        <v>250</v>
      </c>
      <c r="M150" s="475"/>
      <c r="N150" s="475"/>
      <c r="O150" s="478"/>
      <c r="P150" s="214"/>
      <c r="T150" s="187"/>
      <c r="U150" s="473"/>
      <c r="V150" s="473"/>
      <c r="W150" s="473"/>
      <c r="X150" s="473"/>
      <c r="Y150" s="473"/>
      <c r="Z150" s="473"/>
      <c r="AA150" s="473"/>
      <c r="AB150" s="473"/>
      <c r="AC150" s="473"/>
      <c r="AD150" s="473"/>
      <c r="AE150" s="473"/>
      <c r="AF150" s="473"/>
      <c r="AG150" s="473"/>
      <c r="AH150" s="189"/>
    </row>
    <row r="151" spans="2:34" ht="39.75" hidden="1" customHeight="1" x14ac:dyDescent="0.25">
      <c r="B151" s="186"/>
      <c r="C151" s="544"/>
      <c r="D151" s="549"/>
      <c r="E151" s="573"/>
      <c r="F151" s="577"/>
      <c r="G151" s="489"/>
      <c r="H151" s="495"/>
      <c r="I151" s="498"/>
      <c r="J151" s="494"/>
      <c r="K151" s="436" t="s">
        <v>189</v>
      </c>
      <c r="L151" s="438" t="s">
        <v>251</v>
      </c>
      <c r="M151" s="475"/>
      <c r="N151" s="475"/>
      <c r="O151" s="478"/>
      <c r="P151" s="214"/>
      <c r="T151" s="187"/>
      <c r="U151" s="473"/>
      <c r="V151" s="473"/>
      <c r="W151" s="473"/>
      <c r="X151" s="473"/>
      <c r="Y151" s="473"/>
      <c r="Z151" s="473"/>
      <c r="AA151" s="473"/>
      <c r="AB151" s="473"/>
      <c r="AC151" s="473"/>
      <c r="AD151" s="473"/>
      <c r="AE151" s="473"/>
      <c r="AF151" s="473"/>
      <c r="AG151" s="473"/>
      <c r="AH151" s="189"/>
    </row>
    <row r="152" spans="2:34" ht="39.75" hidden="1" customHeight="1" x14ac:dyDescent="0.25">
      <c r="B152" s="186"/>
      <c r="C152" s="544"/>
      <c r="D152" s="549"/>
      <c r="E152" s="573"/>
      <c r="F152" s="577"/>
      <c r="G152" s="488">
        <v>21</v>
      </c>
      <c r="H152" s="496" t="s">
        <v>9</v>
      </c>
      <c r="I152" s="498"/>
      <c r="J152" s="497" t="s">
        <v>62</v>
      </c>
      <c r="K152" s="436" t="s">
        <v>165</v>
      </c>
      <c r="L152" s="390" t="s">
        <v>252</v>
      </c>
      <c r="M152" s="480" t="s">
        <v>117</v>
      </c>
      <c r="N152" s="474">
        <v>81</v>
      </c>
      <c r="O152" s="481" t="s">
        <v>1147</v>
      </c>
      <c r="P152" s="214"/>
      <c r="T152" s="187"/>
      <c r="U152" s="472"/>
      <c r="V152" s="472"/>
      <c r="W152" s="472">
        <f>IF($N$152="","",$N$152)</f>
        <v>81</v>
      </c>
      <c r="X152" s="472"/>
      <c r="Y152" s="472"/>
      <c r="Z152" s="472">
        <f>IF($N$152="","",$N$152)</f>
        <v>81</v>
      </c>
      <c r="AA152" s="472"/>
      <c r="AB152" s="472"/>
      <c r="AC152" s="472"/>
      <c r="AD152" s="472"/>
      <c r="AE152" s="472"/>
      <c r="AF152" s="472"/>
      <c r="AG152" s="472">
        <f>IF($N$152="","",$N$152)</f>
        <v>81</v>
      </c>
      <c r="AH152" s="189"/>
    </row>
    <row r="153" spans="2:34" ht="39.75" hidden="1" customHeight="1" x14ac:dyDescent="0.25">
      <c r="B153" s="186"/>
      <c r="C153" s="544"/>
      <c r="D153" s="549"/>
      <c r="E153" s="475"/>
      <c r="F153" s="575"/>
      <c r="G153" s="489"/>
      <c r="H153" s="495"/>
      <c r="I153" s="498"/>
      <c r="J153" s="494"/>
      <c r="K153" s="436" t="s">
        <v>166</v>
      </c>
      <c r="L153" s="438" t="s">
        <v>253</v>
      </c>
      <c r="M153" s="475"/>
      <c r="N153" s="475"/>
      <c r="O153" s="478"/>
      <c r="P153" s="214"/>
      <c r="T153" s="187"/>
      <c r="U153" s="473"/>
      <c r="V153" s="473"/>
      <c r="W153" s="473"/>
      <c r="X153" s="473"/>
      <c r="Y153" s="473"/>
      <c r="Z153" s="473"/>
      <c r="AA153" s="473"/>
      <c r="AB153" s="473"/>
      <c r="AC153" s="473"/>
      <c r="AD153" s="473"/>
      <c r="AE153" s="473"/>
      <c r="AF153" s="473"/>
      <c r="AG153" s="473"/>
      <c r="AH153" s="189"/>
    </row>
    <row r="154" spans="2:34" ht="39.75" hidden="1" customHeight="1" x14ac:dyDescent="0.25">
      <c r="B154" s="186"/>
      <c r="C154" s="544"/>
      <c r="D154" s="549"/>
      <c r="E154" s="475"/>
      <c r="F154" s="575"/>
      <c r="G154" s="489"/>
      <c r="H154" s="495"/>
      <c r="I154" s="498"/>
      <c r="J154" s="494"/>
      <c r="K154" s="436" t="s">
        <v>167</v>
      </c>
      <c r="L154" s="438" t="s">
        <v>254</v>
      </c>
      <c r="M154" s="475"/>
      <c r="N154" s="475"/>
      <c r="O154" s="478"/>
      <c r="P154" s="214"/>
      <c r="T154" s="187"/>
      <c r="U154" s="473"/>
      <c r="V154" s="473"/>
      <c r="W154" s="473"/>
      <c r="X154" s="473"/>
      <c r="Y154" s="473"/>
      <c r="Z154" s="473"/>
      <c r="AA154" s="473"/>
      <c r="AB154" s="473"/>
      <c r="AC154" s="473"/>
      <c r="AD154" s="473"/>
      <c r="AE154" s="473"/>
      <c r="AF154" s="473"/>
      <c r="AG154" s="473"/>
      <c r="AH154" s="189"/>
    </row>
    <row r="155" spans="2:34" ht="39.75" hidden="1" customHeight="1" x14ac:dyDescent="0.25">
      <c r="B155" s="186"/>
      <c r="C155" s="544"/>
      <c r="D155" s="549"/>
      <c r="E155" s="475"/>
      <c r="F155" s="575"/>
      <c r="G155" s="489"/>
      <c r="H155" s="495"/>
      <c r="I155" s="498"/>
      <c r="J155" s="494"/>
      <c r="K155" s="436" t="s">
        <v>188</v>
      </c>
      <c r="L155" s="438" t="s">
        <v>255</v>
      </c>
      <c r="M155" s="475"/>
      <c r="N155" s="475"/>
      <c r="O155" s="478"/>
      <c r="P155" s="214"/>
      <c r="T155" s="187"/>
      <c r="U155" s="473"/>
      <c r="V155" s="473"/>
      <c r="W155" s="473"/>
      <c r="X155" s="473"/>
      <c r="Y155" s="473"/>
      <c r="Z155" s="473"/>
      <c r="AA155" s="473"/>
      <c r="AB155" s="473"/>
      <c r="AC155" s="473"/>
      <c r="AD155" s="473"/>
      <c r="AE155" s="473"/>
      <c r="AF155" s="473"/>
      <c r="AG155" s="473"/>
      <c r="AH155" s="189"/>
    </row>
    <row r="156" spans="2:34" ht="39.75" hidden="1" customHeight="1" x14ac:dyDescent="0.25">
      <c r="B156" s="186"/>
      <c r="C156" s="544"/>
      <c r="D156" s="549"/>
      <c r="E156" s="475"/>
      <c r="F156" s="575"/>
      <c r="G156" s="489"/>
      <c r="H156" s="495"/>
      <c r="I156" s="498"/>
      <c r="J156" s="494"/>
      <c r="K156" s="436" t="s">
        <v>189</v>
      </c>
      <c r="L156" s="438" t="s">
        <v>256</v>
      </c>
      <c r="M156" s="475"/>
      <c r="N156" s="475"/>
      <c r="O156" s="478"/>
      <c r="P156" s="214"/>
      <c r="T156" s="187"/>
      <c r="U156" s="473"/>
      <c r="V156" s="473"/>
      <c r="W156" s="473"/>
      <c r="X156" s="473"/>
      <c r="Y156" s="473"/>
      <c r="Z156" s="473"/>
      <c r="AA156" s="473"/>
      <c r="AB156" s="473"/>
      <c r="AC156" s="473"/>
      <c r="AD156" s="473"/>
      <c r="AE156" s="473"/>
      <c r="AF156" s="473"/>
      <c r="AG156" s="473"/>
      <c r="AH156" s="189"/>
    </row>
    <row r="157" spans="2:34" ht="39.75" hidden="1" customHeight="1" x14ac:dyDescent="0.25">
      <c r="B157" s="186"/>
      <c r="C157" s="544"/>
      <c r="D157" s="549"/>
      <c r="E157" s="573" t="s">
        <v>92</v>
      </c>
      <c r="F157" s="576">
        <f>IF(SUM(N157:N171)=0,"",AVERAGE(N157:N171))</f>
        <v>87.333333333333329</v>
      </c>
      <c r="G157" s="488">
        <v>22</v>
      </c>
      <c r="H157" s="490" t="s">
        <v>1092</v>
      </c>
      <c r="I157" s="498"/>
      <c r="J157" s="497" t="s">
        <v>63</v>
      </c>
      <c r="K157" s="436" t="s">
        <v>165</v>
      </c>
      <c r="L157" s="390" t="s">
        <v>257</v>
      </c>
      <c r="M157" s="480" t="s">
        <v>117</v>
      </c>
      <c r="N157" s="474">
        <v>81</v>
      </c>
      <c r="O157" s="481" t="s">
        <v>1148</v>
      </c>
      <c r="P157" s="221"/>
      <c r="T157" s="187"/>
      <c r="U157" s="472"/>
      <c r="V157" s="472"/>
      <c r="W157" s="472"/>
      <c r="X157" s="472"/>
      <c r="Y157" s="472"/>
      <c r="Z157" s="472"/>
      <c r="AA157" s="472"/>
      <c r="AB157" s="472"/>
      <c r="AC157" s="472"/>
      <c r="AD157" s="472"/>
      <c r="AE157" s="472"/>
      <c r="AF157" s="472"/>
      <c r="AG157" s="472">
        <f>IF($N$157="","",$N$157)</f>
        <v>81</v>
      </c>
      <c r="AH157" s="189"/>
    </row>
    <row r="158" spans="2:34" ht="39.75" hidden="1" customHeight="1" x14ac:dyDescent="0.25">
      <c r="B158" s="186"/>
      <c r="C158" s="544"/>
      <c r="D158" s="549"/>
      <c r="E158" s="573"/>
      <c r="F158" s="576"/>
      <c r="G158" s="489"/>
      <c r="H158" s="495"/>
      <c r="I158" s="498"/>
      <c r="J158" s="494"/>
      <c r="K158" s="436" t="s">
        <v>166</v>
      </c>
      <c r="L158" s="438" t="s">
        <v>258</v>
      </c>
      <c r="M158" s="475"/>
      <c r="N158" s="475"/>
      <c r="O158" s="478"/>
      <c r="P158" s="221"/>
      <c r="T158" s="187"/>
      <c r="U158" s="473"/>
      <c r="V158" s="473"/>
      <c r="W158" s="473"/>
      <c r="X158" s="473"/>
      <c r="Y158" s="473"/>
      <c r="Z158" s="473"/>
      <c r="AA158" s="473"/>
      <c r="AB158" s="473"/>
      <c r="AC158" s="473"/>
      <c r="AD158" s="473"/>
      <c r="AE158" s="473"/>
      <c r="AF158" s="473"/>
      <c r="AG158" s="473"/>
      <c r="AH158" s="189"/>
    </row>
    <row r="159" spans="2:34" ht="39.75" hidden="1" customHeight="1" x14ac:dyDescent="0.25">
      <c r="B159" s="186"/>
      <c r="C159" s="544"/>
      <c r="D159" s="549"/>
      <c r="E159" s="573"/>
      <c r="F159" s="576"/>
      <c r="G159" s="489"/>
      <c r="H159" s="495"/>
      <c r="I159" s="498"/>
      <c r="J159" s="494"/>
      <c r="K159" s="436" t="s">
        <v>167</v>
      </c>
      <c r="L159" s="438" t="s">
        <v>259</v>
      </c>
      <c r="M159" s="475"/>
      <c r="N159" s="475"/>
      <c r="O159" s="478"/>
      <c r="P159" s="221"/>
      <c r="T159" s="187"/>
      <c r="U159" s="473"/>
      <c r="V159" s="473"/>
      <c r="W159" s="473"/>
      <c r="X159" s="473"/>
      <c r="Y159" s="473"/>
      <c r="Z159" s="473"/>
      <c r="AA159" s="473"/>
      <c r="AB159" s="473"/>
      <c r="AC159" s="473"/>
      <c r="AD159" s="473"/>
      <c r="AE159" s="473"/>
      <c r="AF159" s="473"/>
      <c r="AG159" s="473"/>
      <c r="AH159" s="189"/>
    </row>
    <row r="160" spans="2:34" ht="39.75" hidden="1" customHeight="1" x14ac:dyDescent="0.25">
      <c r="B160" s="186"/>
      <c r="C160" s="544"/>
      <c r="D160" s="549"/>
      <c r="E160" s="573"/>
      <c r="F160" s="576"/>
      <c r="G160" s="489"/>
      <c r="H160" s="495"/>
      <c r="I160" s="498"/>
      <c r="J160" s="494"/>
      <c r="K160" s="436" t="s">
        <v>188</v>
      </c>
      <c r="L160" s="438" t="s">
        <v>260</v>
      </c>
      <c r="M160" s="475"/>
      <c r="N160" s="475"/>
      <c r="O160" s="478"/>
      <c r="P160" s="221"/>
      <c r="T160" s="187"/>
      <c r="U160" s="473"/>
      <c r="V160" s="473"/>
      <c r="W160" s="473"/>
      <c r="X160" s="473"/>
      <c r="Y160" s="473"/>
      <c r="Z160" s="473"/>
      <c r="AA160" s="473"/>
      <c r="AB160" s="473"/>
      <c r="AC160" s="473"/>
      <c r="AD160" s="473"/>
      <c r="AE160" s="473"/>
      <c r="AF160" s="473"/>
      <c r="AG160" s="473"/>
      <c r="AH160" s="189"/>
    </row>
    <row r="161" spans="2:34" ht="39.75" hidden="1" customHeight="1" x14ac:dyDescent="0.25">
      <c r="B161" s="186"/>
      <c r="C161" s="544"/>
      <c r="D161" s="549"/>
      <c r="E161" s="573"/>
      <c r="F161" s="576"/>
      <c r="G161" s="489"/>
      <c r="H161" s="495"/>
      <c r="I161" s="498"/>
      <c r="J161" s="494"/>
      <c r="K161" s="436" t="s">
        <v>189</v>
      </c>
      <c r="L161" s="438" t="s">
        <v>261</v>
      </c>
      <c r="M161" s="475"/>
      <c r="N161" s="475"/>
      <c r="O161" s="478"/>
      <c r="P161" s="221"/>
      <c r="T161" s="187"/>
      <c r="U161" s="473"/>
      <c r="V161" s="473"/>
      <c r="W161" s="473"/>
      <c r="X161" s="473"/>
      <c r="Y161" s="473"/>
      <c r="Z161" s="473"/>
      <c r="AA161" s="473"/>
      <c r="AB161" s="473"/>
      <c r="AC161" s="473"/>
      <c r="AD161" s="473"/>
      <c r="AE161" s="473"/>
      <c r="AF161" s="473"/>
      <c r="AG161" s="473"/>
      <c r="AH161" s="189"/>
    </row>
    <row r="162" spans="2:34" ht="39.75" hidden="1" customHeight="1" x14ac:dyDescent="0.25">
      <c r="B162" s="186"/>
      <c r="C162" s="544"/>
      <c r="D162" s="549"/>
      <c r="E162" s="573"/>
      <c r="F162" s="577"/>
      <c r="G162" s="488">
        <v>23</v>
      </c>
      <c r="H162" s="496" t="s">
        <v>115</v>
      </c>
      <c r="I162" s="498"/>
      <c r="J162" s="497" t="s">
        <v>65</v>
      </c>
      <c r="K162" s="436" t="s">
        <v>165</v>
      </c>
      <c r="L162" s="438" t="s">
        <v>262</v>
      </c>
      <c r="M162" s="480" t="s">
        <v>117</v>
      </c>
      <c r="N162" s="474">
        <v>81</v>
      </c>
      <c r="O162" s="481" t="s">
        <v>1149</v>
      </c>
      <c r="P162" s="214"/>
      <c r="T162" s="187"/>
      <c r="U162" s="472"/>
      <c r="V162" s="472">
        <f>IF($N$162="","",$N$162)</f>
        <v>81</v>
      </c>
      <c r="W162" s="472">
        <f>IF($N$162="","",$N$162)</f>
        <v>81</v>
      </c>
      <c r="X162" s="472"/>
      <c r="Y162" s="472"/>
      <c r="Z162" s="472"/>
      <c r="AA162" s="472"/>
      <c r="AB162" s="472"/>
      <c r="AC162" s="472"/>
      <c r="AD162" s="472"/>
      <c r="AE162" s="472"/>
      <c r="AF162" s="472"/>
      <c r="AG162" s="472">
        <f>IF($N$162="","",$N$162)</f>
        <v>81</v>
      </c>
      <c r="AH162" s="189"/>
    </row>
    <row r="163" spans="2:34" ht="39.75" hidden="1" customHeight="1" x14ac:dyDescent="0.25">
      <c r="B163" s="186"/>
      <c r="C163" s="544"/>
      <c r="D163" s="549"/>
      <c r="E163" s="475"/>
      <c r="F163" s="575"/>
      <c r="G163" s="489"/>
      <c r="H163" s="495"/>
      <c r="I163" s="498"/>
      <c r="J163" s="494"/>
      <c r="K163" s="436" t="s">
        <v>166</v>
      </c>
      <c r="L163" s="438" t="s">
        <v>263</v>
      </c>
      <c r="M163" s="475"/>
      <c r="N163" s="475"/>
      <c r="O163" s="478"/>
      <c r="P163" s="214"/>
      <c r="T163" s="187"/>
      <c r="U163" s="473"/>
      <c r="V163" s="473"/>
      <c r="W163" s="473"/>
      <c r="X163" s="473"/>
      <c r="Y163" s="473"/>
      <c r="Z163" s="473"/>
      <c r="AA163" s="473"/>
      <c r="AB163" s="473"/>
      <c r="AC163" s="473"/>
      <c r="AD163" s="473"/>
      <c r="AE163" s="473"/>
      <c r="AF163" s="473"/>
      <c r="AG163" s="473"/>
      <c r="AH163" s="189"/>
    </row>
    <row r="164" spans="2:34" ht="39.75" hidden="1" customHeight="1" x14ac:dyDescent="0.25">
      <c r="B164" s="186"/>
      <c r="C164" s="544"/>
      <c r="D164" s="549"/>
      <c r="E164" s="475"/>
      <c r="F164" s="575"/>
      <c r="G164" s="489"/>
      <c r="H164" s="495"/>
      <c r="I164" s="498"/>
      <c r="J164" s="494"/>
      <c r="K164" s="436" t="s">
        <v>167</v>
      </c>
      <c r="L164" s="438" t="s">
        <v>264</v>
      </c>
      <c r="M164" s="475"/>
      <c r="N164" s="475"/>
      <c r="O164" s="478"/>
      <c r="P164" s="214"/>
      <c r="T164" s="187"/>
      <c r="U164" s="473"/>
      <c r="V164" s="473"/>
      <c r="W164" s="473"/>
      <c r="X164" s="473"/>
      <c r="Y164" s="473"/>
      <c r="Z164" s="473"/>
      <c r="AA164" s="473"/>
      <c r="AB164" s="473"/>
      <c r="AC164" s="473"/>
      <c r="AD164" s="473"/>
      <c r="AE164" s="473"/>
      <c r="AF164" s="473"/>
      <c r="AG164" s="473"/>
      <c r="AH164" s="189"/>
    </row>
    <row r="165" spans="2:34" ht="39.75" hidden="1" customHeight="1" x14ac:dyDescent="0.25">
      <c r="B165" s="186"/>
      <c r="C165" s="544"/>
      <c r="D165" s="549"/>
      <c r="E165" s="475"/>
      <c r="F165" s="575"/>
      <c r="G165" s="489"/>
      <c r="H165" s="495"/>
      <c r="I165" s="498"/>
      <c r="J165" s="494"/>
      <c r="K165" s="436" t="s">
        <v>188</v>
      </c>
      <c r="L165" s="438" t="s">
        <v>265</v>
      </c>
      <c r="M165" s="475"/>
      <c r="N165" s="475"/>
      <c r="O165" s="478"/>
      <c r="P165" s="214"/>
      <c r="T165" s="187"/>
      <c r="U165" s="473"/>
      <c r="V165" s="473"/>
      <c r="W165" s="473"/>
      <c r="X165" s="473"/>
      <c r="Y165" s="473"/>
      <c r="Z165" s="473"/>
      <c r="AA165" s="473"/>
      <c r="AB165" s="473"/>
      <c r="AC165" s="473"/>
      <c r="AD165" s="473"/>
      <c r="AE165" s="473"/>
      <c r="AF165" s="473"/>
      <c r="AG165" s="473"/>
      <c r="AH165" s="189"/>
    </row>
    <row r="166" spans="2:34" ht="39.75" hidden="1" customHeight="1" x14ac:dyDescent="0.25">
      <c r="B166" s="186"/>
      <c r="C166" s="544"/>
      <c r="D166" s="549"/>
      <c r="E166" s="475"/>
      <c r="F166" s="575"/>
      <c r="G166" s="489"/>
      <c r="H166" s="495"/>
      <c r="I166" s="498"/>
      <c r="J166" s="494"/>
      <c r="K166" s="436" t="s">
        <v>189</v>
      </c>
      <c r="L166" s="438" t="s">
        <v>266</v>
      </c>
      <c r="M166" s="475"/>
      <c r="N166" s="475"/>
      <c r="O166" s="478"/>
      <c r="P166" s="214"/>
      <c r="T166" s="187"/>
      <c r="U166" s="473"/>
      <c r="V166" s="473"/>
      <c r="W166" s="473"/>
      <c r="X166" s="473"/>
      <c r="Y166" s="473"/>
      <c r="Z166" s="473"/>
      <c r="AA166" s="473"/>
      <c r="AB166" s="473"/>
      <c r="AC166" s="473"/>
      <c r="AD166" s="473"/>
      <c r="AE166" s="473"/>
      <c r="AF166" s="473"/>
      <c r="AG166" s="473"/>
      <c r="AH166" s="189"/>
    </row>
    <row r="167" spans="2:34" ht="39.75" hidden="1" customHeight="1" x14ac:dyDescent="0.25">
      <c r="B167" s="186"/>
      <c r="C167" s="544"/>
      <c r="D167" s="549"/>
      <c r="E167" s="475"/>
      <c r="F167" s="575"/>
      <c r="G167" s="488">
        <v>24</v>
      </c>
      <c r="H167" s="496" t="s">
        <v>644</v>
      </c>
      <c r="I167" s="498"/>
      <c r="J167" s="497" t="s">
        <v>645</v>
      </c>
      <c r="K167" s="436" t="s">
        <v>165</v>
      </c>
      <c r="L167" s="438" t="s">
        <v>646</v>
      </c>
      <c r="M167" s="476" t="s">
        <v>109</v>
      </c>
      <c r="N167" s="474">
        <v>100</v>
      </c>
      <c r="O167" s="481" t="s">
        <v>1150</v>
      </c>
      <c r="P167" s="214"/>
      <c r="T167" s="187"/>
      <c r="U167" s="472"/>
      <c r="V167" s="472"/>
      <c r="W167" s="472"/>
      <c r="X167" s="472"/>
      <c r="Y167" s="472"/>
      <c r="Z167" s="472"/>
      <c r="AA167" s="472"/>
      <c r="AB167" s="472"/>
      <c r="AC167" s="472"/>
      <c r="AD167" s="472"/>
      <c r="AE167" s="472">
        <f>IF($N$167="","",$N$167)</f>
        <v>100</v>
      </c>
      <c r="AF167" s="472">
        <f>IF($N$167="","",$N$167)</f>
        <v>100</v>
      </c>
      <c r="AG167" s="472">
        <f>IF($N$167="","",$N$167)</f>
        <v>100</v>
      </c>
      <c r="AH167" s="189"/>
    </row>
    <row r="168" spans="2:34" ht="39.75" hidden="1" customHeight="1" x14ac:dyDescent="0.25">
      <c r="B168" s="186"/>
      <c r="C168" s="544"/>
      <c r="D168" s="549"/>
      <c r="E168" s="475"/>
      <c r="F168" s="575"/>
      <c r="G168" s="489"/>
      <c r="H168" s="495"/>
      <c r="I168" s="498"/>
      <c r="J168" s="494"/>
      <c r="K168" s="436" t="s">
        <v>166</v>
      </c>
      <c r="L168" s="438" t="s">
        <v>647</v>
      </c>
      <c r="M168" s="475"/>
      <c r="N168" s="475"/>
      <c r="O168" s="478"/>
      <c r="P168" s="214"/>
      <c r="T168" s="187"/>
      <c r="U168" s="473"/>
      <c r="V168" s="473"/>
      <c r="W168" s="473"/>
      <c r="X168" s="473"/>
      <c r="Y168" s="473"/>
      <c r="Z168" s="473"/>
      <c r="AA168" s="473"/>
      <c r="AB168" s="473"/>
      <c r="AC168" s="473"/>
      <c r="AD168" s="473"/>
      <c r="AE168" s="473"/>
      <c r="AF168" s="473"/>
      <c r="AG168" s="473"/>
      <c r="AH168" s="189"/>
    </row>
    <row r="169" spans="2:34" ht="39.75" hidden="1" customHeight="1" x14ac:dyDescent="0.25">
      <c r="B169" s="186"/>
      <c r="C169" s="544"/>
      <c r="D169" s="549"/>
      <c r="E169" s="475"/>
      <c r="F169" s="575"/>
      <c r="G169" s="489"/>
      <c r="H169" s="495"/>
      <c r="I169" s="498"/>
      <c r="J169" s="494"/>
      <c r="K169" s="436" t="s">
        <v>167</v>
      </c>
      <c r="L169" s="438" t="s">
        <v>648</v>
      </c>
      <c r="M169" s="475"/>
      <c r="N169" s="475"/>
      <c r="O169" s="478"/>
      <c r="P169" s="214"/>
      <c r="T169" s="187"/>
      <c r="U169" s="473"/>
      <c r="V169" s="473"/>
      <c r="W169" s="473"/>
      <c r="X169" s="473"/>
      <c r="Y169" s="473"/>
      <c r="Z169" s="473"/>
      <c r="AA169" s="473"/>
      <c r="AB169" s="473"/>
      <c r="AC169" s="473"/>
      <c r="AD169" s="473"/>
      <c r="AE169" s="473"/>
      <c r="AF169" s="473"/>
      <c r="AG169" s="473"/>
      <c r="AH169" s="189"/>
    </row>
    <row r="170" spans="2:34" ht="39.75" hidden="1" customHeight="1" x14ac:dyDescent="0.25">
      <c r="B170" s="186"/>
      <c r="C170" s="544"/>
      <c r="D170" s="549"/>
      <c r="E170" s="475"/>
      <c r="F170" s="575"/>
      <c r="G170" s="489"/>
      <c r="H170" s="495"/>
      <c r="I170" s="498"/>
      <c r="J170" s="494"/>
      <c r="K170" s="436" t="s">
        <v>188</v>
      </c>
      <c r="L170" s="438" t="s">
        <v>649</v>
      </c>
      <c r="M170" s="475"/>
      <c r="N170" s="475"/>
      <c r="O170" s="478"/>
      <c r="P170" s="214"/>
      <c r="T170" s="187"/>
      <c r="U170" s="473"/>
      <c r="V170" s="473"/>
      <c r="W170" s="473"/>
      <c r="X170" s="473"/>
      <c r="Y170" s="473"/>
      <c r="Z170" s="473"/>
      <c r="AA170" s="473"/>
      <c r="AB170" s="473"/>
      <c r="AC170" s="473"/>
      <c r="AD170" s="473"/>
      <c r="AE170" s="473"/>
      <c r="AF170" s="473"/>
      <c r="AG170" s="473"/>
      <c r="AH170" s="189"/>
    </row>
    <row r="171" spans="2:34" ht="39.75" hidden="1" customHeight="1" x14ac:dyDescent="0.25">
      <c r="B171" s="186"/>
      <c r="C171" s="544"/>
      <c r="D171" s="549"/>
      <c r="E171" s="475"/>
      <c r="F171" s="575"/>
      <c r="G171" s="489"/>
      <c r="H171" s="495"/>
      <c r="I171" s="498"/>
      <c r="J171" s="494"/>
      <c r="K171" s="436" t="s">
        <v>189</v>
      </c>
      <c r="L171" s="438" t="s">
        <v>650</v>
      </c>
      <c r="M171" s="475"/>
      <c r="N171" s="475"/>
      <c r="O171" s="478"/>
      <c r="P171" s="214"/>
      <c r="T171" s="187"/>
      <c r="U171" s="473"/>
      <c r="V171" s="473"/>
      <c r="W171" s="473"/>
      <c r="X171" s="473"/>
      <c r="Y171" s="473"/>
      <c r="Z171" s="473"/>
      <c r="AA171" s="473"/>
      <c r="AB171" s="473"/>
      <c r="AC171" s="473"/>
      <c r="AD171" s="473"/>
      <c r="AE171" s="473"/>
      <c r="AF171" s="473"/>
      <c r="AG171" s="473"/>
      <c r="AH171" s="189"/>
    </row>
    <row r="172" spans="2:34" ht="39.75" hidden="1" customHeight="1" x14ac:dyDescent="0.25">
      <c r="B172" s="186"/>
      <c r="C172" s="544"/>
      <c r="D172" s="549"/>
      <c r="E172" s="573" t="s">
        <v>96</v>
      </c>
      <c r="F172" s="576">
        <f>IF(SUM(N172:N181)=0,"",AVERAGE(N172:N181))</f>
        <v>90.5</v>
      </c>
      <c r="G172" s="488">
        <v>25</v>
      </c>
      <c r="H172" s="490" t="s">
        <v>10</v>
      </c>
      <c r="I172" s="498"/>
      <c r="J172" s="497" t="s">
        <v>64</v>
      </c>
      <c r="K172" s="436" t="s">
        <v>165</v>
      </c>
      <c r="L172" s="438" t="s">
        <v>267</v>
      </c>
      <c r="M172" s="480" t="s">
        <v>117</v>
      </c>
      <c r="N172" s="474">
        <v>81</v>
      </c>
      <c r="O172" s="481" t="s">
        <v>1147</v>
      </c>
      <c r="P172" s="221"/>
      <c r="T172" s="187"/>
      <c r="U172" s="472"/>
      <c r="V172" s="472"/>
      <c r="W172" s="472">
        <f>IF($N$172="","",$N$172)</f>
        <v>81</v>
      </c>
      <c r="X172" s="472"/>
      <c r="Y172" s="472"/>
      <c r="Z172" s="472"/>
      <c r="AA172" s="472"/>
      <c r="AB172" s="472">
        <f>IF($N$172="","",$N$172)</f>
        <v>81</v>
      </c>
      <c r="AC172" s="472"/>
      <c r="AD172" s="472"/>
      <c r="AE172" s="472"/>
      <c r="AF172" s="472">
        <f>IF($N$172="","",$N$172)</f>
        <v>81</v>
      </c>
      <c r="AG172" s="472"/>
      <c r="AH172" s="189"/>
    </row>
    <row r="173" spans="2:34" ht="39.75" hidden="1" customHeight="1" x14ac:dyDescent="0.25">
      <c r="B173" s="186"/>
      <c r="C173" s="544"/>
      <c r="D173" s="549"/>
      <c r="E173" s="475"/>
      <c r="F173" s="575"/>
      <c r="G173" s="489"/>
      <c r="H173" s="495"/>
      <c r="I173" s="498"/>
      <c r="J173" s="494"/>
      <c r="K173" s="436" t="s">
        <v>166</v>
      </c>
      <c r="L173" s="438" t="s">
        <v>268</v>
      </c>
      <c r="M173" s="475"/>
      <c r="N173" s="475"/>
      <c r="O173" s="478"/>
      <c r="P173" s="221"/>
      <c r="T173" s="187"/>
      <c r="U173" s="473"/>
      <c r="V173" s="473"/>
      <c r="W173" s="473"/>
      <c r="X173" s="473"/>
      <c r="Y173" s="473"/>
      <c r="Z173" s="473"/>
      <c r="AA173" s="473"/>
      <c r="AB173" s="473"/>
      <c r="AC173" s="473"/>
      <c r="AD173" s="473"/>
      <c r="AE173" s="473"/>
      <c r="AF173" s="472"/>
      <c r="AG173" s="473"/>
      <c r="AH173" s="189"/>
    </row>
    <row r="174" spans="2:34" ht="39.75" hidden="1" customHeight="1" x14ac:dyDescent="0.25">
      <c r="B174" s="186"/>
      <c r="C174" s="544"/>
      <c r="D174" s="549"/>
      <c r="E174" s="475"/>
      <c r="F174" s="575"/>
      <c r="G174" s="489"/>
      <c r="H174" s="495"/>
      <c r="I174" s="498"/>
      <c r="J174" s="494"/>
      <c r="K174" s="436" t="s">
        <v>167</v>
      </c>
      <c r="L174" s="437" t="s">
        <v>1103</v>
      </c>
      <c r="M174" s="475"/>
      <c r="N174" s="475"/>
      <c r="O174" s="478"/>
      <c r="P174" s="221"/>
      <c r="T174" s="187"/>
      <c r="U174" s="473"/>
      <c r="V174" s="473"/>
      <c r="W174" s="473"/>
      <c r="X174" s="473"/>
      <c r="Y174" s="473"/>
      <c r="Z174" s="473"/>
      <c r="AA174" s="473"/>
      <c r="AB174" s="473"/>
      <c r="AC174" s="473"/>
      <c r="AD174" s="473"/>
      <c r="AE174" s="473"/>
      <c r="AF174" s="472"/>
      <c r="AG174" s="473"/>
      <c r="AH174" s="189"/>
    </row>
    <row r="175" spans="2:34" ht="39.75" hidden="1" customHeight="1" x14ac:dyDescent="0.25">
      <c r="B175" s="186"/>
      <c r="C175" s="544"/>
      <c r="D175" s="549"/>
      <c r="E175" s="475"/>
      <c r="F175" s="575"/>
      <c r="G175" s="489"/>
      <c r="H175" s="495"/>
      <c r="I175" s="498"/>
      <c r="J175" s="494"/>
      <c r="K175" s="436" t="s">
        <v>188</v>
      </c>
      <c r="L175" s="437" t="s">
        <v>1104</v>
      </c>
      <c r="M175" s="475"/>
      <c r="N175" s="475"/>
      <c r="O175" s="478"/>
      <c r="P175" s="221"/>
      <c r="T175" s="187"/>
      <c r="U175" s="473"/>
      <c r="V175" s="473"/>
      <c r="W175" s="473"/>
      <c r="X175" s="473"/>
      <c r="Y175" s="473"/>
      <c r="Z175" s="473"/>
      <c r="AA175" s="473"/>
      <c r="AB175" s="473"/>
      <c r="AC175" s="473"/>
      <c r="AD175" s="473"/>
      <c r="AE175" s="473"/>
      <c r="AF175" s="472"/>
      <c r="AG175" s="473"/>
      <c r="AH175" s="189"/>
    </row>
    <row r="176" spans="2:34" ht="39.75" hidden="1" customHeight="1" x14ac:dyDescent="0.25">
      <c r="B176" s="186"/>
      <c r="C176" s="544"/>
      <c r="D176" s="549"/>
      <c r="E176" s="475"/>
      <c r="F176" s="575"/>
      <c r="G176" s="489"/>
      <c r="H176" s="495"/>
      <c r="I176" s="498"/>
      <c r="J176" s="494"/>
      <c r="K176" s="436" t="s">
        <v>189</v>
      </c>
      <c r="L176" s="437" t="s">
        <v>1105</v>
      </c>
      <c r="M176" s="475"/>
      <c r="N176" s="475"/>
      <c r="O176" s="478"/>
      <c r="P176" s="221"/>
      <c r="T176" s="187"/>
      <c r="U176" s="473"/>
      <c r="V176" s="473"/>
      <c r="W176" s="473"/>
      <c r="X176" s="473"/>
      <c r="Y176" s="473"/>
      <c r="Z176" s="473"/>
      <c r="AA176" s="473"/>
      <c r="AB176" s="473"/>
      <c r="AC176" s="473"/>
      <c r="AD176" s="473"/>
      <c r="AE176" s="473"/>
      <c r="AF176" s="472"/>
      <c r="AG176" s="473"/>
      <c r="AH176" s="189"/>
    </row>
    <row r="177" spans="2:34" ht="39.75" hidden="1" customHeight="1" x14ac:dyDescent="0.25">
      <c r="B177" s="186"/>
      <c r="C177" s="544"/>
      <c r="D177" s="549"/>
      <c r="E177" s="475"/>
      <c r="F177" s="575"/>
      <c r="G177" s="488">
        <v>26</v>
      </c>
      <c r="H177" s="496" t="s">
        <v>651</v>
      </c>
      <c r="I177" s="498"/>
      <c r="J177" s="497" t="s">
        <v>653</v>
      </c>
      <c r="K177" s="436" t="s">
        <v>165</v>
      </c>
      <c r="L177" s="438" t="s">
        <v>652</v>
      </c>
      <c r="M177" s="480" t="s">
        <v>117</v>
      </c>
      <c r="N177" s="474">
        <v>100</v>
      </c>
      <c r="O177" s="481" t="s">
        <v>1151</v>
      </c>
      <c r="P177" s="221"/>
      <c r="T177" s="187"/>
      <c r="U177" s="472"/>
      <c r="V177" s="472"/>
      <c r="W177" s="472"/>
      <c r="X177" s="472"/>
      <c r="Y177" s="472"/>
      <c r="Z177" s="472"/>
      <c r="AA177" s="472"/>
      <c r="AB177" s="472"/>
      <c r="AC177" s="472"/>
      <c r="AD177" s="472"/>
      <c r="AE177" s="472">
        <f>IF($N$177="","",$N$177)</f>
        <v>100</v>
      </c>
      <c r="AF177" s="472">
        <f>IF($N$177="","",$N$177)</f>
        <v>100</v>
      </c>
      <c r="AG177" s="472"/>
      <c r="AH177" s="189"/>
    </row>
    <row r="178" spans="2:34" ht="39.75" hidden="1" customHeight="1" x14ac:dyDescent="0.25">
      <c r="B178" s="186"/>
      <c r="C178" s="544"/>
      <c r="D178" s="549"/>
      <c r="E178" s="475"/>
      <c r="F178" s="575"/>
      <c r="G178" s="489"/>
      <c r="H178" s="495"/>
      <c r="I178" s="498"/>
      <c r="J178" s="494"/>
      <c r="K178" s="436" t="s">
        <v>166</v>
      </c>
      <c r="L178" s="437" t="s">
        <v>1106</v>
      </c>
      <c r="M178" s="475"/>
      <c r="N178" s="475"/>
      <c r="O178" s="478"/>
      <c r="P178" s="221"/>
      <c r="T178" s="187"/>
      <c r="U178" s="473"/>
      <c r="V178" s="473"/>
      <c r="W178" s="473"/>
      <c r="X178" s="473"/>
      <c r="Y178" s="473"/>
      <c r="Z178" s="473"/>
      <c r="AA178" s="473"/>
      <c r="AB178" s="473"/>
      <c r="AC178" s="473"/>
      <c r="AD178" s="473"/>
      <c r="AE178" s="472"/>
      <c r="AF178" s="472"/>
      <c r="AG178" s="473"/>
      <c r="AH178" s="189"/>
    </row>
    <row r="179" spans="2:34" ht="39.75" hidden="1" customHeight="1" x14ac:dyDescent="0.25">
      <c r="B179" s="186"/>
      <c r="C179" s="544"/>
      <c r="D179" s="549"/>
      <c r="E179" s="475"/>
      <c r="F179" s="575"/>
      <c r="G179" s="489"/>
      <c r="H179" s="495"/>
      <c r="I179" s="498"/>
      <c r="J179" s="494"/>
      <c r="K179" s="436" t="s">
        <v>167</v>
      </c>
      <c r="L179" s="437" t="s">
        <v>1107</v>
      </c>
      <c r="M179" s="475"/>
      <c r="N179" s="475"/>
      <c r="O179" s="478"/>
      <c r="P179" s="221"/>
      <c r="T179" s="187"/>
      <c r="U179" s="473"/>
      <c r="V179" s="473"/>
      <c r="W179" s="473"/>
      <c r="X179" s="473"/>
      <c r="Y179" s="473"/>
      <c r="Z179" s="473"/>
      <c r="AA179" s="473"/>
      <c r="AB179" s="473"/>
      <c r="AC179" s="473"/>
      <c r="AD179" s="473"/>
      <c r="AE179" s="472"/>
      <c r="AF179" s="472"/>
      <c r="AG179" s="473"/>
      <c r="AH179" s="189"/>
    </row>
    <row r="180" spans="2:34" ht="39.75" hidden="1" customHeight="1" x14ac:dyDescent="0.25">
      <c r="B180" s="186"/>
      <c r="C180" s="544"/>
      <c r="D180" s="549"/>
      <c r="E180" s="475"/>
      <c r="F180" s="575"/>
      <c r="G180" s="489"/>
      <c r="H180" s="495"/>
      <c r="I180" s="498"/>
      <c r="J180" s="494"/>
      <c r="K180" s="436" t="s">
        <v>188</v>
      </c>
      <c r="L180" s="437" t="s">
        <v>1108</v>
      </c>
      <c r="M180" s="475"/>
      <c r="N180" s="475"/>
      <c r="O180" s="478"/>
      <c r="P180" s="221"/>
      <c r="T180" s="187"/>
      <c r="U180" s="473"/>
      <c r="V180" s="473"/>
      <c r="W180" s="473"/>
      <c r="X180" s="473"/>
      <c r="Y180" s="473"/>
      <c r="Z180" s="473"/>
      <c r="AA180" s="473"/>
      <c r="AB180" s="473"/>
      <c r="AC180" s="473"/>
      <c r="AD180" s="473"/>
      <c r="AE180" s="472"/>
      <c r="AF180" s="472"/>
      <c r="AG180" s="473"/>
      <c r="AH180" s="189"/>
    </row>
    <row r="181" spans="2:34" ht="39.75" hidden="1" customHeight="1" x14ac:dyDescent="0.25">
      <c r="B181" s="186"/>
      <c r="C181" s="544"/>
      <c r="D181" s="549"/>
      <c r="E181" s="475"/>
      <c r="F181" s="575"/>
      <c r="G181" s="489"/>
      <c r="H181" s="495"/>
      <c r="I181" s="498"/>
      <c r="J181" s="494"/>
      <c r="K181" s="436" t="s">
        <v>189</v>
      </c>
      <c r="L181" s="437" t="s">
        <v>1109</v>
      </c>
      <c r="M181" s="475"/>
      <c r="N181" s="475"/>
      <c r="O181" s="478"/>
      <c r="P181" s="221"/>
      <c r="T181" s="187"/>
      <c r="U181" s="473"/>
      <c r="V181" s="473"/>
      <c r="W181" s="473"/>
      <c r="X181" s="473"/>
      <c r="Y181" s="473"/>
      <c r="Z181" s="473"/>
      <c r="AA181" s="473"/>
      <c r="AB181" s="473"/>
      <c r="AC181" s="473"/>
      <c r="AD181" s="473"/>
      <c r="AE181" s="472"/>
      <c r="AF181" s="472"/>
      <c r="AG181" s="473"/>
      <c r="AH181" s="189"/>
    </row>
    <row r="182" spans="2:34" ht="39.75" hidden="1" customHeight="1" x14ac:dyDescent="0.25">
      <c r="B182" s="186"/>
      <c r="C182" s="544"/>
      <c r="D182" s="549"/>
      <c r="E182" s="573" t="s">
        <v>97</v>
      </c>
      <c r="F182" s="576">
        <f>IF(SUM(N182:N186)=0,"",AVERAGE(N182:N186))</f>
        <v>81</v>
      </c>
      <c r="G182" s="488">
        <v>27</v>
      </c>
      <c r="H182" s="496" t="s">
        <v>654</v>
      </c>
      <c r="I182" s="498"/>
      <c r="J182" s="497" t="s">
        <v>68</v>
      </c>
      <c r="K182" s="436" t="s">
        <v>165</v>
      </c>
      <c r="L182" s="390" t="s">
        <v>269</v>
      </c>
      <c r="M182" s="480" t="s">
        <v>109</v>
      </c>
      <c r="N182" s="474">
        <v>81</v>
      </c>
      <c r="O182" s="477"/>
      <c r="P182" s="214"/>
      <c r="T182" s="187"/>
      <c r="U182" s="472"/>
      <c r="V182" s="472"/>
      <c r="W182" s="472"/>
      <c r="X182" s="472"/>
      <c r="Y182" s="472"/>
      <c r="Z182" s="472"/>
      <c r="AA182" s="472"/>
      <c r="AB182" s="472"/>
      <c r="AC182" s="472"/>
      <c r="AD182" s="472"/>
      <c r="AE182" s="472">
        <f>IF(N182="","",N182)</f>
        <v>81</v>
      </c>
      <c r="AF182" s="472"/>
      <c r="AG182" s="472"/>
      <c r="AH182" s="189"/>
    </row>
    <row r="183" spans="2:34" ht="39.75" hidden="1" customHeight="1" x14ac:dyDescent="0.25">
      <c r="B183" s="186"/>
      <c r="C183" s="544"/>
      <c r="D183" s="549"/>
      <c r="E183" s="475"/>
      <c r="F183" s="575"/>
      <c r="G183" s="489"/>
      <c r="H183" s="495"/>
      <c r="I183" s="498"/>
      <c r="J183" s="494"/>
      <c r="K183" s="436" t="s">
        <v>166</v>
      </c>
      <c r="L183" s="438" t="s">
        <v>270</v>
      </c>
      <c r="M183" s="475"/>
      <c r="N183" s="475"/>
      <c r="O183" s="478"/>
      <c r="P183" s="214"/>
      <c r="T183" s="187"/>
      <c r="U183" s="473"/>
      <c r="V183" s="473"/>
      <c r="W183" s="473"/>
      <c r="X183" s="473"/>
      <c r="Y183" s="473"/>
      <c r="Z183" s="473"/>
      <c r="AA183" s="473"/>
      <c r="AB183" s="473"/>
      <c r="AC183" s="473"/>
      <c r="AD183" s="473"/>
      <c r="AE183" s="473"/>
      <c r="AF183" s="473"/>
      <c r="AG183" s="473"/>
      <c r="AH183" s="189"/>
    </row>
    <row r="184" spans="2:34" ht="39.75" hidden="1" customHeight="1" x14ac:dyDescent="0.25">
      <c r="B184" s="186"/>
      <c r="C184" s="544"/>
      <c r="D184" s="549"/>
      <c r="E184" s="475"/>
      <c r="F184" s="575"/>
      <c r="G184" s="489"/>
      <c r="H184" s="495"/>
      <c r="I184" s="498"/>
      <c r="J184" s="494"/>
      <c r="K184" s="436" t="s">
        <v>167</v>
      </c>
      <c r="L184" s="438" t="s">
        <v>271</v>
      </c>
      <c r="M184" s="475"/>
      <c r="N184" s="475"/>
      <c r="O184" s="478"/>
      <c r="P184" s="214"/>
      <c r="T184" s="187"/>
      <c r="U184" s="473"/>
      <c r="V184" s="473"/>
      <c r="W184" s="473"/>
      <c r="X184" s="473"/>
      <c r="Y184" s="473"/>
      <c r="Z184" s="473"/>
      <c r="AA184" s="473"/>
      <c r="AB184" s="473"/>
      <c r="AC184" s="473"/>
      <c r="AD184" s="473"/>
      <c r="AE184" s="473"/>
      <c r="AF184" s="473"/>
      <c r="AG184" s="473"/>
      <c r="AH184" s="189"/>
    </row>
    <row r="185" spans="2:34" ht="39.75" hidden="1" customHeight="1" x14ac:dyDescent="0.25">
      <c r="B185" s="186"/>
      <c r="C185" s="544"/>
      <c r="D185" s="549"/>
      <c r="E185" s="475"/>
      <c r="F185" s="575"/>
      <c r="G185" s="489"/>
      <c r="H185" s="495"/>
      <c r="I185" s="498"/>
      <c r="J185" s="494"/>
      <c r="K185" s="436" t="s">
        <v>188</v>
      </c>
      <c r="L185" s="438" t="s">
        <v>272</v>
      </c>
      <c r="M185" s="475"/>
      <c r="N185" s="475"/>
      <c r="O185" s="478"/>
      <c r="P185" s="214"/>
      <c r="T185" s="187"/>
      <c r="U185" s="473"/>
      <c r="V185" s="473"/>
      <c r="W185" s="473"/>
      <c r="X185" s="473"/>
      <c r="Y185" s="473"/>
      <c r="Z185" s="473"/>
      <c r="AA185" s="473"/>
      <c r="AB185" s="473"/>
      <c r="AC185" s="473"/>
      <c r="AD185" s="473"/>
      <c r="AE185" s="473"/>
      <c r="AF185" s="473"/>
      <c r="AG185" s="473"/>
      <c r="AH185" s="189"/>
    </row>
    <row r="186" spans="2:34" ht="39.75" hidden="1" customHeight="1" x14ac:dyDescent="0.25">
      <c r="B186" s="186"/>
      <c r="C186" s="544"/>
      <c r="D186" s="549"/>
      <c r="E186" s="475"/>
      <c r="F186" s="575"/>
      <c r="G186" s="489"/>
      <c r="H186" s="495"/>
      <c r="I186" s="498"/>
      <c r="J186" s="494"/>
      <c r="K186" s="436" t="s">
        <v>189</v>
      </c>
      <c r="L186" s="438" t="s">
        <v>273</v>
      </c>
      <c r="M186" s="475"/>
      <c r="N186" s="475"/>
      <c r="O186" s="478"/>
      <c r="P186" s="214"/>
      <c r="T186" s="187"/>
      <c r="U186" s="473"/>
      <c r="V186" s="473"/>
      <c r="W186" s="473"/>
      <c r="X186" s="473"/>
      <c r="Y186" s="473"/>
      <c r="Z186" s="473"/>
      <c r="AA186" s="473"/>
      <c r="AB186" s="473"/>
      <c r="AC186" s="473"/>
      <c r="AD186" s="473"/>
      <c r="AE186" s="473"/>
      <c r="AF186" s="473"/>
      <c r="AG186" s="473"/>
      <c r="AH186" s="189"/>
    </row>
    <row r="187" spans="2:34" ht="39.75" hidden="1" customHeight="1" x14ac:dyDescent="0.25">
      <c r="B187" s="186"/>
      <c r="C187" s="544"/>
      <c r="D187" s="549"/>
      <c r="E187" s="573" t="s">
        <v>98</v>
      </c>
      <c r="F187" s="576">
        <f>IF(SUM(N187:N191)=0,"",AVERAGE(N187:N191))</f>
        <v>83</v>
      </c>
      <c r="G187" s="488">
        <v>28</v>
      </c>
      <c r="H187" s="496" t="s">
        <v>11</v>
      </c>
      <c r="I187" s="498"/>
      <c r="J187" s="497" t="s">
        <v>66</v>
      </c>
      <c r="K187" s="436" t="s">
        <v>165</v>
      </c>
      <c r="L187" s="390" t="s">
        <v>274</v>
      </c>
      <c r="M187" s="480" t="s">
        <v>109</v>
      </c>
      <c r="N187" s="474">
        <v>83</v>
      </c>
      <c r="O187" s="481" t="s">
        <v>1152</v>
      </c>
      <c r="P187" s="214"/>
      <c r="T187" s="187"/>
      <c r="U187" s="472"/>
      <c r="V187" s="472"/>
      <c r="W187" s="472"/>
      <c r="X187" s="472"/>
      <c r="Y187" s="472"/>
      <c r="Z187" s="472">
        <f>IF($N$192="","",$N$192)</f>
        <v>20</v>
      </c>
      <c r="AA187" s="472"/>
      <c r="AB187" s="472">
        <f>IF($N$192="","",$N$192)</f>
        <v>20</v>
      </c>
      <c r="AC187" s="472">
        <f>IF($N$192="","",$N$192)</f>
        <v>20</v>
      </c>
      <c r="AD187" s="472">
        <f>IF($N$192="","",$N$192)</f>
        <v>20</v>
      </c>
      <c r="AE187" s="472"/>
      <c r="AF187" s="472"/>
      <c r="AG187" s="472"/>
      <c r="AH187" s="189"/>
    </row>
    <row r="188" spans="2:34" ht="39.75" hidden="1" customHeight="1" x14ac:dyDescent="0.25">
      <c r="B188" s="186"/>
      <c r="C188" s="544"/>
      <c r="D188" s="549"/>
      <c r="E188" s="475"/>
      <c r="F188" s="575"/>
      <c r="G188" s="489"/>
      <c r="H188" s="495"/>
      <c r="I188" s="498"/>
      <c r="J188" s="494"/>
      <c r="K188" s="436" t="s">
        <v>166</v>
      </c>
      <c r="L188" s="438" t="s">
        <v>275</v>
      </c>
      <c r="M188" s="475"/>
      <c r="N188" s="475"/>
      <c r="O188" s="478"/>
      <c r="P188" s="214"/>
      <c r="T188" s="187"/>
      <c r="U188" s="473"/>
      <c r="V188" s="473"/>
      <c r="W188" s="473"/>
      <c r="X188" s="473"/>
      <c r="Y188" s="473"/>
      <c r="Z188" s="473"/>
      <c r="AA188" s="473"/>
      <c r="AB188" s="473"/>
      <c r="AC188" s="473"/>
      <c r="AD188" s="473"/>
      <c r="AE188" s="473"/>
      <c r="AF188" s="473"/>
      <c r="AG188" s="473"/>
      <c r="AH188" s="189"/>
    </row>
    <row r="189" spans="2:34" ht="39.75" hidden="1" customHeight="1" x14ac:dyDescent="0.25">
      <c r="B189" s="186"/>
      <c r="C189" s="544"/>
      <c r="D189" s="549"/>
      <c r="E189" s="475"/>
      <c r="F189" s="575"/>
      <c r="G189" s="489"/>
      <c r="H189" s="495"/>
      <c r="I189" s="498"/>
      <c r="J189" s="494"/>
      <c r="K189" s="436" t="s">
        <v>167</v>
      </c>
      <c r="L189" s="437" t="s">
        <v>774</v>
      </c>
      <c r="M189" s="475"/>
      <c r="N189" s="475"/>
      <c r="O189" s="478"/>
      <c r="P189" s="214"/>
      <c r="T189" s="187"/>
      <c r="U189" s="473"/>
      <c r="V189" s="473"/>
      <c r="W189" s="473"/>
      <c r="X189" s="473"/>
      <c r="Y189" s="473"/>
      <c r="Z189" s="473"/>
      <c r="AA189" s="473"/>
      <c r="AB189" s="473"/>
      <c r="AC189" s="473"/>
      <c r="AD189" s="473"/>
      <c r="AE189" s="473"/>
      <c r="AF189" s="473"/>
      <c r="AG189" s="473"/>
      <c r="AH189" s="189"/>
    </row>
    <row r="190" spans="2:34" ht="39.75" hidden="1" customHeight="1" x14ac:dyDescent="0.25">
      <c r="B190" s="186"/>
      <c r="C190" s="544"/>
      <c r="D190" s="549"/>
      <c r="E190" s="475"/>
      <c r="F190" s="575"/>
      <c r="G190" s="489"/>
      <c r="H190" s="495"/>
      <c r="I190" s="498"/>
      <c r="J190" s="494"/>
      <c r="K190" s="436" t="s">
        <v>188</v>
      </c>
      <c r="L190" s="438" t="s">
        <v>276</v>
      </c>
      <c r="M190" s="475"/>
      <c r="N190" s="475"/>
      <c r="O190" s="478"/>
      <c r="P190" s="214"/>
      <c r="T190" s="187"/>
      <c r="U190" s="473"/>
      <c r="V190" s="473"/>
      <c r="W190" s="473"/>
      <c r="X190" s="473"/>
      <c r="Y190" s="473"/>
      <c r="Z190" s="473"/>
      <c r="AA190" s="473"/>
      <c r="AB190" s="473"/>
      <c r="AC190" s="473"/>
      <c r="AD190" s="473"/>
      <c r="AE190" s="473"/>
      <c r="AF190" s="473"/>
      <c r="AG190" s="473"/>
      <c r="AH190" s="189"/>
    </row>
    <row r="191" spans="2:34" ht="39.75" hidden="1" customHeight="1" x14ac:dyDescent="0.25">
      <c r="B191" s="186"/>
      <c r="C191" s="544"/>
      <c r="D191" s="549"/>
      <c r="E191" s="578"/>
      <c r="F191" s="579"/>
      <c r="G191" s="539"/>
      <c r="H191" s="593"/>
      <c r="I191" s="594"/>
      <c r="J191" s="571"/>
      <c r="K191" s="440" t="s">
        <v>189</v>
      </c>
      <c r="L191" s="441" t="s">
        <v>277</v>
      </c>
      <c r="M191" s="578"/>
      <c r="N191" s="578"/>
      <c r="O191" s="588"/>
      <c r="P191" s="214"/>
      <c r="T191" s="187"/>
      <c r="U191" s="473"/>
      <c r="V191" s="473"/>
      <c r="W191" s="473"/>
      <c r="X191" s="473"/>
      <c r="Y191" s="473"/>
      <c r="Z191" s="473"/>
      <c r="AA191" s="473"/>
      <c r="AB191" s="473"/>
      <c r="AC191" s="473"/>
      <c r="AD191" s="473"/>
      <c r="AE191" s="473"/>
      <c r="AF191" s="473"/>
      <c r="AG191" s="473"/>
      <c r="AH191" s="189"/>
    </row>
    <row r="192" spans="2:34" ht="39.75" hidden="1" customHeight="1" x14ac:dyDescent="0.25">
      <c r="B192" s="186"/>
      <c r="C192" s="544"/>
      <c r="D192" s="549"/>
      <c r="E192" s="584" t="s">
        <v>927</v>
      </c>
      <c r="F192" s="576">
        <f>IF(SUM(N192:N196)=0,"",AVERAGE(N192:N196))</f>
        <v>20</v>
      </c>
      <c r="G192" s="488">
        <v>29</v>
      </c>
      <c r="H192" s="490" t="s">
        <v>926</v>
      </c>
      <c r="I192" s="498"/>
      <c r="J192" s="493" t="s">
        <v>859</v>
      </c>
      <c r="K192" s="436" t="s">
        <v>165</v>
      </c>
      <c r="L192" s="605" t="s">
        <v>972</v>
      </c>
      <c r="M192" s="480" t="s">
        <v>109</v>
      </c>
      <c r="N192" s="474">
        <v>20</v>
      </c>
      <c r="O192" s="481" t="s">
        <v>1153</v>
      </c>
      <c r="P192" s="214"/>
      <c r="T192" s="187"/>
      <c r="U192" s="472"/>
      <c r="V192" s="472"/>
      <c r="W192" s="472"/>
      <c r="X192" s="472"/>
      <c r="Y192" s="472"/>
      <c r="Z192" s="472">
        <f>IF($N$192="","",$N$192)</f>
        <v>20</v>
      </c>
      <c r="AA192" s="472"/>
      <c r="AB192" s="472"/>
      <c r="AC192" s="472"/>
      <c r="AD192" s="472">
        <f>IF($N$192="","",$N$192)</f>
        <v>20</v>
      </c>
      <c r="AE192" s="472"/>
      <c r="AF192" s="472">
        <f>IF($N$192="","",$N$192)</f>
        <v>20</v>
      </c>
      <c r="AG192" s="472">
        <f>IF($N$192="","",$N$192)</f>
        <v>20</v>
      </c>
      <c r="AH192" s="189"/>
    </row>
    <row r="193" spans="2:34" ht="39.75" hidden="1" customHeight="1" x14ac:dyDescent="0.25">
      <c r="B193" s="186"/>
      <c r="C193" s="545"/>
      <c r="D193" s="550"/>
      <c r="E193" s="489"/>
      <c r="F193" s="585"/>
      <c r="G193" s="489"/>
      <c r="H193" s="495"/>
      <c r="I193" s="498"/>
      <c r="J193" s="494"/>
      <c r="K193" s="436" t="s">
        <v>166</v>
      </c>
      <c r="L193" s="606"/>
      <c r="M193" s="475"/>
      <c r="N193" s="475"/>
      <c r="O193" s="478"/>
      <c r="P193" s="214"/>
      <c r="T193" s="187"/>
      <c r="U193" s="473"/>
      <c r="V193" s="473"/>
      <c r="W193" s="473"/>
      <c r="X193" s="473"/>
      <c r="Y193" s="473"/>
      <c r="Z193" s="473"/>
      <c r="AA193" s="473"/>
      <c r="AB193" s="473"/>
      <c r="AC193" s="473"/>
      <c r="AD193" s="473"/>
      <c r="AE193" s="473"/>
      <c r="AF193" s="473"/>
      <c r="AG193" s="473"/>
      <c r="AH193" s="189"/>
    </row>
    <row r="194" spans="2:34" ht="39.75" hidden="1" customHeight="1" x14ac:dyDescent="0.25">
      <c r="B194" s="186"/>
      <c r="C194" s="545"/>
      <c r="D194" s="550"/>
      <c r="E194" s="489"/>
      <c r="F194" s="585"/>
      <c r="G194" s="489"/>
      <c r="H194" s="495"/>
      <c r="I194" s="498"/>
      <c r="J194" s="494"/>
      <c r="K194" s="436" t="s">
        <v>167</v>
      </c>
      <c r="L194" s="606"/>
      <c r="M194" s="475"/>
      <c r="N194" s="475"/>
      <c r="O194" s="478"/>
      <c r="P194" s="214"/>
      <c r="T194" s="187"/>
      <c r="U194" s="473"/>
      <c r="V194" s="473"/>
      <c r="W194" s="473"/>
      <c r="X194" s="473"/>
      <c r="Y194" s="473"/>
      <c r="Z194" s="473"/>
      <c r="AA194" s="473"/>
      <c r="AB194" s="473"/>
      <c r="AC194" s="473"/>
      <c r="AD194" s="473"/>
      <c r="AE194" s="473"/>
      <c r="AF194" s="473"/>
      <c r="AG194" s="473"/>
      <c r="AH194" s="189"/>
    </row>
    <row r="195" spans="2:34" ht="39.75" hidden="1" customHeight="1" x14ac:dyDescent="0.25">
      <c r="B195" s="186"/>
      <c r="C195" s="545"/>
      <c r="D195" s="550"/>
      <c r="E195" s="489"/>
      <c r="F195" s="585"/>
      <c r="G195" s="489"/>
      <c r="H195" s="495"/>
      <c r="I195" s="498"/>
      <c r="J195" s="494"/>
      <c r="K195" s="436" t="s">
        <v>188</v>
      </c>
      <c r="L195" s="606"/>
      <c r="M195" s="475"/>
      <c r="N195" s="475"/>
      <c r="O195" s="478"/>
      <c r="P195" s="214"/>
      <c r="T195" s="187"/>
      <c r="U195" s="473"/>
      <c r="V195" s="473"/>
      <c r="W195" s="473"/>
      <c r="X195" s="473"/>
      <c r="Y195" s="473"/>
      <c r="Z195" s="473"/>
      <c r="AA195" s="473"/>
      <c r="AB195" s="473"/>
      <c r="AC195" s="473"/>
      <c r="AD195" s="473"/>
      <c r="AE195" s="473"/>
      <c r="AF195" s="473"/>
      <c r="AG195" s="473"/>
      <c r="AH195" s="189"/>
    </row>
    <row r="196" spans="2:34" ht="39.75" hidden="1" customHeight="1" x14ac:dyDescent="0.25">
      <c r="B196" s="186"/>
      <c r="C196" s="546"/>
      <c r="D196" s="551"/>
      <c r="E196" s="539"/>
      <c r="F196" s="586"/>
      <c r="G196" s="539"/>
      <c r="H196" s="593"/>
      <c r="I196" s="594"/>
      <c r="J196" s="494"/>
      <c r="K196" s="436" t="s">
        <v>189</v>
      </c>
      <c r="L196" s="607"/>
      <c r="M196" s="578"/>
      <c r="N196" s="578"/>
      <c r="O196" s="588"/>
      <c r="P196" s="214"/>
      <c r="T196" s="187"/>
      <c r="U196" s="473"/>
      <c r="V196" s="473"/>
      <c r="W196" s="473"/>
      <c r="X196" s="473"/>
      <c r="Y196" s="473"/>
      <c r="Z196" s="473"/>
      <c r="AA196" s="473"/>
      <c r="AB196" s="473"/>
      <c r="AC196" s="473"/>
      <c r="AD196" s="473"/>
      <c r="AE196" s="473"/>
      <c r="AF196" s="473"/>
      <c r="AG196" s="473"/>
      <c r="AH196" s="189"/>
    </row>
    <row r="197" spans="2:34" ht="39.75" hidden="1" customHeight="1" x14ac:dyDescent="0.25">
      <c r="B197" s="186"/>
      <c r="C197" s="543" t="s">
        <v>128</v>
      </c>
      <c r="D197" s="547">
        <f>IF(SUM(N197:N594)=0,"",AVERAGE(N197:N594))</f>
        <v>89.25316455696202</v>
      </c>
      <c r="E197" s="572" t="s">
        <v>98</v>
      </c>
      <c r="F197" s="574">
        <f>IF(SUM(N197:N201)=0,"",AVERAGE(N197:N201))</f>
        <v>100</v>
      </c>
      <c r="G197" s="540">
        <v>30</v>
      </c>
      <c r="H197" s="569" t="s">
        <v>12</v>
      </c>
      <c r="I197" s="570"/>
      <c r="J197" s="541" t="s">
        <v>67</v>
      </c>
      <c r="K197" s="439" t="s">
        <v>165</v>
      </c>
      <c r="L197" s="337" t="s">
        <v>586</v>
      </c>
      <c r="M197" s="568" t="s">
        <v>110</v>
      </c>
      <c r="N197" s="600">
        <v>100</v>
      </c>
      <c r="O197" s="601" t="s">
        <v>1154</v>
      </c>
      <c r="P197" s="214"/>
      <c r="T197" s="187"/>
      <c r="U197" s="472"/>
      <c r="V197" s="472"/>
      <c r="W197" s="472">
        <f>IF($N$197="","",$N$197)</f>
        <v>100</v>
      </c>
      <c r="X197" s="472"/>
      <c r="Y197" s="472"/>
      <c r="Z197" s="472">
        <f>IF($N$197="","",$N$197)</f>
        <v>100</v>
      </c>
      <c r="AA197" s="472"/>
      <c r="AB197" s="472">
        <f>IF($N$197="","",$N$197)</f>
        <v>100</v>
      </c>
      <c r="AC197" s="472">
        <f>IF($N$197="","",$N$197)</f>
        <v>100</v>
      </c>
      <c r="AD197" s="472">
        <f>IF($N$197="","",$N$197)</f>
        <v>100</v>
      </c>
      <c r="AE197" s="472"/>
      <c r="AF197" s="472"/>
      <c r="AG197" s="472"/>
      <c r="AH197" s="189"/>
    </row>
    <row r="198" spans="2:34" ht="39.75" hidden="1" customHeight="1" x14ac:dyDescent="0.25">
      <c r="B198" s="186"/>
      <c r="C198" s="544"/>
      <c r="D198" s="548"/>
      <c r="E198" s="475"/>
      <c r="F198" s="575"/>
      <c r="G198" s="489"/>
      <c r="H198" s="495"/>
      <c r="I198" s="498"/>
      <c r="J198" s="494"/>
      <c r="K198" s="436" t="s">
        <v>166</v>
      </c>
      <c r="L198" s="437" t="s">
        <v>1110</v>
      </c>
      <c r="M198" s="475"/>
      <c r="N198" s="475"/>
      <c r="O198" s="478"/>
      <c r="P198" s="214"/>
      <c r="T198" s="187"/>
      <c r="U198" s="473"/>
      <c r="V198" s="473"/>
      <c r="W198" s="473"/>
      <c r="X198" s="473"/>
      <c r="Y198" s="473"/>
      <c r="Z198" s="473"/>
      <c r="AA198" s="473"/>
      <c r="AB198" s="473"/>
      <c r="AC198" s="473"/>
      <c r="AD198" s="473"/>
      <c r="AE198" s="473"/>
      <c r="AF198" s="473"/>
      <c r="AG198" s="473"/>
      <c r="AH198" s="189"/>
    </row>
    <row r="199" spans="2:34" ht="39.75" hidden="1" customHeight="1" x14ac:dyDescent="0.25">
      <c r="B199" s="186"/>
      <c r="C199" s="544"/>
      <c r="D199" s="548"/>
      <c r="E199" s="475"/>
      <c r="F199" s="575"/>
      <c r="G199" s="489"/>
      <c r="H199" s="495"/>
      <c r="I199" s="498"/>
      <c r="J199" s="494"/>
      <c r="K199" s="436" t="s">
        <v>167</v>
      </c>
      <c r="L199" s="438" t="s">
        <v>278</v>
      </c>
      <c r="M199" s="475"/>
      <c r="N199" s="475"/>
      <c r="O199" s="478"/>
      <c r="P199" s="214"/>
      <c r="T199" s="187"/>
      <c r="U199" s="473"/>
      <c r="V199" s="473"/>
      <c r="W199" s="473"/>
      <c r="X199" s="473"/>
      <c r="Y199" s="473"/>
      <c r="Z199" s="473"/>
      <c r="AA199" s="473"/>
      <c r="AB199" s="473"/>
      <c r="AC199" s="473"/>
      <c r="AD199" s="473"/>
      <c r="AE199" s="473"/>
      <c r="AF199" s="473"/>
      <c r="AG199" s="473"/>
      <c r="AH199" s="189"/>
    </row>
    <row r="200" spans="2:34" ht="39.75" hidden="1" customHeight="1" x14ac:dyDescent="0.25">
      <c r="B200" s="186"/>
      <c r="C200" s="544"/>
      <c r="D200" s="548"/>
      <c r="E200" s="475"/>
      <c r="F200" s="575"/>
      <c r="G200" s="489"/>
      <c r="H200" s="495"/>
      <c r="I200" s="498"/>
      <c r="J200" s="494"/>
      <c r="K200" s="436" t="s">
        <v>188</v>
      </c>
      <c r="L200" s="438" t="s">
        <v>279</v>
      </c>
      <c r="M200" s="475"/>
      <c r="N200" s="475"/>
      <c r="O200" s="478"/>
      <c r="P200" s="214"/>
      <c r="T200" s="187"/>
      <c r="U200" s="473"/>
      <c r="V200" s="473"/>
      <c r="W200" s="473"/>
      <c r="X200" s="473"/>
      <c r="Y200" s="473"/>
      <c r="Z200" s="473"/>
      <c r="AA200" s="473"/>
      <c r="AB200" s="473"/>
      <c r="AC200" s="473"/>
      <c r="AD200" s="473"/>
      <c r="AE200" s="473"/>
      <c r="AF200" s="473"/>
      <c r="AG200" s="473"/>
      <c r="AH200" s="189"/>
    </row>
    <row r="201" spans="2:34" ht="39.75" hidden="1" customHeight="1" x14ac:dyDescent="0.25">
      <c r="B201" s="186"/>
      <c r="C201" s="544"/>
      <c r="D201" s="548"/>
      <c r="E201" s="475"/>
      <c r="F201" s="575"/>
      <c r="G201" s="489"/>
      <c r="H201" s="495"/>
      <c r="I201" s="498"/>
      <c r="J201" s="494"/>
      <c r="K201" s="436" t="s">
        <v>189</v>
      </c>
      <c r="L201" s="438" t="s">
        <v>280</v>
      </c>
      <c r="M201" s="475"/>
      <c r="N201" s="475"/>
      <c r="O201" s="478"/>
      <c r="P201" s="214"/>
      <c r="T201" s="187"/>
      <c r="U201" s="473"/>
      <c r="V201" s="473"/>
      <c r="W201" s="473"/>
      <c r="X201" s="473"/>
      <c r="Y201" s="473"/>
      <c r="Z201" s="473"/>
      <c r="AA201" s="473"/>
      <c r="AB201" s="473"/>
      <c r="AC201" s="473"/>
      <c r="AD201" s="473"/>
      <c r="AE201" s="473"/>
      <c r="AF201" s="473"/>
      <c r="AG201" s="473"/>
      <c r="AH201" s="189"/>
    </row>
    <row r="202" spans="2:34" ht="39.75" hidden="1" customHeight="1" x14ac:dyDescent="0.25">
      <c r="B202" s="186"/>
      <c r="C202" s="544"/>
      <c r="D202" s="549"/>
      <c r="E202" s="573" t="s">
        <v>92</v>
      </c>
      <c r="F202" s="576">
        <f>IF(SUM(N202:N221)=0,"",AVERAGE(N202:N221))</f>
        <v>90.5</v>
      </c>
      <c r="G202" s="488">
        <v>31</v>
      </c>
      <c r="H202" s="496" t="s">
        <v>118</v>
      </c>
      <c r="I202" s="498"/>
      <c r="J202" s="497" t="s">
        <v>74</v>
      </c>
      <c r="K202" s="436" t="s">
        <v>165</v>
      </c>
      <c r="L202" s="390" t="s">
        <v>281</v>
      </c>
      <c r="M202" s="480" t="s">
        <v>117</v>
      </c>
      <c r="N202" s="474">
        <v>100</v>
      </c>
      <c r="O202" s="481" t="s">
        <v>1155</v>
      </c>
      <c r="P202" s="214"/>
      <c r="T202" s="187"/>
      <c r="U202" s="472"/>
      <c r="V202" s="472"/>
      <c r="W202" s="472"/>
      <c r="X202" s="472"/>
      <c r="Y202" s="472"/>
      <c r="Z202" s="472"/>
      <c r="AA202" s="472"/>
      <c r="AB202" s="472"/>
      <c r="AC202" s="472"/>
      <c r="AD202" s="472"/>
      <c r="AE202" s="472"/>
      <c r="AF202" s="472"/>
      <c r="AG202" s="472">
        <f>IF(N202="","",N202)</f>
        <v>100</v>
      </c>
      <c r="AH202" s="189"/>
    </row>
    <row r="203" spans="2:34" ht="39.75" hidden="1" customHeight="1" x14ac:dyDescent="0.25">
      <c r="B203" s="186"/>
      <c r="C203" s="544"/>
      <c r="D203" s="549"/>
      <c r="E203" s="573"/>
      <c r="F203" s="576"/>
      <c r="G203" s="489"/>
      <c r="H203" s="495"/>
      <c r="I203" s="498"/>
      <c r="J203" s="494"/>
      <c r="K203" s="436" t="s">
        <v>166</v>
      </c>
      <c r="L203" s="438" t="s">
        <v>282</v>
      </c>
      <c r="M203" s="475"/>
      <c r="N203" s="475"/>
      <c r="O203" s="478"/>
      <c r="P203" s="214"/>
      <c r="T203" s="187"/>
      <c r="U203" s="473"/>
      <c r="V203" s="473"/>
      <c r="W203" s="473"/>
      <c r="X203" s="473"/>
      <c r="Y203" s="473"/>
      <c r="Z203" s="473"/>
      <c r="AA203" s="473"/>
      <c r="AB203" s="473"/>
      <c r="AC203" s="473"/>
      <c r="AD203" s="473"/>
      <c r="AE203" s="473"/>
      <c r="AF203" s="473"/>
      <c r="AG203" s="473"/>
      <c r="AH203" s="189"/>
    </row>
    <row r="204" spans="2:34" ht="39.75" hidden="1" customHeight="1" x14ac:dyDescent="0.25">
      <c r="B204" s="186"/>
      <c r="C204" s="544"/>
      <c r="D204" s="549"/>
      <c r="E204" s="573"/>
      <c r="F204" s="576"/>
      <c r="G204" s="489"/>
      <c r="H204" s="495"/>
      <c r="I204" s="498"/>
      <c r="J204" s="494"/>
      <c r="K204" s="436" t="s">
        <v>167</v>
      </c>
      <c r="L204" s="438" t="s">
        <v>283</v>
      </c>
      <c r="M204" s="475"/>
      <c r="N204" s="475"/>
      <c r="O204" s="478"/>
      <c r="P204" s="214"/>
      <c r="T204" s="187"/>
      <c r="U204" s="473"/>
      <c r="V204" s="473"/>
      <c r="W204" s="473"/>
      <c r="X204" s="473"/>
      <c r="Y204" s="473"/>
      <c r="Z204" s="473"/>
      <c r="AA204" s="473"/>
      <c r="AB204" s="473"/>
      <c r="AC204" s="473"/>
      <c r="AD204" s="473"/>
      <c r="AE204" s="473"/>
      <c r="AF204" s="473"/>
      <c r="AG204" s="473"/>
      <c r="AH204" s="189"/>
    </row>
    <row r="205" spans="2:34" ht="39.75" hidden="1" customHeight="1" x14ac:dyDescent="0.25">
      <c r="B205" s="186"/>
      <c r="C205" s="544"/>
      <c r="D205" s="549"/>
      <c r="E205" s="573"/>
      <c r="F205" s="576"/>
      <c r="G205" s="489"/>
      <c r="H205" s="495"/>
      <c r="I205" s="498"/>
      <c r="J205" s="494"/>
      <c r="K205" s="436" t="s">
        <v>188</v>
      </c>
      <c r="L205" s="438" t="s">
        <v>655</v>
      </c>
      <c r="M205" s="475"/>
      <c r="N205" s="475"/>
      <c r="O205" s="478"/>
      <c r="P205" s="214"/>
      <c r="T205" s="187"/>
      <c r="U205" s="473"/>
      <c r="V205" s="473"/>
      <c r="W205" s="473"/>
      <c r="X205" s="473"/>
      <c r="Y205" s="473"/>
      <c r="Z205" s="473"/>
      <c r="AA205" s="473"/>
      <c r="AB205" s="473"/>
      <c r="AC205" s="473"/>
      <c r="AD205" s="473"/>
      <c r="AE205" s="473"/>
      <c r="AF205" s="473"/>
      <c r="AG205" s="473"/>
      <c r="AH205" s="189"/>
    </row>
    <row r="206" spans="2:34" ht="39.75" hidden="1" customHeight="1" x14ac:dyDescent="0.25">
      <c r="B206" s="186"/>
      <c r="C206" s="544"/>
      <c r="D206" s="549"/>
      <c r="E206" s="573"/>
      <c r="F206" s="576"/>
      <c r="G206" s="489"/>
      <c r="H206" s="495"/>
      <c r="I206" s="498"/>
      <c r="J206" s="494"/>
      <c r="K206" s="436" t="s">
        <v>189</v>
      </c>
      <c r="L206" s="437" t="s">
        <v>921</v>
      </c>
      <c r="M206" s="475"/>
      <c r="N206" s="475"/>
      <c r="O206" s="478"/>
      <c r="P206" s="214"/>
      <c r="T206" s="187"/>
      <c r="U206" s="473"/>
      <c r="V206" s="473"/>
      <c r="W206" s="473"/>
      <c r="X206" s="473"/>
      <c r="Y206" s="473"/>
      <c r="Z206" s="473"/>
      <c r="AA206" s="473"/>
      <c r="AB206" s="473"/>
      <c r="AC206" s="473"/>
      <c r="AD206" s="473"/>
      <c r="AE206" s="473"/>
      <c r="AF206" s="473"/>
      <c r="AG206" s="473"/>
      <c r="AH206" s="189"/>
    </row>
    <row r="207" spans="2:34" ht="39.75" hidden="1" customHeight="1" x14ac:dyDescent="0.25">
      <c r="B207" s="186"/>
      <c r="C207" s="544"/>
      <c r="D207" s="549"/>
      <c r="E207" s="573"/>
      <c r="F207" s="577"/>
      <c r="G207" s="488">
        <v>32</v>
      </c>
      <c r="H207" s="490" t="s">
        <v>1111</v>
      </c>
      <c r="I207" s="498"/>
      <c r="J207" s="497" t="s">
        <v>137</v>
      </c>
      <c r="K207" s="436" t="s">
        <v>165</v>
      </c>
      <c r="L207" s="390" t="s">
        <v>284</v>
      </c>
      <c r="M207" s="480" t="s">
        <v>117</v>
      </c>
      <c r="N207" s="474">
        <v>81</v>
      </c>
      <c r="O207" s="481" t="s">
        <v>1156</v>
      </c>
      <c r="P207" s="214"/>
      <c r="T207" s="187"/>
      <c r="U207" s="472"/>
      <c r="V207" s="472">
        <f>IF($N$207="","",$N$207)</f>
        <v>81</v>
      </c>
      <c r="W207" s="472"/>
      <c r="X207" s="472"/>
      <c r="Y207" s="472">
        <f>IF($N$207="","",$N$207)</f>
        <v>81</v>
      </c>
      <c r="Z207" s="472"/>
      <c r="AA207" s="472"/>
      <c r="AB207" s="472"/>
      <c r="AC207" s="472"/>
      <c r="AD207" s="472"/>
      <c r="AE207" s="472">
        <f>IF($N$207="","",$N$207)</f>
        <v>81</v>
      </c>
      <c r="AF207" s="472"/>
      <c r="AG207" s="472">
        <f>IF($N$207="","",$N$207)</f>
        <v>81</v>
      </c>
      <c r="AH207" s="189"/>
    </row>
    <row r="208" spans="2:34" ht="39.75" hidden="1" customHeight="1" x14ac:dyDescent="0.25">
      <c r="B208" s="186"/>
      <c r="C208" s="544"/>
      <c r="D208" s="549"/>
      <c r="E208" s="573"/>
      <c r="F208" s="577"/>
      <c r="G208" s="489"/>
      <c r="H208" s="495"/>
      <c r="I208" s="498"/>
      <c r="J208" s="494"/>
      <c r="K208" s="436" t="s">
        <v>166</v>
      </c>
      <c r="L208" s="438" t="s">
        <v>285</v>
      </c>
      <c r="M208" s="475"/>
      <c r="N208" s="475"/>
      <c r="O208" s="478"/>
      <c r="P208" s="214"/>
      <c r="T208" s="187"/>
      <c r="U208" s="473"/>
      <c r="V208" s="473"/>
      <c r="W208" s="473"/>
      <c r="X208" s="473"/>
      <c r="Y208" s="473"/>
      <c r="Z208" s="473"/>
      <c r="AA208" s="473"/>
      <c r="AB208" s="473"/>
      <c r="AC208" s="473"/>
      <c r="AD208" s="473"/>
      <c r="AE208" s="473"/>
      <c r="AF208" s="473"/>
      <c r="AG208" s="473"/>
      <c r="AH208" s="189"/>
    </row>
    <row r="209" spans="2:34" ht="39.75" hidden="1" customHeight="1" x14ac:dyDescent="0.25">
      <c r="B209" s="186"/>
      <c r="C209" s="544"/>
      <c r="D209" s="549"/>
      <c r="E209" s="573"/>
      <c r="F209" s="577"/>
      <c r="G209" s="489"/>
      <c r="H209" s="495"/>
      <c r="I209" s="498"/>
      <c r="J209" s="494"/>
      <c r="K209" s="436" t="s">
        <v>167</v>
      </c>
      <c r="L209" s="438" t="s">
        <v>286</v>
      </c>
      <c r="M209" s="475"/>
      <c r="N209" s="475"/>
      <c r="O209" s="478"/>
      <c r="P209" s="214"/>
      <c r="T209" s="187"/>
      <c r="U209" s="473"/>
      <c r="V209" s="473"/>
      <c r="W209" s="473"/>
      <c r="X209" s="473"/>
      <c r="Y209" s="473"/>
      <c r="Z209" s="473"/>
      <c r="AA209" s="473"/>
      <c r="AB209" s="473"/>
      <c r="AC209" s="473"/>
      <c r="AD209" s="473"/>
      <c r="AE209" s="473"/>
      <c r="AF209" s="473"/>
      <c r="AG209" s="473"/>
      <c r="AH209" s="189"/>
    </row>
    <row r="210" spans="2:34" ht="39.75" hidden="1" customHeight="1" x14ac:dyDescent="0.25">
      <c r="B210" s="186"/>
      <c r="C210" s="544"/>
      <c r="D210" s="549"/>
      <c r="E210" s="573"/>
      <c r="F210" s="577"/>
      <c r="G210" s="489"/>
      <c r="H210" s="495"/>
      <c r="I210" s="498"/>
      <c r="J210" s="494"/>
      <c r="K210" s="436" t="s">
        <v>188</v>
      </c>
      <c r="L210" s="438" t="s">
        <v>287</v>
      </c>
      <c r="M210" s="475"/>
      <c r="N210" s="475"/>
      <c r="O210" s="478"/>
      <c r="P210" s="214"/>
      <c r="T210" s="187"/>
      <c r="U210" s="473"/>
      <c r="V210" s="473"/>
      <c r="W210" s="473"/>
      <c r="X210" s="473"/>
      <c r="Y210" s="473"/>
      <c r="Z210" s="473"/>
      <c r="AA210" s="473"/>
      <c r="AB210" s="473"/>
      <c r="AC210" s="473"/>
      <c r="AD210" s="473"/>
      <c r="AE210" s="473"/>
      <c r="AF210" s="473"/>
      <c r="AG210" s="473"/>
      <c r="AH210" s="189"/>
    </row>
    <row r="211" spans="2:34" ht="39.75" hidden="1" customHeight="1" x14ac:dyDescent="0.25">
      <c r="B211" s="186"/>
      <c r="C211" s="544"/>
      <c r="D211" s="549"/>
      <c r="E211" s="573"/>
      <c r="F211" s="577"/>
      <c r="G211" s="489"/>
      <c r="H211" s="495"/>
      <c r="I211" s="498"/>
      <c r="J211" s="494"/>
      <c r="K211" s="436" t="s">
        <v>189</v>
      </c>
      <c r="L211" s="438" t="s">
        <v>288</v>
      </c>
      <c r="M211" s="475"/>
      <c r="N211" s="475"/>
      <c r="O211" s="478"/>
      <c r="P211" s="214"/>
      <c r="T211" s="187"/>
      <c r="U211" s="473"/>
      <c r="V211" s="473"/>
      <c r="W211" s="473"/>
      <c r="X211" s="473"/>
      <c r="Y211" s="473"/>
      <c r="Z211" s="473"/>
      <c r="AA211" s="473"/>
      <c r="AB211" s="473"/>
      <c r="AC211" s="473"/>
      <c r="AD211" s="473"/>
      <c r="AE211" s="473"/>
      <c r="AF211" s="473"/>
      <c r="AG211" s="473"/>
      <c r="AH211" s="189"/>
    </row>
    <row r="212" spans="2:34" ht="39.75" hidden="1" customHeight="1" x14ac:dyDescent="0.25">
      <c r="B212" s="186"/>
      <c r="C212" s="544"/>
      <c r="D212" s="549"/>
      <c r="E212" s="573"/>
      <c r="F212" s="577"/>
      <c r="G212" s="488">
        <v>33</v>
      </c>
      <c r="H212" s="496" t="s">
        <v>140</v>
      </c>
      <c r="I212" s="498"/>
      <c r="J212" s="497" t="s">
        <v>139</v>
      </c>
      <c r="K212" s="436" t="s">
        <v>165</v>
      </c>
      <c r="L212" s="438" t="s">
        <v>289</v>
      </c>
      <c r="M212" s="480" t="s">
        <v>117</v>
      </c>
      <c r="N212" s="474">
        <v>81</v>
      </c>
      <c r="O212" s="481" t="s">
        <v>1157</v>
      </c>
      <c r="P212" s="214"/>
      <c r="T212" s="187"/>
      <c r="U212" s="472"/>
      <c r="V212" s="472"/>
      <c r="W212" s="472">
        <f>IF($N$212="","",$N$212)</f>
        <v>81</v>
      </c>
      <c r="X212" s="472"/>
      <c r="Y212" s="472">
        <f>IF($N$212="","",$N$212)</f>
        <v>81</v>
      </c>
      <c r="Z212" s="472">
        <f>IF($N$212="","",$N$212)</f>
        <v>81</v>
      </c>
      <c r="AA212" s="472"/>
      <c r="AB212" s="472">
        <f>IF($N$212="","",$N$212)</f>
        <v>81</v>
      </c>
      <c r="AC212" s="472"/>
      <c r="AD212" s="472"/>
      <c r="AE212" s="472"/>
      <c r="AF212" s="472"/>
      <c r="AG212" s="472">
        <f>IF($N$212="","",$N$212)</f>
        <v>81</v>
      </c>
      <c r="AH212" s="189"/>
    </row>
    <row r="213" spans="2:34" ht="39.75" hidden="1" customHeight="1" x14ac:dyDescent="0.25">
      <c r="B213" s="186"/>
      <c r="C213" s="544"/>
      <c r="D213" s="549"/>
      <c r="E213" s="573"/>
      <c r="F213" s="577"/>
      <c r="G213" s="489"/>
      <c r="H213" s="495"/>
      <c r="I213" s="498"/>
      <c r="J213" s="494"/>
      <c r="K213" s="436" t="s">
        <v>166</v>
      </c>
      <c r="L213" s="438" t="s">
        <v>290</v>
      </c>
      <c r="M213" s="475"/>
      <c r="N213" s="475"/>
      <c r="O213" s="478"/>
      <c r="P213" s="214"/>
      <c r="T213" s="187"/>
      <c r="U213" s="473"/>
      <c r="V213" s="473"/>
      <c r="W213" s="473"/>
      <c r="X213" s="473"/>
      <c r="Y213" s="473"/>
      <c r="Z213" s="473"/>
      <c r="AA213" s="473"/>
      <c r="AB213" s="473"/>
      <c r="AC213" s="473"/>
      <c r="AD213" s="473"/>
      <c r="AE213" s="473"/>
      <c r="AF213" s="473"/>
      <c r="AG213" s="473"/>
      <c r="AH213" s="189"/>
    </row>
    <row r="214" spans="2:34" ht="39.75" hidden="1" customHeight="1" x14ac:dyDescent="0.25">
      <c r="B214" s="186"/>
      <c r="C214" s="544"/>
      <c r="D214" s="549"/>
      <c r="E214" s="573"/>
      <c r="F214" s="577"/>
      <c r="G214" s="489"/>
      <c r="H214" s="495"/>
      <c r="I214" s="498"/>
      <c r="J214" s="494"/>
      <c r="K214" s="436" t="s">
        <v>167</v>
      </c>
      <c r="L214" s="438" t="s">
        <v>291</v>
      </c>
      <c r="M214" s="475"/>
      <c r="N214" s="475"/>
      <c r="O214" s="478"/>
      <c r="P214" s="214"/>
      <c r="T214" s="187"/>
      <c r="U214" s="473"/>
      <c r="V214" s="473"/>
      <c r="W214" s="473"/>
      <c r="X214" s="473"/>
      <c r="Y214" s="473"/>
      <c r="Z214" s="473"/>
      <c r="AA214" s="473"/>
      <c r="AB214" s="473"/>
      <c r="AC214" s="473"/>
      <c r="AD214" s="473"/>
      <c r="AE214" s="473"/>
      <c r="AF214" s="473"/>
      <c r="AG214" s="473"/>
      <c r="AH214" s="189"/>
    </row>
    <row r="215" spans="2:34" ht="39.75" hidden="1" customHeight="1" x14ac:dyDescent="0.25">
      <c r="B215" s="186"/>
      <c r="C215" s="544"/>
      <c r="D215" s="549"/>
      <c r="E215" s="573"/>
      <c r="F215" s="577"/>
      <c r="G215" s="489"/>
      <c r="H215" s="495"/>
      <c r="I215" s="498"/>
      <c r="J215" s="494"/>
      <c r="K215" s="436" t="s">
        <v>188</v>
      </c>
      <c r="L215" s="438" t="s">
        <v>292</v>
      </c>
      <c r="M215" s="475"/>
      <c r="N215" s="475"/>
      <c r="O215" s="478"/>
      <c r="P215" s="214"/>
      <c r="T215" s="187"/>
      <c r="U215" s="473"/>
      <c r="V215" s="473"/>
      <c r="W215" s="473"/>
      <c r="X215" s="473"/>
      <c r="Y215" s="473"/>
      <c r="Z215" s="473"/>
      <c r="AA215" s="473"/>
      <c r="AB215" s="473"/>
      <c r="AC215" s="473"/>
      <c r="AD215" s="473"/>
      <c r="AE215" s="473"/>
      <c r="AF215" s="473"/>
      <c r="AG215" s="473"/>
      <c r="AH215" s="189"/>
    </row>
    <row r="216" spans="2:34" ht="39.75" hidden="1" customHeight="1" x14ac:dyDescent="0.25">
      <c r="B216" s="186"/>
      <c r="C216" s="544"/>
      <c r="D216" s="549"/>
      <c r="E216" s="573"/>
      <c r="F216" s="577"/>
      <c r="G216" s="489"/>
      <c r="H216" s="495"/>
      <c r="I216" s="498"/>
      <c r="J216" s="494"/>
      <c r="K216" s="436" t="s">
        <v>189</v>
      </c>
      <c r="L216" s="438" t="s">
        <v>293</v>
      </c>
      <c r="M216" s="475"/>
      <c r="N216" s="475"/>
      <c r="O216" s="478"/>
      <c r="P216" s="214"/>
      <c r="T216" s="187"/>
      <c r="U216" s="473"/>
      <c r="V216" s="473"/>
      <c r="W216" s="473"/>
      <c r="X216" s="473"/>
      <c r="Y216" s="473"/>
      <c r="Z216" s="473"/>
      <c r="AA216" s="473"/>
      <c r="AB216" s="473"/>
      <c r="AC216" s="473"/>
      <c r="AD216" s="473"/>
      <c r="AE216" s="473"/>
      <c r="AF216" s="473"/>
      <c r="AG216" s="473"/>
      <c r="AH216" s="189"/>
    </row>
    <row r="217" spans="2:34" ht="39.75" hidden="1" customHeight="1" x14ac:dyDescent="0.25">
      <c r="B217" s="186"/>
      <c r="C217" s="544"/>
      <c r="D217" s="549"/>
      <c r="E217" s="573"/>
      <c r="F217" s="577"/>
      <c r="G217" s="488">
        <v>34</v>
      </c>
      <c r="H217" s="496" t="s">
        <v>20</v>
      </c>
      <c r="I217" s="498"/>
      <c r="J217" s="497" t="s">
        <v>138</v>
      </c>
      <c r="K217" s="436" t="s">
        <v>165</v>
      </c>
      <c r="L217" s="438" t="s">
        <v>294</v>
      </c>
      <c r="M217" s="476" t="s">
        <v>117</v>
      </c>
      <c r="N217" s="474">
        <v>100</v>
      </c>
      <c r="O217" s="481" t="s">
        <v>1158</v>
      </c>
      <c r="P217" s="214"/>
      <c r="T217" s="187"/>
      <c r="U217" s="472"/>
      <c r="V217" s="472">
        <f>IF($N$217="","",$N$217)</f>
        <v>100</v>
      </c>
      <c r="W217" s="472">
        <f>IF($N$217="","",$N$217)</f>
        <v>100</v>
      </c>
      <c r="X217" s="472"/>
      <c r="Y217" s="472"/>
      <c r="Z217" s="472"/>
      <c r="AA217" s="472"/>
      <c r="AB217" s="472">
        <f>IF($N$217="","",$N$217)</f>
        <v>100</v>
      </c>
      <c r="AC217" s="472"/>
      <c r="AD217" s="472"/>
      <c r="AE217" s="472"/>
      <c r="AF217" s="472"/>
      <c r="AG217" s="472">
        <f>IF($N$217="","",$N$217)</f>
        <v>100</v>
      </c>
      <c r="AH217" s="189"/>
    </row>
    <row r="218" spans="2:34" ht="39.75" hidden="1" customHeight="1" x14ac:dyDescent="0.25">
      <c r="B218" s="186"/>
      <c r="C218" s="544"/>
      <c r="D218" s="549"/>
      <c r="E218" s="475"/>
      <c r="F218" s="575"/>
      <c r="G218" s="489"/>
      <c r="H218" s="495"/>
      <c r="I218" s="498"/>
      <c r="J218" s="494"/>
      <c r="K218" s="436" t="s">
        <v>166</v>
      </c>
      <c r="L218" s="438" t="s">
        <v>295</v>
      </c>
      <c r="M218" s="475"/>
      <c r="N218" s="475"/>
      <c r="O218" s="478"/>
      <c r="P218" s="214"/>
      <c r="T218" s="187"/>
      <c r="U218" s="473"/>
      <c r="V218" s="473"/>
      <c r="W218" s="473"/>
      <c r="X218" s="473"/>
      <c r="Y218" s="473"/>
      <c r="Z218" s="473"/>
      <c r="AA218" s="473"/>
      <c r="AB218" s="473"/>
      <c r="AC218" s="473"/>
      <c r="AD218" s="473"/>
      <c r="AE218" s="473"/>
      <c r="AF218" s="473"/>
      <c r="AG218" s="473"/>
      <c r="AH218" s="189"/>
    </row>
    <row r="219" spans="2:34" ht="39.75" hidden="1" customHeight="1" x14ac:dyDescent="0.25">
      <c r="B219" s="186"/>
      <c r="C219" s="544"/>
      <c r="D219" s="549"/>
      <c r="E219" s="475"/>
      <c r="F219" s="575"/>
      <c r="G219" s="489"/>
      <c r="H219" s="495"/>
      <c r="I219" s="498"/>
      <c r="J219" s="494"/>
      <c r="K219" s="436" t="s">
        <v>167</v>
      </c>
      <c r="L219" s="438" t="s">
        <v>296</v>
      </c>
      <c r="M219" s="475"/>
      <c r="N219" s="475"/>
      <c r="O219" s="478"/>
      <c r="P219" s="214"/>
      <c r="T219" s="187"/>
      <c r="U219" s="473"/>
      <c r="V219" s="473"/>
      <c r="W219" s="473"/>
      <c r="X219" s="473"/>
      <c r="Y219" s="473"/>
      <c r="Z219" s="473"/>
      <c r="AA219" s="473"/>
      <c r="AB219" s="473"/>
      <c r="AC219" s="473"/>
      <c r="AD219" s="473"/>
      <c r="AE219" s="473"/>
      <c r="AF219" s="473"/>
      <c r="AG219" s="473"/>
      <c r="AH219" s="189"/>
    </row>
    <row r="220" spans="2:34" ht="39.75" hidden="1" customHeight="1" x14ac:dyDescent="0.25">
      <c r="B220" s="186"/>
      <c r="C220" s="544"/>
      <c r="D220" s="549"/>
      <c r="E220" s="475"/>
      <c r="F220" s="575"/>
      <c r="G220" s="489"/>
      <c r="H220" s="495"/>
      <c r="I220" s="498"/>
      <c r="J220" s="494"/>
      <c r="K220" s="436" t="s">
        <v>188</v>
      </c>
      <c r="L220" s="438" t="s">
        <v>297</v>
      </c>
      <c r="M220" s="475"/>
      <c r="N220" s="475"/>
      <c r="O220" s="478"/>
      <c r="P220" s="214"/>
      <c r="T220" s="187"/>
      <c r="U220" s="473"/>
      <c r="V220" s="473"/>
      <c r="W220" s="473"/>
      <c r="X220" s="473"/>
      <c r="Y220" s="473"/>
      <c r="Z220" s="473"/>
      <c r="AA220" s="473"/>
      <c r="AB220" s="473"/>
      <c r="AC220" s="473"/>
      <c r="AD220" s="473"/>
      <c r="AE220" s="473"/>
      <c r="AF220" s="473"/>
      <c r="AG220" s="473"/>
      <c r="AH220" s="189"/>
    </row>
    <row r="221" spans="2:34" ht="39.75" hidden="1" customHeight="1" x14ac:dyDescent="0.25">
      <c r="B221" s="186"/>
      <c r="C221" s="544"/>
      <c r="D221" s="549"/>
      <c r="E221" s="475"/>
      <c r="F221" s="575"/>
      <c r="G221" s="489"/>
      <c r="H221" s="495"/>
      <c r="I221" s="498"/>
      <c r="J221" s="494"/>
      <c r="K221" s="436" t="s">
        <v>189</v>
      </c>
      <c r="L221" s="438" t="s">
        <v>298</v>
      </c>
      <c r="M221" s="475"/>
      <c r="N221" s="475"/>
      <c r="O221" s="478"/>
      <c r="P221" s="214"/>
      <c r="T221" s="187"/>
      <c r="U221" s="473"/>
      <c r="V221" s="473"/>
      <c r="W221" s="473"/>
      <c r="X221" s="473"/>
      <c r="Y221" s="473"/>
      <c r="Z221" s="473"/>
      <c r="AA221" s="473"/>
      <c r="AB221" s="473"/>
      <c r="AC221" s="473"/>
      <c r="AD221" s="473"/>
      <c r="AE221" s="473"/>
      <c r="AF221" s="473"/>
      <c r="AG221" s="473"/>
      <c r="AH221" s="189"/>
    </row>
    <row r="222" spans="2:34" ht="39.75" hidden="1" customHeight="1" x14ac:dyDescent="0.25">
      <c r="B222" s="186"/>
      <c r="C222" s="544"/>
      <c r="D222" s="549"/>
      <c r="E222" s="573" t="s">
        <v>97</v>
      </c>
      <c r="F222" s="576">
        <f>IF(SUM(N222:N256)=0,"",AVERAGE(N222:N256))</f>
        <v>100</v>
      </c>
      <c r="G222" s="488">
        <v>35</v>
      </c>
      <c r="H222" s="496" t="s">
        <v>154</v>
      </c>
      <c r="I222" s="498"/>
      <c r="J222" s="497" t="s">
        <v>155</v>
      </c>
      <c r="K222" s="436" t="s">
        <v>165</v>
      </c>
      <c r="L222" s="438" t="s">
        <v>299</v>
      </c>
      <c r="M222" s="480" t="s">
        <v>117</v>
      </c>
      <c r="N222" s="474">
        <v>100</v>
      </c>
      <c r="O222" s="481" t="s">
        <v>1159</v>
      </c>
      <c r="P222" s="214"/>
      <c r="T222" s="187"/>
      <c r="U222" s="472"/>
      <c r="V222" s="472"/>
      <c r="W222" s="472"/>
      <c r="X222" s="472"/>
      <c r="Y222" s="472"/>
      <c r="Z222" s="472"/>
      <c r="AA222" s="472"/>
      <c r="AB222" s="472"/>
      <c r="AC222" s="472"/>
      <c r="AD222" s="472"/>
      <c r="AE222" s="472">
        <f>IF($N$222="","",$N$222)</f>
        <v>100</v>
      </c>
      <c r="AF222" s="472">
        <f>IF($N$222="","",$N$222)</f>
        <v>100</v>
      </c>
      <c r="AG222" s="472"/>
      <c r="AH222" s="189"/>
    </row>
    <row r="223" spans="2:34" ht="39.75" hidden="1" customHeight="1" x14ac:dyDescent="0.25">
      <c r="B223" s="186"/>
      <c r="C223" s="544"/>
      <c r="D223" s="549"/>
      <c r="E223" s="573"/>
      <c r="F223" s="576"/>
      <c r="G223" s="489"/>
      <c r="H223" s="495"/>
      <c r="I223" s="498"/>
      <c r="J223" s="494"/>
      <c r="K223" s="436" t="s">
        <v>166</v>
      </c>
      <c r="L223" s="438" t="s">
        <v>300</v>
      </c>
      <c r="M223" s="475"/>
      <c r="N223" s="475"/>
      <c r="O223" s="478"/>
      <c r="P223" s="214"/>
      <c r="T223" s="187"/>
      <c r="U223" s="473"/>
      <c r="V223" s="473"/>
      <c r="W223" s="473"/>
      <c r="X223" s="473"/>
      <c r="Y223" s="473"/>
      <c r="Z223" s="473"/>
      <c r="AA223" s="473"/>
      <c r="AB223" s="473"/>
      <c r="AC223" s="473"/>
      <c r="AD223" s="473"/>
      <c r="AE223" s="473"/>
      <c r="AF223" s="473"/>
      <c r="AG223" s="473"/>
      <c r="AH223" s="189"/>
    </row>
    <row r="224" spans="2:34" ht="39.75" hidden="1" customHeight="1" x14ac:dyDescent="0.25">
      <c r="B224" s="186"/>
      <c r="C224" s="544"/>
      <c r="D224" s="549"/>
      <c r="E224" s="573"/>
      <c r="F224" s="576"/>
      <c r="G224" s="489"/>
      <c r="H224" s="495"/>
      <c r="I224" s="498"/>
      <c r="J224" s="494"/>
      <c r="K224" s="436" t="s">
        <v>167</v>
      </c>
      <c r="L224" s="438" t="s">
        <v>301</v>
      </c>
      <c r="M224" s="475"/>
      <c r="N224" s="475"/>
      <c r="O224" s="478"/>
      <c r="P224" s="214"/>
      <c r="T224" s="187"/>
      <c r="U224" s="473"/>
      <c r="V224" s="473"/>
      <c r="W224" s="473"/>
      <c r="X224" s="473"/>
      <c r="Y224" s="473"/>
      <c r="Z224" s="473"/>
      <c r="AA224" s="473"/>
      <c r="AB224" s="473"/>
      <c r="AC224" s="473"/>
      <c r="AD224" s="473"/>
      <c r="AE224" s="473"/>
      <c r="AF224" s="473"/>
      <c r="AG224" s="473"/>
      <c r="AH224" s="189"/>
    </row>
    <row r="225" spans="2:34" ht="39.75" hidden="1" customHeight="1" x14ac:dyDescent="0.25">
      <c r="B225" s="186"/>
      <c r="C225" s="544"/>
      <c r="D225" s="549"/>
      <c r="E225" s="573"/>
      <c r="F225" s="576"/>
      <c r="G225" s="489"/>
      <c r="H225" s="495"/>
      <c r="I225" s="498"/>
      <c r="J225" s="494"/>
      <c r="K225" s="436" t="s">
        <v>188</v>
      </c>
      <c r="L225" s="438" t="s">
        <v>302</v>
      </c>
      <c r="M225" s="475"/>
      <c r="N225" s="475"/>
      <c r="O225" s="478"/>
      <c r="P225" s="214"/>
      <c r="T225" s="187"/>
      <c r="U225" s="473"/>
      <c r="V225" s="473"/>
      <c r="W225" s="473"/>
      <c r="X225" s="473"/>
      <c r="Y225" s="473"/>
      <c r="Z225" s="473"/>
      <c r="AA225" s="473"/>
      <c r="AB225" s="473"/>
      <c r="AC225" s="473"/>
      <c r="AD225" s="473"/>
      <c r="AE225" s="473"/>
      <c r="AF225" s="473"/>
      <c r="AG225" s="473"/>
      <c r="AH225" s="189"/>
    </row>
    <row r="226" spans="2:34" ht="39.75" hidden="1" customHeight="1" x14ac:dyDescent="0.25">
      <c r="B226" s="186"/>
      <c r="C226" s="544"/>
      <c r="D226" s="549"/>
      <c r="E226" s="573"/>
      <c r="F226" s="576"/>
      <c r="G226" s="489"/>
      <c r="H226" s="495"/>
      <c r="I226" s="498"/>
      <c r="J226" s="494"/>
      <c r="K226" s="436" t="s">
        <v>189</v>
      </c>
      <c r="L226" s="437" t="s">
        <v>922</v>
      </c>
      <c r="M226" s="475"/>
      <c r="N226" s="475"/>
      <c r="O226" s="478"/>
      <c r="P226" s="214"/>
      <c r="T226" s="187"/>
      <c r="U226" s="473"/>
      <c r="V226" s="473"/>
      <c r="W226" s="473"/>
      <c r="X226" s="473"/>
      <c r="Y226" s="473"/>
      <c r="Z226" s="473"/>
      <c r="AA226" s="473"/>
      <c r="AB226" s="473"/>
      <c r="AC226" s="473"/>
      <c r="AD226" s="473"/>
      <c r="AE226" s="473"/>
      <c r="AF226" s="473"/>
      <c r="AG226" s="473"/>
      <c r="AH226" s="189"/>
    </row>
    <row r="227" spans="2:34" ht="39.75" hidden="1" customHeight="1" x14ac:dyDescent="0.25">
      <c r="B227" s="186"/>
      <c r="C227" s="544"/>
      <c r="D227" s="549"/>
      <c r="E227" s="573"/>
      <c r="F227" s="577"/>
      <c r="G227" s="488">
        <v>36</v>
      </c>
      <c r="H227" s="496" t="s">
        <v>151</v>
      </c>
      <c r="I227" s="498"/>
      <c r="J227" s="497" t="s">
        <v>69</v>
      </c>
      <c r="K227" s="436" t="s">
        <v>165</v>
      </c>
      <c r="L227" s="390" t="s">
        <v>303</v>
      </c>
      <c r="M227" s="480" t="s">
        <v>109</v>
      </c>
      <c r="N227" s="474">
        <v>100</v>
      </c>
      <c r="O227" s="481" t="s">
        <v>1160</v>
      </c>
      <c r="P227" s="214"/>
      <c r="T227" s="187"/>
      <c r="U227" s="472"/>
      <c r="V227" s="472"/>
      <c r="W227" s="472"/>
      <c r="X227" s="472"/>
      <c r="Y227" s="472"/>
      <c r="Z227" s="472"/>
      <c r="AA227" s="472"/>
      <c r="AB227" s="472">
        <f>IF($N$227="","",$N$227)</f>
        <v>100</v>
      </c>
      <c r="AC227" s="472"/>
      <c r="AD227" s="472"/>
      <c r="AE227" s="472">
        <f>IF($N$227="","",$N$227)</f>
        <v>100</v>
      </c>
      <c r="AF227" s="472">
        <f>IF($N$227="","",$N$227)</f>
        <v>100</v>
      </c>
      <c r="AG227" s="472"/>
      <c r="AH227" s="189"/>
    </row>
    <row r="228" spans="2:34" ht="39.75" hidden="1" customHeight="1" x14ac:dyDescent="0.25">
      <c r="B228" s="186"/>
      <c r="C228" s="544"/>
      <c r="D228" s="549"/>
      <c r="E228" s="573"/>
      <c r="F228" s="577"/>
      <c r="G228" s="489"/>
      <c r="H228" s="495"/>
      <c r="I228" s="498"/>
      <c r="J228" s="494"/>
      <c r="K228" s="436" t="s">
        <v>166</v>
      </c>
      <c r="L228" s="438" t="s">
        <v>304</v>
      </c>
      <c r="M228" s="475"/>
      <c r="N228" s="475"/>
      <c r="O228" s="478"/>
      <c r="P228" s="214"/>
      <c r="T228" s="187"/>
      <c r="U228" s="473"/>
      <c r="V228" s="473"/>
      <c r="W228" s="473"/>
      <c r="X228" s="473"/>
      <c r="Y228" s="473"/>
      <c r="Z228" s="473"/>
      <c r="AA228" s="473"/>
      <c r="AB228" s="473"/>
      <c r="AC228" s="473"/>
      <c r="AD228" s="473"/>
      <c r="AE228" s="473"/>
      <c r="AF228" s="473"/>
      <c r="AG228" s="473"/>
      <c r="AH228" s="189"/>
    </row>
    <row r="229" spans="2:34" ht="39.75" hidden="1" customHeight="1" x14ac:dyDescent="0.25">
      <c r="B229" s="186"/>
      <c r="C229" s="544"/>
      <c r="D229" s="549"/>
      <c r="E229" s="573"/>
      <c r="F229" s="577"/>
      <c r="G229" s="489"/>
      <c r="H229" s="495"/>
      <c r="I229" s="498"/>
      <c r="J229" s="494"/>
      <c r="K229" s="436" t="s">
        <v>167</v>
      </c>
      <c r="L229" s="438" t="s">
        <v>305</v>
      </c>
      <c r="M229" s="475"/>
      <c r="N229" s="475"/>
      <c r="O229" s="478"/>
      <c r="P229" s="214"/>
      <c r="T229" s="187"/>
      <c r="U229" s="473"/>
      <c r="V229" s="473"/>
      <c r="W229" s="473"/>
      <c r="X229" s="473"/>
      <c r="Y229" s="473"/>
      <c r="Z229" s="473"/>
      <c r="AA229" s="473"/>
      <c r="AB229" s="473"/>
      <c r="AC229" s="473"/>
      <c r="AD229" s="473"/>
      <c r="AE229" s="473"/>
      <c r="AF229" s="473"/>
      <c r="AG229" s="473"/>
      <c r="AH229" s="189"/>
    </row>
    <row r="230" spans="2:34" ht="39.75" hidden="1" customHeight="1" x14ac:dyDescent="0.25">
      <c r="B230" s="186"/>
      <c r="C230" s="544"/>
      <c r="D230" s="549"/>
      <c r="E230" s="573"/>
      <c r="F230" s="577"/>
      <c r="G230" s="489"/>
      <c r="H230" s="495"/>
      <c r="I230" s="498"/>
      <c r="J230" s="494"/>
      <c r="K230" s="436" t="s">
        <v>188</v>
      </c>
      <c r="L230" s="438" t="s">
        <v>306</v>
      </c>
      <c r="M230" s="475"/>
      <c r="N230" s="475"/>
      <c r="O230" s="478"/>
      <c r="P230" s="214"/>
      <c r="T230" s="187"/>
      <c r="U230" s="473"/>
      <c r="V230" s="473"/>
      <c r="W230" s="473"/>
      <c r="X230" s="473"/>
      <c r="Y230" s="473"/>
      <c r="Z230" s="473"/>
      <c r="AA230" s="473"/>
      <c r="AB230" s="473"/>
      <c r="AC230" s="473"/>
      <c r="AD230" s="473"/>
      <c r="AE230" s="473"/>
      <c r="AF230" s="473"/>
      <c r="AG230" s="473"/>
      <c r="AH230" s="189"/>
    </row>
    <row r="231" spans="2:34" ht="39.75" hidden="1" customHeight="1" x14ac:dyDescent="0.25">
      <c r="B231" s="186"/>
      <c r="C231" s="544"/>
      <c r="D231" s="549"/>
      <c r="E231" s="573"/>
      <c r="F231" s="577"/>
      <c r="G231" s="489"/>
      <c r="H231" s="495"/>
      <c r="I231" s="498"/>
      <c r="J231" s="494"/>
      <c r="K231" s="436" t="s">
        <v>189</v>
      </c>
      <c r="L231" s="437" t="s">
        <v>923</v>
      </c>
      <c r="M231" s="475"/>
      <c r="N231" s="475"/>
      <c r="O231" s="478"/>
      <c r="P231" s="214"/>
      <c r="T231" s="187"/>
      <c r="U231" s="473"/>
      <c r="V231" s="473"/>
      <c r="W231" s="473"/>
      <c r="X231" s="473"/>
      <c r="Y231" s="473"/>
      <c r="Z231" s="473"/>
      <c r="AA231" s="473"/>
      <c r="AB231" s="473"/>
      <c r="AC231" s="473"/>
      <c r="AD231" s="473"/>
      <c r="AE231" s="473"/>
      <c r="AF231" s="473"/>
      <c r="AG231" s="473"/>
      <c r="AH231" s="189"/>
    </row>
    <row r="232" spans="2:34" ht="39.75" hidden="1" customHeight="1" x14ac:dyDescent="0.25">
      <c r="B232" s="186"/>
      <c r="C232" s="544"/>
      <c r="D232" s="549"/>
      <c r="E232" s="573"/>
      <c r="F232" s="577"/>
      <c r="G232" s="488">
        <v>37</v>
      </c>
      <c r="H232" s="496" t="s">
        <v>152</v>
      </c>
      <c r="I232" s="498"/>
      <c r="J232" s="497" t="s">
        <v>85</v>
      </c>
      <c r="K232" s="436" t="s">
        <v>165</v>
      </c>
      <c r="L232" s="390" t="s">
        <v>307</v>
      </c>
      <c r="M232" s="480" t="s">
        <v>109</v>
      </c>
      <c r="N232" s="474">
        <v>100</v>
      </c>
      <c r="O232" s="477"/>
      <c r="P232" s="214"/>
      <c r="T232" s="187"/>
      <c r="U232" s="472"/>
      <c r="V232" s="472"/>
      <c r="W232" s="472">
        <f>IF($N$232="","",$N$232)</f>
        <v>100</v>
      </c>
      <c r="X232" s="472"/>
      <c r="Y232" s="472"/>
      <c r="Z232" s="472"/>
      <c r="AA232" s="472"/>
      <c r="AB232" s="472">
        <f>IF($N$232="","",$N$232)</f>
        <v>100</v>
      </c>
      <c r="AC232" s="472"/>
      <c r="AD232" s="472">
        <f>IF($N$232="","",$N$232)</f>
        <v>100</v>
      </c>
      <c r="AE232" s="472">
        <f>IF($N$232="","",$N$232)</f>
        <v>100</v>
      </c>
      <c r="AF232" s="472">
        <f>IF($N$232="","",$N$232)</f>
        <v>100</v>
      </c>
      <c r="AG232" s="472">
        <f>IF($N$232="","",$N$232)</f>
        <v>100</v>
      </c>
      <c r="AH232" s="189"/>
    </row>
    <row r="233" spans="2:34" ht="39.75" hidden="1" customHeight="1" x14ac:dyDescent="0.25">
      <c r="B233" s="186"/>
      <c r="C233" s="544"/>
      <c r="D233" s="549"/>
      <c r="E233" s="573"/>
      <c r="F233" s="577"/>
      <c r="G233" s="489"/>
      <c r="H233" s="495"/>
      <c r="I233" s="498"/>
      <c r="J233" s="494"/>
      <c r="K233" s="436" t="s">
        <v>166</v>
      </c>
      <c r="L233" s="438" t="s">
        <v>308</v>
      </c>
      <c r="M233" s="475"/>
      <c r="N233" s="475"/>
      <c r="O233" s="478"/>
      <c r="P233" s="214"/>
      <c r="T233" s="187"/>
      <c r="U233" s="473"/>
      <c r="V233" s="473"/>
      <c r="W233" s="473"/>
      <c r="X233" s="473"/>
      <c r="Y233" s="473"/>
      <c r="Z233" s="473"/>
      <c r="AA233" s="473"/>
      <c r="AB233" s="473"/>
      <c r="AC233" s="473"/>
      <c r="AD233" s="473"/>
      <c r="AE233" s="473"/>
      <c r="AF233" s="473"/>
      <c r="AG233" s="473"/>
      <c r="AH233" s="189"/>
    </row>
    <row r="234" spans="2:34" ht="39.75" hidden="1" customHeight="1" x14ac:dyDescent="0.25">
      <c r="B234" s="186"/>
      <c r="C234" s="544"/>
      <c r="D234" s="549"/>
      <c r="E234" s="573"/>
      <c r="F234" s="577"/>
      <c r="G234" s="489"/>
      <c r="H234" s="495"/>
      <c r="I234" s="498"/>
      <c r="J234" s="494"/>
      <c r="K234" s="436" t="s">
        <v>167</v>
      </c>
      <c r="L234" s="438" t="s">
        <v>309</v>
      </c>
      <c r="M234" s="475"/>
      <c r="N234" s="475"/>
      <c r="O234" s="478"/>
      <c r="P234" s="214"/>
      <c r="T234" s="187"/>
      <c r="U234" s="473"/>
      <c r="V234" s="473"/>
      <c r="W234" s="473"/>
      <c r="X234" s="473"/>
      <c r="Y234" s="473"/>
      <c r="Z234" s="473"/>
      <c r="AA234" s="473"/>
      <c r="AB234" s="473"/>
      <c r="AC234" s="473"/>
      <c r="AD234" s="473"/>
      <c r="AE234" s="473"/>
      <c r="AF234" s="473"/>
      <c r="AG234" s="473"/>
      <c r="AH234" s="189"/>
    </row>
    <row r="235" spans="2:34" ht="39.75" hidden="1" customHeight="1" x14ac:dyDescent="0.25">
      <c r="B235" s="186"/>
      <c r="C235" s="544"/>
      <c r="D235" s="549"/>
      <c r="E235" s="573"/>
      <c r="F235" s="577"/>
      <c r="G235" s="489"/>
      <c r="H235" s="495"/>
      <c r="I235" s="498"/>
      <c r="J235" s="494"/>
      <c r="K235" s="436" t="s">
        <v>188</v>
      </c>
      <c r="L235" s="438" t="s">
        <v>310</v>
      </c>
      <c r="M235" s="475"/>
      <c r="N235" s="475"/>
      <c r="O235" s="478"/>
      <c r="P235" s="214"/>
      <c r="T235" s="187"/>
      <c r="U235" s="473"/>
      <c r="V235" s="473"/>
      <c r="W235" s="473"/>
      <c r="X235" s="473"/>
      <c r="Y235" s="473"/>
      <c r="Z235" s="473"/>
      <c r="AA235" s="473"/>
      <c r="AB235" s="473"/>
      <c r="AC235" s="473"/>
      <c r="AD235" s="473"/>
      <c r="AE235" s="473"/>
      <c r="AF235" s="473"/>
      <c r="AG235" s="473"/>
      <c r="AH235" s="189"/>
    </row>
    <row r="236" spans="2:34" ht="39.75" hidden="1" customHeight="1" x14ac:dyDescent="0.25">
      <c r="B236" s="186"/>
      <c r="C236" s="544"/>
      <c r="D236" s="549"/>
      <c r="E236" s="573"/>
      <c r="F236" s="577"/>
      <c r="G236" s="489"/>
      <c r="H236" s="495"/>
      <c r="I236" s="498"/>
      <c r="J236" s="494"/>
      <c r="K236" s="436" t="s">
        <v>189</v>
      </c>
      <c r="L236" s="438" t="s">
        <v>311</v>
      </c>
      <c r="M236" s="475"/>
      <c r="N236" s="475"/>
      <c r="O236" s="478"/>
      <c r="P236" s="214"/>
      <c r="T236" s="187"/>
      <c r="U236" s="473"/>
      <c r="V236" s="473"/>
      <c r="W236" s="473"/>
      <c r="X236" s="473"/>
      <c r="Y236" s="473"/>
      <c r="Z236" s="473"/>
      <c r="AA236" s="473"/>
      <c r="AB236" s="473"/>
      <c r="AC236" s="473"/>
      <c r="AD236" s="473"/>
      <c r="AE236" s="473"/>
      <c r="AF236" s="473"/>
      <c r="AG236" s="473"/>
      <c r="AH236" s="189"/>
    </row>
    <row r="237" spans="2:34" ht="39.75" hidden="1" customHeight="1" x14ac:dyDescent="0.25">
      <c r="B237" s="186"/>
      <c r="C237" s="544"/>
      <c r="D237" s="549"/>
      <c r="E237" s="573"/>
      <c r="F237" s="577"/>
      <c r="G237" s="488">
        <v>38</v>
      </c>
      <c r="H237" s="496" t="s">
        <v>39</v>
      </c>
      <c r="I237" s="498"/>
      <c r="J237" s="497" t="s">
        <v>80</v>
      </c>
      <c r="K237" s="436" t="s">
        <v>165</v>
      </c>
      <c r="L237" s="438" t="s">
        <v>312</v>
      </c>
      <c r="M237" s="480" t="s">
        <v>109</v>
      </c>
      <c r="N237" s="474">
        <v>100</v>
      </c>
      <c r="O237" s="477"/>
      <c r="P237" s="214"/>
      <c r="T237" s="187"/>
      <c r="U237" s="472"/>
      <c r="V237" s="472"/>
      <c r="W237" s="472">
        <f>IF($N$237="","",$N$237)</f>
        <v>100</v>
      </c>
      <c r="X237" s="472"/>
      <c r="Y237" s="472">
        <f>IF($N$237="","",$N$237)</f>
        <v>100</v>
      </c>
      <c r="Z237" s="472"/>
      <c r="AA237" s="472"/>
      <c r="AB237" s="472"/>
      <c r="AC237" s="472"/>
      <c r="AD237" s="472"/>
      <c r="AE237" s="472">
        <f>IF($N$237="","",$N$237)</f>
        <v>100</v>
      </c>
      <c r="AF237" s="472"/>
      <c r="AG237" s="472"/>
      <c r="AH237" s="189"/>
    </row>
    <row r="238" spans="2:34" ht="39.75" hidden="1" customHeight="1" x14ac:dyDescent="0.25">
      <c r="B238" s="186"/>
      <c r="C238" s="544"/>
      <c r="D238" s="549"/>
      <c r="E238" s="573"/>
      <c r="F238" s="577"/>
      <c r="G238" s="489"/>
      <c r="H238" s="495"/>
      <c r="I238" s="498"/>
      <c r="J238" s="494"/>
      <c r="K238" s="436" t="s">
        <v>166</v>
      </c>
      <c r="L238" s="438" t="s">
        <v>313</v>
      </c>
      <c r="M238" s="475"/>
      <c r="N238" s="475"/>
      <c r="O238" s="478"/>
      <c r="P238" s="214"/>
      <c r="T238" s="187"/>
      <c r="U238" s="473"/>
      <c r="V238" s="473"/>
      <c r="W238" s="473"/>
      <c r="X238" s="473"/>
      <c r="Y238" s="473"/>
      <c r="Z238" s="473"/>
      <c r="AA238" s="473"/>
      <c r="AB238" s="473"/>
      <c r="AC238" s="473"/>
      <c r="AD238" s="473"/>
      <c r="AE238" s="473"/>
      <c r="AF238" s="473"/>
      <c r="AG238" s="473"/>
      <c r="AH238" s="189"/>
    </row>
    <row r="239" spans="2:34" ht="39.75" hidden="1" customHeight="1" x14ac:dyDescent="0.25">
      <c r="B239" s="186"/>
      <c r="C239" s="544"/>
      <c r="D239" s="549"/>
      <c r="E239" s="573"/>
      <c r="F239" s="577"/>
      <c r="G239" s="489"/>
      <c r="H239" s="495"/>
      <c r="I239" s="498"/>
      <c r="J239" s="494"/>
      <c r="K239" s="436" t="s">
        <v>167</v>
      </c>
      <c r="L239" s="438" t="s">
        <v>314</v>
      </c>
      <c r="M239" s="475"/>
      <c r="N239" s="475"/>
      <c r="O239" s="478"/>
      <c r="P239" s="214"/>
      <c r="T239" s="187"/>
      <c r="U239" s="473"/>
      <c r="V239" s="473"/>
      <c r="W239" s="473"/>
      <c r="X239" s="473"/>
      <c r="Y239" s="473"/>
      <c r="Z239" s="473"/>
      <c r="AA239" s="473"/>
      <c r="AB239" s="473"/>
      <c r="AC239" s="473"/>
      <c r="AD239" s="473"/>
      <c r="AE239" s="473"/>
      <c r="AF239" s="473"/>
      <c r="AG239" s="473"/>
      <c r="AH239" s="189"/>
    </row>
    <row r="240" spans="2:34" ht="39.75" hidden="1" customHeight="1" x14ac:dyDescent="0.25">
      <c r="B240" s="186"/>
      <c r="C240" s="544"/>
      <c r="D240" s="549"/>
      <c r="E240" s="573"/>
      <c r="F240" s="577"/>
      <c r="G240" s="489"/>
      <c r="H240" s="495"/>
      <c r="I240" s="498"/>
      <c r="J240" s="494"/>
      <c r="K240" s="436" t="s">
        <v>188</v>
      </c>
      <c r="L240" s="438" t="s">
        <v>315</v>
      </c>
      <c r="M240" s="475"/>
      <c r="N240" s="475"/>
      <c r="O240" s="478"/>
      <c r="P240" s="214"/>
      <c r="T240" s="187"/>
      <c r="U240" s="473"/>
      <c r="V240" s="473"/>
      <c r="W240" s="473"/>
      <c r="X240" s="473"/>
      <c r="Y240" s="473"/>
      <c r="Z240" s="473"/>
      <c r="AA240" s="473"/>
      <c r="AB240" s="473"/>
      <c r="AC240" s="473"/>
      <c r="AD240" s="473"/>
      <c r="AE240" s="473"/>
      <c r="AF240" s="473"/>
      <c r="AG240" s="473"/>
      <c r="AH240" s="189"/>
    </row>
    <row r="241" spans="2:34" ht="39.75" hidden="1" customHeight="1" x14ac:dyDescent="0.25">
      <c r="B241" s="186"/>
      <c r="C241" s="544"/>
      <c r="D241" s="549"/>
      <c r="E241" s="573"/>
      <c r="F241" s="577"/>
      <c r="G241" s="489"/>
      <c r="H241" s="495"/>
      <c r="I241" s="498"/>
      <c r="J241" s="494"/>
      <c r="K241" s="436" t="s">
        <v>189</v>
      </c>
      <c r="L241" s="438" t="s">
        <v>316</v>
      </c>
      <c r="M241" s="475"/>
      <c r="N241" s="475"/>
      <c r="O241" s="478"/>
      <c r="P241" s="214"/>
      <c r="T241" s="187"/>
      <c r="U241" s="473"/>
      <c r="V241" s="473"/>
      <c r="W241" s="473"/>
      <c r="X241" s="473"/>
      <c r="Y241" s="473"/>
      <c r="Z241" s="473"/>
      <c r="AA241" s="473"/>
      <c r="AB241" s="473"/>
      <c r="AC241" s="473"/>
      <c r="AD241" s="473"/>
      <c r="AE241" s="473"/>
      <c r="AF241" s="473"/>
      <c r="AG241" s="473"/>
      <c r="AH241" s="189"/>
    </row>
    <row r="242" spans="2:34" ht="39.75" hidden="1" customHeight="1" x14ac:dyDescent="0.25">
      <c r="B242" s="186"/>
      <c r="C242" s="544"/>
      <c r="D242" s="549"/>
      <c r="E242" s="573"/>
      <c r="F242" s="577"/>
      <c r="G242" s="488"/>
      <c r="H242" s="493" t="s">
        <v>846</v>
      </c>
      <c r="I242" s="496" t="s">
        <v>40</v>
      </c>
      <c r="J242" s="497" t="s">
        <v>57</v>
      </c>
      <c r="K242" s="436" t="s">
        <v>165</v>
      </c>
      <c r="L242" s="438" t="s">
        <v>317</v>
      </c>
      <c r="M242" s="480" t="s">
        <v>109</v>
      </c>
      <c r="N242" s="474">
        <v>100</v>
      </c>
      <c r="O242" s="477"/>
      <c r="P242" s="214"/>
      <c r="T242" s="187"/>
      <c r="U242" s="472"/>
      <c r="V242" s="472"/>
      <c r="W242" s="472"/>
      <c r="X242" s="472"/>
      <c r="Y242" s="472"/>
      <c r="Z242" s="472"/>
      <c r="AA242" s="472"/>
      <c r="AB242" s="472"/>
      <c r="AC242" s="472"/>
      <c r="AD242" s="472"/>
      <c r="AE242" s="472">
        <f>IF($N$242="","",$N$242)</f>
        <v>100</v>
      </c>
      <c r="AF242" s="472">
        <f>IF($N$242="","",$N$242)</f>
        <v>100</v>
      </c>
      <c r="AG242" s="472"/>
      <c r="AH242" s="189"/>
    </row>
    <row r="243" spans="2:34" ht="39.75" hidden="1" customHeight="1" x14ac:dyDescent="0.25">
      <c r="B243" s="186"/>
      <c r="C243" s="544"/>
      <c r="D243" s="549"/>
      <c r="E243" s="573"/>
      <c r="F243" s="577"/>
      <c r="G243" s="489"/>
      <c r="H243" s="494"/>
      <c r="I243" s="495"/>
      <c r="J243" s="494"/>
      <c r="K243" s="436" t="s">
        <v>166</v>
      </c>
      <c r="L243" s="438" t="s">
        <v>318</v>
      </c>
      <c r="M243" s="475"/>
      <c r="N243" s="475"/>
      <c r="O243" s="478"/>
      <c r="P243" s="214"/>
      <c r="T243" s="187"/>
      <c r="U243" s="473"/>
      <c r="V243" s="473"/>
      <c r="W243" s="473"/>
      <c r="X243" s="473"/>
      <c r="Y243" s="473"/>
      <c r="Z243" s="473"/>
      <c r="AA243" s="473"/>
      <c r="AB243" s="473"/>
      <c r="AC243" s="473"/>
      <c r="AD243" s="473"/>
      <c r="AE243" s="473"/>
      <c r="AF243" s="473"/>
      <c r="AG243" s="473"/>
      <c r="AH243" s="189"/>
    </row>
    <row r="244" spans="2:34" ht="39.75" hidden="1" customHeight="1" x14ac:dyDescent="0.25">
      <c r="B244" s="186"/>
      <c r="C244" s="544"/>
      <c r="D244" s="549"/>
      <c r="E244" s="573"/>
      <c r="F244" s="577"/>
      <c r="G244" s="489"/>
      <c r="H244" s="494"/>
      <c r="I244" s="495"/>
      <c r="J244" s="494"/>
      <c r="K244" s="436" t="s">
        <v>167</v>
      </c>
      <c r="L244" s="438" t="s">
        <v>319</v>
      </c>
      <c r="M244" s="475"/>
      <c r="N244" s="475"/>
      <c r="O244" s="478"/>
      <c r="P244" s="214"/>
      <c r="T244" s="187"/>
      <c r="U244" s="473"/>
      <c r="V244" s="473"/>
      <c r="W244" s="473"/>
      <c r="X244" s="473"/>
      <c r="Y244" s="473"/>
      <c r="Z244" s="473"/>
      <c r="AA244" s="473"/>
      <c r="AB244" s="473"/>
      <c r="AC244" s="473"/>
      <c r="AD244" s="473"/>
      <c r="AE244" s="473"/>
      <c r="AF244" s="473"/>
      <c r="AG244" s="473"/>
      <c r="AH244" s="189"/>
    </row>
    <row r="245" spans="2:34" ht="39.75" hidden="1" customHeight="1" x14ac:dyDescent="0.25">
      <c r="B245" s="186"/>
      <c r="C245" s="544"/>
      <c r="D245" s="549"/>
      <c r="E245" s="573"/>
      <c r="F245" s="577"/>
      <c r="G245" s="489"/>
      <c r="H245" s="494"/>
      <c r="I245" s="495"/>
      <c r="J245" s="494"/>
      <c r="K245" s="436" t="s">
        <v>188</v>
      </c>
      <c r="L245" s="438" t="s">
        <v>320</v>
      </c>
      <c r="M245" s="475"/>
      <c r="N245" s="475"/>
      <c r="O245" s="478"/>
      <c r="P245" s="214"/>
      <c r="T245" s="187"/>
      <c r="U245" s="473"/>
      <c r="V245" s="473"/>
      <c r="W245" s="473"/>
      <c r="X245" s="473"/>
      <c r="Y245" s="473"/>
      <c r="Z245" s="473"/>
      <c r="AA245" s="473"/>
      <c r="AB245" s="473"/>
      <c r="AC245" s="473"/>
      <c r="AD245" s="473"/>
      <c r="AE245" s="473"/>
      <c r="AF245" s="473"/>
      <c r="AG245" s="473"/>
      <c r="AH245" s="189"/>
    </row>
    <row r="246" spans="2:34" ht="39.75" hidden="1" customHeight="1" x14ac:dyDescent="0.25">
      <c r="B246" s="186"/>
      <c r="C246" s="544"/>
      <c r="D246" s="549"/>
      <c r="E246" s="573"/>
      <c r="F246" s="577"/>
      <c r="G246" s="489"/>
      <c r="H246" s="494"/>
      <c r="I246" s="495"/>
      <c r="J246" s="494"/>
      <c r="K246" s="436" t="s">
        <v>189</v>
      </c>
      <c r="L246" s="438" t="s">
        <v>321</v>
      </c>
      <c r="M246" s="475"/>
      <c r="N246" s="475"/>
      <c r="O246" s="478"/>
      <c r="P246" s="214"/>
      <c r="T246" s="187"/>
      <c r="U246" s="473"/>
      <c r="V246" s="473"/>
      <c r="W246" s="473"/>
      <c r="X246" s="473"/>
      <c r="Y246" s="473"/>
      <c r="Z246" s="473"/>
      <c r="AA246" s="473"/>
      <c r="AB246" s="473"/>
      <c r="AC246" s="473"/>
      <c r="AD246" s="473"/>
      <c r="AE246" s="473"/>
      <c r="AF246" s="473"/>
      <c r="AG246" s="473"/>
      <c r="AH246" s="189"/>
    </row>
    <row r="247" spans="2:34" ht="39.75" hidden="1" customHeight="1" x14ac:dyDescent="0.25">
      <c r="B247" s="186"/>
      <c r="C247" s="544"/>
      <c r="D247" s="549"/>
      <c r="E247" s="573"/>
      <c r="F247" s="577"/>
      <c r="G247" s="488"/>
      <c r="H247" s="493" t="s">
        <v>847</v>
      </c>
      <c r="I247" s="496" t="s">
        <v>41</v>
      </c>
      <c r="J247" s="497" t="s">
        <v>57</v>
      </c>
      <c r="K247" s="436" t="s">
        <v>165</v>
      </c>
      <c r="L247" s="438" t="s">
        <v>317</v>
      </c>
      <c r="M247" s="480" t="s">
        <v>109</v>
      </c>
      <c r="N247" s="474">
        <v>100</v>
      </c>
      <c r="O247" s="477"/>
      <c r="P247" s="214"/>
      <c r="T247" s="187"/>
      <c r="U247" s="472"/>
      <c r="V247" s="472"/>
      <c r="W247" s="472"/>
      <c r="X247" s="472"/>
      <c r="Y247" s="472"/>
      <c r="Z247" s="472"/>
      <c r="AA247" s="472"/>
      <c r="AB247" s="472">
        <f>IF($N$247="","",$N$247)</f>
        <v>100</v>
      </c>
      <c r="AC247" s="472"/>
      <c r="AD247" s="472"/>
      <c r="AE247" s="472"/>
      <c r="AF247" s="472"/>
      <c r="AG247" s="472"/>
      <c r="AH247" s="189"/>
    </row>
    <row r="248" spans="2:34" ht="39.75" hidden="1" customHeight="1" x14ac:dyDescent="0.25">
      <c r="B248" s="186"/>
      <c r="C248" s="544"/>
      <c r="D248" s="549"/>
      <c r="E248" s="573"/>
      <c r="F248" s="577"/>
      <c r="G248" s="489"/>
      <c r="H248" s="494"/>
      <c r="I248" s="495"/>
      <c r="J248" s="494"/>
      <c r="K248" s="436" t="s">
        <v>166</v>
      </c>
      <c r="L248" s="438" t="s">
        <v>322</v>
      </c>
      <c r="M248" s="475"/>
      <c r="N248" s="475"/>
      <c r="O248" s="478"/>
      <c r="P248" s="214"/>
      <c r="T248" s="187"/>
      <c r="U248" s="473"/>
      <c r="V248" s="473"/>
      <c r="W248" s="473"/>
      <c r="X248" s="473"/>
      <c r="Y248" s="473"/>
      <c r="Z248" s="473"/>
      <c r="AA248" s="473"/>
      <c r="AB248" s="473"/>
      <c r="AC248" s="473"/>
      <c r="AD248" s="473"/>
      <c r="AE248" s="473"/>
      <c r="AF248" s="473"/>
      <c r="AG248" s="473"/>
      <c r="AH248" s="189"/>
    </row>
    <row r="249" spans="2:34" ht="39.75" hidden="1" customHeight="1" x14ac:dyDescent="0.25">
      <c r="B249" s="186"/>
      <c r="C249" s="544"/>
      <c r="D249" s="549"/>
      <c r="E249" s="573"/>
      <c r="F249" s="577"/>
      <c r="G249" s="489"/>
      <c r="H249" s="494"/>
      <c r="I249" s="495"/>
      <c r="J249" s="494"/>
      <c r="K249" s="436" t="s">
        <v>167</v>
      </c>
      <c r="L249" s="438" t="s">
        <v>323</v>
      </c>
      <c r="M249" s="475"/>
      <c r="N249" s="475"/>
      <c r="O249" s="478"/>
      <c r="P249" s="214"/>
      <c r="T249" s="187"/>
      <c r="U249" s="473"/>
      <c r="V249" s="473"/>
      <c r="W249" s="473"/>
      <c r="X249" s="473"/>
      <c r="Y249" s="473"/>
      <c r="Z249" s="473"/>
      <c r="AA249" s="473"/>
      <c r="AB249" s="473"/>
      <c r="AC249" s="473"/>
      <c r="AD249" s="473"/>
      <c r="AE249" s="473"/>
      <c r="AF249" s="473"/>
      <c r="AG249" s="473"/>
      <c r="AH249" s="189"/>
    </row>
    <row r="250" spans="2:34" ht="39.75" hidden="1" customHeight="1" x14ac:dyDescent="0.25">
      <c r="B250" s="186"/>
      <c r="C250" s="544"/>
      <c r="D250" s="549"/>
      <c r="E250" s="573"/>
      <c r="F250" s="577"/>
      <c r="G250" s="489"/>
      <c r="H250" s="494"/>
      <c r="I250" s="495"/>
      <c r="J250" s="494"/>
      <c r="K250" s="436" t="s">
        <v>188</v>
      </c>
      <c r="L250" s="438" t="s">
        <v>324</v>
      </c>
      <c r="M250" s="475"/>
      <c r="N250" s="475"/>
      <c r="O250" s="478"/>
      <c r="P250" s="214"/>
      <c r="T250" s="187"/>
      <c r="U250" s="473"/>
      <c r="V250" s="473"/>
      <c r="W250" s="473"/>
      <c r="X250" s="473"/>
      <c r="Y250" s="473"/>
      <c r="Z250" s="473"/>
      <c r="AA250" s="473"/>
      <c r="AB250" s="473"/>
      <c r="AC250" s="473"/>
      <c r="AD250" s="473"/>
      <c r="AE250" s="473"/>
      <c r="AF250" s="473"/>
      <c r="AG250" s="473"/>
      <c r="AH250" s="189"/>
    </row>
    <row r="251" spans="2:34" ht="39.75" hidden="1" customHeight="1" x14ac:dyDescent="0.25">
      <c r="B251" s="186"/>
      <c r="C251" s="544"/>
      <c r="D251" s="549"/>
      <c r="E251" s="573"/>
      <c r="F251" s="577"/>
      <c r="G251" s="489"/>
      <c r="H251" s="494"/>
      <c r="I251" s="495"/>
      <c r="J251" s="494"/>
      <c r="K251" s="436" t="s">
        <v>189</v>
      </c>
      <c r="L251" s="438" t="s">
        <v>325</v>
      </c>
      <c r="M251" s="475"/>
      <c r="N251" s="475"/>
      <c r="O251" s="478"/>
      <c r="P251" s="214"/>
      <c r="T251" s="187"/>
      <c r="U251" s="473"/>
      <c r="V251" s="473"/>
      <c r="W251" s="473"/>
      <c r="X251" s="473"/>
      <c r="Y251" s="473"/>
      <c r="Z251" s="473"/>
      <c r="AA251" s="473"/>
      <c r="AB251" s="473"/>
      <c r="AC251" s="473"/>
      <c r="AD251" s="473"/>
      <c r="AE251" s="473"/>
      <c r="AF251" s="473"/>
      <c r="AG251" s="473"/>
      <c r="AH251" s="189"/>
    </row>
    <row r="252" spans="2:34" ht="39.75" hidden="1" customHeight="1" x14ac:dyDescent="0.25">
      <c r="B252" s="186"/>
      <c r="C252" s="544"/>
      <c r="D252" s="549"/>
      <c r="E252" s="573"/>
      <c r="F252" s="577"/>
      <c r="G252" s="488">
        <v>39</v>
      </c>
      <c r="H252" s="496" t="s">
        <v>42</v>
      </c>
      <c r="I252" s="498"/>
      <c r="J252" s="497" t="s">
        <v>81</v>
      </c>
      <c r="K252" s="436" t="s">
        <v>165</v>
      </c>
      <c r="L252" s="438" t="s">
        <v>326</v>
      </c>
      <c r="M252" s="480" t="s">
        <v>109</v>
      </c>
      <c r="N252" s="474">
        <v>100</v>
      </c>
      <c r="O252" s="477"/>
      <c r="P252" s="221"/>
      <c r="T252" s="187"/>
      <c r="U252" s="472"/>
      <c r="V252" s="472"/>
      <c r="W252" s="472"/>
      <c r="X252" s="472"/>
      <c r="Y252" s="472"/>
      <c r="Z252" s="472"/>
      <c r="AA252" s="472"/>
      <c r="AB252" s="472"/>
      <c r="AC252" s="472">
        <f>IF($N$252="","",$N$252)</f>
        <v>100</v>
      </c>
      <c r="AD252" s="472">
        <f>IF($N$252="","",$N$252)</f>
        <v>100</v>
      </c>
      <c r="AE252" s="472">
        <f>IF($N$252="","",$N$252)</f>
        <v>100</v>
      </c>
      <c r="AF252" s="472">
        <f>IF($N$252="","",$N$252)</f>
        <v>100</v>
      </c>
      <c r="AG252" s="472"/>
      <c r="AH252" s="189"/>
    </row>
    <row r="253" spans="2:34" ht="39.75" hidden="1" customHeight="1" x14ac:dyDescent="0.25">
      <c r="B253" s="186"/>
      <c r="C253" s="544"/>
      <c r="D253" s="549"/>
      <c r="E253" s="475"/>
      <c r="F253" s="575"/>
      <c r="G253" s="489"/>
      <c r="H253" s="495"/>
      <c r="I253" s="498"/>
      <c r="J253" s="494"/>
      <c r="K253" s="436" t="s">
        <v>166</v>
      </c>
      <c r="L253" s="438" t="s">
        <v>327</v>
      </c>
      <c r="M253" s="475"/>
      <c r="N253" s="475"/>
      <c r="O253" s="478"/>
      <c r="P253" s="221"/>
      <c r="T253" s="187"/>
      <c r="U253" s="473"/>
      <c r="V253" s="473"/>
      <c r="W253" s="473"/>
      <c r="X253" s="473"/>
      <c r="Y253" s="473"/>
      <c r="Z253" s="473"/>
      <c r="AA253" s="473"/>
      <c r="AB253" s="473"/>
      <c r="AC253" s="473"/>
      <c r="AD253" s="473"/>
      <c r="AE253" s="473"/>
      <c r="AF253" s="473"/>
      <c r="AG253" s="473"/>
      <c r="AH253" s="189"/>
    </row>
    <row r="254" spans="2:34" ht="39.75" hidden="1" customHeight="1" x14ac:dyDescent="0.25">
      <c r="B254" s="186"/>
      <c r="C254" s="544"/>
      <c r="D254" s="549"/>
      <c r="E254" s="475"/>
      <c r="F254" s="575"/>
      <c r="G254" s="489"/>
      <c r="H254" s="495"/>
      <c r="I254" s="498"/>
      <c r="J254" s="494"/>
      <c r="K254" s="436" t="s">
        <v>167</v>
      </c>
      <c r="L254" s="438" t="s">
        <v>328</v>
      </c>
      <c r="M254" s="475"/>
      <c r="N254" s="475"/>
      <c r="O254" s="478"/>
      <c r="P254" s="221"/>
      <c r="T254" s="187"/>
      <c r="U254" s="473"/>
      <c r="V254" s="473"/>
      <c r="W254" s="473"/>
      <c r="X254" s="473"/>
      <c r="Y254" s="473"/>
      <c r="Z254" s="473"/>
      <c r="AA254" s="473"/>
      <c r="AB254" s="473"/>
      <c r="AC254" s="473"/>
      <c r="AD254" s="473"/>
      <c r="AE254" s="473"/>
      <c r="AF254" s="473"/>
      <c r="AG254" s="473"/>
      <c r="AH254" s="189"/>
    </row>
    <row r="255" spans="2:34" ht="39.75" hidden="1" customHeight="1" x14ac:dyDescent="0.25">
      <c r="B255" s="186"/>
      <c r="C255" s="544"/>
      <c r="D255" s="549"/>
      <c r="E255" s="475"/>
      <c r="F255" s="575"/>
      <c r="G255" s="489"/>
      <c r="H255" s="495"/>
      <c r="I255" s="498"/>
      <c r="J255" s="494"/>
      <c r="K255" s="436" t="s">
        <v>188</v>
      </c>
      <c r="L255" s="438" t="s">
        <v>329</v>
      </c>
      <c r="M255" s="475"/>
      <c r="N255" s="475"/>
      <c r="O255" s="478"/>
      <c r="P255" s="221"/>
      <c r="T255" s="187"/>
      <c r="U255" s="473"/>
      <c r="V255" s="473"/>
      <c r="W255" s="473"/>
      <c r="X255" s="473"/>
      <c r="Y255" s="473"/>
      <c r="Z255" s="473"/>
      <c r="AA255" s="473"/>
      <c r="AB255" s="473"/>
      <c r="AC255" s="473"/>
      <c r="AD255" s="473"/>
      <c r="AE255" s="473"/>
      <c r="AF255" s="473"/>
      <c r="AG255" s="473"/>
      <c r="AH255" s="189"/>
    </row>
    <row r="256" spans="2:34" ht="39.75" hidden="1" customHeight="1" x14ac:dyDescent="0.25">
      <c r="B256" s="186"/>
      <c r="C256" s="544"/>
      <c r="D256" s="549"/>
      <c r="E256" s="475"/>
      <c r="F256" s="575"/>
      <c r="G256" s="489"/>
      <c r="H256" s="495"/>
      <c r="I256" s="498"/>
      <c r="J256" s="494"/>
      <c r="K256" s="436" t="s">
        <v>189</v>
      </c>
      <c r="L256" s="438" t="s">
        <v>330</v>
      </c>
      <c r="M256" s="475"/>
      <c r="N256" s="475"/>
      <c r="O256" s="478"/>
      <c r="P256" s="221"/>
      <c r="T256" s="187"/>
      <c r="U256" s="473"/>
      <c r="V256" s="473"/>
      <c r="W256" s="473"/>
      <c r="X256" s="473"/>
      <c r="Y256" s="473"/>
      <c r="Z256" s="473"/>
      <c r="AA256" s="473"/>
      <c r="AB256" s="473"/>
      <c r="AC256" s="473"/>
      <c r="AD256" s="473"/>
      <c r="AE256" s="473"/>
      <c r="AF256" s="473"/>
      <c r="AG256" s="473"/>
      <c r="AH256" s="189"/>
    </row>
    <row r="257" spans="2:34" ht="39.75" hidden="1" customHeight="1" x14ac:dyDescent="0.25">
      <c r="B257" s="186"/>
      <c r="C257" s="544"/>
      <c r="D257" s="549"/>
      <c r="E257" s="573" t="s">
        <v>99</v>
      </c>
      <c r="F257" s="576">
        <f>IF(SUM(N257:N323)=0,"",AVERAGE(N257:N323))</f>
        <v>100</v>
      </c>
      <c r="G257" s="488">
        <v>40</v>
      </c>
      <c r="H257" s="490" t="s">
        <v>812</v>
      </c>
      <c r="I257" s="498"/>
      <c r="J257" s="497" t="s">
        <v>70</v>
      </c>
      <c r="K257" s="436" t="s">
        <v>165</v>
      </c>
      <c r="L257" s="437" t="s">
        <v>813</v>
      </c>
      <c r="M257" s="480" t="s">
        <v>109</v>
      </c>
      <c r="N257" s="474">
        <v>100</v>
      </c>
      <c r="O257" s="477"/>
      <c r="P257" s="214"/>
      <c r="T257" s="187"/>
      <c r="U257" s="472"/>
      <c r="V257" s="472"/>
      <c r="W257" s="472"/>
      <c r="X257" s="472"/>
      <c r="Y257" s="472"/>
      <c r="Z257" s="472"/>
      <c r="AA257" s="472"/>
      <c r="AB257" s="472">
        <f>IF($N$257="","",$N$257)</f>
        <v>100</v>
      </c>
      <c r="AC257" s="472"/>
      <c r="AD257" s="472"/>
      <c r="AE257" s="472"/>
      <c r="AF257" s="472"/>
      <c r="AG257" s="472"/>
      <c r="AH257" s="189"/>
    </row>
    <row r="258" spans="2:34" ht="39.75" hidden="1" customHeight="1" x14ac:dyDescent="0.25">
      <c r="B258" s="186"/>
      <c r="C258" s="544"/>
      <c r="D258" s="549"/>
      <c r="E258" s="573"/>
      <c r="F258" s="576"/>
      <c r="G258" s="489"/>
      <c r="H258" s="495"/>
      <c r="I258" s="498"/>
      <c r="J258" s="494"/>
      <c r="K258" s="436" t="s">
        <v>166</v>
      </c>
      <c r="L258" s="437" t="s">
        <v>892</v>
      </c>
      <c r="M258" s="475"/>
      <c r="N258" s="475"/>
      <c r="O258" s="478"/>
      <c r="P258" s="214"/>
      <c r="T258" s="187"/>
      <c r="U258" s="473"/>
      <c r="V258" s="473"/>
      <c r="W258" s="473"/>
      <c r="X258" s="473"/>
      <c r="Y258" s="473"/>
      <c r="Z258" s="473"/>
      <c r="AA258" s="473"/>
      <c r="AB258" s="473"/>
      <c r="AC258" s="473"/>
      <c r="AD258" s="473"/>
      <c r="AE258" s="473"/>
      <c r="AF258" s="473"/>
      <c r="AG258" s="473"/>
      <c r="AH258" s="189"/>
    </row>
    <row r="259" spans="2:34" ht="39.75" hidden="1" customHeight="1" x14ac:dyDescent="0.25">
      <c r="B259" s="186"/>
      <c r="C259" s="544"/>
      <c r="D259" s="549"/>
      <c r="E259" s="573"/>
      <c r="F259" s="576"/>
      <c r="G259" s="489"/>
      <c r="H259" s="495"/>
      <c r="I259" s="498"/>
      <c r="J259" s="494"/>
      <c r="K259" s="436" t="s">
        <v>167</v>
      </c>
      <c r="L259" s="437" t="s">
        <v>893</v>
      </c>
      <c r="M259" s="475"/>
      <c r="N259" s="475"/>
      <c r="O259" s="478"/>
      <c r="P259" s="214"/>
      <c r="T259" s="187"/>
      <c r="U259" s="473"/>
      <c r="V259" s="473"/>
      <c r="W259" s="473"/>
      <c r="X259" s="473"/>
      <c r="Y259" s="473"/>
      <c r="Z259" s="473"/>
      <c r="AA259" s="473"/>
      <c r="AB259" s="473"/>
      <c r="AC259" s="473"/>
      <c r="AD259" s="473"/>
      <c r="AE259" s="473"/>
      <c r="AF259" s="473"/>
      <c r="AG259" s="473"/>
      <c r="AH259" s="189"/>
    </row>
    <row r="260" spans="2:34" ht="39.75" hidden="1" customHeight="1" x14ac:dyDescent="0.25">
      <c r="B260" s="186"/>
      <c r="C260" s="544"/>
      <c r="D260" s="549"/>
      <c r="E260" s="573"/>
      <c r="F260" s="576"/>
      <c r="G260" s="489"/>
      <c r="H260" s="495"/>
      <c r="I260" s="498"/>
      <c r="J260" s="494"/>
      <c r="K260" s="436" t="s">
        <v>188</v>
      </c>
      <c r="L260" s="437" t="s">
        <v>894</v>
      </c>
      <c r="M260" s="475"/>
      <c r="N260" s="475"/>
      <c r="O260" s="478"/>
      <c r="P260" s="214"/>
      <c r="T260" s="187"/>
      <c r="U260" s="473"/>
      <c r="V260" s="473"/>
      <c r="W260" s="473"/>
      <c r="X260" s="473"/>
      <c r="Y260" s="473"/>
      <c r="Z260" s="473"/>
      <c r="AA260" s="473"/>
      <c r="AB260" s="473"/>
      <c r="AC260" s="473"/>
      <c r="AD260" s="473"/>
      <c r="AE260" s="473"/>
      <c r="AF260" s="473"/>
      <c r="AG260" s="473"/>
      <c r="AH260" s="189"/>
    </row>
    <row r="261" spans="2:34" ht="48" hidden="1" x14ac:dyDescent="0.25">
      <c r="B261" s="186"/>
      <c r="C261" s="544"/>
      <c r="D261" s="549"/>
      <c r="E261" s="573"/>
      <c r="F261" s="576"/>
      <c r="G261" s="489"/>
      <c r="H261" s="495"/>
      <c r="I261" s="498"/>
      <c r="J261" s="494"/>
      <c r="K261" s="436" t="s">
        <v>189</v>
      </c>
      <c r="L261" s="437" t="s">
        <v>895</v>
      </c>
      <c r="M261" s="475"/>
      <c r="N261" s="475"/>
      <c r="O261" s="478"/>
      <c r="P261" s="214"/>
      <c r="T261" s="187"/>
      <c r="U261" s="473"/>
      <c r="V261" s="473"/>
      <c r="W261" s="473"/>
      <c r="X261" s="473"/>
      <c r="Y261" s="473"/>
      <c r="Z261" s="473"/>
      <c r="AA261" s="473"/>
      <c r="AB261" s="473"/>
      <c r="AC261" s="473"/>
      <c r="AD261" s="473"/>
      <c r="AE261" s="473"/>
      <c r="AF261" s="473"/>
      <c r="AG261" s="473"/>
      <c r="AH261" s="189"/>
    </row>
    <row r="262" spans="2:34" ht="39.75" hidden="1" customHeight="1" x14ac:dyDescent="0.25">
      <c r="B262" s="186"/>
      <c r="C262" s="544"/>
      <c r="D262" s="549"/>
      <c r="E262" s="573"/>
      <c r="F262" s="577"/>
      <c r="G262" s="488"/>
      <c r="H262" s="493" t="s">
        <v>848</v>
      </c>
      <c r="I262" s="496" t="s">
        <v>13</v>
      </c>
      <c r="J262" s="497" t="s">
        <v>71</v>
      </c>
      <c r="K262" s="436" t="s">
        <v>165</v>
      </c>
      <c r="L262" s="438" t="s">
        <v>331</v>
      </c>
      <c r="M262" s="480" t="s">
        <v>109</v>
      </c>
      <c r="N262" s="474">
        <v>100</v>
      </c>
      <c r="O262" s="477"/>
      <c r="P262" s="214"/>
      <c r="T262" s="187"/>
      <c r="U262" s="472"/>
      <c r="V262" s="472"/>
      <c r="W262" s="472"/>
      <c r="X262" s="472"/>
      <c r="Y262" s="472">
        <f>IF($N$262="","",$N$262)</f>
        <v>100</v>
      </c>
      <c r="Z262" s="472"/>
      <c r="AA262" s="472"/>
      <c r="AB262" s="472">
        <f>IF($N$262="","",$N$262)</f>
        <v>100</v>
      </c>
      <c r="AC262" s="472">
        <f>IF($N$262="","",$N$262)</f>
        <v>100</v>
      </c>
      <c r="AD262" s="472"/>
      <c r="AE262" s="472"/>
      <c r="AF262" s="472"/>
      <c r="AG262" s="472"/>
      <c r="AH262" s="189"/>
    </row>
    <row r="263" spans="2:34" ht="39.75" hidden="1" customHeight="1" x14ac:dyDescent="0.25">
      <c r="B263" s="186"/>
      <c r="C263" s="544"/>
      <c r="D263" s="549"/>
      <c r="E263" s="573"/>
      <c r="F263" s="577"/>
      <c r="G263" s="489"/>
      <c r="H263" s="494"/>
      <c r="I263" s="495"/>
      <c r="J263" s="494"/>
      <c r="K263" s="436" t="s">
        <v>166</v>
      </c>
      <c r="L263" s="438" t="s">
        <v>332</v>
      </c>
      <c r="M263" s="475"/>
      <c r="N263" s="475"/>
      <c r="O263" s="478"/>
      <c r="P263" s="214"/>
      <c r="T263" s="187"/>
      <c r="U263" s="473"/>
      <c r="V263" s="473"/>
      <c r="W263" s="473"/>
      <c r="X263" s="473"/>
      <c r="Y263" s="473"/>
      <c r="Z263" s="473"/>
      <c r="AA263" s="473"/>
      <c r="AB263" s="473"/>
      <c r="AC263" s="473"/>
      <c r="AD263" s="473"/>
      <c r="AE263" s="473"/>
      <c r="AF263" s="473"/>
      <c r="AG263" s="473"/>
      <c r="AH263" s="189"/>
    </row>
    <row r="264" spans="2:34" ht="39.75" hidden="1" customHeight="1" x14ac:dyDescent="0.25">
      <c r="B264" s="186"/>
      <c r="C264" s="544"/>
      <c r="D264" s="549"/>
      <c r="E264" s="573"/>
      <c r="F264" s="577"/>
      <c r="G264" s="489"/>
      <c r="H264" s="494"/>
      <c r="I264" s="495"/>
      <c r="J264" s="494"/>
      <c r="K264" s="436" t="s">
        <v>167</v>
      </c>
      <c r="L264" s="438" t="s">
        <v>333</v>
      </c>
      <c r="M264" s="475"/>
      <c r="N264" s="475"/>
      <c r="O264" s="478"/>
      <c r="P264" s="214"/>
      <c r="T264" s="187"/>
      <c r="U264" s="473"/>
      <c r="V264" s="473"/>
      <c r="W264" s="473"/>
      <c r="X264" s="473"/>
      <c r="Y264" s="473"/>
      <c r="Z264" s="473"/>
      <c r="AA264" s="473"/>
      <c r="AB264" s="473"/>
      <c r="AC264" s="473"/>
      <c r="AD264" s="473"/>
      <c r="AE264" s="473"/>
      <c r="AF264" s="473"/>
      <c r="AG264" s="473"/>
      <c r="AH264" s="189"/>
    </row>
    <row r="265" spans="2:34" ht="39.75" hidden="1" customHeight="1" x14ac:dyDescent="0.25">
      <c r="B265" s="186"/>
      <c r="C265" s="544"/>
      <c r="D265" s="549"/>
      <c r="E265" s="573"/>
      <c r="F265" s="577"/>
      <c r="G265" s="489"/>
      <c r="H265" s="494"/>
      <c r="I265" s="495"/>
      <c r="J265" s="494"/>
      <c r="K265" s="436" t="s">
        <v>188</v>
      </c>
      <c r="L265" s="438" t="s">
        <v>334</v>
      </c>
      <c r="M265" s="475"/>
      <c r="N265" s="475"/>
      <c r="O265" s="478"/>
      <c r="P265" s="214"/>
      <c r="T265" s="187"/>
      <c r="U265" s="473"/>
      <c r="V265" s="473"/>
      <c r="W265" s="473"/>
      <c r="X265" s="473"/>
      <c r="Y265" s="473"/>
      <c r="Z265" s="473"/>
      <c r="AA265" s="473"/>
      <c r="AB265" s="473"/>
      <c r="AC265" s="473"/>
      <c r="AD265" s="473"/>
      <c r="AE265" s="473"/>
      <c r="AF265" s="473"/>
      <c r="AG265" s="473"/>
      <c r="AH265" s="189"/>
    </row>
    <row r="266" spans="2:34" ht="39.75" hidden="1" customHeight="1" x14ac:dyDescent="0.25">
      <c r="B266" s="186"/>
      <c r="C266" s="544"/>
      <c r="D266" s="549"/>
      <c r="E266" s="573"/>
      <c r="F266" s="577"/>
      <c r="G266" s="489"/>
      <c r="H266" s="494"/>
      <c r="I266" s="495"/>
      <c r="J266" s="494"/>
      <c r="K266" s="436" t="s">
        <v>189</v>
      </c>
      <c r="L266" s="438" t="s">
        <v>335</v>
      </c>
      <c r="M266" s="475"/>
      <c r="N266" s="475"/>
      <c r="O266" s="478"/>
      <c r="P266" s="214"/>
      <c r="T266" s="187"/>
      <c r="U266" s="473"/>
      <c r="V266" s="473"/>
      <c r="W266" s="473"/>
      <c r="X266" s="473"/>
      <c r="Y266" s="473"/>
      <c r="Z266" s="473"/>
      <c r="AA266" s="473"/>
      <c r="AB266" s="473"/>
      <c r="AC266" s="473"/>
      <c r="AD266" s="473"/>
      <c r="AE266" s="473"/>
      <c r="AF266" s="473"/>
      <c r="AG266" s="473"/>
      <c r="AH266" s="189"/>
    </row>
    <row r="267" spans="2:34" ht="39.75" hidden="1" customHeight="1" x14ac:dyDescent="0.25">
      <c r="B267" s="186"/>
      <c r="C267" s="544"/>
      <c r="D267" s="549"/>
      <c r="E267" s="573"/>
      <c r="F267" s="577"/>
      <c r="G267" s="488"/>
      <c r="H267" s="493" t="s">
        <v>849</v>
      </c>
      <c r="I267" s="496" t="s">
        <v>14</v>
      </c>
      <c r="J267" s="497" t="s">
        <v>71</v>
      </c>
      <c r="K267" s="436" t="s">
        <v>165</v>
      </c>
      <c r="L267" s="438" t="s">
        <v>336</v>
      </c>
      <c r="M267" s="480" t="s">
        <v>109</v>
      </c>
      <c r="N267" s="474">
        <v>100</v>
      </c>
      <c r="O267" s="477"/>
      <c r="P267" s="214"/>
      <c r="T267" s="187"/>
      <c r="U267" s="472"/>
      <c r="V267" s="472"/>
      <c r="W267" s="472"/>
      <c r="X267" s="472"/>
      <c r="Y267" s="472">
        <f>IF($N$267="","",$N$267)</f>
        <v>100</v>
      </c>
      <c r="Z267" s="472"/>
      <c r="AA267" s="472"/>
      <c r="AB267" s="472">
        <f>IF($N$267="","",$N$267)</f>
        <v>100</v>
      </c>
      <c r="AC267" s="472"/>
      <c r="AD267" s="472"/>
      <c r="AE267" s="472"/>
      <c r="AF267" s="472"/>
      <c r="AG267" s="472"/>
      <c r="AH267" s="189"/>
    </row>
    <row r="268" spans="2:34" ht="39.75" hidden="1" customHeight="1" x14ac:dyDescent="0.25">
      <c r="B268" s="186"/>
      <c r="C268" s="544"/>
      <c r="D268" s="549"/>
      <c r="E268" s="573"/>
      <c r="F268" s="577"/>
      <c r="G268" s="489"/>
      <c r="H268" s="494"/>
      <c r="I268" s="495"/>
      <c r="J268" s="494"/>
      <c r="K268" s="436" t="s">
        <v>166</v>
      </c>
      <c r="L268" s="438" t="s">
        <v>337</v>
      </c>
      <c r="M268" s="475"/>
      <c r="N268" s="475"/>
      <c r="O268" s="478"/>
      <c r="P268" s="214"/>
      <c r="T268" s="187"/>
      <c r="U268" s="473"/>
      <c r="V268" s="473"/>
      <c r="W268" s="473"/>
      <c r="X268" s="473"/>
      <c r="Y268" s="473"/>
      <c r="Z268" s="473"/>
      <c r="AA268" s="473"/>
      <c r="AB268" s="473"/>
      <c r="AC268" s="473"/>
      <c r="AD268" s="473"/>
      <c r="AE268" s="473"/>
      <c r="AF268" s="473"/>
      <c r="AG268" s="473"/>
      <c r="AH268" s="189"/>
    </row>
    <row r="269" spans="2:34" ht="39.75" hidden="1" customHeight="1" x14ac:dyDescent="0.25">
      <c r="B269" s="186"/>
      <c r="C269" s="544"/>
      <c r="D269" s="549"/>
      <c r="E269" s="573"/>
      <c r="F269" s="577"/>
      <c r="G269" s="489"/>
      <c r="H269" s="494"/>
      <c r="I269" s="495"/>
      <c r="J269" s="494"/>
      <c r="K269" s="436" t="s">
        <v>167</v>
      </c>
      <c r="L269" s="438" t="s">
        <v>338</v>
      </c>
      <c r="M269" s="475"/>
      <c r="N269" s="475"/>
      <c r="O269" s="478"/>
      <c r="P269" s="214"/>
      <c r="T269" s="187"/>
      <c r="U269" s="473"/>
      <c r="V269" s="473"/>
      <c r="W269" s="473"/>
      <c r="X269" s="473"/>
      <c r="Y269" s="473"/>
      <c r="Z269" s="473"/>
      <c r="AA269" s="473"/>
      <c r="AB269" s="473"/>
      <c r="AC269" s="473"/>
      <c r="AD269" s="473"/>
      <c r="AE269" s="473"/>
      <c r="AF269" s="473"/>
      <c r="AG269" s="473"/>
      <c r="AH269" s="189"/>
    </row>
    <row r="270" spans="2:34" ht="39.75" hidden="1" customHeight="1" x14ac:dyDescent="0.25">
      <c r="B270" s="186"/>
      <c r="C270" s="544"/>
      <c r="D270" s="549"/>
      <c r="E270" s="573"/>
      <c r="F270" s="577"/>
      <c r="G270" s="489"/>
      <c r="H270" s="494"/>
      <c r="I270" s="495"/>
      <c r="J270" s="494"/>
      <c r="K270" s="436" t="s">
        <v>188</v>
      </c>
      <c r="L270" s="438" t="s">
        <v>339</v>
      </c>
      <c r="M270" s="475"/>
      <c r="N270" s="475"/>
      <c r="O270" s="478"/>
      <c r="P270" s="214"/>
      <c r="T270" s="187"/>
      <c r="U270" s="473"/>
      <c r="V270" s="473"/>
      <c r="W270" s="473"/>
      <c r="X270" s="473"/>
      <c r="Y270" s="473"/>
      <c r="Z270" s="473"/>
      <c r="AA270" s="473"/>
      <c r="AB270" s="473"/>
      <c r="AC270" s="473"/>
      <c r="AD270" s="473"/>
      <c r="AE270" s="473"/>
      <c r="AF270" s="473"/>
      <c r="AG270" s="473"/>
      <c r="AH270" s="189"/>
    </row>
    <row r="271" spans="2:34" ht="39.75" hidden="1" customHeight="1" x14ac:dyDescent="0.25">
      <c r="B271" s="186"/>
      <c r="C271" s="544"/>
      <c r="D271" s="549"/>
      <c r="E271" s="573"/>
      <c r="F271" s="577"/>
      <c r="G271" s="489"/>
      <c r="H271" s="494"/>
      <c r="I271" s="495"/>
      <c r="J271" s="494"/>
      <c r="K271" s="436" t="s">
        <v>189</v>
      </c>
      <c r="L271" s="438" t="s">
        <v>340</v>
      </c>
      <c r="M271" s="475"/>
      <c r="N271" s="475"/>
      <c r="O271" s="478"/>
      <c r="P271" s="214"/>
      <c r="T271" s="187"/>
      <c r="U271" s="473"/>
      <c r="V271" s="473"/>
      <c r="W271" s="473"/>
      <c r="X271" s="473"/>
      <c r="Y271" s="473"/>
      <c r="Z271" s="473"/>
      <c r="AA271" s="473"/>
      <c r="AB271" s="473"/>
      <c r="AC271" s="473"/>
      <c r="AD271" s="473"/>
      <c r="AE271" s="473"/>
      <c r="AF271" s="473"/>
      <c r="AG271" s="473"/>
      <c r="AH271" s="189"/>
    </row>
    <row r="272" spans="2:34" ht="39.75" hidden="1" customHeight="1" x14ac:dyDescent="0.25">
      <c r="B272" s="186"/>
      <c r="C272" s="544"/>
      <c r="D272" s="549"/>
      <c r="E272" s="573"/>
      <c r="F272" s="577"/>
      <c r="G272" s="488"/>
      <c r="H272" s="493" t="s">
        <v>850</v>
      </c>
      <c r="I272" s="496" t="s">
        <v>15</v>
      </c>
      <c r="J272" s="497" t="s">
        <v>71</v>
      </c>
      <c r="K272" s="436" t="s">
        <v>165</v>
      </c>
      <c r="L272" s="438" t="s">
        <v>341</v>
      </c>
      <c r="M272" s="480" t="s">
        <v>109</v>
      </c>
      <c r="N272" s="474">
        <v>100</v>
      </c>
      <c r="O272" s="477"/>
      <c r="P272" s="214"/>
      <c r="T272" s="187"/>
      <c r="U272" s="472"/>
      <c r="V272" s="472"/>
      <c r="W272" s="472"/>
      <c r="X272" s="472"/>
      <c r="Y272" s="472"/>
      <c r="Z272" s="472"/>
      <c r="AA272" s="472"/>
      <c r="AB272" s="472">
        <f>IF($N$272="","",$N$272)</f>
        <v>100</v>
      </c>
      <c r="AC272" s="472"/>
      <c r="AD272" s="472"/>
      <c r="AE272" s="472"/>
      <c r="AF272" s="472"/>
      <c r="AG272" s="472"/>
      <c r="AH272" s="189"/>
    </row>
    <row r="273" spans="2:34" ht="39.75" hidden="1" customHeight="1" x14ac:dyDescent="0.25">
      <c r="B273" s="186"/>
      <c r="C273" s="544"/>
      <c r="D273" s="549"/>
      <c r="E273" s="573"/>
      <c r="F273" s="577"/>
      <c r="G273" s="489"/>
      <c r="H273" s="494"/>
      <c r="I273" s="495"/>
      <c r="J273" s="494"/>
      <c r="K273" s="436" t="s">
        <v>166</v>
      </c>
      <c r="L273" s="438" t="s">
        <v>342</v>
      </c>
      <c r="M273" s="475"/>
      <c r="N273" s="475"/>
      <c r="O273" s="478"/>
      <c r="P273" s="214"/>
      <c r="T273" s="187"/>
      <c r="U273" s="473"/>
      <c r="V273" s="473"/>
      <c r="W273" s="473"/>
      <c r="X273" s="473"/>
      <c r="Y273" s="473"/>
      <c r="Z273" s="473"/>
      <c r="AA273" s="473"/>
      <c r="AB273" s="473"/>
      <c r="AC273" s="473"/>
      <c r="AD273" s="473"/>
      <c r="AE273" s="473"/>
      <c r="AF273" s="473"/>
      <c r="AG273" s="473"/>
      <c r="AH273" s="189"/>
    </row>
    <row r="274" spans="2:34" ht="39.75" hidden="1" customHeight="1" x14ac:dyDescent="0.25">
      <c r="B274" s="186"/>
      <c r="C274" s="544"/>
      <c r="D274" s="549"/>
      <c r="E274" s="573"/>
      <c r="F274" s="577"/>
      <c r="G274" s="489"/>
      <c r="H274" s="494"/>
      <c r="I274" s="495"/>
      <c r="J274" s="494"/>
      <c r="K274" s="436" t="s">
        <v>167</v>
      </c>
      <c r="L274" s="438" t="s">
        <v>343</v>
      </c>
      <c r="M274" s="475"/>
      <c r="N274" s="475"/>
      <c r="O274" s="478"/>
      <c r="P274" s="214"/>
      <c r="T274" s="187"/>
      <c r="U274" s="473"/>
      <c r="V274" s="473"/>
      <c r="W274" s="473"/>
      <c r="X274" s="473"/>
      <c r="Y274" s="473"/>
      <c r="Z274" s="473"/>
      <c r="AA274" s="473"/>
      <c r="AB274" s="473"/>
      <c r="AC274" s="473"/>
      <c r="AD274" s="473"/>
      <c r="AE274" s="473"/>
      <c r="AF274" s="473"/>
      <c r="AG274" s="473"/>
      <c r="AH274" s="189"/>
    </row>
    <row r="275" spans="2:34" ht="39.75" hidden="1" customHeight="1" x14ac:dyDescent="0.25">
      <c r="B275" s="186"/>
      <c r="C275" s="544"/>
      <c r="D275" s="549"/>
      <c r="E275" s="573"/>
      <c r="F275" s="577"/>
      <c r="G275" s="489"/>
      <c r="H275" s="494"/>
      <c r="I275" s="495"/>
      <c r="J275" s="494"/>
      <c r="K275" s="436" t="s">
        <v>188</v>
      </c>
      <c r="L275" s="438" t="s">
        <v>344</v>
      </c>
      <c r="M275" s="475"/>
      <c r="N275" s="475"/>
      <c r="O275" s="478"/>
      <c r="P275" s="214"/>
      <c r="T275" s="187"/>
      <c r="U275" s="473"/>
      <c r="V275" s="473"/>
      <c r="W275" s="473"/>
      <c r="X275" s="473"/>
      <c r="Y275" s="473"/>
      <c r="Z275" s="473"/>
      <c r="AA275" s="473"/>
      <c r="AB275" s="473"/>
      <c r="AC275" s="473"/>
      <c r="AD275" s="473"/>
      <c r="AE275" s="473"/>
      <c r="AF275" s="473"/>
      <c r="AG275" s="473"/>
      <c r="AH275" s="189"/>
    </row>
    <row r="276" spans="2:34" ht="39.75" hidden="1" customHeight="1" x14ac:dyDescent="0.25">
      <c r="B276" s="186"/>
      <c r="C276" s="544"/>
      <c r="D276" s="549"/>
      <c r="E276" s="573"/>
      <c r="F276" s="577"/>
      <c r="G276" s="489"/>
      <c r="H276" s="494"/>
      <c r="I276" s="495"/>
      <c r="J276" s="494"/>
      <c r="K276" s="436" t="s">
        <v>189</v>
      </c>
      <c r="L276" s="438" t="s">
        <v>345</v>
      </c>
      <c r="M276" s="475"/>
      <c r="N276" s="475"/>
      <c r="O276" s="478"/>
      <c r="P276" s="214"/>
      <c r="T276" s="187"/>
      <c r="U276" s="473"/>
      <c r="V276" s="473"/>
      <c r="W276" s="473"/>
      <c r="X276" s="473"/>
      <c r="Y276" s="473"/>
      <c r="Z276" s="473"/>
      <c r="AA276" s="473"/>
      <c r="AB276" s="473"/>
      <c r="AC276" s="473"/>
      <c r="AD276" s="473"/>
      <c r="AE276" s="473"/>
      <c r="AF276" s="473"/>
      <c r="AG276" s="473"/>
      <c r="AH276" s="189"/>
    </row>
    <row r="277" spans="2:34" ht="39.75" hidden="1" customHeight="1" x14ac:dyDescent="0.25">
      <c r="B277" s="186"/>
      <c r="C277" s="544"/>
      <c r="D277" s="549"/>
      <c r="E277" s="573"/>
      <c r="F277" s="577"/>
      <c r="G277" s="436"/>
      <c r="H277" s="496" t="s">
        <v>16</v>
      </c>
      <c r="I277" s="491"/>
      <c r="J277" s="491"/>
      <c r="K277" s="442"/>
      <c r="L277" s="390"/>
      <c r="M277" s="339"/>
      <c r="N277" s="339"/>
      <c r="O277" s="340"/>
      <c r="P277" s="214"/>
      <c r="T277" s="187"/>
      <c r="U277" s="334"/>
      <c r="V277" s="335"/>
      <c r="W277" s="335"/>
      <c r="X277" s="335"/>
      <c r="Y277" s="335"/>
      <c r="Z277" s="335"/>
      <c r="AA277" s="335"/>
      <c r="AB277" s="335"/>
      <c r="AC277" s="335"/>
      <c r="AD277" s="335"/>
      <c r="AE277" s="335"/>
      <c r="AF277" s="335"/>
      <c r="AG277" s="335"/>
      <c r="AH277" s="189"/>
    </row>
    <row r="278" spans="2:34" ht="39.75" hidden="1" customHeight="1" x14ac:dyDescent="0.25">
      <c r="B278" s="186"/>
      <c r="C278" s="544"/>
      <c r="D278" s="549"/>
      <c r="E278" s="573"/>
      <c r="F278" s="577"/>
      <c r="G278" s="488"/>
      <c r="H278" s="493" t="s">
        <v>851</v>
      </c>
      <c r="I278" s="490" t="s">
        <v>811</v>
      </c>
      <c r="J278" s="497" t="s">
        <v>72</v>
      </c>
      <c r="K278" s="436" t="s">
        <v>165</v>
      </c>
      <c r="L278" s="390" t="s">
        <v>346</v>
      </c>
      <c r="M278" s="480" t="s">
        <v>109</v>
      </c>
      <c r="N278" s="474">
        <v>100</v>
      </c>
      <c r="O278" s="477"/>
      <c r="P278" s="214"/>
      <c r="T278" s="187"/>
      <c r="U278" s="472"/>
      <c r="V278" s="472"/>
      <c r="W278" s="472"/>
      <c r="X278" s="472"/>
      <c r="Y278" s="472"/>
      <c r="Z278" s="472"/>
      <c r="AA278" s="472"/>
      <c r="AB278" s="472">
        <f>IF($N$278="","",$N$278)</f>
        <v>100</v>
      </c>
      <c r="AC278" s="472"/>
      <c r="AD278" s="472"/>
      <c r="AE278" s="472"/>
      <c r="AF278" s="472"/>
      <c r="AG278" s="472"/>
      <c r="AH278" s="189"/>
    </row>
    <row r="279" spans="2:34" ht="39.75" hidden="1" customHeight="1" x14ac:dyDescent="0.25">
      <c r="B279" s="186"/>
      <c r="C279" s="544"/>
      <c r="D279" s="549"/>
      <c r="E279" s="573"/>
      <c r="F279" s="577"/>
      <c r="G279" s="489"/>
      <c r="H279" s="494"/>
      <c r="I279" s="495"/>
      <c r="J279" s="494"/>
      <c r="K279" s="436" t="s">
        <v>166</v>
      </c>
      <c r="L279" s="438" t="s">
        <v>347</v>
      </c>
      <c r="M279" s="475"/>
      <c r="N279" s="475"/>
      <c r="O279" s="478"/>
      <c r="P279" s="214"/>
      <c r="T279" s="187"/>
      <c r="U279" s="473"/>
      <c r="V279" s="473"/>
      <c r="W279" s="473"/>
      <c r="X279" s="473"/>
      <c r="Y279" s="473"/>
      <c r="Z279" s="473"/>
      <c r="AA279" s="473"/>
      <c r="AB279" s="473"/>
      <c r="AC279" s="473"/>
      <c r="AD279" s="473"/>
      <c r="AE279" s="473"/>
      <c r="AF279" s="473"/>
      <c r="AG279" s="473"/>
      <c r="AH279" s="189"/>
    </row>
    <row r="280" spans="2:34" ht="39.75" hidden="1" customHeight="1" x14ac:dyDescent="0.25">
      <c r="B280" s="186"/>
      <c r="C280" s="544"/>
      <c r="D280" s="549"/>
      <c r="E280" s="573"/>
      <c r="F280" s="577"/>
      <c r="G280" s="489"/>
      <c r="H280" s="494"/>
      <c r="I280" s="495"/>
      <c r="J280" s="494"/>
      <c r="K280" s="436" t="s">
        <v>167</v>
      </c>
      <c r="L280" s="437" t="s">
        <v>815</v>
      </c>
      <c r="M280" s="475"/>
      <c r="N280" s="475"/>
      <c r="O280" s="478"/>
      <c r="P280" s="214"/>
      <c r="T280" s="187"/>
      <c r="U280" s="473"/>
      <c r="V280" s="473"/>
      <c r="W280" s="473"/>
      <c r="X280" s="473"/>
      <c r="Y280" s="473"/>
      <c r="Z280" s="473"/>
      <c r="AA280" s="473"/>
      <c r="AB280" s="473"/>
      <c r="AC280" s="473"/>
      <c r="AD280" s="473"/>
      <c r="AE280" s="473"/>
      <c r="AF280" s="473"/>
      <c r="AG280" s="473"/>
      <c r="AH280" s="189"/>
    </row>
    <row r="281" spans="2:34" ht="39.75" hidden="1" customHeight="1" x14ac:dyDescent="0.25">
      <c r="B281" s="186"/>
      <c r="C281" s="544"/>
      <c r="D281" s="549"/>
      <c r="E281" s="573"/>
      <c r="F281" s="577"/>
      <c r="G281" s="489"/>
      <c r="H281" s="494"/>
      <c r="I281" s="495"/>
      <c r="J281" s="494"/>
      <c r="K281" s="436" t="s">
        <v>188</v>
      </c>
      <c r="L281" s="437" t="s">
        <v>816</v>
      </c>
      <c r="M281" s="475"/>
      <c r="N281" s="475"/>
      <c r="O281" s="478"/>
      <c r="P281" s="214"/>
      <c r="T281" s="187"/>
      <c r="U281" s="473"/>
      <c r="V281" s="473"/>
      <c r="W281" s="473"/>
      <c r="X281" s="473"/>
      <c r="Y281" s="473"/>
      <c r="Z281" s="473"/>
      <c r="AA281" s="473"/>
      <c r="AB281" s="473"/>
      <c r="AC281" s="473"/>
      <c r="AD281" s="473"/>
      <c r="AE281" s="473"/>
      <c r="AF281" s="473"/>
      <c r="AG281" s="473"/>
      <c r="AH281" s="189"/>
    </row>
    <row r="282" spans="2:34" ht="39.75" hidden="1" customHeight="1" x14ac:dyDescent="0.25">
      <c r="B282" s="186"/>
      <c r="C282" s="544"/>
      <c r="D282" s="549"/>
      <c r="E282" s="573"/>
      <c r="F282" s="577"/>
      <c r="G282" s="489"/>
      <c r="H282" s="494"/>
      <c r="I282" s="495"/>
      <c r="J282" s="494"/>
      <c r="K282" s="436" t="s">
        <v>189</v>
      </c>
      <c r="L282" s="437" t="s">
        <v>817</v>
      </c>
      <c r="M282" s="475"/>
      <c r="N282" s="475"/>
      <c r="O282" s="478"/>
      <c r="P282" s="214"/>
      <c r="T282" s="187"/>
      <c r="U282" s="473"/>
      <c r="V282" s="473"/>
      <c r="W282" s="473"/>
      <c r="X282" s="473"/>
      <c r="Y282" s="473"/>
      <c r="Z282" s="473"/>
      <c r="AA282" s="473"/>
      <c r="AB282" s="473"/>
      <c r="AC282" s="473"/>
      <c r="AD282" s="473"/>
      <c r="AE282" s="473"/>
      <c r="AF282" s="473"/>
      <c r="AG282" s="473"/>
      <c r="AH282" s="189"/>
    </row>
    <row r="283" spans="2:34" ht="39.75" hidden="1" customHeight="1" x14ac:dyDescent="0.25">
      <c r="B283" s="186"/>
      <c r="C283" s="544"/>
      <c r="D283" s="549"/>
      <c r="E283" s="573"/>
      <c r="F283" s="577"/>
      <c r="G283" s="488"/>
      <c r="H283" s="493" t="s">
        <v>852</v>
      </c>
      <c r="I283" s="490" t="s">
        <v>814</v>
      </c>
      <c r="J283" s="497" t="s">
        <v>72</v>
      </c>
      <c r="K283" s="436" t="s">
        <v>165</v>
      </c>
      <c r="L283" s="390" t="s">
        <v>346</v>
      </c>
      <c r="M283" s="480" t="s">
        <v>109</v>
      </c>
      <c r="N283" s="474">
        <v>100</v>
      </c>
      <c r="O283" s="477"/>
      <c r="P283" s="214"/>
      <c r="T283" s="187"/>
      <c r="U283" s="472"/>
      <c r="V283" s="472"/>
      <c r="W283" s="472"/>
      <c r="X283" s="472"/>
      <c r="Y283" s="472"/>
      <c r="Z283" s="472"/>
      <c r="AA283" s="472"/>
      <c r="AB283" s="472">
        <f>IF($N$283="","",$N$283)</f>
        <v>100</v>
      </c>
      <c r="AC283" s="472"/>
      <c r="AD283" s="472"/>
      <c r="AE283" s="472"/>
      <c r="AF283" s="472"/>
      <c r="AG283" s="472"/>
      <c r="AH283" s="189"/>
    </row>
    <row r="284" spans="2:34" ht="39.75" hidden="1" customHeight="1" x14ac:dyDescent="0.25">
      <c r="B284" s="186"/>
      <c r="C284" s="544"/>
      <c r="D284" s="549"/>
      <c r="E284" s="573"/>
      <c r="F284" s="577"/>
      <c r="G284" s="489"/>
      <c r="H284" s="494"/>
      <c r="I284" s="495"/>
      <c r="J284" s="494"/>
      <c r="K284" s="436" t="s">
        <v>166</v>
      </c>
      <c r="L284" s="438" t="s">
        <v>347</v>
      </c>
      <c r="M284" s="475"/>
      <c r="N284" s="475"/>
      <c r="O284" s="478"/>
      <c r="P284" s="214"/>
      <c r="T284" s="187"/>
      <c r="U284" s="473"/>
      <c r="V284" s="473"/>
      <c r="W284" s="473"/>
      <c r="X284" s="473"/>
      <c r="Y284" s="473"/>
      <c r="Z284" s="473"/>
      <c r="AA284" s="473"/>
      <c r="AB284" s="473"/>
      <c r="AC284" s="473"/>
      <c r="AD284" s="473"/>
      <c r="AE284" s="473"/>
      <c r="AF284" s="473"/>
      <c r="AG284" s="473"/>
      <c r="AH284" s="189"/>
    </row>
    <row r="285" spans="2:34" ht="39.75" hidden="1" customHeight="1" x14ac:dyDescent="0.25">
      <c r="B285" s="186"/>
      <c r="C285" s="544"/>
      <c r="D285" s="549"/>
      <c r="E285" s="573"/>
      <c r="F285" s="577"/>
      <c r="G285" s="489"/>
      <c r="H285" s="494"/>
      <c r="I285" s="495"/>
      <c r="J285" s="494"/>
      <c r="K285" s="436" t="s">
        <v>167</v>
      </c>
      <c r="L285" s="437" t="s">
        <v>815</v>
      </c>
      <c r="M285" s="475"/>
      <c r="N285" s="475"/>
      <c r="O285" s="478"/>
      <c r="P285" s="214"/>
      <c r="T285" s="187"/>
      <c r="U285" s="473"/>
      <c r="V285" s="473"/>
      <c r="W285" s="473"/>
      <c r="X285" s="473"/>
      <c r="Y285" s="473"/>
      <c r="Z285" s="473"/>
      <c r="AA285" s="473"/>
      <c r="AB285" s="473"/>
      <c r="AC285" s="473"/>
      <c r="AD285" s="473"/>
      <c r="AE285" s="473"/>
      <c r="AF285" s="473"/>
      <c r="AG285" s="473"/>
      <c r="AH285" s="189"/>
    </row>
    <row r="286" spans="2:34" ht="39.75" hidden="1" customHeight="1" x14ac:dyDescent="0.25">
      <c r="B286" s="186"/>
      <c r="C286" s="544"/>
      <c r="D286" s="549"/>
      <c r="E286" s="573"/>
      <c r="F286" s="577"/>
      <c r="G286" s="489"/>
      <c r="H286" s="494"/>
      <c r="I286" s="495"/>
      <c r="J286" s="494"/>
      <c r="K286" s="436" t="s">
        <v>188</v>
      </c>
      <c r="L286" s="437" t="s">
        <v>816</v>
      </c>
      <c r="M286" s="475"/>
      <c r="N286" s="475"/>
      <c r="O286" s="478"/>
      <c r="P286" s="214"/>
      <c r="T286" s="187"/>
      <c r="U286" s="473"/>
      <c r="V286" s="473"/>
      <c r="W286" s="473"/>
      <c r="X286" s="473"/>
      <c r="Y286" s="473"/>
      <c r="Z286" s="473"/>
      <c r="AA286" s="473"/>
      <c r="AB286" s="473"/>
      <c r="AC286" s="473"/>
      <c r="AD286" s="473"/>
      <c r="AE286" s="473"/>
      <c r="AF286" s="473"/>
      <c r="AG286" s="473"/>
      <c r="AH286" s="189"/>
    </row>
    <row r="287" spans="2:34" ht="39.75" hidden="1" customHeight="1" x14ac:dyDescent="0.25">
      <c r="B287" s="186"/>
      <c r="C287" s="544"/>
      <c r="D287" s="549"/>
      <c r="E287" s="573"/>
      <c r="F287" s="577"/>
      <c r="G287" s="489"/>
      <c r="H287" s="494"/>
      <c r="I287" s="495"/>
      <c r="J287" s="494"/>
      <c r="K287" s="436" t="s">
        <v>189</v>
      </c>
      <c r="L287" s="437" t="s">
        <v>817</v>
      </c>
      <c r="M287" s="475"/>
      <c r="N287" s="475"/>
      <c r="O287" s="478"/>
      <c r="P287" s="214"/>
      <c r="T287" s="187"/>
      <c r="U287" s="473"/>
      <c r="V287" s="473"/>
      <c r="W287" s="473"/>
      <c r="X287" s="473"/>
      <c r="Y287" s="473"/>
      <c r="Z287" s="473"/>
      <c r="AA287" s="473"/>
      <c r="AB287" s="473"/>
      <c r="AC287" s="473"/>
      <c r="AD287" s="473"/>
      <c r="AE287" s="473"/>
      <c r="AF287" s="473"/>
      <c r="AG287" s="473"/>
      <c r="AH287" s="189"/>
    </row>
    <row r="288" spans="2:34" ht="39.75" hidden="1" customHeight="1" x14ac:dyDescent="0.25">
      <c r="B288" s="186"/>
      <c r="C288" s="544"/>
      <c r="D288" s="549"/>
      <c r="E288" s="573"/>
      <c r="F288" s="577"/>
      <c r="G288" s="488"/>
      <c r="H288" s="493" t="s">
        <v>853</v>
      </c>
      <c r="I288" s="490" t="s">
        <v>818</v>
      </c>
      <c r="J288" s="497" t="s">
        <v>72</v>
      </c>
      <c r="K288" s="436" t="s">
        <v>165</v>
      </c>
      <c r="L288" s="390" t="s">
        <v>346</v>
      </c>
      <c r="M288" s="480" t="s">
        <v>109</v>
      </c>
      <c r="N288" s="474">
        <v>100</v>
      </c>
      <c r="O288" s="477"/>
      <c r="P288" s="214"/>
      <c r="T288" s="187"/>
      <c r="U288" s="472"/>
      <c r="V288" s="472"/>
      <c r="W288" s="472"/>
      <c r="X288" s="472"/>
      <c r="Y288" s="472"/>
      <c r="Z288" s="472"/>
      <c r="AA288" s="472"/>
      <c r="AB288" s="472">
        <f>IF($N$288="","",$N$288)</f>
        <v>100</v>
      </c>
      <c r="AC288" s="472"/>
      <c r="AD288" s="472"/>
      <c r="AE288" s="472"/>
      <c r="AF288" s="472"/>
      <c r="AG288" s="472"/>
      <c r="AH288" s="189"/>
    </row>
    <row r="289" spans="2:34" ht="39.75" hidden="1" customHeight="1" x14ac:dyDescent="0.25">
      <c r="B289" s="186"/>
      <c r="C289" s="544"/>
      <c r="D289" s="549"/>
      <c r="E289" s="573"/>
      <c r="F289" s="577"/>
      <c r="G289" s="489"/>
      <c r="H289" s="494"/>
      <c r="I289" s="495"/>
      <c r="J289" s="494"/>
      <c r="K289" s="436" t="s">
        <v>166</v>
      </c>
      <c r="L289" s="438" t="s">
        <v>347</v>
      </c>
      <c r="M289" s="475"/>
      <c r="N289" s="475"/>
      <c r="O289" s="478"/>
      <c r="P289" s="214"/>
      <c r="T289" s="187"/>
      <c r="U289" s="473"/>
      <c r="V289" s="473"/>
      <c r="W289" s="473"/>
      <c r="X289" s="473"/>
      <c r="Y289" s="473"/>
      <c r="Z289" s="473"/>
      <c r="AA289" s="473"/>
      <c r="AB289" s="473"/>
      <c r="AC289" s="473"/>
      <c r="AD289" s="473"/>
      <c r="AE289" s="473"/>
      <c r="AF289" s="473"/>
      <c r="AG289" s="473"/>
      <c r="AH289" s="189"/>
    </row>
    <row r="290" spans="2:34" ht="39.75" hidden="1" customHeight="1" x14ac:dyDescent="0.25">
      <c r="B290" s="186"/>
      <c r="C290" s="544"/>
      <c r="D290" s="549"/>
      <c r="E290" s="573"/>
      <c r="F290" s="577"/>
      <c r="G290" s="489"/>
      <c r="H290" s="494"/>
      <c r="I290" s="495"/>
      <c r="J290" s="494"/>
      <c r="K290" s="436" t="s">
        <v>167</v>
      </c>
      <c r="L290" s="437" t="s">
        <v>815</v>
      </c>
      <c r="M290" s="475"/>
      <c r="N290" s="475"/>
      <c r="O290" s="478"/>
      <c r="P290" s="214"/>
      <c r="T290" s="187"/>
      <c r="U290" s="473"/>
      <c r="V290" s="473"/>
      <c r="W290" s="473"/>
      <c r="X290" s="473"/>
      <c r="Y290" s="473"/>
      <c r="Z290" s="473"/>
      <c r="AA290" s="473"/>
      <c r="AB290" s="473"/>
      <c r="AC290" s="473"/>
      <c r="AD290" s="473"/>
      <c r="AE290" s="473"/>
      <c r="AF290" s="473"/>
      <c r="AG290" s="473"/>
      <c r="AH290" s="189"/>
    </row>
    <row r="291" spans="2:34" ht="39.75" hidden="1" customHeight="1" x14ac:dyDescent="0.25">
      <c r="B291" s="186"/>
      <c r="C291" s="544"/>
      <c r="D291" s="549"/>
      <c r="E291" s="573"/>
      <c r="F291" s="577"/>
      <c r="G291" s="489"/>
      <c r="H291" s="494"/>
      <c r="I291" s="495"/>
      <c r="J291" s="494"/>
      <c r="K291" s="436" t="s">
        <v>188</v>
      </c>
      <c r="L291" s="437" t="s">
        <v>816</v>
      </c>
      <c r="M291" s="475"/>
      <c r="N291" s="475"/>
      <c r="O291" s="478"/>
      <c r="P291" s="214"/>
      <c r="T291" s="187"/>
      <c r="U291" s="473"/>
      <c r="V291" s="473"/>
      <c r="W291" s="473"/>
      <c r="X291" s="473"/>
      <c r="Y291" s="473"/>
      <c r="Z291" s="473"/>
      <c r="AA291" s="473"/>
      <c r="AB291" s="473"/>
      <c r="AC291" s="473"/>
      <c r="AD291" s="473"/>
      <c r="AE291" s="473"/>
      <c r="AF291" s="473"/>
      <c r="AG291" s="473"/>
      <c r="AH291" s="189"/>
    </row>
    <row r="292" spans="2:34" ht="39.75" hidden="1" customHeight="1" x14ac:dyDescent="0.25">
      <c r="B292" s="186"/>
      <c r="C292" s="544"/>
      <c r="D292" s="549"/>
      <c r="E292" s="573"/>
      <c r="F292" s="577"/>
      <c r="G292" s="489"/>
      <c r="H292" s="494"/>
      <c r="I292" s="495"/>
      <c r="J292" s="494"/>
      <c r="K292" s="436" t="s">
        <v>189</v>
      </c>
      <c r="L292" s="437" t="s">
        <v>817</v>
      </c>
      <c r="M292" s="475"/>
      <c r="N292" s="475"/>
      <c r="O292" s="478"/>
      <c r="P292" s="214"/>
      <c r="T292" s="187"/>
      <c r="U292" s="473"/>
      <c r="V292" s="473"/>
      <c r="W292" s="473"/>
      <c r="X292" s="473"/>
      <c r="Y292" s="473"/>
      <c r="Z292" s="473"/>
      <c r="AA292" s="473"/>
      <c r="AB292" s="473"/>
      <c r="AC292" s="473"/>
      <c r="AD292" s="473"/>
      <c r="AE292" s="473"/>
      <c r="AF292" s="473"/>
      <c r="AG292" s="473"/>
      <c r="AH292" s="189"/>
    </row>
    <row r="293" spans="2:34" ht="39.75" hidden="1" customHeight="1" x14ac:dyDescent="0.25">
      <c r="B293" s="186"/>
      <c r="C293" s="544"/>
      <c r="D293" s="549"/>
      <c r="E293" s="573"/>
      <c r="F293" s="577"/>
      <c r="G293" s="488"/>
      <c r="H293" s="493" t="s">
        <v>854</v>
      </c>
      <c r="I293" s="490" t="s">
        <v>819</v>
      </c>
      <c r="J293" s="497" t="s">
        <v>72</v>
      </c>
      <c r="K293" s="436" t="s">
        <v>165</v>
      </c>
      <c r="L293" s="390" t="s">
        <v>346</v>
      </c>
      <c r="M293" s="480" t="s">
        <v>109</v>
      </c>
      <c r="N293" s="474">
        <v>100</v>
      </c>
      <c r="O293" s="477"/>
      <c r="P293" s="214"/>
      <c r="T293" s="187"/>
      <c r="U293" s="472"/>
      <c r="V293" s="472"/>
      <c r="W293" s="472"/>
      <c r="X293" s="472"/>
      <c r="Y293" s="472"/>
      <c r="Z293" s="472"/>
      <c r="AA293" s="472"/>
      <c r="AB293" s="472">
        <f>IF($N$293="","",$N$293)</f>
        <v>100</v>
      </c>
      <c r="AC293" s="472"/>
      <c r="AD293" s="472">
        <f>IF($N$293="","",$N$293)</f>
        <v>100</v>
      </c>
      <c r="AE293" s="472">
        <f>IF($N$293="","",$N$293)</f>
        <v>100</v>
      </c>
      <c r="AF293" s="472"/>
      <c r="AG293" s="472"/>
      <c r="AH293" s="189"/>
    </row>
    <row r="294" spans="2:34" ht="39.75" hidden="1" customHeight="1" x14ac:dyDescent="0.25">
      <c r="B294" s="186"/>
      <c r="C294" s="544"/>
      <c r="D294" s="549"/>
      <c r="E294" s="573"/>
      <c r="F294" s="577"/>
      <c r="G294" s="489"/>
      <c r="H294" s="494"/>
      <c r="I294" s="495"/>
      <c r="J294" s="494"/>
      <c r="K294" s="436" t="s">
        <v>166</v>
      </c>
      <c r="L294" s="438" t="s">
        <v>347</v>
      </c>
      <c r="M294" s="475"/>
      <c r="N294" s="475"/>
      <c r="O294" s="478"/>
      <c r="P294" s="214"/>
      <c r="T294" s="187"/>
      <c r="U294" s="473"/>
      <c r="V294" s="473"/>
      <c r="W294" s="473"/>
      <c r="X294" s="473"/>
      <c r="Y294" s="473"/>
      <c r="Z294" s="473"/>
      <c r="AA294" s="473"/>
      <c r="AB294" s="473"/>
      <c r="AC294" s="473"/>
      <c r="AD294" s="473"/>
      <c r="AE294" s="473"/>
      <c r="AF294" s="473"/>
      <c r="AG294" s="473"/>
      <c r="AH294" s="189"/>
    </row>
    <row r="295" spans="2:34" ht="39.75" hidden="1" customHeight="1" x14ac:dyDescent="0.25">
      <c r="B295" s="186"/>
      <c r="C295" s="544"/>
      <c r="D295" s="549"/>
      <c r="E295" s="573"/>
      <c r="F295" s="577"/>
      <c r="G295" s="489"/>
      <c r="H295" s="494"/>
      <c r="I295" s="495"/>
      <c r="J295" s="494"/>
      <c r="K295" s="436" t="s">
        <v>167</v>
      </c>
      <c r="L295" s="437" t="s">
        <v>815</v>
      </c>
      <c r="M295" s="475"/>
      <c r="N295" s="475"/>
      <c r="O295" s="478"/>
      <c r="P295" s="214"/>
      <c r="T295" s="187"/>
      <c r="U295" s="473"/>
      <c r="V295" s="473"/>
      <c r="W295" s="473"/>
      <c r="X295" s="473"/>
      <c r="Y295" s="473"/>
      <c r="Z295" s="473"/>
      <c r="AA295" s="473"/>
      <c r="AB295" s="473"/>
      <c r="AC295" s="473"/>
      <c r="AD295" s="473"/>
      <c r="AE295" s="473"/>
      <c r="AF295" s="473"/>
      <c r="AG295" s="473"/>
      <c r="AH295" s="189"/>
    </row>
    <row r="296" spans="2:34" ht="39.75" hidden="1" customHeight="1" x14ac:dyDescent="0.25">
      <c r="B296" s="186"/>
      <c r="C296" s="544"/>
      <c r="D296" s="549"/>
      <c r="E296" s="573"/>
      <c r="F296" s="577"/>
      <c r="G296" s="489"/>
      <c r="H296" s="494"/>
      <c r="I296" s="495"/>
      <c r="J296" s="494"/>
      <c r="K296" s="436" t="s">
        <v>188</v>
      </c>
      <c r="L296" s="437" t="s">
        <v>816</v>
      </c>
      <c r="M296" s="475"/>
      <c r="N296" s="475"/>
      <c r="O296" s="478"/>
      <c r="P296" s="214"/>
      <c r="T296" s="187"/>
      <c r="U296" s="473"/>
      <c r="V296" s="473"/>
      <c r="W296" s="473"/>
      <c r="X296" s="473"/>
      <c r="Y296" s="473"/>
      <c r="Z296" s="473"/>
      <c r="AA296" s="473"/>
      <c r="AB296" s="473"/>
      <c r="AC296" s="473"/>
      <c r="AD296" s="473"/>
      <c r="AE296" s="473"/>
      <c r="AF296" s="473"/>
      <c r="AG296" s="473"/>
      <c r="AH296" s="189"/>
    </row>
    <row r="297" spans="2:34" ht="39.75" hidden="1" customHeight="1" x14ac:dyDescent="0.25">
      <c r="B297" s="186"/>
      <c r="C297" s="544"/>
      <c r="D297" s="549"/>
      <c r="E297" s="573"/>
      <c r="F297" s="577"/>
      <c r="G297" s="489"/>
      <c r="H297" s="494"/>
      <c r="I297" s="495"/>
      <c r="J297" s="494"/>
      <c r="K297" s="436" t="s">
        <v>189</v>
      </c>
      <c r="L297" s="437" t="s">
        <v>817</v>
      </c>
      <c r="M297" s="475"/>
      <c r="N297" s="475"/>
      <c r="O297" s="478"/>
      <c r="P297" s="214"/>
      <c r="T297" s="187"/>
      <c r="U297" s="473"/>
      <c r="V297" s="473"/>
      <c r="W297" s="473"/>
      <c r="X297" s="473"/>
      <c r="Y297" s="473"/>
      <c r="Z297" s="473"/>
      <c r="AA297" s="473"/>
      <c r="AB297" s="473"/>
      <c r="AC297" s="473"/>
      <c r="AD297" s="473"/>
      <c r="AE297" s="473"/>
      <c r="AF297" s="473"/>
      <c r="AG297" s="473"/>
      <c r="AH297" s="189"/>
    </row>
    <row r="298" spans="2:34" ht="39.75" hidden="1" customHeight="1" x14ac:dyDescent="0.25">
      <c r="B298" s="186"/>
      <c r="C298" s="544"/>
      <c r="D298" s="549"/>
      <c r="E298" s="573"/>
      <c r="F298" s="577"/>
      <c r="G298" s="436"/>
      <c r="H298" s="536" t="s">
        <v>839</v>
      </c>
      <c r="I298" s="537"/>
      <c r="J298" s="537"/>
      <c r="K298" s="537"/>
      <c r="L298" s="538"/>
      <c r="M298" s="341"/>
      <c r="N298" s="341"/>
      <c r="O298" s="342"/>
      <c r="P298" s="222"/>
      <c r="T298" s="187"/>
      <c r="U298" s="334"/>
      <c r="V298" s="335"/>
      <c r="W298" s="335"/>
      <c r="X298" s="335"/>
      <c r="Y298" s="335"/>
      <c r="Z298" s="335"/>
      <c r="AA298" s="335"/>
      <c r="AB298" s="335"/>
      <c r="AC298" s="335"/>
      <c r="AD298" s="335"/>
      <c r="AE298" s="335"/>
      <c r="AF298" s="335"/>
      <c r="AG298" s="335"/>
      <c r="AH298" s="189"/>
    </row>
    <row r="299" spans="2:34" ht="39.75" hidden="1" customHeight="1" x14ac:dyDescent="0.25">
      <c r="B299" s="186"/>
      <c r="C299" s="544"/>
      <c r="D299" s="549"/>
      <c r="E299" s="573"/>
      <c r="F299" s="577"/>
      <c r="G299" s="488"/>
      <c r="H299" s="493" t="s">
        <v>855</v>
      </c>
      <c r="I299" s="490" t="s">
        <v>820</v>
      </c>
      <c r="J299" s="497" t="s">
        <v>57</v>
      </c>
      <c r="K299" s="436" t="s">
        <v>165</v>
      </c>
      <c r="L299" s="390" t="s">
        <v>348</v>
      </c>
      <c r="M299" s="480" t="s">
        <v>109</v>
      </c>
      <c r="N299" s="474">
        <v>100</v>
      </c>
      <c r="O299" s="477"/>
      <c r="P299" s="214"/>
      <c r="T299" s="187"/>
      <c r="U299" s="472"/>
      <c r="V299" s="472"/>
      <c r="W299" s="472"/>
      <c r="X299" s="472"/>
      <c r="Y299" s="472"/>
      <c r="Z299" s="472"/>
      <c r="AA299" s="472">
        <f>IF($N$299="","",$N$299)</f>
        <v>100</v>
      </c>
      <c r="AB299" s="472">
        <f>IF($N$299="","",$N$299)</f>
        <v>100</v>
      </c>
      <c r="AC299" s="472"/>
      <c r="AD299" s="472"/>
      <c r="AE299" s="472"/>
      <c r="AF299" s="472">
        <f>IF($N$299="","",$N$299)</f>
        <v>100</v>
      </c>
      <c r="AG299" s="472"/>
      <c r="AH299" s="189"/>
    </row>
    <row r="300" spans="2:34" ht="39.75" hidden="1" customHeight="1" x14ac:dyDescent="0.25">
      <c r="B300" s="186"/>
      <c r="C300" s="544"/>
      <c r="D300" s="549"/>
      <c r="E300" s="573"/>
      <c r="F300" s="577"/>
      <c r="G300" s="489"/>
      <c r="H300" s="494"/>
      <c r="I300" s="495"/>
      <c r="J300" s="494"/>
      <c r="K300" s="436" t="s">
        <v>166</v>
      </c>
      <c r="L300" s="391" t="s">
        <v>823</v>
      </c>
      <c r="M300" s="475"/>
      <c r="N300" s="475"/>
      <c r="O300" s="478"/>
      <c r="P300" s="214"/>
      <c r="T300" s="187"/>
      <c r="U300" s="473"/>
      <c r="V300" s="473"/>
      <c r="W300" s="473"/>
      <c r="X300" s="473"/>
      <c r="Y300" s="473"/>
      <c r="Z300" s="473"/>
      <c r="AA300" s="473"/>
      <c r="AB300" s="473"/>
      <c r="AC300" s="473"/>
      <c r="AD300" s="473"/>
      <c r="AE300" s="473"/>
      <c r="AF300" s="473"/>
      <c r="AG300" s="473"/>
      <c r="AH300" s="189"/>
    </row>
    <row r="301" spans="2:34" ht="39.75" hidden="1" customHeight="1" x14ac:dyDescent="0.25">
      <c r="B301" s="186"/>
      <c r="C301" s="544"/>
      <c r="D301" s="549"/>
      <c r="E301" s="573"/>
      <c r="F301" s="577"/>
      <c r="G301" s="489"/>
      <c r="H301" s="494"/>
      <c r="I301" s="495"/>
      <c r="J301" s="494"/>
      <c r="K301" s="436" t="s">
        <v>167</v>
      </c>
      <c r="L301" s="437" t="s">
        <v>824</v>
      </c>
      <c r="M301" s="475"/>
      <c r="N301" s="475"/>
      <c r="O301" s="478"/>
      <c r="P301" s="214"/>
      <c r="T301" s="187"/>
      <c r="U301" s="473"/>
      <c r="V301" s="473"/>
      <c r="W301" s="473"/>
      <c r="X301" s="473"/>
      <c r="Y301" s="473"/>
      <c r="Z301" s="473"/>
      <c r="AA301" s="473"/>
      <c r="AB301" s="473"/>
      <c r="AC301" s="473"/>
      <c r="AD301" s="473"/>
      <c r="AE301" s="473"/>
      <c r="AF301" s="473"/>
      <c r="AG301" s="473"/>
      <c r="AH301" s="189"/>
    </row>
    <row r="302" spans="2:34" ht="39.75" hidden="1" customHeight="1" x14ac:dyDescent="0.25">
      <c r="B302" s="186"/>
      <c r="C302" s="544"/>
      <c r="D302" s="549"/>
      <c r="E302" s="573"/>
      <c r="F302" s="577"/>
      <c r="G302" s="489"/>
      <c r="H302" s="494"/>
      <c r="I302" s="495"/>
      <c r="J302" s="494"/>
      <c r="K302" s="436" t="s">
        <v>188</v>
      </c>
      <c r="L302" s="437" t="s">
        <v>825</v>
      </c>
      <c r="M302" s="475"/>
      <c r="N302" s="475"/>
      <c r="O302" s="478"/>
      <c r="P302" s="214"/>
      <c r="T302" s="187"/>
      <c r="U302" s="473"/>
      <c r="V302" s="473"/>
      <c r="W302" s="473"/>
      <c r="X302" s="473"/>
      <c r="Y302" s="473"/>
      <c r="Z302" s="473"/>
      <c r="AA302" s="473"/>
      <c r="AB302" s="473"/>
      <c r="AC302" s="473"/>
      <c r="AD302" s="473"/>
      <c r="AE302" s="473"/>
      <c r="AF302" s="473"/>
      <c r="AG302" s="473"/>
      <c r="AH302" s="189"/>
    </row>
    <row r="303" spans="2:34" ht="39.75" hidden="1" customHeight="1" x14ac:dyDescent="0.25">
      <c r="B303" s="186"/>
      <c r="C303" s="544"/>
      <c r="D303" s="549"/>
      <c r="E303" s="573"/>
      <c r="F303" s="577"/>
      <c r="G303" s="489"/>
      <c r="H303" s="494"/>
      <c r="I303" s="495"/>
      <c r="J303" s="494"/>
      <c r="K303" s="436" t="s">
        <v>189</v>
      </c>
      <c r="L303" s="437" t="s">
        <v>826</v>
      </c>
      <c r="M303" s="475"/>
      <c r="N303" s="475"/>
      <c r="O303" s="478"/>
      <c r="P303" s="214"/>
      <c r="T303" s="187"/>
      <c r="U303" s="473"/>
      <c r="V303" s="473"/>
      <c r="W303" s="473"/>
      <c r="X303" s="473"/>
      <c r="Y303" s="473"/>
      <c r="Z303" s="473"/>
      <c r="AA303" s="473"/>
      <c r="AB303" s="473"/>
      <c r="AC303" s="473"/>
      <c r="AD303" s="473"/>
      <c r="AE303" s="473"/>
      <c r="AF303" s="473"/>
      <c r="AG303" s="473"/>
      <c r="AH303" s="189"/>
    </row>
    <row r="304" spans="2:34" ht="39.75" hidden="1" customHeight="1" x14ac:dyDescent="0.25">
      <c r="B304" s="186"/>
      <c r="C304" s="544"/>
      <c r="D304" s="549"/>
      <c r="E304" s="573"/>
      <c r="F304" s="577"/>
      <c r="G304" s="488"/>
      <c r="H304" s="493" t="s">
        <v>856</v>
      </c>
      <c r="I304" s="490" t="s">
        <v>821</v>
      </c>
      <c r="J304" s="497" t="s">
        <v>57</v>
      </c>
      <c r="K304" s="436" t="s">
        <v>165</v>
      </c>
      <c r="L304" s="390" t="s">
        <v>348</v>
      </c>
      <c r="M304" s="480" t="s">
        <v>109</v>
      </c>
      <c r="N304" s="474">
        <v>100</v>
      </c>
      <c r="O304" s="477"/>
      <c r="P304" s="214"/>
      <c r="T304" s="187"/>
      <c r="U304" s="472"/>
      <c r="V304" s="472"/>
      <c r="W304" s="472"/>
      <c r="X304" s="472"/>
      <c r="Y304" s="472"/>
      <c r="Z304" s="472"/>
      <c r="AA304" s="472"/>
      <c r="AB304" s="472">
        <f>IF($N$304="","",$N$304)</f>
        <v>100</v>
      </c>
      <c r="AC304" s="472">
        <f>IF($N$304="","",$N$304)</f>
        <v>100</v>
      </c>
      <c r="AD304" s="472"/>
      <c r="AE304" s="472">
        <f>IF($N$304="","",$N$304)</f>
        <v>100</v>
      </c>
      <c r="AF304" s="472">
        <f>IF($N$304="","",$N$304)</f>
        <v>100</v>
      </c>
      <c r="AG304" s="472"/>
      <c r="AH304" s="189"/>
    </row>
    <row r="305" spans="2:34" ht="39.75" hidden="1" customHeight="1" x14ac:dyDescent="0.25">
      <c r="B305" s="186"/>
      <c r="C305" s="544"/>
      <c r="D305" s="549"/>
      <c r="E305" s="573"/>
      <c r="F305" s="577"/>
      <c r="G305" s="489"/>
      <c r="H305" s="494"/>
      <c r="I305" s="495"/>
      <c r="J305" s="494"/>
      <c r="K305" s="436" t="s">
        <v>166</v>
      </c>
      <c r="L305" s="391" t="s">
        <v>823</v>
      </c>
      <c r="M305" s="475"/>
      <c r="N305" s="475"/>
      <c r="O305" s="478"/>
      <c r="P305" s="214"/>
      <c r="T305" s="187"/>
      <c r="U305" s="473"/>
      <c r="V305" s="473"/>
      <c r="W305" s="473"/>
      <c r="X305" s="473"/>
      <c r="Y305" s="473"/>
      <c r="Z305" s="473"/>
      <c r="AA305" s="473"/>
      <c r="AB305" s="473"/>
      <c r="AC305" s="473"/>
      <c r="AD305" s="473"/>
      <c r="AE305" s="473"/>
      <c r="AF305" s="473"/>
      <c r="AG305" s="473"/>
      <c r="AH305" s="189"/>
    </row>
    <row r="306" spans="2:34" ht="39.75" hidden="1" customHeight="1" x14ac:dyDescent="0.25">
      <c r="B306" s="186"/>
      <c r="C306" s="544"/>
      <c r="D306" s="549"/>
      <c r="E306" s="573"/>
      <c r="F306" s="577"/>
      <c r="G306" s="489"/>
      <c r="H306" s="494"/>
      <c r="I306" s="495"/>
      <c r="J306" s="494"/>
      <c r="K306" s="436" t="s">
        <v>167</v>
      </c>
      <c r="L306" s="437" t="s">
        <v>827</v>
      </c>
      <c r="M306" s="475"/>
      <c r="N306" s="475"/>
      <c r="O306" s="478"/>
      <c r="P306" s="214"/>
      <c r="T306" s="187"/>
      <c r="U306" s="473"/>
      <c r="V306" s="473"/>
      <c r="W306" s="473"/>
      <c r="X306" s="473"/>
      <c r="Y306" s="473"/>
      <c r="Z306" s="473"/>
      <c r="AA306" s="473"/>
      <c r="AB306" s="473"/>
      <c r="AC306" s="473"/>
      <c r="AD306" s="473"/>
      <c r="AE306" s="473"/>
      <c r="AF306" s="473"/>
      <c r="AG306" s="473"/>
      <c r="AH306" s="189"/>
    </row>
    <row r="307" spans="2:34" ht="39.75" hidden="1" customHeight="1" x14ac:dyDescent="0.25">
      <c r="B307" s="186"/>
      <c r="C307" s="544"/>
      <c r="D307" s="549"/>
      <c r="E307" s="573"/>
      <c r="F307" s="577"/>
      <c r="G307" s="489"/>
      <c r="H307" s="494"/>
      <c r="I307" s="495"/>
      <c r="J307" s="494"/>
      <c r="K307" s="436" t="s">
        <v>188</v>
      </c>
      <c r="L307" s="437" t="s">
        <v>828</v>
      </c>
      <c r="M307" s="475"/>
      <c r="N307" s="475"/>
      <c r="O307" s="478"/>
      <c r="P307" s="214"/>
      <c r="T307" s="187"/>
      <c r="U307" s="473"/>
      <c r="V307" s="473"/>
      <c r="W307" s="473"/>
      <c r="X307" s="473"/>
      <c r="Y307" s="473"/>
      <c r="Z307" s="473"/>
      <c r="AA307" s="473"/>
      <c r="AB307" s="473"/>
      <c r="AC307" s="473"/>
      <c r="AD307" s="473"/>
      <c r="AE307" s="473"/>
      <c r="AF307" s="473"/>
      <c r="AG307" s="473"/>
      <c r="AH307" s="189"/>
    </row>
    <row r="308" spans="2:34" ht="39.75" hidden="1" customHeight="1" x14ac:dyDescent="0.25">
      <c r="B308" s="186"/>
      <c r="C308" s="544"/>
      <c r="D308" s="549"/>
      <c r="E308" s="573"/>
      <c r="F308" s="577"/>
      <c r="G308" s="489"/>
      <c r="H308" s="494"/>
      <c r="I308" s="495"/>
      <c r="J308" s="494"/>
      <c r="K308" s="436" t="s">
        <v>189</v>
      </c>
      <c r="L308" s="437" t="s">
        <v>829</v>
      </c>
      <c r="M308" s="475"/>
      <c r="N308" s="475"/>
      <c r="O308" s="478"/>
      <c r="P308" s="214"/>
      <c r="T308" s="187"/>
      <c r="U308" s="473"/>
      <c r="V308" s="473"/>
      <c r="W308" s="473"/>
      <c r="X308" s="473"/>
      <c r="Y308" s="473"/>
      <c r="Z308" s="473"/>
      <c r="AA308" s="473"/>
      <c r="AB308" s="473"/>
      <c r="AC308" s="473"/>
      <c r="AD308" s="473"/>
      <c r="AE308" s="473"/>
      <c r="AF308" s="473"/>
      <c r="AG308" s="473"/>
      <c r="AH308" s="189"/>
    </row>
    <row r="309" spans="2:34" ht="39.75" hidden="1" customHeight="1" x14ac:dyDescent="0.25">
      <c r="B309" s="186"/>
      <c r="C309" s="544"/>
      <c r="D309" s="549"/>
      <c r="E309" s="573"/>
      <c r="F309" s="577"/>
      <c r="G309" s="488"/>
      <c r="H309" s="493" t="s">
        <v>857</v>
      </c>
      <c r="I309" s="490" t="s">
        <v>822</v>
      </c>
      <c r="J309" s="497" t="s">
        <v>57</v>
      </c>
      <c r="K309" s="436" t="s">
        <v>165</v>
      </c>
      <c r="L309" s="390" t="s">
        <v>348</v>
      </c>
      <c r="M309" s="480"/>
      <c r="N309" s="474">
        <v>100</v>
      </c>
      <c r="O309" s="477"/>
      <c r="P309" s="214"/>
      <c r="T309" s="187"/>
      <c r="U309" s="472"/>
      <c r="V309" s="472"/>
      <c r="W309" s="472"/>
      <c r="X309" s="472"/>
      <c r="Y309" s="472"/>
      <c r="Z309" s="472"/>
      <c r="AA309" s="472"/>
      <c r="AB309" s="472">
        <f>IF($N$309="","",$N$309)</f>
        <v>100</v>
      </c>
      <c r="AC309" s="472">
        <f>IF($N$309="","",$N$309)</f>
        <v>100</v>
      </c>
      <c r="AD309" s="472"/>
      <c r="AE309" s="472">
        <f>IF($N$309="","",$N$309)</f>
        <v>100</v>
      </c>
      <c r="AF309" s="472">
        <f>IF($N$309="","",$N$309)</f>
        <v>100</v>
      </c>
      <c r="AG309" s="472"/>
      <c r="AH309" s="189"/>
    </row>
    <row r="310" spans="2:34" ht="39.75" hidden="1" customHeight="1" x14ac:dyDescent="0.25">
      <c r="B310" s="186"/>
      <c r="C310" s="544"/>
      <c r="D310" s="549"/>
      <c r="E310" s="573"/>
      <c r="F310" s="577"/>
      <c r="G310" s="489"/>
      <c r="H310" s="494"/>
      <c r="I310" s="495"/>
      <c r="J310" s="494"/>
      <c r="K310" s="436" t="s">
        <v>166</v>
      </c>
      <c r="L310" s="391" t="s">
        <v>823</v>
      </c>
      <c r="M310" s="475"/>
      <c r="N310" s="475"/>
      <c r="O310" s="478"/>
      <c r="P310" s="214"/>
      <c r="T310" s="187"/>
      <c r="U310" s="473"/>
      <c r="V310" s="473"/>
      <c r="W310" s="473"/>
      <c r="X310" s="473"/>
      <c r="Y310" s="473"/>
      <c r="Z310" s="473"/>
      <c r="AA310" s="473"/>
      <c r="AB310" s="473"/>
      <c r="AC310" s="473"/>
      <c r="AD310" s="473"/>
      <c r="AE310" s="473"/>
      <c r="AF310" s="473"/>
      <c r="AG310" s="473"/>
      <c r="AH310" s="189"/>
    </row>
    <row r="311" spans="2:34" ht="39.75" hidden="1" customHeight="1" x14ac:dyDescent="0.25">
      <c r="B311" s="186"/>
      <c r="C311" s="544"/>
      <c r="D311" s="549"/>
      <c r="E311" s="573"/>
      <c r="F311" s="577"/>
      <c r="G311" s="489"/>
      <c r="H311" s="494"/>
      <c r="I311" s="495"/>
      <c r="J311" s="494"/>
      <c r="K311" s="436" t="s">
        <v>167</v>
      </c>
      <c r="L311" s="437" t="s">
        <v>830</v>
      </c>
      <c r="M311" s="475"/>
      <c r="N311" s="475"/>
      <c r="O311" s="478"/>
      <c r="P311" s="214"/>
      <c r="T311" s="187"/>
      <c r="U311" s="473"/>
      <c r="V311" s="473"/>
      <c r="W311" s="473"/>
      <c r="X311" s="473"/>
      <c r="Y311" s="473"/>
      <c r="Z311" s="473"/>
      <c r="AA311" s="473"/>
      <c r="AB311" s="473"/>
      <c r="AC311" s="473"/>
      <c r="AD311" s="473"/>
      <c r="AE311" s="473"/>
      <c r="AF311" s="473"/>
      <c r="AG311" s="473"/>
      <c r="AH311" s="189"/>
    </row>
    <row r="312" spans="2:34" ht="39.75" hidden="1" customHeight="1" x14ac:dyDescent="0.25">
      <c r="B312" s="186"/>
      <c r="C312" s="544"/>
      <c r="D312" s="549"/>
      <c r="E312" s="573"/>
      <c r="F312" s="577"/>
      <c r="G312" s="489"/>
      <c r="H312" s="494"/>
      <c r="I312" s="495"/>
      <c r="J312" s="494"/>
      <c r="K312" s="436" t="s">
        <v>188</v>
      </c>
      <c r="L312" s="437" t="s">
        <v>831</v>
      </c>
      <c r="M312" s="475"/>
      <c r="N312" s="475"/>
      <c r="O312" s="478"/>
      <c r="P312" s="214"/>
      <c r="T312" s="187"/>
      <c r="U312" s="473"/>
      <c r="V312" s="473"/>
      <c r="W312" s="473"/>
      <c r="X312" s="473"/>
      <c r="Y312" s="473"/>
      <c r="Z312" s="473"/>
      <c r="AA312" s="473"/>
      <c r="AB312" s="473"/>
      <c r="AC312" s="473"/>
      <c r="AD312" s="473"/>
      <c r="AE312" s="473"/>
      <c r="AF312" s="473"/>
      <c r="AG312" s="473"/>
      <c r="AH312" s="189"/>
    </row>
    <row r="313" spans="2:34" ht="39.75" hidden="1" customHeight="1" x14ac:dyDescent="0.25">
      <c r="B313" s="186"/>
      <c r="C313" s="544"/>
      <c r="D313" s="549"/>
      <c r="E313" s="573"/>
      <c r="F313" s="577"/>
      <c r="G313" s="489"/>
      <c r="H313" s="494"/>
      <c r="I313" s="495"/>
      <c r="J313" s="494"/>
      <c r="K313" s="436" t="s">
        <v>189</v>
      </c>
      <c r="L313" s="437" t="s">
        <v>832</v>
      </c>
      <c r="M313" s="475"/>
      <c r="N313" s="475"/>
      <c r="O313" s="478"/>
      <c r="P313" s="214"/>
      <c r="T313" s="187"/>
      <c r="U313" s="473"/>
      <c r="V313" s="473"/>
      <c r="W313" s="473"/>
      <c r="X313" s="473"/>
      <c r="Y313" s="473"/>
      <c r="Z313" s="473"/>
      <c r="AA313" s="473"/>
      <c r="AB313" s="473"/>
      <c r="AC313" s="473"/>
      <c r="AD313" s="473"/>
      <c r="AE313" s="473"/>
      <c r="AF313" s="473"/>
      <c r="AG313" s="473"/>
      <c r="AH313" s="189"/>
    </row>
    <row r="314" spans="2:34" ht="39.75" hidden="1" customHeight="1" x14ac:dyDescent="0.25">
      <c r="B314" s="186"/>
      <c r="C314" s="544"/>
      <c r="D314" s="549"/>
      <c r="E314" s="573"/>
      <c r="F314" s="577"/>
      <c r="G314" s="488"/>
      <c r="H314" s="493" t="s">
        <v>858</v>
      </c>
      <c r="I314" s="490" t="s">
        <v>1112</v>
      </c>
      <c r="J314" s="497" t="s">
        <v>57</v>
      </c>
      <c r="K314" s="436" t="s">
        <v>165</v>
      </c>
      <c r="L314" s="391" t="s">
        <v>834</v>
      </c>
      <c r="M314" s="480"/>
      <c r="N314" s="474">
        <v>100</v>
      </c>
      <c r="O314" s="477"/>
      <c r="P314" s="214"/>
      <c r="T314" s="187"/>
      <c r="U314" s="472"/>
      <c r="V314" s="472"/>
      <c r="W314" s="472"/>
      <c r="X314" s="472"/>
      <c r="Y314" s="472"/>
      <c r="Z314" s="472"/>
      <c r="AA314" s="472"/>
      <c r="AB314" s="472">
        <f>IF($N$314="","",$N$314)</f>
        <v>100</v>
      </c>
      <c r="AC314" s="472"/>
      <c r="AD314" s="472"/>
      <c r="AE314" s="472">
        <f>IF($N$314="","",$N$314)</f>
        <v>100</v>
      </c>
      <c r="AF314" s="472"/>
      <c r="AG314" s="472"/>
      <c r="AH314" s="189"/>
    </row>
    <row r="315" spans="2:34" ht="39.75" hidden="1" customHeight="1" x14ac:dyDescent="0.25">
      <c r="B315" s="186"/>
      <c r="C315" s="544"/>
      <c r="D315" s="549"/>
      <c r="E315" s="573"/>
      <c r="F315" s="577"/>
      <c r="G315" s="489"/>
      <c r="H315" s="494"/>
      <c r="I315" s="495"/>
      <c r="J315" s="494"/>
      <c r="K315" s="436" t="s">
        <v>166</v>
      </c>
      <c r="L315" s="437" t="s">
        <v>835</v>
      </c>
      <c r="M315" s="475"/>
      <c r="N315" s="475"/>
      <c r="O315" s="478"/>
      <c r="P315" s="214"/>
      <c r="T315" s="187"/>
      <c r="U315" s="473"/>
      <c r="V315" s="473"/>
      <c r="W315" s="473"/>
      <c r="X315" s="473"/>
      <c r="Y315" s="473"/>
      <c r="Z315" s="473"/>
      <c r="AA315" s="473"/>
      <c r="AB315" s="473"/>
      <c r="AC315" s="473"/>
      <c r="AD315" s="473"/>
      <c r="AE315" s="473"/>
      <c r="AF315" s="473"/>
      <c r="AG315" s="473"/>
      <c r="AH315" s="189"/>
    </row>
    <row r="316" spans="2:34" ht="39.75" hidden="1" customHeight="1" x14ac:dyDescent="0.25">
      <c r="B316" s="186"/>
      <c r="C316" s="544"/>
      <c r="D316" s="549"/>
      <c r="E316" s="573"/>
      <c r="F316" s="577"/>
      <c r="G316" s="489"/>
      <c r="H316" s="494"/>
      <c r="I316" s="495"/>
      <c r="J316" s="494"/>
      <c r="K316" s="436" t="s">
        <v>167</v>
      </c>
      <c r="L316" s="437" t="s">
        <v>836</v>
      </c>
      <c r="M316" s="475"/>
      <c r="N316" s="475"/>
      <c r="O316" s="478"/>
      <c r="P316" s="214"/>
      <c r="T316" s="187"/>
      <c r="U316" s="473"/>
      <c r="V316" s="473"/>
      <c r="W316" s="473"/>
      <c r="X316" s="473"/>
      <c r="Y316" s="473"/>
      <c r="Z316" s="473"/>
      <c r="AA316" s="473"/>
      <c r="AB316" s="473"/>
      <c r="AC316" s="473"/>
      <c r="AD316" s="473"/>
      <c r="AE316" s="473"/>
      <c r="AF316" s="473"/>
      <c r="AG316" s="473"/>
      <c r="AH316" s="189"/>
    </row>
    <row r="317" spans="2:34" ht="39.75" hidden="1" customHeight="1" x14ac:dyDescent="0.25">
      <c r="B317" s="186"/>
      <c r="C317" s="544"/>
      <c r="D317" s="549"/>
      <c r="E317" s="573"/>
      <c r="F317" s="577"/>
      <c r="G317" s="489"/>
      <c r="H317" s="494"/>
      <c r="I317" s="495"/>
      <c r="J317" s="494"/>
      <c r="K317" s="436" t="s">
        <v>188</v>
      </c>
      <c r="L317" s="437" t="s">
        <v>837</v>
      </c>
      <c r="M317" s="475"/>
      <c r="N317" s="475"/>
      <c r="O317" s="478"/>
      <c r="P317" s="214"/>
      <c r="T317" s="187"/>
      <c r="U317" s="473"/>
      <c r="V317" s="473"/>
      <c r="W317" s="473"/>
      <c r="X317" s="473"/>
      <c r="Y317" s="473"/>
      <c r="Z317" s="473"/>
      <c r="AA317" s="473"/>
      <c r="AB317" s="473"/>
      <c r="AC317" s="473"/>
      <c r="AD317" s="473"/>
      <c r="AE317" s="473"/>
      <c r="AF317" s="473"/>
      <c r="AG317" s="473"/>
      <c r="AH317" s="189"/>
    </row>
    <row r="318" spans="2:34" ht="39.75" hidden="1" customHeight="1" x14ac:dyDescent="0.25">
      <c r="B318" s="186"/>
      <c r="C318" s="544"/>
      <c r="D318" s="549"/>
      <c r="E318" s="573"/>
      <c r="F318" s="577"/>
      <c r="G318" s="489"/>
      <c r="H318" s="494"/>
      <c r="I318" s="495"/>
      <c r="J318" s="494"/>
      <c r="K318" s="436" t="s">
        <v>189</v>
      </c>
      <c r="L318" s="437" t="s">
        <v>838</v>
      </c>
      <c r="M318" s="475"/>
      <c r="N318" s="475"/>
      <c r="O318" s="478"/>
      <c r="P318" s="214"/>
      <c r="T318" s="187"/>
      <c r="U318" s="473"/>
      <c r="V318" s="473"/>
      <c r="W318" s="473"/>
      <c r="X318" s="473"/>
      <c r="Y318" s="473"/>
      <c r="Z318" s="473"/>
      <c r="AA318" s="473"/>
      <c r="AB318" s="473"/>
      <c r="AC318" s="473"/>
      <c r="AD318" s="473"/>
      <c r="AE318" s="473"/>
      <c r="AF318" s="473"/>
      <c r="AG318" s="473"/>
      <c r="AH318" s="189"/>
    </row>
    <row r="319" spans="2:34" ht="39.75" hidden="1" customHeight="1" x14ac:dyDescent="0.25">
      <c r="B319" s="186"/>
      <c r="C319" s="544"/>
      <c r="D319" s="549"/>
      <c r="E319" s="573"/>
      <c r="F319" s="577"/>
      <c r="G319" s="488">
        <v>41</v>
      </c>
      <c r="H319" s="496" t="s">
        <v>149</v>
      </c>
      <c r="I319" s="498"/>
      <c r="J319" s="497" t="s">
        <v>79</v>
      </c>
      <c r="K319" s="436" t="s">
        <v>165</v>
      </c>
      <c r="L319" s="390" t="s">
        <v>833</v>
      </c>
      <c r="M319" s="480" t="s">
        <v>109</v>
      </c>
      <c r="N319" s="474">
        <v>100</v>
      </c>
      <c r="O319" s="477"/>
      <c r="P319" s="214"/>
      <c r="T319" s="187"/>
      <c r="U319" s="472"/>
      <c r="V319" s="472"/>
      <c r="W319" s="472"/>
      <c r="X319" s="472"/>
      <c r="Y319" s="472"/>
      <c r="Z319" s="472"/>
      <c r="AA319" s="472"/>
      <c r="AB319" s="472">
        <f>IF($N$319="","",$N$319)</f>
        <v>100</v>
      </c>
      <c r="AC319" s="472"/>
      <c r="AD319" s="472"/>
      <c r="AE319" s="472"/>
      <c r="AF319" s="472"/>
      <c r="AG319" s="472"/>
      <c r="AH319" s="189"/>
    </row>
    <row r="320" spans="2:34" ht="39.75" hidden="1" customHeight="1" x14ac:dyDescent="0.25">
      <c r="B320" s="186"/>
      <c r="C320" s="544"/>
      <c r="D320" s="549"/>
      <c r="E320" s="475"/>
      <c r="F320" s="575"/>
      <c r="G320" s="489"/>
      <c r="H320" s="495"/>
      <c r="I320" s="498"/>
      <c r="J320" s="494"/>
      <c r="K320" s="436" t="s">
        <v>166</v>
      </c>
      <c r="L320" s="438" t="s">
        <v>349</v>
      </c>
      <c r="M320" s="475"/>
      <c r="N320" s="475"/>
      <c r="O320" s="478"/>
      <c r="P320" s="214"/>
      <c r="T320" s="187"/>
      <c r="U320" s="473"/>
      <c r="V320" s="473"/>
      <c r="W320" s="473"/>
      <c r="X320" s="473"/>
      <c r="Y320" s="473"/>
      <c r="Z320" s="473"/>
      <c r="AA320" s="473"/>
      <c r="AB320" s="473"/>
      <c r="AC320" s="473"/>
      <c r="AD320" s="473"/>
      <c r="AE320" s="473"/>
      <c r="AF320" s="473"/>
      <c r="AG320" s="473"/>
      <c r="AH320" s="189"/>
    </row>
    <row r="321" spans="2:34" ht="39.75" hidden="1" customHeight="1" x14ac:dyDescent="0.25">
      <c r="B321" s="186"/>
      <c r="C321" s="544"/>
      <c r="D321" s="549"/>
      <c r="E321" s="475"/>
      <c r="F321" s="575"/>
      <c r="G321" s="489"/>
      <c r="H321" s="495"/>
      <c r="I321" s="498"/>
      <c r="J321" s="494"/>
      <c r="K321" s="436" t="s">
        <v>167</v>
      </c>
      <c r="L321" s="438" t="s">
        <v>350</v>
      </c>
      <c r="M321" s="475"/>
      <c r="N321" s="475"/>
      <c r="O321" s="478"/>
      <c r="P321" s="214"/>
      <c r="T321" s="187"/>
      <c r="U321" s="473"/>
      <c r="V321" s="473"/>
      <c r="W321" s="473"/>
      <c r="X321" s="473"/>
      <c r="Y321" s="473"/>
      <c r="Z321" s="473"/>
      <c r="AA321" s="473"/>
      <c r="AB321" s="473"/>
      <c r="AC321" s="473"/>
      <c r="AD321" s="473"/>
      <c r="AE321" s="473"/>
      <c r="AF321" s="473"/>
      <c r="AG321" s="473"/>
      <c r="AH321" s="189"/>
    </row>
    <row r="322" spans="2:34" ht="39.75" hidden="1" customHeight="1" x14ac:dyDescent="0.25">
      <c r="B322" s="186"/>
      <c r="C322" s="544"/>
      <c r="D322" s="549"/>
      <c r="E322" s="475"/>
      <c r="F322" s="575"/>
      <c r="G322" s="489"/>
      <c r="H322" s="495"/>
      <c r="I322" s="498"/>
      <c r="J322" s="494"/>
      <c r="K322" s="436" t="s">
        <v>188</v>
      </c>
      <c r="L322" s="438" t="s">
        <v>351</v>
      </c>
      <c r="M322" s="475"/>
      <c r="N322" s="475"/>
      <c r="O322" s="478"/>
      <c r="P322" s="214"/>
      <c r="T322" s="187"/>
      <c r="U322" s="473"/>
      <c r="V322" s="473"/>
      <c r="W322" s="473"/>
      <c r="X322" s="473"/>
      <c r="Y322" s="473"/>
      <c r="Z322" s="473"/>
      <c r="AA322" s="473"/>
      <c r="AB322" s="473"/>
      <c r="AC322" s="473"/>
      <c r="AD322" s="473"/>
      <c r="AE322" s="473"/>
      <c r="AF322" s="473"/>
      <c r="AG322" s="473"/>
      <c r="AH322" s="189"/>
    </row>
    <row r="323" spans="2:34" ht="39.75" hidden="1" customHeight="1" x14ac:dyDescent="0.25">
      <c r="B323" s="186"/>
      <c r="C323" s="544"/>
      <c r="D323" s="549"/>
      <c r="E323" s="475"/>
      <c r="F323" s="575"/>
      <c r="G323" s="489"/>
      <c r="H323" s="495"/>
      <c r="I323" s="498"/>
      <c r="J323" s="494"/>
      <c r="K323" s="436" t="s">
        <v>189</v>
      </c>
      <c r="L323" s="438" t="s">
        <v>352</v>
      </c>
      <c r="M323" s="475"/>
      <c r="N323" s="475"/>
      <c r="O323" s="478"/>
      <c r="P323" s="214"/>
      <c r="T323" s="187"/>
      <c r="U323" s="473"/>
      <c r="V323" s="473"/>
      <c r="W323" s="473"/>
      <c r="X323" s="473"/>
      <c r="Y323" s="473"/>
      <c r="Z323" s="473"/>
      <c r="AA323" s="473"/>
      <c r="AB323" s="473"/>
      <c r="AC323" s="473"/>
      <c r="AD323" s="473"/>
      <c r="AE323" s="473"/>
      <c r="AF323" s="473"/>
      <c r="AG323" s="473"/>
      <c r="AH323" s="189"/>
    </row>
    <row r="324" spans="2:34" ht="39.75" hidden="1" customHeight="1" x14ac:dyDescent="0.25">
      <c r="B324" s="186"/>
      <c r="C324" s="544"/>
      <c r="D324" s="549"/>
      <c r="E324" s="573" t="s">
        <v>100</v>
      </c>
      <c r="F324" s="576">
        <f>IF(SUM(N324:N439)=0,"",AVERAGE(N324:N439))</f>
        <v>98.391304347826093</v>
      </c>
      <c r="G324" s="488">
        <v>42</v>
      </c>
      <c r="H324" s="496" t="s">
        <v>21</v>
      </c>
      <c r="I324" s="498"/>
      <c r="J324" s="497" t="s">
        <v>73</v>
      </c>
      <c r="K324" s="436" t="s">
        <v>165</v>
      </c>
      <c r="L324" s="390" t="s">
        <v>353</v>
      </c>
      <c r="M324" s="480" t="s">
        <v>109</v>
      </c>
      <c r="N324" s="474">
        <v>100</v>
      </c>
      <c r="O324" s="477"/>
      <c r="P324" s="214"/>
      <c r="T324" s="187"/>
      <c r="U324" s="472"/>
      <c r="V324" s="472">
        <f>IF($N$324="","",$N$324)</f>
        <v>100</v>
      </c>
      <c r="W324" s="472">
        <f>IF($N$324="","",$N$324)</f>
        <v>100</v>
      </c>
      <c r="X324" s="472"/>
      <c r="Y324" s="472">
        <f>IF($N$324="","",$N$324)</f>
        <v>100</v>
      </c>
      <c r="Z324" s="472"/>
      <c r="AA324" s="472"/>
      <c r="AB324" s="472"/>
      <c r="AC324" s="472"/>
      <c r="AD324" s="472"/>
      <c r="AE324" s="472"/>
      <c r="AF324" s="472"/>
      <c r="AG324" s="472"/>
      <c r="AH324" s="189"/>
    </row>
    <row r="325" spans="2:34" ht="39.75" hidden="1" customHeight="1" x14ac:dyDescent="0.25">
      <c r="B325" s="186"/>
      <c r="C325" s="544"/>
      <c r="D325" s="549"/>
      <c r="E325" s="573"/>
      <c r="F325" s="576"/>
      <c r="G325" s="489"/>
      <c r="H325" s="495"/>
      <c r="I325" s="498"/>
      <c r="J325" s="494"/>
      <c r="K325" s="436" t="s">
        <v>166</v>
      </c>
      <c r="L325" s="438" t="s">
        <v>354</v>
      </c>
      <c r="M325" s="475"/>
      <c r="N325" s="475"/>
      <c r="O325" s="478"/>
      <c r="P325" s="214"/>
      <c r="T325" s="187"/>
      <c r="U325" s="473"/>
      <c r="V325" s="473"/>
      <c r="W325" s="473"/>
      <c r="X325" s="473"/>
      <c r="Y325" s="473"/>
      <c r="Z325" s="473"/>
      <c r="AA325" s="473"/>
      <c r="AB325" s="473"/>
      <c r="AC325" s="473"/>
      <c r="AD325" s="473"/>
      <c r="AE325" s="473"/>
      <c r="AF325" s="473"/>
      <c r="AG325" s="473"/>
      <c r="AH325" s="189"/>
    </row>
    <row r="326" spans="2:34" ht="39.75" hidden="1" customHeight="1" x14ac:dyDescent="0.25">
      <c r="B326" s="186"/>
      <c r="C326" s="544"/>
      <c r="D326" s="549"/>
      <c r="E326" s="573"/>
      <c r="F326" s="576"/>
      <c r="G326" s="489"/>
      <c r="H326" s="495"/>
      <c r="I326" s="498"/>
      <c r="J326" s="494"/>
      <c r="K326" s="436" t="s">
        <v>167</v>
      </c>
      <c r="L326" s="438" t="s">
        <v>355</v>
      </c>
      <c r="M326" s="475"/>
      <c r="N326" s="475"/>
      <c r="O326" s="478"/>
      <c r="P326" s="214"/>
      <c r="T326" s="187"/>
      <c r="U326" s="473"/>
      <c r="V326" s="473"/>
      <c r="W326" s="473"/>
      <c r="X326" s="473"/>
      <c r="Y326" s="473"/>
      <c r="Z326" s="473"/>
      <c r="AA326" s="473"/>
      <c r="AB326" s="473"/>
      <c r="AC326" s="473"/>
      <c r="AD326" s="473"/>
      <c r="AE326" s="473"/>
      <c r="AF326" s="473"/>
      <c r="AG326" s="473"/>
      <c r="AH326" s="189"/>
    </row>
    <row r="327" spans="2:34" ht="39.75" hidden="1" customHeight="1" x14ac:dyDescent="0.25">
      <c r="B327" s="186"/>
      <c r="C327" s="544"/>
      <c r="D327" s="549"/>
      <c r="E327" s="573"/>
      <c r="F327" s="576"/>
      <c r="G327" s="489"/>
      <c r="H327" s="495"/>
      <c r="I327" s="498"/>
      <c r="J327" s="494"/>
      <c r="K327" s="436" t="s">
        <v>188</v>
      </c>
      <c r="L327" s="438" t="s">
        <v>356</v>
      </c>
      <c r="M327" s="475"/>
      <c r="N327" s="475"/>
      <c r="O327" s="478"/>
      <c r="P327" s="214"/>
      <c r="T327" s="187"/>
      <c r="U327" s="473"/>
      <c r="V327" s="473"/>
      <c r="W327" s="473"/>
      <c r="X327" s="473"/>
      <c r="Y327" s="473"/>
      <c r="Z327" s="473"/>
      <c r="AA327" s="473"/>
      <c r="AB327" s="473"/>
      <c r="AC327" s="473"/>
      <c r="AD327" s="473"/>
      <c r="AE327" s="473"/>
      <c r="AF327" s="473"/>
      <c r="AG327" s="473"/>
      <c r="AH327" s="189"/>
    </row>
    <row r="328" spans="2:34" ht="39.75" hidden="1" customHeight="1" x14ac:dyDescent="0.25">
      <c r="B328" s="186"/>
      <c r="C328" s="544"/>
      <c r="D328" s="549"/>
      <c r="E328" s="573"/>
      <c r="F328" s="576"/>
      <c r="G328" s="489"/>
      <c r="H328" s="495"/>
      <c r="I328" s="498"/>
      <c r="J328" s="494"/>
      <c r="K328" s="436" t="s">
        <v>189</v>
      </c>
      <c r="L328" s="438" t="s">
        <v>357</v>
      </c>
      <c r="M328" s="475"/>
      <c r="N328" s="475"/>
      <c r="O328" s="478"/>
      <c r="P328" s="214"/>
      <c r="T328" s="187"/>
      <c r="U328" s="473"/>
      <c r="V328" s="473"/>
      <c r="W328" s="473"/>
      <c r="X328" s="473"/>
      <c r="Y328" s="473"/>
      <c r="Z328" s="473"/>
      <c r="AA328" s="473"/>
      <c r="AB328" s="473"/>
      <c r="AC328" s="473"/>
      <c r="AD328" s="473"/>
      <c r="AE328" s="473"/>
      <c r="AF328" s="473"/>
      <c r="AG328" s="473"/>
      <c r="AH328" s="189"/>
    </row>
    <row r="329" spans="2:34" ht="39.75" hidden="1" customHeight="1" x14ac:dyDescent="0.25">
      <c r="B329" s="186"/>
      <c r="C329" s="544"/>
      <c r="D329" s="549"/>
      <c r="E329" s="573"/>
      <c r="F329" s="577"/>
      <c r="G329" s="488"/>
      <c r="H329" s="493" t="s">
        <v>1010</v>
      </c>
      <c r="I329" s="496" t="s">
        <v>22</v>
      </c>
      <c r="J329" s="497" t="s">
        <v>71</v>
      </c>
      <c r="K329" s="436" t="s">
        <v>165</v>
      </c>
      <c r="L329" s="390" t="s">
        <v>353</v>
      </c>
      <c r="M329" s="480" t="s">
        <v>109</v>
      </c>
      <c r="N329" s="474">
        <v>100</v>
      </c>
      <c r="O329" s="477"/>
      <c r="P329" s="214"/>
      <c r="T329" s="187"/>
      <c r="U329" s="472"/>
      <c r="V329" s="472"/>
      <c r="W329" s="472"/>
      <c r="X329" s="472"/>
      <c r="Y329" s="472">
        <f>IF($N$329="","",$N$329)</f>
        <v>100</v>
      </c>
      <c r="Z329" s="472">
        <f>IF($N$329="","",$N$329)</f>
        <v>100</v>
      </c>
      <c r="AA329" s="472"/>
      <c r="AB329" s="472"/>
      <c r="AC329" s="472"/>
      <c r="AD329" s="472">
        <f>IF($N$329="","",$N$329)</f>
        <v>100</v>
      </c>
      <c r="AE329" s="472"/>
      <c r="AF329" s="472"/>
      <c r="AG329" s="472"/>
      <c r="AH329" s="189"/>
    </row>
    <row r="330" spans="2:34" ht="39.75" hidden="1" customHeight="1" x14ac:dyDescent="0.25">
      <c r="B330" s="186"/>
      <c r="C330" s="544"/>
      <c r="D330" s="549"/>
      <c r="E330" s="573"/>
      <c r="F330" s="577"/>
      <c r="G330" s="489"/>
      <c r="H330" s="494"/>
      <c r="I330" s="495"/>
      <c r="J330" s="494"/>
      <c r="K330" s="436" t="s">
        <v>166</v>
      </c>
      <c r="L330" s="390" t="s">
        <v>358</v>
      </c>
      <c r="M330" s="475"/>
      <c r="N330" s="475"/>
      <c r="O330" s="478"/>
      <c r="P330" s="214"/>
      <c r="T330" s="187"/>
      <c r="U330" s="473"/>
      <c r="V330" s="473"/>
      <c r="W330" s="473"/>
      <c r="X330" s="473"/>
      <c r="Y330" s="473"/>
      <c r="Z330" s="473"/>
      <c r="AA330" s="473"/>
      <c r="AB330" s="473"/>
      <c r="AC330" s="473"/>
      <c r="AD330" s="473"/>
      <c r="AE330" s="473"/>
      <c r="AF330" s="473"/>
      <c r="AG330" s="473"/>
      <c r="AH330" s="189"/>
    </row>
    <row r="331" spans="2:34" ht="39.75" hidden="1" customHeight="1" x14ac:dyDescent="0.25">
      <c r="B331" s="186"/>
      <c r="C331" s="544"/>
      <c r="D331" s="549"/>
      <c r="E331" s="573"/>
      <c r="F331" s="577"/>
      <c r="G331" s="489"/>
      <c r="H331" s="494"/>
      <c r="I331" s="495"/>
      <c r="J331" s="494"/>
      <c r="K331" s="436" t="s">
        <v>167</v>
      </c>
      <c r="L331" s="438" t="s">
        <v>359</v>
      </c>
      <c r="M331" s="475"/>
      <c r="N331" s="475"/>
      <c r="O331" s="478"/>
      <c r="P331" s="214"/>
      <c r="T331" s="187"/>
      <c r="U331" s="473"/>
      <c r="V331" s="473"/>
      <c r="W331" s="473"/>
      <c r="X331" s="473"/>
      <c r="Y331" s="473"/>
      <c r="Z331" s="473"/>
      <c r="AA331" s="473"/>
      <c r="AB331" s="473"/>
      <c r="AC331" s="473"/>
      <c r="AD331" s="473"/>
      <c r="AE331" s="473"/>
      <c r="AF331" s="473"/>
      <c r="AG331" s="473"/>
      <c r="AH331" s="189"/>
    </row>
    <row r="332" spans="2:34" ht="39.75" hidden="1" customHeight="1" x14ac:dyDescent="0.25">
      <c r="B332" s="186"/>
      <c r="C332" s="544"/>
      <c r="D332" s="549"/>
      <c r="E332" s="573"/>
      <c r="F332" s="577"/>
      <c r="G332" s="489"/>
      <c r="H332" s="494"/>
      <c r="I332" s="495"/>
      <c r="J332" s="494"/>
      <c r="K332" s="436" t="s">
        <v>188</v>
      </c>
      <c r="L332" s="438" t="s">
        <v>360</v>
      </c>
      <c r="M332" s="475"/>
      <c r="N332" s="475"/>
      <c r="O332" s="478"/>
      <c r="P332" s="214"/>
      <c r="T332" s="187"/>
      <c r="U332" s="473"/>
      <c r="V332" s="473"/>
      <c r="W332" s="473"/>
      <c r="X332" s="473"/>
      <c r="Y332" s="473"/>
      <c r="Z332" s="473"/>
      <c r="AA332" s="473"/>
      <c r="AB332" s="473"/>
      <c r="AC332" s="473"/>
      <c r="AD332" s="473"/>
      <c r="AE332" s="473"/>
      <c r="AF332" s="473"/>
      <c r="AG332" s="473"/>
      <c r="AH332" s="189"/>
    </row>
    <row r="333" spans="2:34" ht="39.75" hidden="1" customHeight="1" x14ac:dyDescent="0.25">
      <c r="B333" s="186"/>
      <c r="C333" s="544"/>
      <c r="D333" s="549"/>
      <c r="E333" s="573"/>
      <c r="F333" s="577"/>
      <c r="G333" s="489"/>
      <c r="H333" s="494"/>
      <c r="I333" s="495"/>
      <c r="J333" s="494"/>
      <c r="K333" s="436" t="s">
        <v>189</v>
      </c>
      <c r="L333" s="438" t="s">
        <v>361</v>
      </c>
      <c r="M333" s="475"/>
      <c r="N333" s="475"/>
      <c r="O333" s="478"/>
      <c r="P333" s="214"/>
      <c r="T333" s="187"/>
      <c r="U333" s="473"/>
      <c r="V333" s="473"/>
      <c r="W333" s="473"/>
      <c r="X333" s="473"/>
      <c r="Y333" s="473"/>
      <c r="Z333" s="473"/>
      <c r="AA333" s="473"/>
      <c r="AB333" s="473"/>
      <c r="AC333" s="473"/>
      <c r="AD333" s="473"/>
      <c r="AE333" s="473"/>
      <c r="AF333" s="473"/>
      <c r="AG333" s="473"/>
      <c r="AH333" s="189"/>
    </row>
    <row r="334" spans="2:34" ht="39.75" hidden="1" customHeight="1" x14ac:dyDescent="0.25">
      <c r="B334" s="186"/>
      <c r="C334" s="544"/>
      <c r="D334" s="549"/>
      <c r="E334" s="573"/>
      <c r="F334" s="577"/>
      <c r="G334" s="488"/>
      <c r="H334" s="493" t="s">
        <v>1011</v>
      </c>
      <c r="I334" s="496" t="s">
        <v>23</v>
      </c>
      <c r="J334" s="497" t="s">
        <v>71</v>
      </c>
      <c r="K334" s="436" t="s">
        <v>165</v>
      </c>
      <c r="L334" s="390" t="s">
        <v>353</v>
      </c>
      <c r="M334" s="480" t="s">
        <v>109</v>
      </c>
      <c r="N334" s="474">
        <v>100</v>
      </c>
      <c r="O334" s="477"/>
      <c r="P334" s="214"/>
      <c r="T334" s="187"/>
      <c r="U334" s="472"/>
      <c r="V334" s="472"/>
      <c r="W334" s="472"/>
      <c r="X334" s="472"/>
      <c r="Y334" s="472">
        <f>IF($N$334="","",$N$334)</f>
        <v>100</v>
      </c>
      <c r="Z334" s="472"/>
      <c r="AA334" s="472"/>
      <c r="AB334" s="472"/>
      <c r="AC334" s="472"/>
      <c r="AD334" s="472"/>
      <c r="AE334" s="472"/>
      <c r="AF334" s="472"/>
      <c r="AG334" s="472"/>
      <c r="AH334" s="189"/>
    </row>
    <row r="335" spans="2:34" ht="39.75" hidden="1" customHeight="1" x14ac:dyDescent="0.25">
      <c r="B335" s="186"/>
      <c r="C335" s="544"/>
      <c r="D335" s="549"/>
      <c r="E335" s="573"/>
      <c r="F335" s="577"/>
      <c r="G335" s="489"/>
      <c r="H335" s="494"/>
      <c r="I335" s="495"/>
      <c r="J335" s="494"/>
      <c r="K335" s="436" t="s">
        <v>166</v>
      </c>
      <c r="L335" s="390" t="s">
        <v>358</v>
      </c>
      <c r="M335" s="475"/>
      <c r="N335" s="475"/>
      <c r="O335" s="478"/>
      <c r="P335" s="214"/>
      <c r="T335" s="187"/>
      <c r="U335" s="473"/>
      <c r="V335" s="473"/>
      <c r="W335" s="473"/>
      <c r="X335" s="473"/>
      <c r="Y335" s="473"/>
      <c r="Z335" s="473"/>
      <c r="AA335" s="473"/>
      <c r="AB335" s="473"/>
      <c r="AC335" s="473"/>
      <c r="AD335" s="473"/>
      <c r="AE335" s="473"/>
      <c r="AF335" s="473"/>
      <c r="AG335" s="473"/>
      <c r="AH335" s="189"/>
    </row>
    <row r="336" spans="2:34" ht="39.75" hidden="1" customHeight="1" x14ac:dyDescent="0.25">
      <c r="B336" s="186"/>
      <c r="C336" s="544"/>
      <c r="D336" s="549"/>
      <c r="E336" s="573"/>
      <c r="F336" s="577"/>
      <c r="G336" s="489"/>
      <c r="H336" s="494"/>
      <c r="I336" s="495"/>
      <c r="J336" s="494"/>
      <c r="K336" s="436" t="s">
        <v>167</v>
      </c>
      <c r="L336" s="438" t="s">
        <v>362</v>
      </c>
      <c r="M336" s="475"/>
      <c r="N336" s="475"/>
      <c r="O336" s="478"/>
      <c r="P336" s="214"/>
      <c r="T336" s="187"/>
      <c r="U336" s="473"/>
      <c r="V336" s="473"/>
      <c r="W336" s="473"/>
      <c r="X336" s="473"/>
      <c r="Y336" s="473"/>
      <c r="Z336" s="473"/>
      <c r="AA336" s="473"/>
      <c r="AB336" s="473"/>
      <c r="AC336" s="473"/>
      <c r="AD336" s="473"/>
      <c r="AE336" s="473"/>
      <c r="AF336" s="473"/>
      <c r="AG336" s="473"/>
      <c r="AH336" s="189"/>
    </row>
    <row r="337" spans="2:34" ht="39.75" hidden="1" customHeight="1" x14ac:dyDescent="0.25">
      <c r="B337" s="186"/>
      <c r="C337" s="544"/>
      <c r="D337" s="549"/>
      <c r="E337" s="573"/>
      <c r="F337" s="577"/>
      <c r="G337" s="489"/>
      <c r="H337" s="494"/>
      <c r="I337" s="495"/>
      <c r="J337" s="494"/>
      <c r="K337" s="436" t="s">
        <v>188</v>
      </c>
      <c r="L337" s="438" t="s">
        <v>363</v>
      </c>
      <c r="M337" s="475"/>
      <c r="N337" s="475"/>
      <c r="O337" s="478"/>
      <c r="P337" s="214"/>
      <c r="T337" s="187"/>
      <c r="U337" s="473"/>
      <c r="V337" s="473"/>
      <c r="W337" s="473"/>
      <c r="X337" s="473"/>
      <c r="Y337" s="473"/>
      <c r="Z337" s="473"/>
      <c r="AA337" s="473"/>
      <c r="AB337" s="473"/>
      <c r="AC337" s="473"/>
      <c r="AD337" s="473"/>
      <c r="AE337" s="473"/>
      <c r="AF337" s="473"/>
      <c r="AG337" s="473"/>
      <c r="AH337" s="189"/>
    </row>
    <row r="338" spans="2:34" ht="39.75" hidden="1" customHeight="1" x14ac:dyDescent="0.25">
      <c r="B338" s="186"/>
      <c r="C338" s="544"/>
      <c r="D338" s="549"/>
      <c r="E338" s="573"/>
      <c r="F338" s="577"/>
      <c r="G338" s="489"/>
      <c r="H338" s="494"/>
      <c r="I338" s="495"/>
      <c r="J338" s="494"/>
      <c r="K338" s="436" t="s">
        <v>189</v>
      </c>
      <c r="L338" s="438" t="s">
        <v>364</v>
      </c>
      <c r="M338" s="475"/>
      <c r="N338" s="475"/>
      <c r="O338" s="478"/>
      <c r="P338" s="214"/>
      <c r="T338" s="187"/>
      <c r="U338" s="473"/>
      <c r="V338" s="473"/>
      <c r="W338" s="473"/>
      <c r="X338" s="473"/>
      <c r="Y338" s="473"/>
      <c r="Z338" s="473"/>
      <c r="AA338" s="473"/>
      <c r="AB338" s="473"/>
      <c r="AC338" s="473"/>
      <c r="AD338" s="473"/>
      <c r="AE338" s="473"/>
      <c r="AF338" s="473"/>
      <c r="AG338" s="473"/>
      <c r="AH338" s="189"/>
    </row>
    <row r="339" spans="2:34" ht="39.75" hidden="1" customHeight="1" x14ac:dyDescent="0.25">
      <c r="B339" s="186"/>
      <c r="C339" s="544"/>
      <c r="D339" s="549"/>
      <c r="E339" s="573"/>
      <c r="F339" s="577"/>
      <c r="G339" s="488"/>
      <c r="H339" s="493" t="s">
        <v>1012</v>
      </c>
      <c r="I339" s="490" t="s">
        <v>973</v>
      </c>
      <c r="J339" s="497" t="s">
        <v>71</v>
      </c>
      <c r="K339" s="436" t="s">
        <v>165</v>
      </c>
      <c r="L339" s="390" t="s">
        <v>353</v>
      </c>
      <c r="M339" s="480" t="s">
        <v>109</v>
      </c>
      <c r="N339" s="474">
        <v>82</v>
      </c>
      <c r="O339" s="477"/>
      <c r="P339" s="214"/>
      <c r="T339" s="187"/>
      <c r="U339" s="472"/>
      <c r="V339" s="472"/>
      <c r="W339" s="472">
        <f>IF($N$339="","",$N$339)</f>
        <v>82</v>
      </c>
      <c r="X339" s="472"/>
      <c r="Y339" s="472"/>
      <c r="Z339" s="472"/>
      <c r="AA339" s="472"/>
      <c r="AB339" s="472"/>
      <c r="AC339" s="472"/>
      <c r="AD339" s="472"/>
      <c r="AE339" s="472"/>
      <c r="AF339" s="472"/>
      <c r="AG339" s="472"/>
      <c r="AH339" s="189"/>
    </row>
    <row r="340" spans="2:34" ht="39.75" hidden="1" customHeight="1" x14ac:dyDescent="0.25">
      <c r="B340" s="186"/>
      <c r="C340" s="544"/>
      <c r="D340" s="549"/>
      <c r="E340" s="573"/>
      <c r="F340" s="577"/>
      <c r="G340" s="489"/>
      <c r="H340" s="494"/>
      <c r="I340" s="495"/>
      <c r="J340" s="494"/>
      <c r="K340" s="436" t="s">
        <v>166</v>
      </c>
      <c r="L340" s="390" t="s">
        <v>358</v>
      </c>
      <c r="M340" s="475"/>
      <c r="N340" s="475"/>
      <c r="O340" s="478"/>
      <c r="P340" s="214"/>
      <c r="T340" s="187"/>
      <c r="U340" s="473"/>
      <c r="V340" s="473"/>
      <c r="W340" s="473"/>
      <c r="X340" s="473"/>
      <c r="Y340" s="473"/>
      <c r="Z340" s="473"/>
      <c r="AA340" s="473"/>
      <c r="AB340" s="473"/>
      <c r="AC340" s="473"/>
      <c r="AD340" s="473"/>
      <c r="AE340" s="473"/>
      <c r="AF340" s="473"/>
      <c r="AG340" s="473"/>
      <c r="AH340" s="189"/>
    </row>
    <row r="341" spans="2:34" ht="39.75" hidden="1" customHeight="1" x14ac:dyDescent="0.25">
      <c r="B341" s="186"/>
      <c r="C341" s="544"/>
      <c r="D341" s="549"/>
      <c r="E341" s="573"/>
      <c r="F341" s="577"/>
      <c r="G341" s="489"/>
      <c r="H341" s="494"/>
      <c r="I341" s="495"/>
      <c r="J341" s="494"/>
      <c r="K341" s="436" t="s">
        <v>167</v>
      </c>
      <c r="L341" s="437" t="s">
        <v>974</v>
      </c>
      <c r="M341" s="475"/>
      <c r="N341" s="475"/>
      <c r="O341" s="478"/>
      <c r="P341" s="214"/>
      <c r="T341" s="187"/>
      <c r="U341" s="473"/>
      <c r="V341" s="473"/>
      <c r="W341" s="473"/>
      <c r="X341" s="473"/>
      <c r="Y341" s="473"/>
      <c r="Z341" s="473"/>
      <c r="AA341" s="473"/>
      <c r="AB341" s="473"/>
      <c r="AC341" s="473"/>
      <c r="AD341" s="473"/>
      <c r="AE341" s="473"/>
      <c r="AF341" s="473"/>
      <c r="AG341" s="473"/>
      <c r="AH341" s="189"/>
    </row>
    <row r="342" spans="2:34" ht="39.75" hidden="1" customHeight="1" x14ac:dyDescent="0.25">
      <c r="B342" s="186"/>
      <c r="C342" s="544"/>
      <c r="D342" s="549"/>
      <c r="E342" s="573"/>
      <c r="F342" s="577"/>
      <c r="G342" s="489"/>
      <c r="H342" s="494"/>
      <c r="I342" s="495"/>
      <c r="J342" s="494"/>
      <c r="K342" s="436" t="s">
        <v>188</v>
      </c>
      <c r="L342" s="437" t="s">
        <v>975</v>
      </c>
      <c r="M342" s="475"/>
      <c r="N342" s="475"/>
      <c r="O342" s="478"/>
      <c r="P342" s="214"/>
      <c r="T342" s="187"/>
      <c r="U342" s="473"/>
      <c r="V342" s="473"/>
      <c r="W342" s="473"/>
      <c r="X342" s="473"/>
      <c r="Y342" s="473"/>
      <c r="Z342" s="473"/>
      <c r="AA342" s="473"/>
      <c r="AB342" s="473"/>
      <c r="AC342" s="473"/>
      <c r="AD342" s="473"/>
      <c r="AE342" s="473"/>
      <c r="AF342" s="473"/>
      <c r="AG342" s="473"/>
      <c r="AH342" s="189"/>
    </row>
    <row r="343" spans="2:34" ht="39.75" hidden="1" customHeight="1" x14ac:dyDescent="0.25">
      <c r="B343" s="186"/>
      <c r="C343" s="544"/>
      <c r="D343" s="549"/>
      <c r="E343" s="573"/>
      <c r="F343" s="577"/>
      <c r="G343" s="489"/>
      <c r="H343" s="494"/>
      <c r="I343" s="495"/>
      <c r="J343" s="494"/>
      <c r="K343" s="436" t="s">
        <v>189</v>
      </c>
      <c r="L343" s="437" t="s">
        <v>976</v>
      </c>
      <c r="M343" s="475"/>
      <c r="N343" s="475"/>
      <c r="O343" s="478"/>
      <c r="P343" s="214"/>
      <c r="T343" s="187"/>
      <c r="U343" s="473"/>
      <c r="V343" s="473"/>
      <c r="W343" s="473"/>
      <c r="X343" s="473"/>
      <c r="Y343" s="473"/>
      <c r="Z343" s="473"/>
      <c r="AA343" s="473"/>
      <c r="AB343" s="473"/>
      <c r="AC343" s="473"/>
      <c r="AD343" s="473"/>
      <c r="AE343" s="473"/>
      <c r="AF343" s="473"/>
      <c r="AG343" s="473"/>
      <c r="AH343" s="189"/>
    </row>
    <row r="344" spans="2:34" ht="39.75" hidden="1" customHeight="1" x14ac:dyDescent="0.25">
      <c r="B344" s="186"/>
      <c r="C344" s="544"/>
      <c r="D344" s="549"/>
      <c r="E344" s="573"/>
      <c r="F344" s="577"/>
      <c r="G344" s="488"/>
      <c r="H344" s="493" t="s">
        <v>1013</v>
      </c>
      <c r="I344" s="496" t="s">
        <v>24</v>
      </c>
      <c r="J344" s="497" t="s">
        <v>71</v>
      </c>
      <c r="K344" s="436" t="s">
        <v>165</v>
      </c>
      <c r="L344" s="390" t="s">
        <v>353</v>
      </c>
      <c r="M344" s="480" t="s">
        <v>109</v>
      </c>
      <c r="N344" s="474">
        <v>100</v>
      </c>
      <c r="O344" s="477"/>
      <c r="P344" s="214"/>
      <c r="T344" s="187"/>
      <c r="U344" s="472"/>
      <c r="V344" s="472"/>
      <c r="W344" s="472"/>
      <c r="X344" s="472"/>
      <c r="Y344" s="472"/>
      <c r="Z344" s="472"/>
      <c r="AA344" s="472"/>
      <c r="AB344" s="472"/>
      <c r="AC344" s="472"/>
      <c r="AD344" s="472"/>
      <c r="AE344" s="472">
        <f>IF(N344="","",N344)</f>
        <v>100</v>
      </c>
      <c r="AF344" s="472"/>
      <c r="AG344" s="472"/>
      <c r="AH344" s="189"/>
    </row>
    <row r="345" spans="2:34" ht="39.75" hidden="1" customHeight="1" x14ac:dyDescent="0.25">
      <c r="B345" s="186"/>
      <c r="C345" s="544"/>
      <c r="D345" s="549"/>
      <c r="E345" s="573"/>
      <c r="F345" s="577"/>
      <c r="G345" s="489"/>
      <c r="H345" s="494"/>
      <c r="I345" s="495"/>
      <c r="J345" s="494"/>
      <c r="K345" s="436" t="s">
        <v>166</v>
      </c>
      <c r="L345" s="390" t="s">
        <v>358</v>
      </c>
      <c r="M345" s="475"/>
      <c r="N345" s="475"/>
      <c r="O345" s="478"/>
      <c r="P345" s="214"/>
      <c r="T345" s="187"/>
      <c r="U345" s="473"/>
      <c r="V345" s="473"/>
      <c r="W345" s="473"/>
      <c r="X345" s="473"/>
      <c r="Y345" s="473"/>
      <c r="Z345" s="473"/>
      <c r="AA345" s="473"/>
      <c r="AB345" s="473"/>
      <c r="AC345" s="473"/>
      <c r="AD345" s="473"/>
      <c r="AE345" s="473"/>
      <c r="AF345" s="473"/>
      <c r="AG345" s="473"/>
      <c r="AH345" s="189"/>
    </row>
    <row r="346" spans="2:34" ht="39.75" hidden="1" customHeight="1" x14ac:dyDescent="0.25">
      <c r="B346" s="186"/>
      <c r="C346" s="544"/>
      <c r="D346" s="549"/>
      <c r="E346" s="573"/>
      <c r="F346" s="577"/>
      <c r="G346" s="489"/>
      <c r="H346" s="494"/>
      <c r="I346" s="495"/>
      <c r="J346" s="494"/>
      <c r="K346" s="436" t="s">
        <v>167</v>
      </c>
      <c r="L346" s="438" t="s">
        <v>365</v>
      </c>
      <c r="M346" s="475"/>
      <c r="N346" s="475"/>
      <c r="O346" s="478"/>
      <c r="P346" s="214"/>
      <c r="T346" s="187"/>
      <c r="U346" s="473"/>
      <c r="V346" s="473"/>
      <c r="W346" s="473"/>
      <c r="X346" s="473"/>
      <c r="Y346" s="473"/>
      <c r="Z346" s="473"/>
      <c r="AA346" s="473"/>
      <c r="AB346" s="473"/>
      <c r="AC346" s="473"/>
      <c r="AD346" s="473"/>
      <c r="AE346" s="473"/>
      <c r="AF346" s="473"/>
      <c r="AG346" s="473"/>
      <c r="AH346" s="189"/>
    </row>
    <row r="347" spans="2:34" ht="39.75" hidden="1" customHeight="1" x14ac:dyDescent="0.25">
      <c r="B347" s="186"/>
      <c r="C347" s="544"/>
      <c r="D347" s="549"/>
      <c r="E347" s="573"/>
      <c r="F347" s="577"/>
      <c r="G347" s="489"/>
      <c r="H347" s="494"/>
      <c r="I347" s="495"/>
      <c r="J347" s="494"/>
      <c r="K347" s="436" t="s">
        <v>188</v>
      </c>
      <c r="L347" s="438" t="s">
        <v>366</v>
      </c>
      <c r="M347" s="475"/>
      <c r="N347" s="475"/>
      <c r="O347" s="478"/>
      <c r="P347" s="214"/>
      <c r="T347" s="187"/>
      <c r="U347" s="473"/>
      <c r="V347" s="473"/>
      <c r="W347" s="473"/>
      <c r="X347" s="473"/>
      <c r="Y347" s="473"/>
      <c r="Z347" s="473"/>
      <c r="AA347" s="473"/>
      <c r="AB347" s="473"/>
      <c r="AC347" s="473"/>
      <c r="AD347" s="473"/>
      <c r="AE347" s="473"/>
      <c r="AF347" s="473"/>
      <c r="AG347" s="473"/>
      <c r="AH347" s="189"/>
    </row>
    <row r="348" spans="2:34" ht="39.75" hidden="1" customHeight="1" x14ac:dyDescent="0.25">
      <c r="B348" s="186"/>
      <c r="C348" s="544"/>
      <c r="D348" s="549"/>
      <c r="E348" s="573"/>
      <c r="F348" s="577"/>
      <c r="G348" s="489"/>
      <c r="H348" s="494"/>
      <c r="I348" s="495"/>
      <c r="J348" s="494"/>
      <c r="K348" s="436" t="s">
        <v>189</v>
      </c>
      <c r="L348" s="438" t="s">
        <v>367</v>
      </c>
      <c r="M348" s="475"/>
      <c r="N348" s="475"/>
      <c r="O348" s="478"/>
      <c r="P348" s="214"/>
      <c r="T348" s="187"/>
      <c r="U348" s="473"/>
      <c r="V348" s="473"/>
      <c r="W348" s="473"/>
      <c r="X348" s="473"/>
      <c r="Y348" s="473"/>
      <c r="Z348" s="473"/>
      <c r="AA348" s="473"/>
      <c r="AB348" s="473"/>
      <c r="AC348" s="473"/>
      <c r="AD348" s="473"/>
      <c r="AE348" s="473"/>
      <c r="AF348" s="473"/>
      <c r="AG348" s="473"/>
      <c r="AH348" s="189"/>
    </row>
    <row r="349" spans="2:34" ht="39.75" hidden="1" customHeight="1" x14ac:dyDescent="0.25">
      <c r="B349" s="186"/>
      <c r="C349" s="544"/>
      <c r="D349" s="549"/>
      <c r="E349" s="573"/>
      <c r="F349" s="577"/>
      <c r="G349" s="488"/>
      <c r="H349" s="493" t="s">
        <v>1014</v>
      </c>
      <c r="I349" s="496" t="s">
        <v>25</v>
      </c>
      <c r="J349" s="497" t="s">
        <v>71</v>
      </c>
      <c r="K349" s="436" t="s">
        <v>165</v>
      </c>
      <c r="L349" s="390" t="s">
        <v>353</v>
      </c>
      <c r="M349" s="480" t="s">
        <v>109</v>
      </c>
      <c r="N349" s="474">
        <v>100</v>
      </c>
      <c r="O349" s="477"/>
      <c r="P349" s="214"/>
      <c r="T349" s="187"/>
      <c r="U349" s="472"/>
      <c r="V349" s="472"/>
      <c r="W349" s="472"/>
      <c r="X349" s="472"/>
      <c r="Y349" s="472"/>
      <c r="Z349" s="472"/>
      <c r="AA349" s="472"/>
      <c r="AB349" s="472"/>
      <c r="AC349" s="472"/>
      <c r="AD349" s="472"/>
      <c r="AE349" s="472">
        <f>IF(N349="","",N349)</f>
        <v>100</v>
      </c>
      <c r="AF349" s="472"/>
      <c r="AG349" s="472"/>
      <c r="AH349" s="189"/>
    </row>
    <row r="350" spans="2:34" ht="39.75" hidden="1" customHeight="1" x14ac:dyDescent="0.25">
      <c r="B350" s="186"/>
      <c r="C350" s="544"/>
      <c r="D350" s="549"/>
      <c r="E350" s="573"/>
      <c r="F350" s="577"/>
      <c r="G350" s="489"/>
      <c r="H350" s="494"/>
      <c r="I350" s="495"/>
      <c r="J350" s="494"/>
      <c r="K350" s="436" t="s">
        <v>166</v>
      </c>
      <c r="L350" s="390" t="s">
        <v>358</v>
      </c>
      <c r="M350" s="475"/>
      <c r="N350" s="475"/>
      <c r="O350" s="478"/>
      <c r="P350" s="214"/>
      <c r="T350" s="187"/>
      <c r="U350" s="473"/>
      <c r="V350" s="473"/>
      <c r="W350" s="473"/>
      <c r="X350" s="473"/>
      <c r="Y350" s="473"/>
      <c r="Z350" s="473"/>
      <c r="AA350" s="473"/>
      <c r="AB350" s="473"/>
      <c r="AC350" s="473"/>
      <c r="AD350" s="473"/>
      <c r="AE350" s="473"/>
      <c r="AF350" s="473"/>
      <c r="AG350" s="473"/>
      <c r="AH350" s="189"/>
    </row>
    <row r="351" spans="2:34" ht="39.75" hidden="1" customHeight="1" x14ac:dyDescent="0.25">
      <c r="B351" s="186"/>
      <c r="C351" s="544"/>
      <c r="D351" s="549"/>
      <c r="E351" s="573"/>
      <c r="F351" s="577"/>
      <c r="G351" s="489"/>
      <c r="H351" s="494"/>
      <c r="I351" s="495"/>
      <c r="J351" s="494"/>
      <c r="K351" s="436" t="s">
        <v>167</v>
      </c>
      <c r="L351" s="438" t="s">
        <v>368</v>
      </c>
      <c r="M351" s="475"/>
      <c r="N351" s="475"/>
      <c r="O351" s="478"/>
      <c r="P351" s="214"/>
      <c r="T351" s="187"/>
      <c r="U351" s="473"/>
      <c r="V351" s="473"/>
      <c r="W351" s="473"/>
      <c r="X351" s="473"/>
      <c r="Y351" s="473"/>
      <c r="Z351" s="473"/>
      <c r="AA351" s="473"/>
      <c r="AB351" s="473"/>
      <c r="AC351" s="473"/>
      <c r="AD351" s="473"/>
      <c r="AE351" s="473"/>
      <c r="AF351" s="473"/>
      <c r="AG351" s="473"/>
      <c r="AH351" s="189"/>
    </row>
    <row r="352" spans="2:34" ht="39.75" hidden="1" customHeight="1" x14ac:dyDescent="0.25">
      <c r="B352" s="186"/>
      <c r="C352" s="544"/>
      <c r="D352" s="549"/>
      <c r="E352" s="573"/>
      <c r="F352" s="577"/>
      <c r="G352" s="489"/>
      <c r="H352" s="494"/>
      <c r="I352" s="495"/>
      <c r="J352" s="494"/>
      <c r="K352" s="436" t="s">
        <v>188</v>
      </c>
      <c r="L352" s="438" t="s">
        <v>369</v>
      </c>
      <c r="M352" s="475"/>
      <c r="N352" s="475"/>
      <c r="O352" s="478"/>
      <c r="P352" s="214"/>
      <c r="T352" s="187"/>
      <c r="U352" s="473"/>
      <c r="V352" s="473"/>
      <c r="W352" s="473"/>
      <c r="X352" s="473"/>
      <c r="Y352" s="473"/>
      <c r="Z352" s="473"/>
      <c r="AA352" s="473"/>
      <c r="AB352" s="473"/>
      <c r="AC352" s="473"/>
      <c r="AD352" s="473"/>
      <c r="AE352" s="473"/>
      <c r="AF352" s="473"/>
      <c r="AG352" s="473"/>
      <c r="AH352" s="189"/>
    </row>
    <row r="353" spans="2:34" ht="39.75" hidden="1" customHeight="1" x14ac:dyDescent="0.25">
      <c r="B353" s="186"/>
      <c r="C353" s="544"/>
      <c r="D353" s="549"/>
      <c r="E353" s="573"/>
      <c r="F353" s="577"/>
      <c r="G353" s="489"/>
      <c r="H353" s="494"/>
      <c r="I353" s="495"/>
      <c r="J353" s="494"/>
      <c r="K353" s="436" t="s">
        <v>189</v>
      </c>
      <c r="L353" s="438" t="s">
        <v>370</v>
      </c>
      <c r="M353" s="475"/>
      <c r="N353" s="475"/>
      <c r="O353" s="478"/>
      <c r="P353" s="214"/>
      <c r="T353" s="187"/>
      <c r="U353" s="473"/>
      <c r="V353" s="473"/>
      <c r="W353" s="473"/>
      <c r="X353" s="473"/>
      <c r="Y353" s="473"/>
      <c r="Z353" s="473"/>
      <c r="AA353" s="473"/>
      <c r="AB353" s="473"/>
      <c r="AC353" s="473"/>
      <c r="AD353" s="473"/>
      <c r="AE353" s="473"/>
      <c r="AF353" s="473"/>
      <c r="AG353" s="473"/>
      <c r="AH353" s="189"/>
    </row>
    <row r="354" spans="2:34" ht="39.75" hidden="1" customHeight="1" x14ac:dyDescent="0.25">
      <c r="B354" s="186"/>
      <c r="C354" s="544"/>
      <c r="D354" s="549"/>
      <c r="E354" s="573"/>
      <c r="F354" s="577"/>
      <c r="G354" s="488"/>
      <c r="H354" s="493" t="s">
        <v>1015</v>
      </c>
      <c r="I354" s="496" t="s">
        <v>26</v>
      </c>
      <c r="J354" s="497" t="s">
        <v>71</v>
      </c>
      <c r="K354" s="436" t="s">
        <v>165</v>
      </c>
      <c r="L354" s="390" t="s">
        <v>353</v>
      </c>
      <c r="M354" s="480" t="s">
        <v>109</v>
      </c>
      <c r="N354" s="474">
        <v>100</v>
      </c>
      <c r="O354" s="477"/>
      <c r="P354" s="214"/>
      <c r="T354" s="187"/>
      <c r="U354" s="472">
        <f>IF($N$354="","",$N$354)</f>
        <v>100</v>
      </c>
      <c r="V354" s="472"/>
      <c r="W354" s="472"/>
      <c r="X354" s="472"/>
      <c r="Y354" s="472"/>
      <c r="Z354" s="472"/>
      <c r="AA354" s="472"/>
      <c r="AB354" s="472"/>
      <c r="AC354" s="472"/>
      <c r="AD354" s="472"/>
      <c r="AE354" s="472"/>
      <c r="AF354" s="472"/>
      <c r="AG354" s="472">
        <f>IF($N$354="","",$N$354)</f>
        <v>100</v>
      </c>
      <c r="AH354" s="189"/>
    </row>
    <row r="355" spans="2:34" ht="39.75" hidden="1" customHeight="1" x14ac:dyDescent="0.25">
      <c r="B355" s="186"/>
      <c r="C355" s="544"/>
      <c r="D355" s="549"/>
      <c r="E355" s="573"/>
      <c r="F355" s="577"/>
      <c r="G355" s="489"/>
      <c r="H355" s="494"/>
      <c r="I355" s="495"/>
      <c r="J355" s="494"/>
      <c r="K355" s="436" t="s">
        <v>166</v>
      </c>
      <c r="L355" s="390" t="s">
        <v>358</v>
      </c>
      <c r="M355" s="475"/>
      <c r="N355" s="475"/>
      <c r="O355" s="478"/>
      <c r="P355" s="214"/>
      <c r="T355" s="187"/>
      <c r="U355" s="473"/>
      <c r="V355" s="473"/>
      <c r="W355" s="473"/>
      <c r="X355" s="473"/>
      <c r="Y355" s="473"/>
      <c r="Z355" s="473"/>
      <c r="AA355" s="473"/>
      <c r="AB355" s="473"/>
      <c r="AC355" s="473"/>
      <c r="AD355" s="473"/>
      <c r="AE355" s="473"/>
      <c r="AF355" s="473"/>
      <c r="AG355" s="473"/>
      <c r="AH355" s="189"/>
    </row>
    <row r="356" spans="2:34" ht="39.75" hidden="1" customHeight="1" x14ac:dyDescent="0.25">
      <c r="B356" s="186"/>
      <c r="C356" s="544"/>
      <c r="D356" s="549"/>
      <c r="E356" s="573"/>
      <c r="F356" s="577"/>
      <c r="G356" s="489"/>
      <c r="H356" s="494"/>
      <c r="I356" s="495"/>
      <c r="J356" s="494"/>
      <c r="K356" s="436" t="s">
        <v>167</v>
      </c>
      <c r="L356" s="438" t="s">
        <v>371</v>
      </c>
      <c r="M356" s="475"/>
      <c r="N356" s="475"/>
      <c r="O356" s="478"/>
      <c r="P356" s="214"/>
      <c r="T356" s="187"/>
      <c r="U356" s="473"/>
      <c r="V356" s="473"/>
      <c r="W356" s="473"/>
      <c r="X356" s="473"/>
      <c r="Y356" s="473"/>
      <c r="Z356" s="473"/>
      <c r="AA356" s="473"/>
      <c r="AB356" s="473"/>
      <c r="AC356" s="473"/>
      <c r="AD356" s="473"/>
      <c r="AE356" s="473"/>
      <c r="AF356" s="473"/>
      <c r="AG356" s="473"/>
      <c r="AH356" s="189"/>
    </row>
    <row r="357" spans="2:34" ht="39.75" hidden="1" customHeight="1" x14ac:dyDescent="0.25">
      <c r="B357" s="186"/>
      <c r="C357" s="544"/>
      <c r="D357" s="549"/>
      <c r="E357" s="573"/>
      <c r="F357" s="577"/>
      <c r="G357" s="489"/>
      <c r="H357" s="494"/>
      <c r="I357" s="495"/>
      <c r="J357" s="494"/>
      <c r="K357" s="436" t="s">
        <v>188</v>
      </c>
      <c r="L357" s="438" t="s">
        <v>372</v>
      </c>
      <c r="M357" s="475"/>
      <c r="N357" s="475"/>
      <c r="O357" s="478"/>
      <c r="P357" s="214"/>
      <c r="T357" s="187"/>
      <c r="U357" s="473"/>
      <c r="V357" s="473"/>
      <c r="W357" s="473"/>
      <c r="X357" s="473"/>
      <c r="Y357" s="473"/>
      <c r="Z357" s="473"/>
      <c r="AA357" s="473"/>
      <c r="AB357" s="473"/>
      <c r="AC357" s="473"/>
      <c r="AD357" s="473"/>
      <c r="AE357" s="473"/>
      <c r="AF357" s="473"/>
      <c r="AG357" s="473"/>
      <c r="AH357" s="189"/>
    </row>
    <row r="358" spans="2:34" ht="39.75" hidden="1" customHeight="1" x14ac:dyDescent="0.25">
      <c r="B358" s="186"/>
      <c r="C358" s="544"/>
      <c r="D358" s="549"/>
      <c r="E358" s="573"/>
      <c r="F358" s="577"/>
      <c r="G358" s="489"/>
      <c r="H358" s="494"/>
      <c r="I358" s="495"/>
      <c r="J358" s="494"/>
      <c r="K358" s="436" t="s">
        <v>189</v>
      </c>
      <c r="L358" s="438" t="s">
        <v>373</v>
      </c>
      <c r="M358" s="475"/>
      <c r="N358" s="475"/>
      <c r="O358" s="478"/>
      <c r="P358" s="214"/>
      <c r="T358" s="187"/>
      <c r="U358" s="473"/>
      <c r="V358" s="473"/>
      <c r="W358" s="473"/>
      <c r="X358" s="473"/>
      <c r="Y358" s="473"/>
      <c r="Z358" s="473"/>
      <c r="AA358" s="473"/>
      <c r="AB358" s="473"/>
      <c r="AC358" s="473"/>
      <c r="AD358" s="473"/>
      <c r="AE358" s="473"/>
      <c r="AF358" s="473"/>
      <c r="AG358" s="473"/>
      <c r="AH358" s="189"/>
    </row>
    <row r="359" spans="2:34" ht="39.75" hidden="1" customHeight="1" x14ac:dyDescent="0.25">
      <c r="B359" s="186"/>
      <c r="C359" s="544"/>
      <c r="D359" s="549"/>
      <c r="E359" s="573"/>
      <c r="F359" s="577"/>
      <c r="G359" s="436"/>
      <c r="H359" s="496" t="s">
        <v>17</v>
      </c>
      <c r="I359" s="491"/>
      <c r="J359" s="491"/>
      <c r="K359" s="442"/>
      <c r="L359" s="390"/>
      <c r="M359" s="339"/>
      <c r="N359" s="339"/>
      <c r="O359" s="340"/>
      <c r="P359" s="214"/>
      <c r="T359" s="187"/>
      <c r="U359" s="334"/>
      <c r="V359" s="335"/>
      <c r="W359" s="335"/>
      <c r="X359" s="335"/>
      <c r="Y359" s="335"/>
      <c r="Z359" s="335"/>
      <c r="AA359" s="335"/>
      <c r="AB359" s="335"/>
      <c r="AC359" s="335"/>
      <c r="AD359" s="335"/>
      <c r="AE359" s="335"/>
      <c r="AF359" s="335"/>
      <c r="AG359" s="335"/>
      <c r="AH359" s="189"/>
    </row>
    <row r="360" spans="2:34" ht="39.75" hidden="1" customHeight="1" x14ac:dyDescent="0.25">
      <c r="B360" s="186"/>
      <c r="C360" s="544"/>
      <c r="D360" s="549"/>
      <c r="E360" s="573"/>
      <c r="F360" s="577"/>
      <c r="G360" s="488"/>
      <c r="H360" s="493" t="s">
        <v>1016</v>
      </c>
      <c r="I360" s="496" t="s">
        <v>27</v>
      </c>
      <c r="J360" s="497" t="s">
        <v>57</v>
      </c>
      <c r="K360" s="436" t="s">
        <v>165</v>
      </c>
      <c r="L360" s="390" t="s">
        <v>353</v>
      </c>
      <c r="M360" s="480" t="s">
        <v>109</v>
      </c>
      <c r="N360" s="474">
        <v>100</v>
      </c>
      <c r="O360" s="477"/>
      <c r="P360" s="214"/>
      <c r="T360" s="187"/>
      <c r="U360" s="472"/>
      <c r="V360" s="472">
        <f>IF($N$360="","",$N$360)</f>
        <v>100</v>
      </c>
      <c r="W360" s="472">
        <f>IF($N$360="","",$N$360)</f>
        <v>100</v>
      </c>
      <c r="X360" s="472"/>
      <c r="Y360" s="472"/>
      <c r="Z360" s="472"/>
      <c r="AA360" s="472"/>
      <c r="AB360" s="472"/>
      <c r="AC360" s="472"/>
      <c r="AD360" s="472"/>
      <c r="AE360" s="472"/>
      <c r="AF360" s="472"/>
      <c r="AG360" s="472"/>
      <c r="AH360" s="189"/>
    </row>
    <row r="361" spans="2:34" ht="39.75" hidden="1" customHeight="1" x14ac:dyDescent="0.25">
      <c r="B361" s="186"/>
      <c r="C361" s="544"/>
      <c r="D361" s="549"/>
      <c r="E361" s="573"/>
      <c r="F361" s="577"/>
      <c r="G361" s="489"/>
      <c r="H361" s="494"/>
      <c r="I361" s="495"/>
      <c r="J361" s="494"/>
      <c r="K361" s="436" t="s">
        <v>166</v>
      </c>
      <c r="L361" s="390" t="s">
        <v>374</v>
      </c>
      <c r="M361" s="475"/>
      <c r="N361" s="475"/>
      <c r="O361" s="478"/>
      <c r="P361" s="214"/>
      <c r="T361" s="187"/>
      <c r="U361" s="473"/>
      <c r="V361" s="473"/>
      <c r="W361" s="473"/>
      <c r="X361" s="473"/>
      <c r="Y361" s="473"/>
      <c r="Z361" s="473"/>
      <c r="AA361" s="473"/>
      <c r="AB361" s="473"/>
      <c r="AC361" s="473"/>
      <c r="AD361" s="473"/>
      <c r="AE361" s="473"/>
      <c r="AF361" s="473"/>
      <c r="AG361" s="473"/>
      <c r="AH361" s="189"/>
    </row>
    <row r="362" spans="2:34" ht="39.75" hidden="1" customHeight="1" x14ac:dyDescent="0.25">
      <c r="B362" s="186"/>
      <c r="C362" s="544"/>
      <c r="D362" s="549"/>
      <c r="E362" s="573"/>
      <c r="F362" s="577"/>
      <c r="G362" s="489"/>
      <c r="H362" s="494"/>
      <c r="I362" s="495"/>
      <c r="J362" s="494"/>
      <c r="K362" s="436" t="s">
        <v>167</v>
      </c>
      <c r="L362" s="438" t="s">
        <v>375</v>
      </c>
      <c r="M362" s="475"/>
      <c r="N362" s="475"/>
      <c r="O362" s="478"/>
      <c r="P362" s="214"/>
      <c r="T362" s="187"/>
      <c r="U362" s="473"/>
      <c r="V362" s="473"/>
      <c r="W362" s="473"/>
      <c r="X362" s="473"/>
      <c r="Y362" s="473"/>
      <c r="Z362" s="473"/>
      <c r="AA362" s="473"/>
      <c r="AB362" s="473"/>
      <c r="AC362" s="473"/>
      <c r="AD362" s="473"/>
      <c r="AE362" s="473"/>
      <c r="AF362" s="473"/>
      <c r="AG362" s="473"/>
      <c r="AH362" s="189"/>
    </row>
    <row r="363" spans="2:34" ht="39.75" hidden="1" customHeight="1" x14ac:dyDescent="0.25">
      <c r="B363" s="186"/>
      <c r="C363" s="544"/>
      <c r="D363" s="549"/>
      <c r="E363" s="573"/>
      <c r="F363" s="577"/>
      <c r="G363" s="489"/>
      <c r="H363" s="494"/>
      <c r="I363" s="495"/>
      <c r="J363" s="494"/>
      <c r="K363" s="436" t="s">
        <v>188</v>
      </c>
      <c r="L363" s="438" t="s">
        <v>376</v>
      </c>
      <c r="M363" s="475"/>
      <c r="N363" s="475"/>
      <c r="O363" s="478"/>
      <c r="P363" s="214"/>
      <c r="T363" s="187"/>
      <c r="U363" s="473"/>
      <c r="V363" s="473"/>
      <c r="W363" s="473"/>
      <c r="X363" s="473"/>
      <c r="Y363" s="473"/>
      <c r="Z363" s="473"/>
      <c r="AA363" s="473"/>
      <c r="AB363" s="473"/>
      <c r="AC363" s="473"/>
      <c r="AD363" s="473"/>
      <c r="AE363" s="473"/>
      <c r="AF363" s="473"/>
      <c r="AG363" s="473"/>
      <c r="AH363" s="189"/>
    </row>
    <row r="364" spans="2:34" ht="39.75" hidden="1" customHeight="1" x14ac:dyDescent="0.25">
      <c r="B364" s="186"/>
      <c r="C364" s="544"/>
      <c r="D364" s="549"/>
      <c r="E364" s="573"/>
      <c r="F364" s="577"/>
      <c r="G364" s="489"/>
      <c r="H364" s="494"/>
      <c r="I364" s="495"/>
      <c r="J364" s="494"/>
      <c r="K364" s="436" t="s">
        <v>189</v>
      </c>
      <c r="L364" s="438" t="s">
        <v>377</v>
      </c>
      <c r="M364" s="475"/>
      <c r="N364" s="475"/>
      <c r="O364" s="478"/>
      <c r="P364" s="214"/>
      <c r="T364" s="187"/>
      <c r="U364" s="473"/>
      <c r="V364" s="473"/>
      <c r="W364" s="473"/>
      <c r="X364" s="473"/>
      <c r="Y364" s="473"/>
      <c r="Z364" s="473"/>
      <c r="AA364" s="473"/>
      <c r="AB364" s="473"/>
      <c r="AC364" s="473"/>
      <c r="AD364" s="473"/>
      <c r="AE364" s="473"/>
      <c r="AF364" s="473"/>
      <c r="AG364" s="473"/>
      <c r="AH364" s="189"/>
    </row>
    <row r="365" spans="2:34" ht="39.75" hidden="1" customHeight="1" x14ac:dyDescent="0.25">
      <c r="B365" s="186"/>
      <c r="C365" s="544"/>
      <c r="D365" s="549"/>
      <c r="E365" s="573"/>
      <c r="F365" s="577"/>
      <c r="G365" s="488"/>
      <c r="H365" s="493" t="s">
        <v>1017</v>
      </c>
      <c r="I365" s="496" t="s">
        <v>28</v>
      </c>
      <c r="J365" s="497" t="s">
        <v>57</v>
      </c>
      <c r="K365" s="436" t="s">
        <v>165</v>
      </c>
      <c r="L365" s="390" t="s">
        <v>353</v>
      </c>
      <c r="M365" s="480" t="s">
        <v>109</v>
      </c>
      <c r="N365" s="474">
        <v>100</v>
      </c>
      <c r="O365" s="477"/>
      <c r="P365" s="214"/>
      <c r="T365" s="187"/>
      <c r="U365" s="472"/>
      <c r="V365" s="472">
        <f>IF($N$365="","",$N$365)</f>
        <v>100</v>
      </c>
      <c r="W365" s="472">
        <f>IF($N$365="","",$N$365)</f>
        <v>100</v>
      </c>
      <c r="X365" s="472"/>
      <c r="Y365" s="472"/>
      <c r="Z365" s="472"/>
      <c r="AA365" s="472"/>
      <c r="AB365" s="472"/>
      <c r="AC365" s="472"/>
      <c r="AD365" s="472"/>
      <c r="AE365" s="472"/>
      <c r="AF365" s="472"/>
      <c r="AG365" s="472"/>
      <c r="AH365" s="189"/>
    </row>
    <row r="366" spans="2:34" ht="39.75" hidden="1" customHeight="1" x14ac:dyDescent="0.25">
      <c r="B366" s="186"/>
      <c r="C366" s="544"/>
      <c r="D366" s="549"/>
      <c r="E366" s="573"/>
      <c r="F366" s="577"/>
      <c r="G366" s="489"/>
      <c r="H366" s="494"/>
      <c r="I366" s="495"/>
      <c r="J366" s="494"/>
      <c r="K366" s="436" t="s">
        <v>166</v>
      </c>
      <c r="L366" s="390" t="s">
        <v>374</v>
      </c>
      <c r="M366" s="475"/>
      <c r="N366" s="475"/>
      <c r="O366" s="478"/>
      <c r="P366" s="214"/>
      <c r="T366" s="187"/>
      <c r="U366" s="473"/>
      <c r="V366" s="473"/>
      <c r="W366" s="473"/>
      <c r="X366" s="473"/>
      <c r="Y366" s="473"/>
      <c r="Z366" s="473"/>
      <c r="AA366" s="473"/>
      <c r="AB366" s="473"/>
      <c r="AC366" s="473"/>
      <c r="AD366" s="473"/>
      <c r="AE366" s="473"/>
      <c r="AF366" s="473"/>
      <c r="AG366" s="473"/>
      <c r="AH366" s="189"/>
    </row>
    <row r="367" spans="2:34" ht="39.75" hidden="1" customHeight="1" x14ac:dyDescent="0.25">
      <c r="B367" s="186"/>
      <c r="C367" s="544"/>
      <c r="D367" s="549"/>
      <c r="E367" s="573"/>
      <c r="F367" s="577"/>
      <c r="G367" s="489"/>
      <c r="H367" s="494"/>
      <c r="I367" s="495"/>
      <c r="J367" s="494"/>
      <c r="K367" s="436" t="s">
        <v>167</v>
      </c>
      <c r="L367" s="438" t="s">
        <v>378</v>
      </c>
      <c r="M367" s="475"/>
      <c r="N367" s="475"/>
      <c r="O367" s="478"/>
      <c r="P367" s="214"/>
      <c r="T367" s="187"/>
      <c r="U367" s="473"/>
      <c r="V367" s="473"/>
      <c r="W367" s="473"/>
      <c r="X367" s="473"/>
      <c r="Y367" s="473"/>
      <c r="Z367" s="473"/>
      <c r="AA367" s="473"/>
      <c r="AB367" s="473"/>
      <c r="AC367" s="473"/>
      <c r="AD367" s="473"/>
      <c r="AE367" s="473"/>
      <c r="AF367" s="473"/>
      <c r="AG367" s="473"/>
      <c r="AH367" s="189"/>
    </row>
    <row r="368" spans="2:34" ht="39.75" hidden="1" customHeight="1" x14ac:dyDescent="0.25">
      <c r="B368" s="186"/>
      <c r="C368" s="544"/>
      <c r="D368" s="549"/>
      <c r="E368" s="573"/>
      <c r="F368" s="577"/>
      <c r="G368" s="489"/>
      <c r="H368" s="494"/>
      <c r="I368" s="495"/>
      <c r="J368" s="494"/>
      <c r="K368" s="436" t="s">
        <v>188</v>
      </c>
      <c r="L368" s="438" t="s">
        <v>379</v>
      </c>
      <c r="M368" s="475"/>
      <c r="N368" s="475"/>
      <c r="O368" s="478"/>
      <c r="P368" s="214"/>
      <c r="T368" s="187"/>
      <c r="U368" s="473"/>
      <c r="V368" s="473"/>
      <c r="W368" s="473"/>
      <c r="X368" s="473"/>
      <c r="Y368" s="473"/>
      <c r="Z368" s="473"/>
      <c r="AA368" s="473"/>
      <c r="AB368" s="473"/>
      <c r="AC368" s="473"/>
      <c r="AD368" s="473"/>
      <c r="AE368" s="473"/>
      <c r="AF368" s="473"/>
      <c r="AG368" s="473"/>
      <c r="AH368" s="189"/>
    </row>
    <row r="369" spans="2:34" ht="39.75" hidden="1" customHeight="1" x14ac:dyDescent="0.25">
      <c r="B369" s="186"/>
      <c r="C369" s="544"/>
      <c r="D369" s="549"/>
      <c r="E369" s="573"/>
      <c r="F369" s="577"/>
      <c r="G369" s="489"/>
      <c r="H369" s="494"/>
      <c r="I369" s="495"/>
      <c r="J369" s="494"/>
      <c r="K369" s="436" t="s">
        <v>189</v>
      </c>
      <c r="L369" s="438" t="s">
        <v>380</v>
      </c>
      <c r="M369" s="475"/>
      <c r="N369" s="475"/>
      <c r="O369" s="478"/>
      <c r="P369" s="214"/>
      <c r="T369" s="187"/>
      <c r="U369" s="473"/>
      <c r="V369" s="473"/>
      <c r="W369" s="473"/>
      <c r="X369" s="473"/>
      <c r="Y369" s="473"/>
      <c r="Z369" s="473"/>
      <c r="AA369" s="473"/>
      <c r="AB369" s="473"/>
      <c r="AC369" s="473"/>
      <c r="AD369" s="473"/>
      <c r="AE369" s="473"/>
      <c r="AF369" s="473"/>
      <c r="AG369" s="473"/>
      <c r="AH369" s="189"/>
    </row>
    <row r="370" spans="2:34" ht="39.75" hidden="1" customHeight="1" x14ac:dyDescent="0.25">
      <c r="B370" s="186"/>
      <c r="C370" s="544"/>
      <c r="D370" s="549"/>
      <c r="E370" s="573"/>
      <c r="F370" s="577"/>
      <c r="G370" s="488"/>
      <c r="H370" s="493" t="s">
        <v>1018</v>
      </c>
      <c r="I370" s="496" t="s">
        <v>29</v>
      </c>
      <c r="J370" s="497" t="s">
        <v>57</v>
      </c>
      <c r="K370" s="436" t="s">
        <v>165</v>
      </c>
      <c r="L370" s="390" t="s">
        <v>353</v>
      </c>
      <c r="M370" s="480" t="s">
        <v>109</v>
      </c>
      <c r="N370" s="474">
        <v>100</v>
      </c>
      <c r="O370" s="477"/>
      <c r="P370" s="214"/>
      <c r="T370" s="187"/>
      <c r="U370" s="472">
        <f>IF($N$370="","",$N$370)</f>
        <v>100</v>
      </c>
      <c r="V370" s="472">
        <f>IF($N$370="","",$N$370)</f>
        <v>100</v>
      </c>
      <c r="W370" s="472">
        <f>IF($N$370="","",$N$370)</f>
        <v>100</v>
      </c>
      <c r="X370" s="472"/>
      <c r="Y370" s="472"/>
      <c r="Z370" s="472"/>
      <c r="AA370" s="472"/>
      <c r="AB370" s="472"/>
      <c r="AC370" s="472"/>
      <c r="AD370" s="472"/>
      <c r="AE370" s="472"/>
      <c r="AF370" s="472"/>
      <c r="AG370" s="472"/>
      <c r="AH370" s="189"/>
    </row>
    <row r="371" spans="2:34" ht="39.75" hidden="1" customHeight="1" x14ac:dyDescent="0.25">
      <c r="B371" s="186"/>
      <c r="C371" s="544"/>
      <c r="D371" s="549"/>
      <c r="E371" s="573"/>
      <c r="F371" s="577"/>
      <c r="G371" s="489"/>
      <c r="H371" s="494"/>
      <c r="I371" s="495"/>
      <c r="J371" s="494"/>
      <c r="K371" s="436" t="s">
        <v>166</v>
      </c>
      <c r="L371" s="390" t="s">
        <v>374</v>
      </c>
      <c r="M371" s="475"/>
      <c r="N371" s="475"/>
      <c r="O371" s="478"/>
      <c r="P371" s="214"/>
      <c r="T371" s="187"/>
      <c r="U371" s="473"/>
      <c r="V371" s="473"/>
      <c r="W371" s="473"/>
      <c r="X371" s="473"/>
      <c r="Y371" s="473"/>
      <c r="Z371" s="473"/>
      <c r="AA371" s="473"/>
      <c r="AB371" s="473"/>
      <c r="AC371" s="473"/>
      <c r="AD371" s="473"/>
      <c r="AE371" s="473"/>
      <c r="AF371" s="473"/>
      <c r="AG371" s="473"/>
      <c r="AH371" s="189"/>
    </row>
    <row r="372" spans="2:34" ht="39.75" hidden="1" customHeight="1" x14ac:dyDescent="0.25">
      <c r="B372" s="186"/>
      <c r="C372" s="544"/>
      <c r="D372" s="549"/>
      <c r="E372" s="573"/>
      <c r="F372" s="577"/>
      <c r="G372" s="489"/>
      <c r="H372" s="494"/>
      <c r="I372" s="495"/>
      <c r="J372" s="494"/>
      <c r="K372" s="436" t="s">
        <v>167</v>
      </c>
      <c r="L372" s="438" t="s">
        <v>381</v>
      </c>
      <c r="M372" s="475"/>
      <c r="N372" s="475"/>
      <c r="O372" s="478"/>
      <c r="P372" s="214"/>
      <c r="T372" s="187"/>
      <c r="U372" s="473"/>
      <c r="V372" s="473"/>
      <c r="W372" s="473"/>
      <c r="X372" s="473"/>
      <c r="Y372" s="473"/>
      <c r="Z372" s="473"/>
      <c r="AA372" s="473"/>
      <c r="AB372" s="473"/>
      <c r="AC372" s="473"/>
      <c r="AD372" s="473"/>
      <c r="AE372" s="473"/>
      <c r="AF372" s="473"/>
      <c r="AG372" s="473"/>
      <c r="AH372" s="189"/>
    </row>
    <row r="373" spans="2:34" ht="39.75" hidden="1" customHeight="1" x14ac:dyDescent="0.25">
      <c r="B373" s="186"/>
      <c r="C373" s="544"/>
      <c r="D373" s="549"/>
      <c r="E373" s="573"/>
      <c r="F373" s="577"/>
      <c r="G373" s="489"/>
      <c r="H373" s="494"/>
      <c r="I373" s="495"/>
      <c r="J373" s="494"/>
      <c r="K373" s="436" t="s">
        <v>188</v>
      </c>
      <c r="L373" s="438" t="s">
        <v>382</v>
      </c>
      <c r="M373" s="475"/>
      <c r="N373" s="475"/>
      <c r="O373" s="478"/>
      <c r="P373" s="214"/>
      <c r="T373" s="187"/>
      <c r="U373" s="473"/>
      <c r="V373" s="473"/>
      <c r="W373" s="473"/>
      <c r="X373" s="473"/>
      <c r="Y373" s="473"/>
      <c r="Z373" s="473"/>
      <c r="AA373" s="473"/>
      <c r="AB373" s="473"/>
      <c r="AC373" s="473"/>
      <c r="AD373" s="473"/>
      <c r="AE373" s="473"/>
      <c r="AF373" s="473"/>
      <c r="AG373" s="473"/>
      <c r="AH373" s="189"/>
    </row>
    <row r="374" spans="2:34" ht="39.75" hidden="1" customHeight="1" x14ac:dyDescent="0.25">
      <c r="B374" s="186"/>
      <c r="C374" s="544"/>
      <c r="D374" s="549"/>
      <c r="E374" s="573"/>
      <c r="F374" s="577"/>
      <c r="G374" s="489"/>
      <c r="H374" s="494"/>
      <c r="I374" s="495"/>
      <c r="J374" s="494"/>
      <c r="K374" s="436" t="s">
        <v>189</v>
      </c>
      <c r="L374" s="438" t="s">
        <v>383</v>
      </c>
      <c r="M374" s="475"/>
      <c r="N374" s="475"/>
      <c r="O374" s="478"/>
      <c r="P374" s="214"/>
      <c r="T374" s="187"/>
      <c r="U374" s="473"/>
      <c r="V374" s="473"/>
      <c r="W374" s="473"/>
      <c r="X374" s="473"/>
      <c r="Y374" s="473"/>
      <c r="Z374" s="473"/>
      <c r="AA374" s="473"/>
      <c r="AB374" s="473"/>
      <c r="AC374" s="473"/>
      <c r="AD374" s="473"/>
      <c r="AE374" s="473"/>
      <c r="AF374" s="473"/>
      <c r="AG374" s="473"/>
      <c r="AH374" s="189"/>
    </row>
    <row r="375" spans="2:34" ht="39.75" hidden="1" customHeight="1" x14ac:dyDescent="0.25">
      <c r="B375" s="186"/>
      <c r="C375" s="544"/>
      <c r="D375" s="549"/>
      <c r="E375" s="573"/>
      <c r="F375" s="577"/>
      <c r="G375" s="488"/>
      <c r="H375" s="493" t="s">
        <v>1019</v>
      </c>
      <c r="I375" s="496" t="s">
        <v>30</v>
      </c>
      <c r="J375" s="497" t="s">
        <v>57</v>
      </c>
      <c r="K375" s="436" t="s">
        <v>165</v>
      </c>
      <c r="L375" s="390" t="s">
        <v>353</v>
      </c>
      <c r="M375" s="480" t="s">
        <v>109</v>
      </c>
      <c r="N375" s="474">
        <v>100</v>
      </c>
      <c r="O375" s="477"/>
      <c r="P375" s="214"/>
      <c r="T375" s="187"/>
      <c r="U375" s="472"/>
      <c r="V375" s="472">
        <f>IF($N$375="","",$N$375)</f>
        <v>100</v>
      </c>
      <c r="W375" s="472">
        <f>IF($N$375="","",$N$375)</f>
        <v>100</v>
      </c>
      <c r="X375" s="472"/>
      <c r="Y375" s="472"/>
      <c r="Z375" s="472"/>
      <c r="AA375" s="472"/>
      <c r="AB375" s="472"/>
      <c r="AC375" s="472"/>
      <c r="AD375" s="472"/>
      <c r="AE375" s="472"/>
      <c r="AF375" s="472"/>
      <c r="AG375" s="472"/>
      <c r="AH375" s="189"/>
    </row>
    <row r="376" spans="2:34" ht="39.75" hidden="1" customHeight="1" x14ac:dyDescent="0.25">
      <c r="B376" s="186"/>
      <c r="C376" s="544"/>
      <c r="D376" s="549"/>
      <c r="E376" s="573"/>
      <c r="F376" s="577"/>
      <c r="G376" s="489"/>
      <c r="H376" s="494"/>
      <c r="I376" s="495"/>
      <c r="J376" s="494"/>
      <c r="K376" s="436" t="s">
        <v>166</v>
      </c>
      <c r="L376" s="390" t="s">
        <v>374</v>
      </c>
      <c r="M376" s="475"/>
      <c r="N376" s="475"/>
      <c r="O376" s="478"/>
      <c r="P376" s="214"/>
      <c r="T376" s="187"/>
      <c r="U376" s="473"/>
      <c r="V376" s="473"/>
      <c r="W376" s="473"/>
      <c r="X376" s="473"/>
      <c r="Y376" s="473"/>
      <c r="Z376" s="473"/>
      <c r="AA376" s="473"/>
      <c r="AB376" s="473"/>
      <c r="AC376" s="473"/>
      <c r="AD376" s="473"/>
      <c r="AE376" s="473"/>
      <c r="AF376" s="473"/>
      <c r="AG376" s="473"/>
      <c r="AH376" s="189"/>
    </row>
    <row r="377" spans="2:34" ht="39.75" hidden="1" customHeight="1" x14ac:dyDescent="0.25">
      <c r="B377" s="186"/>
      <c r="C377" s="544"/>
      <c r="D377" s="549"/>
      <c r="E377" s="573"/>
      <c r="F377" s="577"/>
      <c r="G377" s="489"/>
      <c r="H377" s="494"/>
      <c r="I377" s="495"/>
      <c r="J377" s="494"/>
      <c r="K377" s="436" t="s">
        <v>167</v>
      </c>
      <c r="L377" s="438" t="s">
        <v>384</v>
      </c>
      <c r="M377" s="475"/>
      <c r="N377" s="475"/>
      <c r="O377" s="478"/>
      <c r="P377" s="214"/>
      <c r="T377" s="187"/>
      <c r="U377" s="473"/>
      <c r="V377" s="473"/>
      <c r="W377" s="473"/>
      <c r="X377" s="473"/>
      <c r="Y377" s="473"/>
      <c r="Z377" s="473"/>
      <c r="AA377" s="473"/>
      <c r="AB377" s="473"/>
      <c r="AC377" s="473"/>
      <c r="AD377" s="473"/>
      <c r="AE377" s="473"/>
      <c r="AF377" s="473"/>
      <c r="AG377" s="473"/>
      <c r="AH377" s="189"/>
    </row>
    <row r="378" spans="2:34" ht="39.75" hidden="1" customHeight="1" x14ac:dyDescent="0.25">
      <c r="B378" s="186"/>
      <c r="C378" s="544"/>
      <c r="D378" s="549"/>
      <c r="E378" s="573"/>
      <c r="F378" s="577"/>
      <c r="G378" s="489"/>
      <c r="H378" s="494"/>
      <c r="I378" s="495"/>
      <c r="J378" s="494"/>
      <c r="K378" s="436" t="s">
        <v>188</v>
      </c>
      <c r="L378" s="438" t="s">
        <v>385</v>
      </c>
      <c r="M378" s="475"/>
      <c r="N378" s="475"/>
      <c r="O378" s="478"/>
      <c r="P378" s="214"/>
      <c r="T378" s="187"/>
      <c r="U378" s="473"/>
      <c r="V378" s="473"/>
      <c r="W378" s="473"/>
      <c r="X378" s="473"/>
      <c r="Y378" s="473"/>
      <c r="Z378" s="473"/>
      <c r="AA378" s="473"/>
      <c r="AB378" s="473"/>
      <c r="AC378" s="473"/>
      <c r="AD378" s="473"/>
      <c r="AE378" s="473"/>
      <c r="AF378" s="473"/>
      <c r="AG378" s="473"/>
      <c r="AH378" s="189"/>
    </row>
    <row r="379" spans="2:34" ht="39.75" hidden="1" customHeight="1" x14ac:dyDescent="0.25">
      <c r="B379" s="186"/>
      <c r="C379" s="544"/>
      <c r="D379" s="549"/>
      <c r="E379" s="573"/>
      <c r="F379" s="577"/>
      <c r="G379" s="489"/>
      <c r="H379" s="494"/>
      <c r="I379" s="495"/>
      <c r="J379" s="494"/>
      <c r="K379" s="436" t="s">
        <v>189</v>
      </c>
      <c r="L379" s="438" t="s">
        <v>386</v>
      </c>
      <c r="M379" s="475"/>
      <c r="N379" s="475"/>
      <c r="O379" s="478"/>
      <c r="P379" s="214"/>
      <c r="T379" s="187"/>
      <c r="U379" s="473"/>
      <c r="V379" s="473"/>
      <c r="W379" s="473"/>
      <c r="X379" s="473"/>
      <c r="Y379" s="473"/>
      <c r="Z379" s="473"/>
      <c r="AA379" s="473"/>
      <c r="AB379" s="473"/>
      <c r="AC379" s="473"/>
      <c r="AD379" s="473"/>
      <c r="AE379" s="473"/>
      <c r="AF379" s="473"/>
      <c r="AG379" s="473"/>
      <c r="AH379" s="189"/>
    </row>
    <row r="380" spans="2:34" ht="39.75" hidden="1" customHeight="1" x14ac:dyDescent="0.25">
      <c r="B380" s="186"/>
      <c r="C380" s="544"/>
      <c r="D380" s="549"/>
      <c r="E380" s="573"/>
      <c r="F380" s="577"/>
      <c r="G380" s="488"/>
      <c r="H380" s="493" t="s">
        <v>1020</v>
      </c>
      <c r="I380" s="496" t="s">
        <v>31</v>
      </c>
      <c r="J380" s="497" t="s">
        <v>57</v>
      </c>
      <c r="K380" s="436" t="s">
        <v>165</v>
      </c>
      <c r="L380" s="390" t="s">
        <v>353</v>
      </c>
      <c r="M380" s="480" t="s">
        <v>109</v>
      </c>
      <c r="N380" s="474">
        <v>81</v>
      </c>
      <c r="O380" s="477"/>
      <c r="P380" s="214"/>
      <c r="T380" s="187"/>
      <c r="U380" s="472"/>
      <c r="V380" s="472">
        <f>IF($N$380="","",$N$380)</f>
        <v>81</v>
      </c>
      <c r="W380" s="472">
        <f>IF($N$380="","",$N$380)</f>
        <v>81</v>
      </c>
      <c r="X380" s="472"/>
      <c r="Y380" s="472"/>
      <c r="Z380" s="472"/>
      <c r="AA380" s="472"/>
      <c r="AB380" s="472"/>
      <c r="AC380" s="472"/>
      <c r="AD380" s="472"/>
      <c r="AE380" s="472"/>
      <c r="AF380" s="472"/>
      <c r="AG380" s="472"/>
      <c r="AH380" s="189"/>
    </row>
    <row r="381" spans="2:34" ht="39.75" hidden="1" customHeight="1" x14ac:dyDescent="0.25">
      <c r="B381" s="186"/>
      <c r="C381" s="544"/>
      <c r="D381" s="549"/>
      <c r="E381" s="573"/>
      <c r="F381" s="577"/>
      <c r="G381" s="489"/>
      <c r="H381" s="494"/>
      <c r="I381" s="495"/>
      <c r="J381" s="494"/>
      <c r="K381" s="436" t="s">
        <v>166</v>
      </c>
      <c r="L381" s="390" t="s">
        <v>374</v>
      </c>
      <c r="M381" s="475"/>
      <c r="N381" s="475"/>
      <c r="O381" s="478"/>
      <c r="P381" s="214"/>
      <c r="T381" s="187"/>
      <c r="U381" s="473"/>
      <c r="V381" s="473"/>
      <c r="W381" s="473"/>
      <c r="X381" s="473"/>
      <c r="Y381" s="473"/>
      <c r="Z381" s="473"/>
      <c r="AA381" s="473"/>
      <c r="AB381" s="473"/>
      <c r="AC381" s="473"/>
      <c r="AD381" s="473"/>
      <c r="AE381" s="473"/>
      <c r="AF381" s="473"/>
      <c r="AG381" s="473"/>
      <c r="AH381" s="189"/>
    </row>
    <row r="382" spans="2:34" ht="39.75" hidden="1" customHeight="1" x14ac:dyDescent="0.25">
      <c r="B382" s="186"/>
      <c r="C382" s="544"/>
      <c r="D382" s="549"/>
      <c r="E382" s="573"/>
      <c r="F382" s="577"/>
      <c r="G382" s="489"/>
      <c r="H382" s="494"/>
      <c r="I382" s="495"/>
      <c r="J382" s="494"/>
      <c r="K382" s="436" t="s">
        <v>167</v>
      </c>
      <c r="L382" s="438" t="s">
        <v>387</v>
      </c>
      <c r="M382" s="475"/>
      <c r="N382" s="475"/>
      <c r="O382" s="478"/>
      <c r="P382" s="214"/>
      <c r="T382" s="187"/>
      <c r="U382" s="473"/>
      <c r="V382" s="473"/>
      <c r="W382" s="473"/>
      <c r="X382" s="473"/>
      <c r="Y382" s="473"/>
      <c r="Z382" s="473"/>
      <c r="AA382" s="473"/>
      <c r="AB382" s="473"/>
      <c r="AC382" s="473"/>
      <c r="AD382" s="473"/>
      <c r="AE382" s="473"/>
      <c r="AF382" s="473"/>
      <c r="AG382" s="473"/>
      <c r="AH382" s="189"/>
    </row>
    <row r="383" spans="2:34" ht="39.75" hidden="1" customHeight="1" x14ac:dyDescent="0.25">
      <c r="B383" s="186"/>
      <c r="C383" s="544"/>
      <c r="D383" s="549"/>
      <c r="E383" s="573"/>
      <c r="F383" s="577"/>
      <c r="G383" s="489"/>
      <c r="H383" s="494"/>
      <c r="I383" s="495"/>
      <c r="J383" s="494"/>
      <c r="K383" s="436" t="s">
        <v>188</v>
      </c>
      <c r="L383" s="438" t="s">
        <v>388</v>
      </c>
      <c r="M383" s="475"/>
      <c r="N383" s="475"/>
      <c r="O383" s="478"/>
      <c r="P383" s="214"/>
      <c r="T383" s="187"/>
      <c r="U383" s="473"/>
      <c r="V383" s="473"/>
      <c r="W383" s="473"/>
      <c r="X383" s="473"/>
      <c r="Y383" s="473"/>
      <c r="Z383" s="473"/>
      <c r="AA383" s="473"/>
      <c r="AB383" s="473"/>
      <c r="AC383" s="473"/>
      <c r="AD383" s="473"/>
      <c r="AE383" s="473"/>
      <c r="AF383" s="473"/>
      <c r="AG383" s="473"/>
      <c r="AH383" s="189"/>
    </row>
    <row r="384" spans="2:34" ht="39.75" hidden="1" customHeight="1" x14ac:dyDescent="0.25">
      <c r="B384" s="186"/>
      <c r="C384" s="544"/>
      <c r="D384" s="549"/>
      <c r="E384" s="573"/>
      <c r="F384" s="577"/>
      <c r="G384" s="489"/>
      <c r="H384" s="494"/>
      <c r="I384" s="495"/>
      <c r="J384" s="494"/>
      <c r="K384" s="436" t="s">
        <v>189</v>
      </c>
      <c r="L384" s="438" t="s">
        <v>389</v>
      </c>
      <c r="M384" s="475"/>
      <c r="N384" s="475"/>
      <c r="O384" s="478"/>
      <c r="P384" s="214"/>
      <c r="T384" s="187"/>
      <c r="U384" s="473"/>
      <c r="V384" s="473"/>
      <c r="W384" s="473"/>
      <c r="X384" s="473"/>
      <c r="Y384" s="473"/>
      <c r="Z384" s="473"/>
      <c r="AA384" s="473"/>
      <c r="AB384" s="473"/>
      <c r="AC384" s="473"/>
      <c r="AD384" s="473"/>
      <c r="AE384" s="473"/>
      <c r="AF384" s="473"/>
      <c r="AG384" s="473"/>
      <c r="AH384" s="189"/>
    </row>
    <row r="385" spans="2:34" ht="39.75" hidden="1" customHeight="1" x14ac:dyDescent="0.25">
      <c r="B385" s="186"/>
      <c r="C385" s="544"/>
      <c r="D385" s="549"/>
      <c r="E385" s="573"/>
      <c r="F385" s="577"/>
      <c r="G385" s="488"/>
      <c r="H385" s="493" t="s">
        <v>1021</v>
      </c>
      <c r="I385" s="496" t="s">
        <v>32</v>
      </c>
      <c r="J385" s="497" t="s">
        <v>57</v>
      </c>
      <c r="K385" s="436" t="s">
        <v>165</v>
      </c>
      <c r="L385" s="390" t="s">
        <v>353</v>
      </c>
      <c r="M385" s="480" t="s">
        <v>109</v>
      </c>
      <c r="N385" s="474">
        <v>100</v>
      </c>
      <c r="O385" s="477"/>
      <c r="P385" s="214"/>
      <c r="T385" s="187"/>
      <c r="U385" s="472"/>
      <c r="V385" s="472">
        <f>IF($N$385="","",$N$385)</f>
        <v>100</v>
      </c>
      <c r="W385" s="472">
        <f>IF($N$385="","",$N$385)</f>
        <v>100</v>
      </c>
      <c r="X385" s="472">
        <f>IF($N$385="","",$N$385)</f>
        <v>100</v>
      </c>
      <c r="Y385" s="472"/>
      <c r="Z385" s="472"/>
      <c r="AA385" s="472">
        <f>IF($N$385="","",$N$385)</f>
        <v>100</v>
      </c>
      <c r="AB385" s="472"/>
      <c r="AC385" s="472"/>
      <c r="AD385" s="472"/>
      <c r="AE385" s="472">
        <f>IF($N$385="","",$N$385)</f>
        <v>100</v>
      </c>
      <c r="AF385" s="472">
        <f>IF($N$385="","",$N$385)</f>
        <v>100</v>
      </c>
      <c r="AG385" s="472"/>
      <c r="AH385" s="189"/>
    </row>
    <row r="386" spans="2:34" ht="39.75" hidden="1" customHeight="1" x14ac:dyDescent="0.25">
      <c r="B386" s="186"/>
      <c r="C386" s="544"/>
      <c r="D386" s="549"/>
      <c r="E386" s="573"/>
      <c r="F386" s="577"/>
      <c r="G386" s="489"/>
      <c r="H386" s="494"/>
      <c r="I386" s="495"/>
      <c r="J386" s="494"/>
      <c r="K386" s="436" t="s">
        <v>166</v>
      </c>
      <c r="L386" s="390" t="s">
        <v>374</v>
      </c>
      <c r="M386" s="475"/>
      <c r="N386" s="475"/>
      <c r="O386" s="478"/>
      <c r="P386" s="214"/>
      <c r="T386" s="187"/>
      <c r="U386" s="473"/>
      <c r="V386" s="473"/>
      <c r="W386" s="473"/>
      <c r="X386" s="473"/>
      <c r="Y386" s="473"/>
      <c r="Z386" s="473"/>
      <c r="AA386" s="473"/>
      <c r="AB386" s="473"/>
      <c r="AC386" s="473"/>
      <c r="AD386" s="473"/>
      <c r="AE386" s="473"/>
      <c r="AF386" s="473"/>
      <c r="AG386" s="473"/>
      <c r="AH386" s="189"/>
    </row>
    <row r="387" spans="2:34" ht="39.75" hidden="1" customHeight="1" x14ac:dyDescent="0.25">
      <c r="B387" s="186"/>
      <c r="C387" s="544"/>
      <c r="D387" s="549"/>
      <c r="E387" s="573"/>
      <c r="F387" s="577"/>
      <c r="G387" s="489"/>
      <c r="H387" s="494"/>
      <c r="I387" s="495"/>
      <c r="J387" s="494"/>
      <c r="K387" s="436" t="s">
        <v>167</v>
      </c>
      <c r="L387" s="438" t="s">
        <v>390</v>
      </c>
      <c r="M387" s="475"/>
      <c r="N387" s="475"/>
      <c r="O387" s="478"/>
      <c r="P387" s="214"/>
      <c r="T387" s="187"/>
      <c r="U387" s="473"/>
      <c r="V387" s="473"/>
      <c r="W387" s="473"/>
      <c r="X387" s="473"/>
      <c r="Y387" s="473"/>
      <c r="Z387" s="473"/>
      <c r="AA387" s="473"/>
      <c r="AB387" s="473"/>
      <c r="AC387" s="473"/>
      <c r="AD387" s="473"/>
      <c r="AE387" s="473"/>
      <c r="AF387" s="473"/>
      <c r="AG387" s="473"/>
      <c r="AH387" s="189"/>
    </row>
    <row r="388" spans="2:34" ht="39.75" hidden="1" customHeight="1" x14ac:dyDescent="0.25">
      <c r="B388" s="186"/>
      <c r="C388" s="544"/>
      <c r="D388" s="549"/>
      <c r="E388" s="573"/>
      <c r="F388" s="577"/>
      <c r="G388" s="489"/>
      <c r="H388" s="494"/>
      <c r="I388" s="495"/>
      <c r="J388" s="494"/>
      <c r="K388" s="436" t="s">
        <v>188</v>
      </c>
      <c r="L388" s="438" t="s">
        <v>391</v>
      </c>
      <c r="M388" s="475"/>
      <c r="N388" s="475"/>
      <c r="O388" s="478"/>
      <c r="P388" s="214"/>
      <c r="T388" s="187"/>
      <c r="U388" s="473"/>
      <c r="V388" s="473"/>
      <c r="W388" s="473"/>
      <c r="X388" s="473"/>
      <c r="Y388" s="473"/>
      <c r="Z388" s="473"/>
      <c r="AA388" s="473"/>
      <c r="AB388" s="473"/>
      <c r="AC388" s="473"/>
      <c r="AD388" s="473"/>
      <c r="AE388" s="473"/>
      <c r="AF388" s="473"/>
      <c r="AG388" s="473"/>
      <c r="AH388" s="189"/>
    </row>
    <row r="389" spans="2:34" ht="39.75" hidden="1" customHeight="1" x14ac:dyDescent="0.25">
      <c r="B389" s="186"/>
      <c r="C389" s="544"/>
      <c r="D389" s="549"/>
      <c r="E389" s="573"/>
      <c r="F389" s="577"/>
      <c r="G389" s="489"/>
      <c r="H389" s="494"/>
      <c r="I389" s="495"/>
      <c r="J389" s="494"/>
      <c r="K389" s="436" t="s">
        <v>189</v>
      </c>
      <c r="L389" s="438" t="s">
        <v>392</v>
      </c>
      <c r="M389" s="475"/>
      <c r="N389" s="475"/>
      <c r="O389" s="478"/>
      <c r="P389" s="214"/>
      <c r="T389" s="187"/>
      <c r="U389" s="473"/>
      <c r="V389" s="473"/>
      <c r="W389" s="473"/>
      <c r="X389" s="473"/>
      <c r="Y389" s="473"/>
      <c r="Z389" s="473"/>
      <c r="AA389" s="473"/>
      <c r="AB389" s="473"/>
      <c r="AC389" s="473"/>
      <c r="AD389" s="473"/>
      <c r="AE389" s="473"/>
      <c r="AF389" s="473"/>
      <c r="AG389" s="473"/>
      <c r="AH389" s="189"/>
    </row>
    <row r="390" spans="2:34" ht="39.75" hidden="1" customHeight="1" x14ac:dyDescent="0.25">
      <c r="B390" s="186"/>
      <c r="C390" s="544"/>
      <c r="D390" s="549"/>
      <c r="E390" s="573"/>
      <c r="F390" s="577"/>
      <c r="G390" s="488"/>
      <c r="H390" s="493" t="s">
        <v>1022</v>
      </c>
      <c r="I390" s="496" t="s">
        <v>33</v>
      </c>
      <c r="J390" s="497" t="s">
        <v>57</v>
      </c>
      <c r="K390" s="436" t="s">
        <v>165</v>
      </c>
      <c r="L390" s="390" t="s">
        <v>353</v>
      </c>
      <c r="M390" s="480" t="s">
        <v>109</v>
      </c>
      <c r="N390" s="474">
        <v>100</v>
      </c>
      <c r="O390" s="477"/>
      <c r="P390" s="214"/>
      <c r="T390" s="187"/>
      <c r="U390" s="472"/>
      <c r="V390" s="472">
        <f>IF($N$390="","",$N$390)</f>
        <v>100</v>
      </c>
      <c r="W390" s="472">
        <f>IF($N$390="","",$N$390)</f>
        <v>100</v>
      </c>
      <c r="X390" s="472"/>
      <c r="Y390" s="472"/>
      <c r="Z390" s="472"/>
      <c r="AA390" s="472"/>
      <c r="AB390" s="472"/>
      <c r="AC390" s="472"/>
      <c r="AD390" s="472"/>
      <c r="AE390" s="472"/>
      <c r="AF390" s="472"/>
      <c r="AG390" s="472"/>
      <c r="AH390" s="189"/>
    </row>
    <row r="391" spans="2:34" ht="39.75" hidden="1" customHeight="1" x14ac:dyDescent="0.25">
      <c r="B391" s="186"/>
      <c r="C391" s="544"/>
      <c r="D391" s="549"/>
      <c r="E391" s="573"/>
      <c r="F391" s="577"/>
      <c r="G391" s="489"/>
      <c r="H391" s="494"/>
      <c r="I391" s="495"/>
      <c r="J391" s="494"/>
      <c r="K391" s="436" t="s">
        <v>166</v>
      </c>
      <c r="L391" s="390" t="s">
        <v>374</v>
      </c>
      <c r="M391" s="475"/>
      <c r="N391" s="475"/>
      <c r="O391" s="478"/>
      <c r="P391" s="214"/>
      <c r="T391" s="187"/>
      <c r="U391" s="473"/>
      <c r="V391" s="473"/>
      <c r="W391" s="473"/>
      <c r="X391" s="473"/>
      <c r="Y391" s="473"/>
      <c r="Z391" s="473"/>
      <c r="AA391" s="473"/>
      <c r="AB391" s="473"/>
      <c r="AC391" s="473"/>
      <c r="AD391" s="473"/>
      <c r="AE391" s="473"/>
      <c r="AF391" s="473"/>
      <c r="AG391" s="473"/>
      <c r="AH391" s="189"/>
    </row>
    <row r="392" spans="2:34" ht="39.75" hidden="1" customHeight="1" x14ac:dyDescent="0.25">
      <c r="B392" s="186"/>
      <c r="C392" s="544"/>
      <c r="D392" s="549"/>
      <c r="E392" s="573"/>
      <c r="F392" s="577"/>
      <c r="G392" s="489"/>
      <c r="H392" s="494"/>
      <c r="I392" s="495"/>
      <c r="J392" s="494"/>
      <c r="K392" s="436" t="s">
        <v>167</v>
      </c>
      <c r="L392" s="438" t="s">
        <v>393</v>
      </c>
      <c r="M392" s="475"/>
      <c r="N392" s="475"/>
      <c r="O392" s="478"/>
      <c r="P392" s="214"/>
      <c r="T392" s="187"/>
      <c r="U392" s="473"/>
      <c r="V392" s="473"/>
      <c r="W392" s="473"/>
      <c r="X392" s="473"/>
      <c r="Y392" s="473"/>
      <c r="Z392" s="473"/>
      <c r="AA392" s="473"/>
      <c r="AB392" s="473"/>
      <c r="AC392" s="473"/>
      <c r="AD392" s="473"/>
      <c r="AE392" s="473"/>
      <c r="AF392" s="473"/>
      <c r="AG392" s="473"/>
      <c r="AH392" s="189"/>
    </row>
    <row r="393" spans="2:34" ht="39.75" hidden="1" customHeight="1" x14ac:dyDescent="0.25">
      <c r="B393" s="186"/>
      <c r="C393" s="544"/>
      <c r="D393" s="549"/>
      <c r="E393" s="573"/>
      <c r="F393" s="577"/>
      <c r="G393" s="489"/>
      <c r="H393" s="494"/>
      <c r="I393" s="495"/>
      <c r="J393" s="494"/>
      <c r="K393" s="436" t="s">
        <v>188</v>
      </c>
      <c r="L393" s="438" t="s">
        <v>394</v>
      </c>
      <c r="M393" s="475"/>
      <c r="N393" s="475"/>
      <c r="O393" s="478"/>
      <c r="P393" s="214"/>
      <c r="T393" s="187"/>
      <c r="U393" s="473"/>
      <c r="V393" s="473"/>
      <c r="W393" s="473"/>
      <c r="X393" s="473"/>
      <c r="Y393" s="473"/>
      <c r="Z393" s="473"/>
      <c r="AA393" s="473"/>
      <c r="AB393" s="473"/>
      <c r="AC393" s="473"/>
      <c r="AD393" s="473"/>
      <c r="AE393" s="473"/>
      <c r="AF393" s="473"/>
      <c r="AG393" s="473"/>
      <c r="AH393" s="189"/>
    </row>
    <row r="394" spans="2:34" ht="39.75" hidden="1" customHeight="1" x14ac:dyDescent="0.25">
      <c r="B394" s="186"/>
      <c r="C394" s="544"/>
      <c r="D394" s="549"/>
      <c r="E394" s="573"/>
      <c r="F394" s="577"/>
      <c r="G394" s="489"/>
      <c r="H394" s="494"/>
      <c r="I394" s="495"/>
      <c r="J394" s="494"/>
      <c r="K394" s="436" t="s">
        <v>189</v>
      </c>
      <c r="L394" s="438" t="s">
        <v>395</v>
      </c>
      <c r="M394" s="475"/>
      <c r="N394" s="475"/>
      <c r="O394" s="478"/>
      <c r="P394" s="214"/>
      <c r="T394" s="187"/>
      <c r="U394" s="473"/>
      <c r="V394" s="473"/>
      <c r="W394" s="473"/>
      <c r="X394" s="473"/>
      <c r="Y394" s="473"/>
      <c r="Z394" s="473"/>
      <c r="AA394" s="473"/>
      <c r="AB394" s="473"/>
      <c r="AC394" s="473"/>
      <c r="AD394" s="473"/>
      <c r="AE394" s="473"/>
      <c r="AF394" s="473"/>
      <c r="AG394" s="473"/>
      <c r="AH394" s="189"/>
    </row>
    <row r="395" spans="2:34" ht="39.75" hidden="1" customHeight="1" x14ac:dyDescent="0.25">
      <c r="B395" s="186"/>
      <c r="C395" s="544"/>
      <c r="D395" s="549"/>
      <c r="E395" s="573"/>
      <c r="F395" s="577"/>
      <c r="G395" s="488"/>
      <c r="H395" s="493" t="s">
        <v>1023</v>
      </c>
      <c r="I395" s="490" t="s">
        <v>1113</v>
      </c>
      <c r="J395" s="497" t="s">
        <v>57</v>
      </c>
      <c r="K395" s="436" t="s">
        <v>165</v>
      </c>
      <c r="L395" s="390" t="s">
        <v>353</v>
      </c>
      <c r="M395" s="480" t="s">
        <v>109</v>
      </c>
      <c r="N395" s="474">
        <v>100</v>
      </c>
      <c r="O395" s="477"/>
      <c r="P395" s="214"/>
      <c r="T395" s="187"/>
      <c r="U395" s="472"/>
      <c r="V395" s="472">
        <f>IF($N$395="","",$N$395)</f>
        <v>100</v>
      </c>
      <c r="W395" s="472">
        <f>IF($N$395="","",$N$395)</f>
        <v>100</v>
      </c>
      <c r="X395" s="472"/>
      <c r="Y395" s="472"/>
      <c r="Z395" s="472"/>
      <c r="AA395" s="472"/>
      <c r="AB395" s="472"/>
      <c r="AC395" s="472"/>
      <c r="AD395" s="472"/>
      <c r="AE395" s="472"/>
      <c r="AF395" s="472"/>
      <c r="AG395" s="472"/>
      <c r="AH395" s="189"/>
    </row>
    <row r="396" spans="2:34" ht="39.75" hidden="1" customHeight="1" x14ac:dyDescent="0.25">
      <c r="B396" s="186"/>
      <c r="C396" s="544"/>
      <c r="D396" s="549"/>
      <c r="E396" s="573"/>
      <c r="F396" s="577"/>
      <c r="G396" s="489"/>
      <c r="H396" s="494"/>
      <c r="I396" s="495"/>
      <c r="J396" s="494"/>
      <c r="K396" s="436" t="s">
        <v>166</v>
      </c>
      <c r="L396" s="390" t="s">
        <v>374</v>
      </c>
      <c r="M396" s="475"/>
      <c r="N396" s="475"/>
      <c r="O396" s="478"/>
      <c r="P396" s="214"/>
      <c r="T396" s="187"/>
      <c r="U396" s="473"/>
      <c r="V396" s="473"/>
      <c r="W396" s="473"/>
      <c r="X396" s="473"/>
      <c r="Y396" s="473"/>
      <c r="Z396" s="473"/>
      <c r="AA396" s="473"/>
      <c r="AB396" s="473"/>
      <c r="AC396" s="473"/>
      <c r="AD396" s="473"/>
      <c r="AE396" s="473"/>
      <c r="AF396" s="473"/>
      <c r="AG396" s="473"/>
      <c r="AH396" s="189"/>
    </row>
    <row r="397" spans="2:34" ht="39.75" hidden="1" customHeight="1" x14ac:dyDescent="0.25">
      <c r="B397" s="186"/>
      <c r="C397" s="544"/>
      <c r="D397" s="549"/>
      <c r="E397" s="573"/>
      <c r="F397" s="577"/>
      <c r="G397" s="489"/>
      <c r="H397" s="494"/>
      <c r="I397" s="495"/>
      <c r="J397" s="494"/>
      <c r="K397" s="436" t="s">
        <v>167</v>
      </c>
      <c r="L397" s="437" t="s">
        <v>1114</v>
      </c>
      <c r="M397" s="475"/>
      <c r="N397" s="475"/>
      <c r="O397" s="478"/>
      <c r="P397" s="214"/>
      <c r="T397" s="187"/>
      <c r="U397" s="473"/>
      <c r="V397" s="473"/>
      <c r="W397" s="473"/>
      <c r="X397" s="473"/>
      <c r="Y397" s="473"/>
      <c r="Z397" s="473"/>
      <c r="AA397" s="473"/>
      <c r="AB397" s="473"/>
      <c r="AC397" s="473"/>
      <c r="AD397" s="473"/>
      <c r="AE397" s="473"/>
      <c r="AF397" s="473"/>
      <c r="AG397" s="473"/>
      <c r="AH397" s="189"/>
    </row>
    <row r="398" spans="2:34" ht="39.75" hidden="1" customHeight="1" x14ac:dyDescent="0.25">
      <c r="B398" s="186"/>
      <c r="C398" s="544"/>
      <c r="D398" s="549"/>
      <c r="E398" s="573"/>
      <c r="F398" s="577"/>
      <c r="G398" s="489"/>
      <c r="H398" s="494"/>
      <c r="I398" s="495"/>
      <c r="J398" s="494"/>
      <c r="K398" s="436" t="s">
        <v>188</v>
      </c>
      <c r="L398" s="437" t="s">
        <v>1115</v>
      </c>
      <c r="M398" s="475"/>
      <c r="N398" s="475"/>
      <c r="O398" s="478"/>
      <c r="P398" s="214"/>
      <c r="T398" s="187"/>
      <c r="U398" s="473"/>
      <c r="V398" s="473"/>
      <c r="W398" s="473"/>
      <c r="X398" s="473"/>
      <c r="Y398" s="473"/>
      <c r="Z398" s="473"/>
      <c r="AA398" s="473"/>
      <c r="AB398" s="473"/>
      <c r="AC398" s="473"/>
      <c r="AD398" s="473"/>
      <c r="AE398" s="473"/>
      <c r="AF398" s="473"/>
      <c r="AG398" s="473"/>
      <c r="AH398" s="189"/>
    </row>
    <row r="399" spans="2:34" ht="39.75" hidden="1" customHeight="1" x14ac:dyDescent="0.25">
      <c r="B399" s="186"/>
      <c r="C399" s="544"/>
      <c r="D399" s="549"/>
      <c r="E399" s="573"/>
      <c r="F399" s="577"/>
      <c r="G399" s="489"/>
      <c r="H399" s="494"/>
      <c r="I399" s="495"/>
      <c r="J399" s="494"/>
      <c r="K399" s="436" t="s">
        <v>189</v>
      </c>
      <c r="L399" s="437" t="s">
        <v>1116</v>
      </c>
      <c r="M399" s="475"/>
      <c r="N399" s="475"/>
      <c r="O399" s="478"/>
      <c r="P399" s="214"/>
      <c r="T399" s="187"/>
      <c r="U399" s="473"/>
      <c r="V399" s="473"/>
      <c r="W399" s="473"/>
      <c r="X399" s="473"/>
      <c r="Y399" s="473"/>
      <c r="Z399" s="473"/>
      <c r="AA399" s="473"/>
      <c r="AB399" s="473"/>
      <c r="AC399" s="473"/>
      <c r="AD399" s="473"/>
      <c r="AE399" s="473"/>
      <c r="AF399" s="473"/>
      <c r="AG399" s="473"/>
      <c r="AH399" s="189"/>
    </row>
    <row r="400" spans="2:34" ht="39.75" hidden="1" customHeight="1" x14ac:dyDescent="0.25">
      <c r="B400" s="186"/>
      <c r="C400" s="544"/>
      <c r="D400" s="549"/>
      <c r="E400" s="573"/>
      <c r="F400" s="577"/>
      <c r="G400" s="488"/>
      <c r="H400" s="493" t="s">
        <v>1024</v>
      </c>
      <c r="I400" s="496" t="s">
        <v>18</v>
      </c>
      <c r="J400" s="497" t="s">
        <v>57</v>
      </c>
      <c r="K400" s="436" t="s">
        <v>165</v>
      </c>
      <c r="L400" s="390" t="s">
        <v>353</v>
      </c>
      <c r="M400" s="480" t="s">
        <v>109</v>
      </c>
      <c r="N400" s="474">
        <v>100</v>
      </c>
      <c r="O400" s="477"/>
      <c r="P400" s="214"/>
      <c r="T400" s="187"/>
      <c r="U400" s="472"/>
      <c r="V400" s="472">
        <f>IF($N$400="","",$N$400)</f>
        <v>100</v>
      </c>
      <c r="W400" s="472">
        <f>IF($N$400="","",$N$400)</f>
        <v>100</v>
      </c>
      <c r="X400" s="472"/>
      <c r="Y400" s="472"/>
      <c r="Z400" s="472"/>
      <c r="AA400" s="472">
        <f>IF($N$400="","",$N$400)</f>
        <v>100</v>
      </c>
      <c r="AB400" s="472"/>
      <c r="AC400" s="472">
        <f>IF($N$400="","",$N$400)</f>
        <v>100</v>
      </c>
      <c r="AD400" s="472">
        <f>IF($N$400="","",$N$400)</f>
        <v>100</v>
      </c>
      <c r="AE400" s="472">
        <f>IF($N$400="","",$N$400)</f>
        <v>100</v>
      </c>
      <c r="AF400" s="472">
        <f>IF($N$400="","",$N$400)</f>
        <v>100</v>
      </c>
      <c r="AG400" s="472"/>
      <c r="AH400" s="189"/>
    </row>
    <row r="401" spans="2:34" ht="39.75" hidden="1" customHeight="1" x14ac:dyDescent="0.25">
      <c r="B401" s="186"/>
      <c r="C401" s="544"/>
      <c r="D401" s="549"/>
      <c r="E401" s="573"/>
      <c r="F401" s="577"/>
      <c r="G401" s="489"/>
      <c r="H401" s="494"/>
      <c r="I401" s="495"/>
      <c r="J401" s="494"/>
      <c r="K401" s="436" t="s">
        <v>166</v>
      </c>
      <c r="L401" s="390" t="s">
        <v>374</v>
      </c>
      <c r="M401" s="475"/>
      <c r="N401" s="475"/>
      <c r="O401" s="478"/>
      <c r="P401" s="214"/>
      <c r="T401" s="187"/>
      <c r="U401" s="473"/>
      <c r="V401" s="473"/>
      <c r="W401" s="473"/>
      <c r="X401" s="473"/>
      <c r="Y401" s="473"/>
      <c r="Z401" s="473"/>
      <c r="AA401" s="473"/>
      <c r="AB401" s="473"/>
      <c r="AC401" s="473"/>
      <c r="AD401" s="473"/>
      <c r="AE401" s="473"/>
      <c r="AF401" s="473"/>
      <c r="AG401" s="473"/>
      <c r="AH401" s="189"/>
    </row>
    <row r="402" spans="2:34" ht="39.75" hidden="1" customHeight="1" x14ac:dyDescent="0.25">
      <c r="B402" s="186"/>
      <c r="C402" s="544"/>
      <c r="D402" s="549"/>
      <c r="E402" s="573"/>
      <c r="F402" s="577"/>
      <c r="G402" s="489"/>
      <c r="H402" s="494"/>
      <c r="I402" s="495"/>
      <c r="J402" s="494"/>
      <c r="K402" s="436" t="s">
        <v>167</v>
      </c>
      <c r="L402" s="438" t="s">
        <v>396</v>
      </c>
      <c r="M402" s="475"/>
      <c r="N402" s="475"/>
      <c r="O402" s="478"/>
      <c r="P402" s="214"/>
      <c r="T402" s="187"/>
      <c r="U402" s="473"/>
      <c r="V402" s="473"/>
      <c r="W402" s="473"/>
      <c r="X402" s="473"/>
      <c r="Y402" s="473"/>
      <c r="Z402" s="473"/>
      <c r="AA402" s="473"/>
      <c r="AB402" s="473"/>
      <c r="AC402" s="473"/>
      <c r="AD402" s="473"/>
      <c r="AE402" s="473"/>
      <c r="AF402" s="473"/>
      <c r="AG402" s="473"/>
      <c r="AH402" s="189"/>
    </row>
    <row r="403" spans="2:34" ht="39.75" hidden="1" customHeight="1" x14ac:dyDescent="0.25">
      <c r="B403" s="186"/>
      <c r="C403" s="544"/>
      <c r="D403" s="549"/>
      <c r="E403" s="573"/>
      <c r="F403" s="577"/>
      <c r="G403" s="489"/>
      <c r="H403" s="494"/>
      <c r="I403" s="495"/>
      <c r="J403" s="494"/>
      <c r="K403" s="436" t="s">
        <v>188</v>
      </c>
      <c r="L403" s="438" t="s">
        <v>397</v>
      </c>
      <c r="M403" s="475"/>
      <c r="N403" s="475"/>
      <c r="O403" s="478"/>
      <c r="P403" s="214"/>
      <c r="T403" s="187"/>
      <c r="U403" s="473"/>
      <c r="V403" s="473"/>
      <c r="W403" s="473"/>
      <c r="X403" s="473"/>
      <c r="Y403" s="473"/>
      <c r="Z403" s="473"/>
      <c r="AA403" s="473"/>
      <c r="AB403" s="473"/>
      <c r="AC403" s="473"/>
      <c r="AD403" s="473"/>
      <c r="AE403" s="473"/>
      <c r="AF403" s="473"/>
      <c r="AG403" s="473"/>
      <c r="AH403" s="189"/>
    </row>
    <row r="404" spans="2:34" ht="39.75" hidden="1" customHeight="1" x14ac:dyDescent="0.25">
      <c r="B404" s="186"/>
      <c r="C404" s="544"/>
      <c r="D404" s="549"/>
      <c r="E404" s="573"/>
      <c r="F404" s="577"/>
      <c r="G404" s="489"/>
      <c r="H404" s="494"/>
      <c r="I404" s="495"/>
      <c r="J404" s="494"/>
      <c r="K404" s="436" t="s">
        <v>189</v>
      </c>
      <c r="L404" s="438" t="s">
        <v>398</v>
      </c>
      <c r="M404" s="475"/>
      <c r="N404" s="475"/>
      <c r="O404" s="478"/>
      <c r="P404" s="214"/>
      <c r="T404" s="187"/>
      <c r="U404" s="473"/>
      <c r="V404" s="473"/>
      <c r="W404" s="473"/>
      <c r="X404" s="473"/>
      <c r="Y404" s="473"/>
      <c r="Z404" s="473"/>
      <c r="AA404" s="473"/>
      <c r="AB404" s="473"/>
      <c r="AC404" s="473"/>
      <c r="AD404" s="473"/>
      <c r="AE404" s="473"/>
      <c r="AF404" s="473"/>
      <c r="AG404" s="473"/>
      <c r="AH404" s="189"/>
    </row>
    <row r="405" spans="2:34" ht="39.75" hidden="1" customHeight="1" x14ac:dyDescent="0.25">
      <c r="B405" s="186"/>
      <c r="C405" s="544"/>
      <c r="D405" s="549"/>
      <c r="E405" s="573"/>
      <c r="F405" s="577"/>
      <c r="G405" s="488"/>
      <c r="H405" s="493" t="s">
        <v>1025</v>
      </c>
      <c r="I405" s="496" t="s">
        <v>34</v>
      </c>
      <c r="J405" s="497" t="s">
        <v>57</v>
      </c>
      <c r="K405" s="436" t="s">
        <v>165</v>
      </c>
      <c r="L405" s="390" t="s">
        <v>353</v>
      </c>
      <c r="M405" s="480" t="s">
        <v>109</v>
      </c>
      <c r="N405" s="474">
        <v>100</v>
      </c>
      <c r="O405" s="477"/>
      <c r="P405" s="214"/>
      <c r="T405" s="187"/>
      <c r="U405" s="472"/>
      <c r="V405" s="472">
        <f>IF($N$405="","",$N$405)</f>
        <v>100</v>
      </c>
      <c r="W405" s="472">
        <f>IF($N$405="","",$N$405)</f>
        <v>100</v>
      </c>
      <c r="X405" s="472"/>
      <c r="Y405" s="472"/>
      <c r="Z405" s="472"/>
      <c r="AA405" s="472"/>
      <c r="AB405" s="472"/>
      <c r="AC405" s="472">
        <f>IF($N$405="","",$N$405)</f>
        <v>100</v>
      </c>
      <c r="AD405" s="472">
        <f>IF($N$405="","",$N$405)</f>
        <v>100</v>
      </c>
      <c r="AE405" s="472"/>
      <c r="AF405" s="472"/>
      <c r="AG405" s="472"/>
      <c r="AH405" s="189"/>
    </row>
    <row r="406" spans="2:34" ht="39.75" hidden="1" customHeight="1" x14ac:dyDescent="0.25">
      <c r="B406" s="186"/>
      <c r="C406" s="544"/>
      <c r="D406" s="549"/>
      <c r="E406" s="573"/>
      <c r="F406" s="577"/>
      <c r="G406" s="489"/>
      <c r="H406" s="494"/>
      <c r="I406" s="495"/>
      <c r="J406" s="494"/>
      <c r="K406" s="436" t="s">
        <v>166</v>
      </c>
      <c r="L406" s="390" t="s">
        <v>374</v>
      </c>
      <c r="M406" s="475"/>
      <c r="N406" s="475"/>
      <c r="O406" s="478"/>
      <c r="P406" s="214"/>
      <c r="T406" s="187"/>
      <c r="U406" s="473"/>
      <c r="V406" s="473"/>
      <c r="W406" s="473"/>
      <c r="X406" s="473"/>
      <c r="Y406" s="473"/>
      <c r="Z406" s="473"/>
      <c r="AA406" s="473"/>
      <c r="AB406" s="473"/>
      <c r="AC406" s="473"/>
      <c r="AD406" s="473"/>
      <c r="AE406" s="473"/>
      <c r="AF406" s="473"/>
      <c r="AG406" s="473"/>
      <c r="AH406" s="189"/>
    </row>
    <row r="407" spans="2:34" ht="39.75" hidden="1" customHeight="1" x14ac:dyDescent="0.25">
      <c r="B407" s="186"/>
      <c r="C407" s="544"/>
      <c r="D407" s="549"/>
      <c r="E407" s="573"/>
      <c r="F407" s="577"/>
      <c r="G407" s="489"/>
      <c r="H407" s="494"/>
      <c r="I407" s="495"/>
      <c r="J407" s="494"/>
      <c r="K407" s="436" t="s">
        <v>167</v>
      </c>
      <c r="L407" s="438" t="s">
        <v>399</v>
      </c>
      <c r="M407" s="475"/>
      <c r="N407" s="475"/>
      <c r="O407" s="478"/>
      <c r="P407" s="214"/>
      <c r="T407" s="187"/>
      <c r="U407" s="473"/>
      <c r="V407" s="473"/>
      <c r="W407" s="473"/>
      <c r="X407" s="473"/>
      <c r="Y407" s="473"/>
      <c r="Z407" s="473"/>
      <c r="AA407" s="473"/>
      <c r="AB407" s="473"/>
      <c r="AC407" s="473"/>
      <c r="AD407" s="473"/>
      <c r="AE407" s="473"/>
      <c r="AF407" s="473"/>
      <c r="AG407" s="473"/>
      <c r="AH407" s="189"/>
    </row>
    <row r="408" spans="2:34" ht="39.75" hidden="1" customHeight="1" x14ac:dyDescent="0.25">
      <c r="B408" s="186"/>
      <c r="C408" s="544"/>
      <c r="D408" s="549"/>
      <c r="E408" s="573"/>
      <c r="F408" s="577"/>
      <c r="G408" s="489"/>
      <c r="H408" s="494"/>
      <c r="I408" s="495"/>
      <c r="J408" s="494"/>
      <c r="K408" s="436" t="s">
        <v>188</v>
      </c>
      <c r="L408" s="438" t="s">
        <v>400</v>
      </c>
      <c r="M408" s="475"/>
      <c r="N408" s="475"/>
      <c r="O408" s="478"/>
      <c r="P408" s="214"/>
      <c r="T408" s="187"/>
      <c r="U408" s="473"/>
      <c r="V408" s="473"/>
      <c r="W408" s="473"/>
      <c r="X408" s="473"/>
      <c r="Y408" s="473"/>
      <c r="Z408" s="473"/>
      <c r="AA408" s="473"/>
      <c r="AB408" s="473"/>
      <c r="AC408" s="473"/>
      <c r="AD408" s="473"/>
      <c r="AE408" s="473"/>
      <c r="AF408" s="473"/>
      <c r="AG408" s="473"/>
      <c r="AH408" s="189"/>
    </row>
    <row r="409" spans="2:34" ht="39.75" hidden="1" customHeight="1" x14ac:dyDescent="0.25">
      <c r="B409" s="186"/>
      <c r="C409" s="544"/>
      <c r="D409" s="549"/>
      <c r="E409" s="573"/>
      <c r="F409" s="577"/>
      <c r="G409" s="489"/>
      <c r="H409" s="494"/>
      <c r="I409" s="495"/>
      <c r="J409" s="494"/>
      <c r="K409" s="436" t="s">
        <v>189</v>
      </c>
      <c r="L409" s="438" t="s">
        <v>401</v>
      </c>
      <c r="M409" s="475"/>
      <c r="N409" s="475"/>
      <c r="O409" s="478"/>
      <c r="P409" s="214"/>
      <c r="T409" s="187"/>
      <c r="U409" s="473"/>
      <c r="V409" s="473"/>
      <c r="W409" s="473"/>
      <c r="X409" s="473"/>
      <c r="Y409" s="473"/>
      <c r="Z409" s="473"/>
      <c r="AA409" s="473"/>
      <c r="AB409" s="473"/>
      <c r="AC409" s="473"/>
      <c r="AD409" s="473"/>
      <c r="AE409" s="473"/>
      <c r="AF409" s="473"/>
      <c r="AG409" s="473"/>
      <c r="AH409" s="189"/>
    </row>
    <row r="410" spans="2:34" ht="39.75" hidden="1" customHeight="1" x14ac:dyDescent="0.25">
      <c r="B410" s="186"/>
      <c r="C410" s="544"/>
      <c r="D410" s="549"/>
      <c r="E410" s="573"/>
      <c r="F410" s="577"/>
      <c r="G410" s="488"/>
      <c r="H410" s="493" t="s">
        <v>1026</v>
      </c>
      <c r="I410" s="490" t="s">
        <v>701</v>
      </c>
      <c r="J410" s="497" t="s">
        <v>57</v>
      </c>
      <c r="K410" s="436" t="s">
        <v>165</v>
      </c>
      <c r="L410" s="438" t="s">
        <v>353</v>
      </c>
      <c r="M410" s="480" t="s">
        <v>109</v>
      </c>
      <c r="N410" s="474">
        <v>100</v>
      </c>
      <c r="O410" s="477"/>
      <c r="P410" s="214"/>
      <c r="T410" s="187"/>
      <c r="U410" s="472"/>
      <c r="V410" s="472">
        <f>IF($N$410="","",$N$410)</f>
        <v>100</v>
      </c>
      <c r="W410" s="472">
        <f>IF($N$410="","",$N$410)</f>
        <v>100</v>
      </c>
      <c r="X410" s="472"/>
      <c r="Y410" s="472">
        <f>IF($N$410="","",$N$410)</f>
        <v>100</v>
      </c>
      <c r="Z410" s="472">
        <f>IF($N$410="","",$N$410)</f>
        <v>100</v>
      </c>
      <c r="AA410" s="472">
        <f>IF($N$410="","",$N$410)</f>
        <v>100</v>
      </c>
      <c r="AB410" s="472"/>
      <c r="AC410" s="472"/>
      <c r="AD410" s="472"/>
      <c r="AE410" s="472"/>
      <c r="AF410" s="472"/>
      <c r="AG410" s="472"/>
      <c r="AH410" s="189"/>
    </row>
    <row r="411" spans="2:34" ht="39.75" hidden="1" customHeight="1" x14ac:dyDescent="0.25">
      <c r="B411" s="186"/>
      <c r="C411" s="544"/>
      <c r="D411" s="549"/>
      <c r="E411" s="573"/>
      <c r="F411" s="577"/>
      <c r="G411" s="489"/>
      <c r="H411" s="494"/>
      <c r="I411" s="495"/>
      <c r="J411" s="494"/>
      <c r="K411" s="436" t="s">
        <v>166</v>
      </c>
      <c r="L411" s="438" t="s">
        <v>374</v>
      </c>
      <c r="M411" s="475"/>
      <c r="N411" s="475"/>
      <c r="O411" s="478"/>
      <c r="P411" s="214"/>
      <c r="T411" s="187"/>
      <c r="U411" s="473"/>
      <c r="V411" s="473"/>
      <c r="W411" s="473"/>
      <c r="X411" s="473"/>
      <c r="Y411" s="473"/>
      <c r="Z411" s="473"/>
      <c r="AA411" s="473"/>
      <c r="AB411" s="473"/>
      <c r="AC411" s="473"/>
      <c r="AD411" s="473"/>
      <c r="AE411" s="473"/>
      <c r="AF411" s="473"/>
      <c r="AG411" s="473"/>
      <c r="AH411" s="189"/>
    </row>
    <row r="412" spans="2:34" ht="39.75" hidden="1" customHeight="1" x14ac:dyDescent="0.25">
      <c r="B412" s="186"/>
      <c r="C412" s="544"/>
      <c r="D412" s="549"/>
      <c r="E412" s="573"/>
      <c r="F412" s="577"/>
      <c r="G412" s="489"/>
      <c r="H412" s="494"/>
      <c r="I412" s="495"/>
      <c r="J412" s="494"/>
      <c r="K412" s="436" t="s">
        <v>167</v>
      </c>
      <c r="L412" s="437" t="s">
        <v>755</v>
      </c>
      <c r="M412" s="475"/>
      <c r="N412" s="475"/>
      <c r="O412" s="478"/>
      <c r="P412" s="214"/>
      <c r="T412" s="187"/>
      <c r="U412" s="473"/>
      <c r="V412" s="473"/>
      <c r="W412" s="473"/>
      <c r="X412" s="473"/>
      <c r="Y412" s="473"/>
      <c r="Z412" s="473"/>
      <c r="AA412" s="473"/>
      <c r="AB412" s="473"/>
      <c r="AC412" s="473"/>
      <c r="AD412" s="473"/>
      <c r="AE412" s="473"/>
      <c r="AF412" s="473"/>
      <c r="AG412" s="473"/>
      <c r="AH412" s="189"/>
    </row>
    <row r="413" spans="2:34" ht="39.75" hidden="1" customHeight="1" x14ac:dyDescent="0.25">
      <c r="B413" s="186"/>
      <c r="C413" s="544"/>
      <c r="D413" s="549"/>
      <c r="E413" s="573"/>
      <c r="F413" s="577"/>
      <c r="G413" s="489"/>
      <c r="H413" s="494"/>
      <c r="I413" s="495"/>
      <c r="J413" s="494"/>
      <c r="K413" s="436" t="s">
        <v>188</v>
      </c>
      <c r="L413" s="437" t="s">
        <v>756</v>
      </c>
      <c r="M413" s="475"/>
      <c r="N413" s="475"/>
      <c r="O413" s="478"/>
      <c r="P413" s="214"/>
      <c r="T413" s="187"/>
      <c r="U413" s="473"/>
      <c r="V413" s="473"/>
      <c r="W413" s="473"/>
      <c r="X413" s="473"/>
      <c r="Y413" s="473"/>
      <c r="Z413" s="473"/>
      <c r="AA413" s="473"/>
      <c r="AB413" s="473"/>
      <c r="AC413" s="473"/>
      <c r="AD413" s="473"/>
      <c r="AE413" s="473"/>
      <c r="AF413" s="473"/>
      <c r="AG413" s="473"/>
      <c r="AH413" s="189"/>
    </row>
    <row r="414" spans="2:34" ht="39.75" hidden="1" customHeight="1" x14ac:dyDescent="0.25">
      <c r="B414" s="186"/>
      <c r="C414" s="544"/>
      <c r="D414" s="549"/>
      <c r="E414" s="573"/>
      <c r="F414" s="577"/>
      <c r="G414" s="489"/>
      <c r="H414" s="494"/>
      <c r="I414" s="495"/>
      <c r="J414" s="494"/>
      <c r="K414" s="436" t="s">
        <v>189</v>
      </c>
      <c r="L414" s="437" t="s">
        <v>757</v>
      </c>
      <c r="M414" s="475"/>
      <c r="N414" s="475"/>
      <c r="O414" s="478"/>
      <c r="P414" s="214"/>
      <c r="T414" s="187"/>
      <c r="U414" s="473"/>
      <c r="V414" s="473"/>
      <c r="W414" s="473"/>
      <c r="X414" s="473"/>
      <c r="Y414" s="473"/>
      <c r="Z414" s="473"/>
      <c r="AA414" s="473"/>
      <c r="AB414" s="473"/>
      <c r="AC414" s="473"/>
      <c r="AD414" s="473"/>
      <c r="AE414" s="473"/>
      <c r="AF414" s="473"/>
      <c r="AG414" s="473"/>
      <c r="AH414" s="189"/>
    </row>
    <row r="415" spans="2:34" ht="39.75" hidden="1" customHeight="1" x14ac:dyDescent="0.25">
      <c r="B415" s="186"/>
      <c r="C415" s="544"/>
      <c r="D415" s="549"/>
      <c r="E415" s="573"/>
      <c r="F415" s="577"/>
      <c r="G415" s="488"/>
      <c r="H415" s="493" t="s">
        <v>1027</v>
      </c>
      <c r="I415" s="496" t="s">
        <v>35</v>
      </c>
      <c r="J415" s="497" t="s">
        <v>57</v>
      </c>
      <c r="K415" s="436" t="s">
        <v>165</v>
      </c>
      <c r="L415" s="390" t="s">
        <v>353</v>
      </c>
      <c r="M415" s="480" t="s">
        <v>109</v>
      </c>
      <c r="N415" s="474">
        <v>100</v>
      </c>
      <c r="O415" s="477"/>
      <c r="P415" s="214"/>
      <c r="T415" s="187"/>
      <c r="U415" s="472"/>
      <c r="V415" s="472">
        <f>IF($N$415="","",$N$415)</f>
        <v>100</v>
      </c>
      <c r="W415" s="472">
        <f>IF($N$415="","",$N$415)</f>
        <v>100</v>
      </c>
      <c r="X415" s="472"/>
      <c r="Y415" s="472"/>
      <c r="Z415" s="472"/>
      <c r="AA415" s="472"/>
      <c r="AB415" s="472">
        <f>IF($N$415="","",$N$415)</f>
        <v>100</v>
      </c>
      <c r="AC415" s="472"/>
      <c r="AD415" s="472"/>
      <c r="AE415" s="472"/>
      <c r="AF415" s="472"/>
      <c r="AG415" s="472"/>
      <c r="AH415" s="189"/>
    </row>
    <row r="416" spans="2:34" ht="39.75" hidden="1" customHeight="1" x14ac:dyDescent="0.25">
      <c r="B416" s="186"/>
      <c r="C416" s="544"/>
      <c r="D416" s="549"/>
      <c r="E416" s="573"/>
      <c r="F416" s="577"/>
      <c r="G416" s="489"/>
      <c r="H416" s="494"/>
      <c r="I416" s="495"/>
      <c r="J416" s="494"/>
      <c r="K416" s="436" t="s">
        <v>166</v>
      </c>
      <c r="L416" s="390" t="s">
        <v>374</v>
      </c>
      <c r="M416" s="475"/>
      <c r="N416" s="475"/>
      <c r="O416" s="478"/>
      <c r="P416" s="214"/>
      <c r="T416" s="187"/>
      <c r="U416" s="473"/>
      <c r="V416" s="473"/>
      <c r="W416" s="473"/>
      <c r="X416" s="473"/>
      <c r="Y416" s="473"/>
      <c r="Z416" s="473"/>
      <c r="AA416" s="473"/>
      <c r="AB416" s="473"/>
      <c r="AC416" s="473"/>
      <c r="AD416" s="473"/>
      <c r="AE416" s="473"/>
      <c r="AF416" s="473"/>
      <c r="AG416" s="473"/>
      <c r="AH416" s="189"/>
    </row>
    <row r="417" spans="2:34" ht="39.75" hidden="1" customHeight="1" x14ac:dyDescent="0.25">
      <c r="B417" s="186"/>
      <c r="C417" s="544"/>
      <c r="D417" s="549"/>
      <c r="E417" s="573"/>
      <c r="F417" s="577"/>
      <c r="G417" s="489"/>
      <c r="H417" s="494"/>
      <c r="I417" s="495"/>
      <c r="J417" s="494"/>
      <c r="K417" s="436" t="s">
        <v>167</v>
      </c>
      <c r="L417" s="438" t="s">
        <v>402</v>
      </c>
      <c r="M417" s="475"/>
      <c r="N417" s="475"/>
      <c r="O417" s="478"/>
      <c r="P417" s="214"/>
      <c r="T417" s="187"/>
      <c r="U417" s="473"/>
      <c r="V417" s="473"/>
      <c r="W417" s="473"/>
      <c r="X417" s="473"/>
      <c r="Y417" s="473"/>
      <c r="Z417" s="473"/>
      <c r="AA417" s="473"/>
      <c r="AB417" s="473"/>
      <c r="AC417" s="473"/>
      <c r="AD417" s="473"/>
      <c r="AE417" s="473"/>
      <c r="AF417" s="473"/>
      <c r="AG417" s="473"/>
      <c r="AH417" s="189"/>
    </row>
    <row r="418" spans="2:34" ht="39.75" hidden="1" customHeight="1" x14ac:dyDescent="0.25">
      <c r="B418" s="186"/>
      <c r="C418" s="544"/>
      <c r="D418" s="549"/>
      <c r="E418" s="573"/>
      <c r="F418" s="577"/>
      <c r="G418" s="489"/>
      <c r="H418" s="494"/>
      <c r="I418" s="495"/>
      <c r="J418" s="494"/>
      <c r="K418" s="436" t="s">
        <v>188</v>
      </c>
      <c r="L418" s="438" t="s">
        <v>403</v>
      </c>
      <c r="M418" s="475"/>
      <c r="N418" s="475"/>
      <c r="O418" s="478"/>
      <c r="P418" s="214"/>
      <c r="T418" s="187"/>
      <c r="U418" s="473"/>
      <c r="V418" s="473"/>
      <c r="W418" s="473"/>
      <c r="X418" s="473"/>
      <c r="Y418" s="473"/>
      <c r="Z418" s="473"/>
      <c r="AA418" s="473"/>
      <c r="AB418" s="473"/>
      <c r="AC418" s="473"/>
      <c r="AD418" s="473"/>
      <c r="AE418" s="473"/>
      <c r="AF418" s="473"/>
      <c r="AG418" s="473"/>
      <c r="AH418" s="189"/>
    </row>
    <row r="419" spans="2:34" ht="39.75" hidden="1" customHeight="1" x14ac:dyDescent="0.25">
      <c r="B419" s="186"/>
      <c r="C419" s="544"/>
      <c r="D419" s="549"/>
      <c r="E419" s="573"/>
      <c r="F419" s="577"/>
      <c r="G419" s="489"/>
      <c r="H419" s="494"/>
      <c r="I419" s="495"/>
      <c r="J419" s="494"/>
      <c r="K419" s="436" t="s">
        <v>189</v>
      </c>
      <c r="L419" s="438" t="s">
        <v>404</v>
      </c>
      <c r="M419" s="475"/>
      <c r="N419" s="475"/>
      <c r="O419" s="478"/>
      <c r="P419" s="214"/>
      <c r="T419" s="187"/>
      <c r="U419" s="473"/>
      <c r="V419" s="473"/>
      <c r="W419" s="473"/>
      <c r="X419" s="473"/>
      <c r="Y419" s="473"/>
      <c r="Z419" s="473"/>
      <c r="AA419" s="473"/>
      <c r="AB419" s="473"/>
      <c r="AC419" s="473"/>
      <c r="AD419" s="473"/>
      <c r="AE419" s="473"/>
      <c r="AF419" s="473"/>
      <c r="AG419" s="473"/>
      <c r="AH419" s="189"/>
    </row>
    <row r="420" spans="2:34" ht="39.75" hidden="1" customHeight="1" x14ac:dyDescent="0.25">
      <c r="B420" s="186"/>
      <c r="C420" s="544"/>
      <c r="D420" s="549"/>
      <c r="E420" s="573"/>
      <c r="F420" s="577"/>
      <c r="G420" s="488">
        <v>43</v>
      </c>
      <c r="H420" s="496" t="s">
        <v>38</v>
      </c>
      <c r="I420" s="498"/>
      <c r="J420" s="497" t="s">
        <v>78</v>
      </c>
      <c r="K420" s="436" t="s">
        <v>165</v>
      </c>
      <c r="L420" s="390" t="s">
        <v>405</v>
      </c>
      <c r="M420" s="480" t="s">
        <v>109</v>
      </c>
      <c r="N420" s="474">
        <v>100</v>
      </c>
      <c r="O420" s="477"/>
      <c r="P420" s="214"/>
      <c r="T420" s="187"/>
      <c r="U420" s="472">
        <f>IF($N$420="","",$N$420)</f>
        <v>100</v>
      </c>
      <c r="V420" s="472"/>
      <c r="W420" s="472">
        <f>IF($N$420="","",$N$420)</f>
        <v>100</v>
      </c>
      <c r="X420" s="472"/>
      <c r="Y420" s="472"/>
      <c r="Z420" s="472"/>
      <c r="AA420" s="472"/>
      <c r="AB420" s="472"/>
      <c r="AC420" s="472"/>
      <c r="AD420" s="472"/>
      <c r="AE420" s="472"/>
      <c r="AF420" s="472"/>
      <c r="AG420" s="472"/>
      <c r="AH420" s="189"/>
    </row>
    <row r="421" spans="2:34" ht="39.75" hidden="1" customHeight="1" x14ac:dyDescent="0.25">
      <c r="B421" s="186"/>
      <c r="C421" s="544"/>
      <c r="D421" s="549"/>
      <c r="E421" s="573"/>
      <c r="F421" s="577"/>
      <c r="G421" s="489"/>
      <c r="H421" s="495"/>
      <c r="I421" s="498"/>
      <c r="J421" s="494"/>
      <c r="K421" s="436" t="s">
        <v>166</v>
      </c>
      <c r="L421" s="438" t="s">
        <v>406</v>
      </c>
      <c r="M421" s="475"/>
      <c r="N421" s="475"/>
      <c r="O421" s="478"/>
      <c r="P421" s="214"/>
      <c r="T421" s="187"/>
      <c r="U421" s="473"/>
      <c r="V421" s="473"/>
      <c r="W421" s="473"/>
      <c r="X421" s="473"/>
      <c r="Y421" s="473"/>
      <c r="Z421" s="473"/>
      <c r="AA421" s="473"/>
      <c r="AB421" s="473"/>
      <c r="AC421" s="473"/>
      <c r="AD421" s="473"/>
      <c r="AE421" s="473"/>
      <c r="AF421" s="473"/>
      <c r="AG421" s="473"/>
      <c r="AH421" s="189"/>
    </row>
    <row r="422" spans="2:34" ht="39.75" hidden="1" customHeight="1" x14ac:dyDescent="0.25">
      <c r="B422" s="186"/>
      <c r="C422" s="544"/>
      <c r="D422" s="549"/>
      <c r="E422" s="573"/>
      <c r="F422" s="577"/>
      <c r="G422" s="489"/>
      <c r="H422" s="495"/>
      <c r="I422" s="498"/>
      <c r="J422" s="494"/>
      <c r="K422" s="436" t="s">
        <v>167</v>
      </c>
      <c r="L422" s="438" t="s">
        <v>407</v>
      </c>
      <c r="M422" s="475"/>
      <c r="N422" s="475"/>
      <c r="O422" s="478"/>
      <c r="P422" s="214"/>
      <c r="T422" s="187"/>
      <c r="U422" s="473"/>
      <c r="V422" s="473"/>
      <c r="W422" s="473"/>
      <c r="X422" s="473"/>
      <c r="Y422" s="473"/>
      <c r="Z422" s="473"/>
      <c r="AA422" s="473"/>
      <c r="AB422" s="473"/>
      <c r="AC422" s="473"/>
      <c r="AD422" s="473"/>
      <c r="AE422" s="473"/>
      <c r="AF422" s="473"/>
      <c r="AG422" s="473"/>
      <c r="AH422" s="189"/>
    </row>
    <row r="423" spans="2:34" ht="39.75" hidden="1" customHeight="1" x14ac:dyDescent="0.25">
      <c r="B423" s="186"/>
      <c r="C423" s="544"/>
      <c r="D423" s="549"/>
      <c r="E423" s="573"/>
      <c r="F423" s="577"/>
      <c r="G423" s="489"/>
      <c r="H423" s="495"/>
      <c r="I423" s="498"/>
      <c r="J423" s="494"/>
      <c r="K423" s="436" t="s">
        <v>188</v>
      </c>
      <c r="L423" s="438" t="s">
        <v>408</v>
      </c>
      <c r="M423" s="475"/>
      <c r="N423" s="475"/>
      <c r="O423" s="478"/>
      <c r="P423" s="214"/>
      <c r="T423" s="187"/>
      <c r="U423" s="473"/>
      <c r="V423" s="473"/>
      <c r="W423" s="473"/>
      <c r="X423" s="473"/>
      <c r="Y423" s="473"/>
      <c r="Z423" s="473"/>
      <c r="AA423" s="473"/>
      <c r="AB423" s="473"/>
      <c r="AC423" s="473"/>
      <c r="AD423" s="473"/>
      <c r="AE423" s="473"/>
      <c r="AF423" s="473"/>
      <c r="AG423" s="473"/>
      <c r="AH423" s="189"/>
    </row>
    <row r="424" spans="2:34" ht="39.75" hidden="1" customHeight="1" x14ac:dyDescent="0.25">
      <c r="B424" s="186"/>
      <c r="C424" s="544"/>
      <c r="D424" s="549"/>
      <c r="E424" s="573"/>
      <c r="F424" s="577"/>
      <c r="G424" s="489"/>
      <c r="H424" s="495"/>
      <c r="I424" s="498"/>
      <c r="J424" s="494"/>
      <c r="K424" s="436" t="s">
        <v>189</v>
      </c>
      <c r="L424" s="438" t="s">
        <v>409</v>
      </c>
      <c r="M424" s="475"/>
      <c r="N424" s="475"/>
      <c r="O424" s="478"/>
      <c r="P424" s="214"/>
      <c r="T424" s="187"/>
      <c r="U424" s="473"/>
      <c r="V424" s="473"/>
      <c r="W424" s="473"/>
      <c r="X424" s="473"/>
      <c r="Y424" s="473"/>
      <c r="Z424" s="473"/>
      <c r="AA424" s="473"/>
      <c r="AB424" s="473"/>
      <c r="AC424" s="473"/>
      <c r="AD424" s="473"/>
      <c r="AE424" s="473"/>
      <c r="AF424" s="473"/>
      <c r="AG424" s="473"/>
      <c r="AH424" s="189"/>
    </row>
    <row r="425" spans="2:34" ht="39.75" hidden="1" customHeight="1" x14ac:dyDescent="0.25">
      <c r="B425" s="186"/>
      <c r="C425" s="544"/>
      <c r="D425" s="549"/>
      <c r="E425" s="573"/>
      <c r="F425" s="577"/>
      <c r="G425" s="488">
        <v>44</v>
      </c>
      <c r="H425" s="527" t="s">
        <v>932</v>
      </c>
      <c r="I425" s="528"/>
      <c r="J425" s="533" t="s">
        <v>933</v>
      </c>
      <c r="K425" s="434" t="s">
        <v>165</v>
      </c>
      <c r="L425" s="437" t="s">
        <v>952</v>
      </c>
      <c r="M425" s="476" t="s">
        <v>109</v>
      </c>
      <c r="N425" s="474">
        <v>100</v>
      </c>
      <c r="O425" s="477"/>
      <c r="P425" s="214"/>
      <c r="T425" s="187"/>
      <c r="U425" s="472"/>
      <c r="V425" s="472">
        <f>IF($N$550="","",$N$550)</f>
        <v>81</v>
      </c>
      <c r="W425" s="472">
        <f>IF($N$550="","",$N$550)</f>
        <v>81</v>
      </c>
      <c r="X425" s="472"/>
      <c r="Y425" s="472"/>
      <c r="Z425" s="472">
        <f>IF($N$550="","",$N$550)</f>
        <v>81</v>
      </c>
      <c r="AA425" s="472"/>
      <c r="AB425" s="472"/>
      <c r="AC425" s="472"/>
      <c r="AD425" s="472"/>
      <c r="AE425" s="472"/>
      <c r="AF425" s="472"/>
      <c r="AG425" s="472"/>
      <c r="AH425" s="189"/>
    </row>
    <row r="426" spans="2:34" ht="39.75" hidden="1" customHeight="1" x14ac:dyDescent="0.25">
      <c r="B426" s="186"/>
      <c r="C426" s="544"/>
      <c r="D426" s="549"/>
      <c r="E426" s="573"/>
      <c r="F426" s="577"/>
      <c r="G426" s="489"/>
      <c r="H426" s="529"/>
      <c r="I426" s="530"/>
      <c r="J426" s="534"/>
      <c r="K426" s="434" t="s">
        <v>166</v>
      </c>
      <c r="L426" s="437" t="s">
        <v>953</v>
      </c>
      <c r="M426" s="475"/>
      <c r="N426" s="475"/>
      <c r="O426" s="478"/>
      <c r="P426" s="214"/>
      <c r="T426" s="187"/>
      <c r="U426" s="473"/>
      <c r="V426" s="473"/>
      <c r="W426" s="473"/>
      <c r="X426" s="473"/>
      <c r="Y426" s="473"/>
      <c r="Z426" s="473"/>
      <c r="AA426" s="473"/>
      <c r="AB426" s="473"/>
      <c r="AC426" s="473"/>
      <c r="AD426" s="473"/>
      <c r="AE426" s="473"/>
      <c r="AF426" s="473"/>
      <c r="AG426" s="473"/>
      <c r="AH426" s="189"/>
    </row>
    <row r="427" spans="2:34" ht="48" hidden="1" x14ac:dyDescent="0.25">
      <c r="B427" s="186"/>
      <c r="C427" s="544"/>
      <c r="D427" s="549"/>
      <c r="E427" s="573"/>
      <c r="F427" s="577"/>
      <c r="G427" s="489"/>
      <c r="H427" s="529"/>
      <c r="I427" s="530"/>
      <c r="J427" s="534"/>
      <c r="K427" s="434" t="s">
        <v>167</v>
      </c>
      <c r="L427" s="437" t="s">
        <v>954</v>
      </c>
      <c r="M427" s="475"/>
      <c r="N427" s="475"/>
      <c r="O427" s="478"/>
      <c r="P427" s="214"/>
      <c r="T427" s="187"/>
      <c r="U427" s="473"/>
      <c r="V427" s="473"/>
      <c r="W427" s="473"/>
      <c r="X427" s="473"/>
      <c r="Y427" s="473"/>
      <c r="Z427" s="473"/>
      <c r="AA427" s="473"/>
      <c r="AB427" s="473"/>
      <c r="AC427" s="473"/>
      <c r="AD427" s="473"/>
      <c r="AE427" s="473"/>
      <c r="AF427" s="473"/>
      <c r="AG427" s="473"/>
      <c r="AH427" s="189"/>
    </row>
    <row r="428" spans="2:34" ht="39.75" hidden="1" customHeight="1" x14ac:dyDescent="0.25">
      <c r="B428" s="186"/>
      <c r="C428" s="544"/>
      <c r="D428" s="549"/>
      <c r="E428" s="573"/>
      <c r="F428" s="577"/>
      <c r="G428" s="489"/>
      <c r="H428" s="529"/>
      <c r="I428" s="530"/>
      <c r="J428" s="534"/>
      <c r="K428" s="434" t="s">
        <v>188</v>
      </c>
      <c r="L428" s="437" t="s">
        <v>934</v>
      </c>
      <c r="M428" s="475"/>
      <c r="N428" s="475"/>
      <c r="O428" s="478"/>
      <c r="P428" s="214"/>
      <c r="T428" s="187"/>
      <c r="U428" s="473"/>
      <c r="V428" s="473"/>
      <c r="W428" s="473"/>
      <c r="X428" s="473"/>
      <c r="Y428" s="473"/>
      <c r="Z428" s="473"/>
      <c r="AA428" s="473"/>
      <c r="AB428" s="473"/>
      <c r="AC428" s="473"/>
      <c r="AD428" s="473"/>
      <c r="AE428" s="473"/>
      <c r="AF428" s="473"/>
      <c r="AG428" s="473"/>
      <c r="AH428" s="189"/>
    </row>
    <row r="429" spans="2:34" ht="39.75" hidden="1" customHeight="1" x14ac:dyDescent="0.25">
      <c r="B429" s="186"/>
      <c r="C429" s="544"/>
      <c r="D429" s="549"/>
      <c r="E429" s="573"/>
      <c r="F429" s="577"/>
      <c r="G429" s="489"/>
      <c r="H429" s="531"/>
      <c r="I429" s="532"/>
      <c r="J429" s="535"/>
      <c r="K429" s="434" t="s">
        <v>189</v>
      </c>
      <c r="L429" s="437" t="s">
        <v>935</v>
      </c>
      <c r="M429" s="475"/>
      <c r="N429" s="475"/>
      <c r="O429" s="478"/>
      <c r="P429" s="214"/>
      <c r="T429" s="187"/>
      <c r="U429" s="473"/>
      <c r="V429" s="473"/>
      <c r="W429" s="473"/>
      <c r="X429" s="473"/>
      <c r="Y429" s="473"/>
      <c r="Z429" s="473"/>
      <c r="AA429" s="473"/>
      <c r="AB429" s="473"/>
      <c r="AC429" s="473"/>
      <c r="AD429" s="473"/>
      <c r="AE429" s="473"/>
      <c r="AF429" s="473"/>
      <c r="AG429" s="473"/>
      <c r="AH429" s="189"/>
    </row>
    <row r="430" spans="2:34" ht="39.75" hidden="1" customHeight="1" x14ac:dyDescent="0.25">
      <c r="B430" s="186"/>
      <c r="C430" s="544"/>
      <c r="D430" s="549"/>
      <c r="E430" s="573"/>
      <c r="F430" s="577"/>
      <c r="G430" s="488">
        <v>45</v>
      </c>
      <c r="H430" s="490" t="s">
        <v>1029</v>
      </c>
      <c r="I430" s="498"/>
      <c r="J430" s="497" t="s">
        <v>656</v>
      </c>
      <c r="K430" s="436" t="s">
        <v>165</v>
      </c>
      <c r="L430" s="438" t="s">
        <v>657</v>
      </c>
      <c r="M430" s="480" t="s">
        <v>109</v>
      </c>
      <c r="N430" s="474">
        <v>100</v>
      </c>
      <c r="O430" s="477"/>
      <c r="P430" s="214"/>
      <c r="T430" s="187"/>
      <c r="U430" s="472"/>
      <c r="V430" s="472"/>
      <c r="W430" s="472">
        <f>IF($N$430="","",$N$430)</f>
        <v>100</v>
      </c>
      <c r="X430" s="472"/>
      <c r="Y430" s="472"/>
      <c r="Z430" s="472">
        <f>IF($N$430="","",$N$430)</f>
        <v>100</v>
      </c>
      <c r="AA430" s="472"/>
      <c r="AB430" s="472"/>
      <c r="AC430" s="472"/>
      <c r="AD430" s="472">
        <f>IF($N$430="","",$N$430)</f>
        <v>100</v>
      </c>
      <c r="AE430" s="472"/>
      <c r="AF430" s="472"/>
      <c r="AG430" s="472"/>
      <c r="AH430" s="189"/>
    </row>
    <row r="431" spans="2:34" ht="39.75" hidden="1" customHeight="1" x14ac:dyDescent="0.25">
      <c r="B431" s="186"/>
      <c r="C431" s="544"/>
      <c r="D431" s="549"/>
      <c r="E431" s="573"/>
      <c r="F431" s="577"/>
      <c r="G431" s="489"/>
      <c r="H431" s="495"/>
      <c r="I431" s="498"/>
      <c r="J431" s="494"/>
      <c r="K431" s="436" t="s">
        <v>166</v>
      </c>
      <c r="L431" s="438" t="s">
        <v>658</v>
      </c>
      <c r="M431" s="475"/>
      <c r="N431" s="475"/>
      <c r="O431" s="478"/>
      <c r="P431" s="214"/>
      <c r="T431" s="187"/>
      <c r="U431" s="473"/>
      <c r="V431" s="473"/>
      <c r="W431" s="473"/>
      <c r="X431" s="473"/>
      <c r="Y431" s="473"/>
      <c r="Z431" s="473"/>
      <c r="AA431" s="473"/>
      <c r="AB431" s="473"/>
      <c r="AC431" s="473"/>
      <c r="AD431" s="473"/>
      <c r="AE431" s="473"/>
      <c r="AF431" s="473"/>
      <c r="AG431" s="473"/>
      <c r="AH431" s="189"/>
    </row>
    <row r="432" spans="2:34" ht="39.75" hidden="1" customHeight="1" x14ac:dyDescent="0.25">
      <c r="B432" s="186"/>
      <c r="C432" s="544"/>
      <c r="D432" s="549"/>
      <c r="E432" s="573"/>
      <c r="F432" s="577"/>
      <c r="G432" s="489"/>
      <c r="H432" s="495"/>
      <c r="I432" s="498"/>
      <c r="J432" s="494"/>
      <c r="K432" s="436" t="s">
        <v>167</v>
      </c>
      <c r="L432" s="438" t="s">
        <v>659</v>
      </c>
      <c r="M432" s="475"/>
      <c r="N432" s="475"/>
      <c r="O432" s="478"/>
      <c r="P432" s="214"/>
      <c r="T432" s="187"/>
      <c r="U432" s="473"/>
      <c r="V432" s="473"/>
      <c r="W432" s="473"/>
      <c r="X432" s="473"/>
      <c r="Y432" s="473"/>
      <c r="Z432" s="473"/>
      <c r="AA432" s="473"/>
      <c r="AB432" s="473"/>
      <c r="AC432" s="473"/>
      <c r="AD432" s="473"/>
      <c r="AE432" s="473"/>
      <c r="AF432" s="473"/>
      <c r="AG432" s="473"/>
      <c r="AH432" s="189"/>
    </row>
    <row r="433" spans="2:34" ht="39.75" hidden="1" customHeight="1" x14ac:dyDescent="0.25">
      <c r="B433" s="186"/>
      <c r="C433" s="544"/>
      <c r="D433" s="549"/>
      <c r="E433" s="573"/>
      <c r="F433" s="577"/>
      <c r="G433" s="489"/>
      <c r="H433" s="495"/>
      <c r="I433" s="498"/>
      <c r="J433" s="494"/>
      <c r="K433" s="436" t="s">
        <v>188</v>
      </c>
      <c r="L433" s="438" t="s">
        <v>660</v>
      </c>
      <c r="M433" s="475"/>
      <c r="N433" s="475"/>
      <c r="O433" s="478"/>
      <c r="P433" s="214"/>
      <c r="T433" s="187"/>
      <c r="U433" s="473"/>
      <c r="V433" s="473"/>
      <c r="W433" s="473"/>
      <c r="X433" s="473"/>
      <c r="Y433" s="473"/>
      <c r="Z433" s="473"/>
      <c r="AA433" s="473"/>
      <c r="AB433" s="473"/>
      <c r="AC433" s="473"/>
      <c r="AD433" s="473"/>
      <c r="AE433" s="473"/>
      <c r="AF433" s="473"/>
      <c r="AG433" s="473"/>
      <c r="AH433" s="189"/>
    </row>
    <row r="434" spans="2:34" ht="39.75" hidden="1" customHeight="1" x14ac:dyDescent="0.25">
      <c r="B434" s="186"/>
      <c r="C434" s="544"/>
      <c r="D434" s="549"/>
      <c r="E434" s="573"/>
      <c r="F434" s="577"/>
      <c r="G434" s="489"/>
      <c r="H434" s="495"/>
      <c r="I434" s="498"/>
      <c r="J434" s="494"/>
      <c r="K434" s="436" t="s">
        <v>189</v>
      </c>
      <c r="L434" s="438" t="s">
        <v>661</v>
      </c>
      <c r="M434" s="475"/>
      <c r="N434" s="475"/>
      <c r="O434" s="478"/>
      <c r="P434" s="214"/>
      <c r="T434" s="187"/>
      <c r="U434" s="473"/>
      <c r="V434" s="473"/>
      <c r="W434" s="473"/>
      <c r="X434" s="473"/>
      <c r="Y434" s="473"/>
      <c r="Z434" s="473"/>
      <c r="AA434" s="473"/>
      <c r="AB434" s="473"/>
      <c r="AC434" s="473"/>
      <c r="AD434" s="473"/>
      <c r="AE434" s="473"/>
      <c r="AF434" s="473"/>
      <c r="AG434" s="473"/>
      <c r="AH434" s="189"/>
    </row>
    <row r="435" spans="2:34" ht="39.75" hidden="1" customHeight="1" x14ac:dyDescent="0.25">
      <c r="B435" s="186"/>
      <c r="C435" s="544"/>
      <c r="D435" s="549"/>
      <c r="E435" s="573"/>
      <c r="F435" s="577"/>
      <c r="G435" s="488">
        <v>46</v>
      </c>
      <c r="H435" s="490" t="s">
        <v>941</v>
      </c>
      <c r="I435" s="498"/>
      <c r="J435" s="493" t="s">
        <v>942</v>
      </c>
      <c r="K435" s="436" t="s">
        <v>165</v>
      </c>
      <c r="L435" s="438" t="s">
        <v>943</v>
      </c>
      <c r="M435" s="480" t="s">
        <v>109</v>
      </c>
      <c r="N435" s="474">
        <v>100</v>
      </c>
      <c r="O435" s="477"/>
      <c r="P435" s="214"/>
      <c r="T435" s="187"/>
      <c r="U435" s="472">
        <f>IF($N$435="","",$N$435)</f>
        <v>100</v>
      </c>
      <c r="V435" s="472">
        <f>IF($N$435="","",$N$435)</f>
        <v>100</v>
      </c>
      <c r="W435" s="472">
        <f>IF($N$435="","",$N$435)</f>
        <v>100</v>
      </c>
      <c r="X435" s="472"/>
      <c r="Y435" s="472"/>
      <c r="Z435" s="472">
        <f>IF($N$435="","",$N$435)</f>
        <v>100</v>
      </c>
      <c r="AA435" s="472"/>
      <c r="AB435" s="472"/>
      <c r="AC435" s="472"/>
      <c r="AD435" s="472"/>
      <c r="AE435" s="472"/>
      <c r="AF435" s="472"/>
      <c r="AG435" s="472"/>
      <c r="AH435" s="189"/>
    </row>
    <row r="436" spans="2:34" ht="39.75" hidden="1" customHeight="1" x14ac:dyDescent="0.25">
      <c r="B436" s="186"/>
      <c r="C436" s="544"/>
      <c r="D436" s="549"/>
      <c r="E436" s="475"/>
      <c r="F436" s="575"/>
      <c r="G436" s="489"/>
      <c r="H436" s="495"/>
      <c r="I436" s="498"/>
      <c r="J436" s="494"/>
      <c r="K436" s="436" t="s">
        <v>166</v>
      </c>
      <c r="L436" s="438" t="s">
        <v>944</v>
      </c>
      <c r="M436" s="475"/>
      <c r="N436" s="475"/>
      <c r="O436" s="478"/>
      <c r="P436" s="214"/>
      <c r="T436" s="187"/>
      <c r="U436" s="473"/>
      <c r="V436" s="473"/>
      <c r="W436" s="473"/>
      <c r="X436" s="473"/>
      <c r="Y436" s="473"/>
      <c r="Z436" s="473"/>
      <c r="AA436" s="473"/>
      <c r="AB436" s="473"/>
      <c r="AC436" s="473"/>
      <c r="AD436" s="473"/>
      <c r="AE436" s="473"/>
      <c r="AF436" s="473"/>
      <c r="AG436" s="473"/>
      <c r="AH436" s="189"/>
    </row>
    <row r="437" spans="2:34" ht="39.75" hidden="1" customHeight="1" x14ac:dyDescent="0.25">
      <c r="B437" s="186"/>
      <c r="C437" s="544"/>
      <c r="D437" s="549"/>
      <c r="E437" s="475"/>
      <c r="F437" s="575"/>
      <c r="G437" s="489"/>
      <c r="H437" s="495"/>
      <c r="I437" s="498"/>
      <c r="J437" s="494"/>
      <c r="K437" s="436" t="s">
        <v>167</v>
      </c>
      <c r="L437" s="437" t="s">
        <v>945</v>
      </c>
      <c r="M437" s="475"/>
      <c r="N437" s="475"/>
      <c r="O437" s="478"/>
      <c r="P437" s="214"/>
      <c r="T437" s="187"/>
      <c r="U437" s="473"/>
      <c r="V437" s="473"/>
      <c r="W437" s="473"/>
      <c r="X437" s="473"/>
      <c r="Y437" s="473"/>
      <c r="Z437" s="473"/>
      <c r="AA437" s="473"/>
      <c r="AB437" s="473"/>
      <c r="AC437" s="473"/>
      <c r="AD437" s="473"/>
      <c r="AE437" s="473"/>
      <c r="AF437" s="473"/>
      <c r="AG437" s="473"/>
      <c r="AH437" s="189"/>
    </row>
    <row r="438" spans="2:34" ht="39.75" hidden="1" customHeight="1" x14ac:dyDescent="0.25">
      <c r="B438" s="186"/>
      <c r="C438" s="544"/>
      <c r="D438" s="549"/>
      <c r="E438" s="475"/>
      <c r="F438" s="575"/>
      <c r="G438" s="489"/>
      <c r="H438" s="495"/>
      <c r="I438" s="498"/>
      <c r="J438" s="494"/>
      <c r="K438" s="436" t="s">
        <v>188</v>
      </c>
      <c r="L438" s="438" t="s">
        <v>946</v>
      </c>
      <c r="M438" s="475"/>
      <c r="N438" s="475"/>
      <c r="O438" s="478"/>
      <c r="P438" s="214"/>
      <c r="T438" s="187"/>
      <c r="U438" s="473"/>
      <c r="V438" s="473"/>
      <c r="W438" s="473"/>
      <c r="X438" s="473"/>
      <c r="Y438" s="473"/>
      <c r="Z438" s="473"/>
      <c r="AA438" s="473"/>
      <c r="AB438" s="473"/>
      <c r="AC438" s="473"/>
      <c r="AD438" s="473"/>
      <c r="AE438" s="473"/>
      <c r="AF438" s="473"/>
      <c r="AG438" s="473"/>
      <c r="AH438" s="189"/>
    </row>
    <row r="439" spans="2:34" ht="39.75" hidden="1" customHeight="1" x14ac:dyDescent="0.25">
      <c r="B439" s="186"/>
      <c r="C439" s="544"/>
      <c r="D439" s="549"/>
      <c r="E439" s="475"/>
      <c r="F439" s="575"/>
      <c r="G439" s="489"/>
      <c r="H439" s="495"/>
      <c r="I439" s="498"/>
      <c r="J439" s="494"/>
      <c r="K439" s="436" t="s">
        <v>189</v>
      </c>
      <c r="L439" s="438" t="s">
        <v>947</v>
      </c>
      <c r="M439" s="475"/>
      <c r="N439" s="475"/>
      <c r="O439" s="478"/>
      <c r="P439" s="214"/>
      <c r="T439" s="187"/>
      <c r="U439" s="473"/>
      <c r="V439" s="473"/>
      <c r="W439" s="473"/>
      <c r="X439" s="473"/>
      <c r="Y439" s="473"/>
      <c r="Z439" s="473"/>
      <c r="AA439" s="473"/>
      <c r="AB439" s="473"/>
      <c r="AC439" s="473"/>
      <c r="AD439" s="473"/>
      <c r="AE439" s="473"/>
      <c r="AF439" s="473"/>
      <c r="AG439" s="473"/>
      <c r="AH439" s="189"/>
    </row>
    <row r="440" spans="2:34" ht="39.75" hidden="1" customHeight="1" x14ac:dyDescent="0.25">
      <c r="B440" s="186"/>
      <c r="C440" s="544"/>
      <c r="D440" s="549"/>
      <c r="E440" s="573" t="s">
        <v>102</v>
      </c>
      <c r="F440" s="576">
        <f>IF(SUM(N440:N479)=0,"",AVERAGE(N440:N479))</f>
        <v>73.25</v>
      </c>
      <c r="G440" s="488">
        <v>47</v>
      </c>
      <c r="H440" s="496" t="s">
        <v>36</v>
      </c>
      <c r="I440" s="498"/>
      <c r="J440" s="497" t="s">
        <v>76</v>
      </c>
      <c r="K440" s="436" t="s">
        <v>165</v>
      </c>
      <c r="L440" s="438" t="s">
        <v>410</v>
      </c>
      <c r="M440" s="480" t="s">
        <v>109</v>
      </c>
      <c r="N440" s="474">
        <v>50</v>
      </c>
      <c r="O440" s="477"/>
      <c r="P440" s="214"/>
      <c r="T440" s="187"/>
      <c r="U440" s="472"/>
      <c r="V440" s="472"/>
      <c r="W440" s="472"/>
      <c r="X440" s="472">
        <f>IF(N440="","",N440)</f>
        <v>50</v>
      </c>
      <c r="Y440" s="472"/>
      <c r="Z440" s="472"/>
      <c r="AA440" s="472"/>
      <c r="AB440" s="472"/>
      <c r="AC440" s="472"/>
      <c r="AD440" s="472"/>
      <c r="AE440" s="472">
        <f>IF(N440="","",N440)</f>
        <v>50</v>
      </c>
      <c r="AF440" s="472"/>
      <c r="AG440" s="472"/>
      <c r="AH440" s="189"/>
    </row>
    <row r="441" spans="2:34" ht="39.75" hidden="1" customHeight="1" x14ac:dyDescent="0.25">
      <c r="B441" s="186"/>
      <c r="C441" s="544"/>
      <c r="D441" s="549"/>
      <c r="E441" s="573"/>
      <c r="F441" s="576"/>
      <c r="G441" s="489"/>
      <c r="H441" s="495"/>
      <c r="I441" s="498"/>
      <c r="J441" s="494"/>
      <c r="K441" s="436" t="s">
        <v>166</v>
      </c>
      <c r="L441" s="438" t="s">
        <v>411</v>
      </c>
      <c r="M441" s="475"/>
      <c r="N441" s="475"/>
      <c r="O441" s="478"/>
      <c r="P441" s="214"/>
      <c r="T441" s="187"/>
      <c r="U441" s="473"/>
      <c r="V441" s="473"/>
      <c r="W441" s="473"/>
      <c r="X441" s="473"/>
      <c r="Y441" s="473"/>
      <c r="Z441" s="473"/>
      <c r="AA441" s="473"/>
      <c r="AB441" s="473"/>
      <c r="AC441" s="473"/>
      <c r="AD441" s="473"/>
      <c r="AE441" s="473"/>
      <c r="AF441" s="473"/>
      <c r="AG441" s="473"/>
      <c r="AH441" s="189"/>
    </row>
    <row r="442" spans="2:34" ht="39.75" hidden="1" customHeight="1" x14ac:dyDescent="0.25">
      <c r="B442" s="186"/>
      <c r="C442" s="544"/>
      <c r="D442" s="549"/>
      <c r="E442" s="573"/>
      <c r="F442" s="576"/>
      <c r="G442" s="489"/>
      <c r="H442" s="495"/>
      <c r="I442" s="498"/>
      <c r="J442" s="494"/>
      <c r="K442" s="436" t="s">
        <v>167</v>
      </c>
      <c r="L442" s="438" t="s">
        <v>412</v>
      </c>
      <c r="M442" s="475"/>
      <c r="N442" s="475"/>
      <c r="O442" s="478"/>
      <c r="P442" s="214"/>
      <c r="T442" s="187"/>
      <c r="U442" s="473"/>
      <c r="V442" s="473"/>
      <c r="W442" s="473"/>
      <c r="X442" s="473"/>
      <c r="Y442" s="473"/>
      <c r="Z442" s="473"/>
      <c r="AA442" s="473"/>
      <c r="AB442" s="473"/>
      <c r="AC442" s="473"/>
      <c r="AD442" s="473"/>
      <c r="AE442" s="473"/>
      <c r="AF442" s="473"/>
      <c r="AG442" s="473"/>
      <c r="AH442" s="189"/>
    </row>
    <row r="443" spans="2:34" ht="39.75" hidden="1" customHeight="1" x14ac:dyDescent="0.25">
      <c r="B443" s="186"/>
      <c r="C443" s="544"/>
      <c r="D443" s="549"/>
      <c r="E443" s="573"/>
      <c r="F443" s="576"/>
      <c r="G443" s="489"/>
      <c r="H443" s="495"/>
      <c r="I443" s="498"/>
      <c r="J443" s="494"/>
      <c r="K443" s="436" t="s">
        <v>188</v>
      </c>
      <c r="L443" s="438" t="s">
        <v>413</v>
      </c>
      <c r="M443" s="475"/>
      <c r="N443" s="475"/>
      <c r="O443" s="478"/>
      <c r="P443" s="214"/>
      <c r="T443" s="187"/>
      <c r="U443" s="473"/>
      <c r="V443" s="473"/>
      <c r="W443" s="473"/>
      <c r="X443" s="473"/>
      <c r="Y443" s="473"/>
      <c r="Z443" s="473"/>
      <c r="AA443" s="473"/>
      <c r="AB443" s="473"/>
      <c r="AC443" s="473"/>
      <c r="AD443" s="473"/>
      <c r="AE443" s="473"/>
      <c r="AF443" s="473"/>
      <c r="AG443" s="473"/>
      <c r="AH443" s="189"/>
    </row>
    <row r="444" spans="2:34" ht="39.75" hidden="1" customHeight="1" x14ac:dyDescent="0.25">
      <c r="B444" s="186"/>
      <c r="C444" s="544"/>
      <c r="D444" s="549"/>
      <c r="E444" s="573"/>
      <c r="F444" s="576"/>
      <c r="G444" s="489"/>
      <c r="H444" s="495"/>
      <c r="I444" s="498"/>
      <c r="J444" s="494"/>
      <c r="K444" s="436" t="s">
        <v>189</v>
      </c>
      <c r="L444" s="438" t="s">
        <v>414</v>
      </c>
      <c r="M444" s="475"/>
      <c r="N444" s="475"/>
      <c r="O444" s="478"/>
      <c r="P444" s="214"/>
      <c r="T444" s="187"/>
      <c r="U444" s="473"/>
      <c r="V444" s="473"/>
      <c r="W444" s="473"/>
      <c r="X444" s="473"/>
      <c r="Y444" s="473"/>
      <c r="Z444" s="473"/>
      <c r="AA444" s="473"/>
      <c r="AB444" s="473"/>
      <c r="AC444" s="473"/>
      <c r="AD444" s="473"/>
      <c r="AE444" s="473"/>
      <c r="AF444" s="473"/>
      <c r="AG444" s="473"/>
      <c r="AH444" s="189"/>
    </row>
    <row r="445" spans="2:34" ht="39.75" hidden="1" customHeight="1" x14ac:dyDescent="0.25">
      <c r="B445" s="186"/>
      <c r="C445" s="544"/>
      <c r="D445" s="549"/>
      <c r="E445" s="573"/>
      <c r="F445" s="577"/>
      <c r="G445" s="488">
        <v>48</v>
      </c>
      <c r="H445" s="490" t="s">
        <v>1093</v>
      </c>
      <c r="I445" s="498"/>
      <c r="J445" s="497" t="s">
        <v>130</v>
      </c>
      <c r="K445" s="436" t="s">
        <v>165</v>
      </c>
      <c r="L445" s="390" t="s">
        <v>415</v>
      </c>
      <c r="M445" s="480" t="s">
        <v>109</v>
      </c>
      <c r="N445" s="474">
        <v>50</v>
      </c>
      <c r="O445" s="477"/>
      <c r="P445" s="214"/>
      <c r="T445" s="187"/>
      <c r="U445" s="472"/>
      <c r="V445" s="472">
        <f>IF($N$445="","",$N$445)</f>
        <v>50</v>
      </c>
      <c r="W445" s="472">
        <f>IF($N$445="","",$N$445)</f>
        <v>50</v>
      </c>
      <c r="X445" s="472"/>
      <c r="Y445" s="472"/>
      <c r="Z445" s="472"/>
      <c r="AA445" s="472"/>
      <c r="AB445" s="472"/>
      <c r="AC445" s="472"/>
      <c r="AD445" s="472"/>
      <c r="AE445" s="472"/>
      <c r="AF445" s="472"/>
      <c r="AG445" s="472"/>
      <c r="AH445" s="189"/>
    </row>
    <row r="446" spans="2:34" ht="39.75" hidden="1" customHeight="1" x14ac:dyDescent="0.25">
      <c r="B446" s="186"/>
      <c r="C446" s="544"/>
      <c r="D446" s="549"/>
      <c r="E446" s="573"/>
      <c r="F446" s="577"/>
      <c r="G446" s="489"/>
      <c r="H446" s="495"/>
      <c r="I446" s="498"/>
      <c r="J446" s="494"/>
      <c r="K446" s="436" t="s">
        <v>166</v>
      </c>
      <c r="L446" s="438" t="s">
        <v>416</v>
      </c>
      <c r="M446" s="475"/>
      <c r="N446" s="475"/>
      <c r="O446" s="478"/>
      <c r="P446" s="214"/>
      <c r="T446" s="187"/>
      <c r="U446" s="473"/>
      <c r="V446" s="473"/>
      <c r="W446" s="473"/>
      <c r="X446" s="473"/>
      <c r="Y446" s="473"/>
      <c r="Z446" s="473"/>
      <c r="AA446" s="473"/>
      <c r="AB446" s="473"/>
      <c r="AC446" s="473"/>
      <c r="AD446" s="473"/>
      <c r="AE446" s="473"/>
      <c r="AF446" s="473"/>
      <c r="AG446" s="473"/>
      <c r="AH446" s="189"/>
    </row>
    <row r="447" spans="2:34" ht="39.75" hidden="1" customHeight="1" x14ac:dyDescent="0.25">
      <c r="B447" s="186"/>
      <c r="C447" s="544"/>
      <c r="D447" s="549"/>
      <c r="E447" s="573"/>
      <c r="F447" s="577"/>
      <c r="G447" s="489"/>
      <c r="H447" s="495"/>
      <c r="I447" s="498"/>
      <c r="J447" s="494"/>
      <c r="K447" s="436" t="s">
        <v>167</v>
      </c>
      <c r="L447" s="438" t="s">
        <v>417</v>
      </c>
      <c r="M447" s="475"/>
      <c r="N447" s="475"/>
      <c r="O447" s="478"/>
      <c r="P447" s="214"/>
      <c r="T447" s="187"/>
      <c r="U447" s="473"/>
      <c r="V447" s="473"/>
      <c r="W447" s="473"/>
      <c r="X447" s="473"/>
      <c r="Y447" s="473"/>
      <c r="Z447" s="473"/>
      <c r="AA447" s="473"/>
      <c r="AB447" s="473"/>
      <c r="AC447" s="473"/>
      <c r="AD447" s="473"/>
      <c r="AE447" s="473"/>
      <c r="AF447" s="473"/>
      <c r="AG447" s="473"/>
      <c r="AH447" s="189"/>
    </row>
    <row r="448" spans="2:34" ht="39.75" hidden="1" customHeight="1" x14ac:dyDescent="0.25">
      <c r="B448" s="186"/>
      <c r="C448" s="544"/>
      <c r="D448" s="549"/>
      <c r="E448" s="573"/>
      <c r="F448" s="577"/>
      <c r="G448" s="489"/>
      <c r="H448" s="495"/>
      <c r="I448" s="498"/>
      <c r="J448" s="494"/>
      <c r="K448" s="436" t="s">
        <v>188</v>
      </c>
      <c r="L448" s="438" t="s">
        <v>777</v>
      </c>
      <c r="M448" s="475"/>
      <c r="N448" s="475"/>
      <c r="O448" s="478"/>
      <c r="P448" s="214"/>
      <c r="T448" s="187"/>
      <c r="U448" s="473"/>
      <c r="V448" s="473"/>
      <c r="W448" s="473"/>
      <c r="X448" s="473"/>
      <c r="Y448" s="473"/>
      <c r="Z448" s="473"/>
      <c r="AA448" s="473"/>
      <c r="AB448" s="473"/>
      <c r="AC448" s="473"/>
      <c r="AD448" s="473"/>
      <c r="AE448" s="473"/>
      <c r="AF448" s="473"/>
      <c r="AG448" s="473"/>
      <c r="AH448" s="189"/>
    </row>
    <row r="449" spans="2:34" ht="39.75" hidden="1" customHeight="1" x14ac:dyDescent="0.25">
      <c r="B449" s="186"/>
      <c r="C449" s="544"/>
      <c r="D449" s="549"/>
      <c r="E449" s="573"/>
      <c r="F449" s="577"/>
      <c r="G449" s="489"/>
      <c r="H449" s="495"/>
      <c r="I449" s="498"/>
      <c r="J449" s="494"/>
      <c r="K449" s="436" t="s">
        <v>189</v>
      </c>
      <c r="L449" s="437" t="s">
        <v>778</v>
      </c>
      <c r="M449" s="475"/>
      <c r="N449" s="475"/>
      <c r="O449" s="478"/>
      <c r="P449" s="214"/>
      <c r="T449" s="187"/>
      <c r="U449" s="473"/>
      <c r="V449" s="473"/>
      <c r="W449" s="473"/>
      <c r="X449" s="473"/>
      <c r="Y449" s="473"/>
      <c r="Z449" s="473"/>
      <c r="AA449" s="473"/>
      <c r="AB449" s="473"/>
      <c r="AC449" s="473"/>
      <c r="AD449" s="473"/>
      <c r="AE449" s="473"/>
      <c r="AF449" s="473"/>
      <c r="AG449" s="473"/>
      <c r="AH449" s="189"/>
    </row>
    <row r="450" spans="2:34" ht="39.75" hidden="1" customHeight="1" x14ac:dyDescent="0.25">
      <c r="B450" s="186"/>
      <c r="C450" s="544"/>
      <c r="D450" s="549"/>
      <c r="E450" s="573"/>
      <c r="F450" s="577"/>
      <c r="G450" s="488">
        <v>49</v>
      </c>
      <c r="H450" s="496" t="s">
        <v>150</v>
      </c>
      <c r="I450" s="498"/>
      <c r="J450" s="497" t="s">
        <v>75</v>
      </c>
      <c r="K450" s="436" t="s">
        <v>165</v>
      </c>
      <c r="L450" s="438" t="s">
        <v>418</v>
      </c>
      <c r="M450" s="480" t="s">
        <v>109</v>
      </c>
      <c r="N450" s="474">
        <v>81</v>
      </c>
      <c r="O450" s="477"/>
      <c r="P450" s="214"/>
      <c r="T450" s="187"/>
      <c r="U450" s="472">
        <f>IF($N$450="","",$N$450)</f>
        <v>81</v>
      </c>
      <c r="V450" s="472">
        <f>IF($N$450="","",$N$450)</f>
        <v>81</v>
      </c>
      <c r="W450" s="472">
        <f>IF($N$450="","",$N$450)</f>
        <v>81</v>
      </c>
      <c r="X450" s="472"/>
      <c r="Y450" s="472"/>
      <c r="Z450" s="472"/>
      <c r="AA450" s="472"/>
      <c r="AB450" s="472"/>
      <c r="AC450" s="472"/>
      <c r="AD450" s="472"/>
      <c r="AE450" s="472"/>
      <c r="AF450" s="472"/>
      <c r="AG450" s="472"/>
      <c r="AH450" s="189"/>
    </row>
    <row r="451" spans="2:34" ht="39.75" hidden="1" customHeight="1" x14ac:dyDescent="0.25">
      <c r="B451" s="186"/>
      <c r="C451" s="544"/>
      <c r="D451" s="549"/>
      <c r="E451" s="573"/>
      <c r="F451" s="577"/>
      <c r="G451" s="489"/>
      <c r="H451" s="495"/>
      <c r="I451" s="498"/>
      <c r="J451" s="494"/>
      <c r="K451" s="436" t="s">
        <v>166</v>
      </c>
      <c r="L451" s="438" t="s">
        <v>419</v>
      </c>
      <c r="M451" s="475"/>
      <c r="N451" s="475"/>
      <c r="O451" s="478"/>
      <c r="P451" s="214"/>
      <c r="T451" s="187"/>
      <c r="U451" s="473"/>
      <c r="V451" s="473"/>
      <c r="W451" s="473"/>
      <c r="X451" s="473"/>
      <c r="Y451" s="473"/>
      <c r="Z451" s="473"/>
      <c r="AA451" s="473"/>
      <c r="AB451" s="473"/>
      <c r="AC451" s="473"/>
      <c r="AD451" s="473"/>
      <c r="AE451" s="473"/>
      <c r="AF451" s="473"/>
      <c r="AG451" s="473"/>
      <c r="AH451" s="189"/>
    </row>
    <row r="452" spans="2:34" ht="39.75" hidden="1" customHeight="1" x14ac:dyDescent="0.25">
      <c r="B452" s="186"/>
      <c r="C452" s="544"/>
      <c r="D452" s="549"/>
      <c r="E452" s="573"/>
      <c r="F452" s="577"/>
      <c r="G452" s="489"/>
      <c r="H452" s="495"/>
      <c r="I452" s="498"/>
      <c r="J452" s="494"/>
      <c r="K452" s="436" t="s">
        <v>167</v>
      </c>
      <c r="L452" s="438" t="s">
        <v>420</v>
      </c>
      <c r="M452" s="475"/>
      <c r="N452" s="475"/>
      <c r="O452" s="478"/>
      <c r="P452" s="214"/>
      <c r="T452" s="187"/>
      <c r="U452" s="473"/>
      <c r="V452" s="473"/>
      <c r="W452" s="473"/>
      <c r="X452" s="473"/>
      <c r="Y452" s="473"/>
      <c r="Z452" s="473"/>
      <c r="AA452" s="473"/>
      <c r="AB452" s="473"/>
      <c r="AC452" s="473"/>
      <c r="AD452" s="473"/>
      <c r="AE452" s="473"/>
      <c r="AF452" s="473"/>
      <c r="AG452" s="473"/>
      <c r="AH452" s="189"/>
    </row>
    <row r="453" spans="2:34" ht="39.75" hidden="1" customHeight="1" x14ac:dyDescent="0.25">
      <c r="B453" s="186"/>
      <c r="C453" s="544"/>
      <c r="D453" s="549"/>
      <c r="E453" s="573"/>
      <c r="F453" s="577"/>
      <c r="G453" s="489"/>
      <c r="H453" s="495"/>
      <c r="I453" s="498"/>
      <c r="J453" s="494"/>
      <c r="K453" s="436" t="s">
        <v>188</v>
      </c>
      <c r="L453" s="438" t="s">
        <v>421</v>
      </c>
      <c r="M453" s="475"/>
      <c r="N453" s="475"/>
      <c r="O453" s="478"/>
      <c r="P453" s="214"/>
      <c r="T453" s="187"/>
      <c r="U453" s="473"/>
      <c r="V453" s="473"/>
      <c r="W453" s="473"/>
      <c r="X453" s="473"/>
      <c r="Y453" s="473"/>
      <c r="Z453" s="473"/>
      <c r="AA453" s="473"/>
      <c r="AB453" s="473"/>
      <c r="AC453" s="473"/>
      <c r="AD453" s="473"/>
      <c r="AE453" s="473"/>
      <c r="AF453" s="473"/>
      <c r="AG453" s="473"/>
      <c r="AH453" s="189"/>
    </row>
    <row r="454" spans="2:34" ht="39.75" hidden="1" customHeight="1" x14ac:dyDescent="0.25">
      <c r="B454" s="186"/>
      <c r="C454" s="544"/>
      <c r="D454" s="549"/>
      <c r="E454" s="573"/>
      <c r="F454" s="577"/>
      <c r="G454" s="489"/>
      <c r="H454" s="495"/>
      <c r="I454" s="498"/>
      <c r="J454" s="494"/>
      <c r="K454" s="436" t="s">
        <v>189</v>
      </c>
      <c r="L454" s="438" t="s">
        <v>422</v>
      </c>
      <c r="M454" s="475"/>
      <c r="N454" s="475"/>
      <c r="O454" s="478"/>
      <c r="P454" s="214"/>
      <c r="T454" s="187"/>
      <c r="U454" s="473"/>
      <c r="V454" s="473"/>
      <c r="W454" s="473"/>
      <c r="X454" s="473"/>
      <c r="Y454" s="473"/>
      <c r="Z454" s="473"/>
      <c r="AA454" s="473"/>
      <c r="AB454" s="473"/>
      <c r="AC454" s="473"/>
      <c r="AD454" s="473"/>
      <c r="AE454" s="473"/>
      <c r="AF454" s="473"/>
      <c r="AG454" s="473"/>
      <c r="AH454" s="189"/>
    </row>
    <row r="455" spans="2:34" ht="39.75" hidden="1" customHeight="1" x14ac:dyDescent="0.25">
      <c r="B455" s="186"/>
      <c r="C455" s="544"/>
      <c r="D455" s="549"/>
      <c r="E455" s="573"/>
      <c r="F455" s="577"/>
      <c r="G455" s="488">
        <v>50</v>
      </c>
      <c r="H455" s="496" t="s">
        <v>125</v>
      </c>
      <c r="I455" s="498"/>
      <c r="J455" s="497" t="s">
        <v>126</v>
      </c>
      <c r="K455" s="436" t="s">
        <v>165</v>
      </c>
      <c r="L455" s="438" t="s">
        <v>423</v>
      </c>
      <c r="M455" s="480" t="s">
        <v>109</v>
      </c>
      <c r="N455" s="474">
        <v>81</v>
      </c>
      <c r="O455" s="477"/>
      <c r="P455" s="221"/>
      <c r="T455" s="187"/>
      <c r="U455" s="472"/>
      <c r="V455" s="472"/>
      <c r="W455" s="472"/>
      <c r="X455" s="472"/>
      <c r="Y455" s="472"/>
      <c r="Z455" s="472"/>
      <c r="AA455" s="472"/>
      <c r="AB455" s="472"/>
      <c r="AC455" s="472"/>
      <c r="AD455" s="472"/>
      <c r="AE455" s="472">
        <f>IF(N455="","",N455)</f>
        <v>81</v>
      </c>
      <c r="AF455" s="472"/>
      <c r="AG455" s="472"/>
      <c r="AH455" s="189"/>
    </row>
    <row r="456" spans="2:34" ht="39.75" hidden="1" customHeight="1" x14ac:dyDescent="0.25">
      <c r="B456" s="186"/>
      <c r="C456" s="544"/>
      <c r="D456" s="549"/>
      <c r="E456" s="573"/>
      <c r="F456" s="577"/>
      <c r="G456" s="489"/>
      <c r="H456" s="495"/>
      <c r="I456" s="498"/>
      <c r="J456" s="494"/>
      <c r="K456" s="436" t="s">
        <v>166</v>
      </c>
      <c r="L456" s="438" t="s">
        <v>424</v>
      </c>
      <c r="M456" s="475"/>
      <c r="N456" s="474"/>
      <c r="O456" s="478"/>
      <c r="P456" s="221"/>
      <c r="T456" s="187"/>
      <c r="U456" s="473"/>
      <c r="V456" s="473"/>
      <c r="W456" s="473"/>
      <c r="X456" s="473"/>
      <c r="Y456" s="473"/>
      <c r="Z456" s="473"/>
      <c r="AA456" s="473"/>
      <c r="AB456" s="473"/>
      <c r="AC456" s="473"/>
      <c r="AD456" s="473"/>
      <c r="AE456" s="473"/>
      <c r="AF456" s="473"/>
      <c r="AG456" s="473"/>
      <c r="AH456" s="189"/>
    </row>
    <row r="457" spans="2:34" ht="39.75" hidden="1" customHeight="1" x14ac:dyDescent="0.25">
      <c r="B457" s="186"/>
      <c r="C457" s="544"/>
      <c r="D457" s="549"/>
      <c r="E457" s="573"/>
      <c r="F457" s="577"/>
      <c r="G457" s="489"/>
      <c r="H457" s="495"/>
      <c r="I457" s="498"/>
      <c r="J457" s="494"/>
      <c r="K457" s="436" t="s">
        <v>167</v>
      </c>
      <c r="L457" s="438" t="s">
        <v>425</v>
      </c>
      <c r="M457" s="475"/>
      <c r="N457" s="474"/>
      <c r="O457" s="478"/>
      <c r="P457" s="221"/>
      <c r="T457" s="187"/>
      <c r="U457" s="473"/>
      <c r="V457" s="473"/>
      <c r="W457" s="473"/>
      <c r="X457" s="473"/>
      <c r="Y457" s="473"/>
      <c r="Z457" s="473"/>
      <c r="AA457" s="473"/>
      <c r="AB457" s="473"/>
      <c r="AC457" s="473"/>
      <c r="AD457" s="473"/>
      <c r="AE457" s="473"/>
      <c r="AF457" s="473"/>
      <c r="AG457" s="473"/>
      <c r="AH457" s="189"/>
    </row>
    <row r="458" spans="2:34" ht="39.75" hidden="1" customHeight="1" x14ac:dyDescent="0.25">
      <c r="B458" s="186"/>
      <c r="C458" s="544"/>
      <c r="D458" s="549"/>
      <c r="E458" s="573"/>
      <c r="F458" s="577"/>
      <c r="G458" s="489"/>
      <c r="H458" s="495"/>
      <c r="I458" s="498"/>
      <c r="J458" s="494"/>
      <c r="K458" s="436" t="s">
        <v>188</v>
      </c>
      <c r="L458" s="438" t="s">
        <v>426</v>
      </c>
      <c r="M458" s="475"/>
      <c r="N458" s="474"/>
      <c r="O458" s="478"/>
      <c r="P458" s="221"/>
      <c r="T458" s="187"/>
      <c r="U458" s="473"/>
      <c r="V458" s="473"/>
      <c r="W458" s="473"/>
      <c r="X458" s="473"/>
      <c r="Y458" s="473"/>
      <c r="Z458" s="473"/>
      <c r="AA458" s="473"/>
      <c r="AB458" s="473"/>
      <c r="AC458" s="473"/>
      <c r="AD458" s="473"/>
      <c r="AE458" s="473"/>
      <c r="AF458" s="473"/>
      <c r="AG458" s="473"/>
      <c r="AH458" s="189"/>
    </row>
    <row r="459" spans="2:34" ht="39.75" hidden="1" customHeight="1" x14ac:dyDescent="0.25">
      <c r="B459" s="186"/>
      <c r="C459" s="544"/>
      <c r="D459" s="549"/>
      <c r="E459" s="573"/>
      <c r="F459" s="577"/>
      <c r="G459" s="489"/>
      <c r="H459" s="495"/>
      <c r="I459" s="498"/>
      <c r="J459" s="494"/>
      <c r="K459" s="436" t="s">
        <v>189</v>
      </c>
      <c r="L459" s="438" t="s">
        <v>427</v>
      </c>
      <c r="M459" s="475"/>
      <c r="N459" s="474"/>
      <c r="O459" s="478"/>
      <c r="P459" s="221"/>
      <c r="T459" s="187"/>
      <c r="U459" s="473"/>
      <c r="V459" s="473"/>
      <c r="W459" s="473"/>
      <c r="X459" s="473"/>
      <c r="Y459" s="473"/>
      <c r="Z459" s="473"/>
      <c r="AA459" s="473"/>
      <c r="AB459" s="473"/>
      <c r="AC459" s="473"/>
      <c r="AD459" s="473"/>
      <c r="AE459" s="473"/>
      <c r="AF459" s="473"/>
      <c r="AG459" s="473"/>
      <c r="AH459" s="189"/>
    </row>
    <row r="460" spans="2:34" ht="39.75" hidden="1" customHeight="1" x14ac:dyDescent="0.25">
      <c r="B460" s="186"/>
      <c r="C460" s="544"/>
      <c r="D460" s="549"/>
      <c r="E460" s="573"/>
      <c r="F460" s="577"/>
      <c r="G460" s="488">
        <v>51</v>
      </c>
      <c r="H460" s="496" t="s">
        <v>37</v>
      </c>
      <c r="I460" s="498"/>
      <c r="J460" s="497" t="s">
        <v>77</v>
      </c>
      <c r="K460" s="436" t="s">
        <v>165</v>
      </c>
      <c r="L460" s="438" t="s">
        <v>428</v>
      </c>
      <c r="M460" s="480" t="s">
        <v>109</v>
      </c>
      <c r="N460" s="474">
        <v>81</v>
      </c>
      <c r="O460" s="477"/>
      <c r="P460" s="214"/>
      <c r="T460" s="187"/>
      <c r="U460" s="472"/>
      <c r="V460" s="472">
        <f>IF($N$460="","",$N$460)</f>
        <v>81</v>
      </c>
      <c r="W460" s="472">
        <f>IF($N$460="","",$N$460)</f>
        <v>81</v>
      </c>
      <c r="X460" s="472"/>
      <c r="Y460" s="472"/>
      <c r="Z460" s="472"/>
      <c r="AA460" s="472"/>
      <c r="AB460" s="472"/>
      <c r="AC460" s="472"/>
      <c r="AD460" s="472"/>
      <c r="AE460" s="472"/>
      <c r="AF460" s="472"/>
      <c r="AG460" s="472"/>
      <c r="AH460" s="189"/>
    </row>
    <row r="461" spans="2:34" ht="39.75" hidden="1" customHeight="1" x14ac:dyDescent="0.25">
      <c r="B461" s="186"/>
      <c r="C461" s="544"/>
      <c r="D461" s="549"/>
      <c r="E461" s="573"/>
      <c r="F461" s="577"/>
      <c r="G461" s="489"/>
      <c r="H461" s="495"/>
      <c r="I461" s="498"/>
      <c r="J461" s="494"/>
      <c r="K461" s="436" t="s">
        <v>166</v>
      </c>
      <c r="L461" s="438" t="s">
        <v>429</v>
      </c>
      <c r="M461" s="475"/>
      <c r="N461" s="475"/>
      <c r="O461" s="478"/>
      <c r="P461" s="214"/>
      <c r="T461" s="187"/>
      <c r="U461" s="473"/>
      <c r="V461" s="473"/>
      <c r="W461" s="473"/>
      <c r="X461" s="473"/>
      <c r="Y461" s="473"/>
      <c r="Z461" s="473"/>
      <c r="AA461" s="473"/>
      <c r="AB461" s="473"/>
      <c r="AC461" s="473"/>
      <c r="AD461" s="473"/>
      <c r="AE461" s="473"/>
      <c r="AF461" s="473"/>
      <c r="AG461" s="473"/>
      <c r="AH461" s="189"/>
    </row>
    <row r="462" spans="2:34" ht="39.75" hidden="1" customHeight="1" x14ac:dyDescent="0.25">
      <c r="B462" s="186"/>
      <c r="C462" s="544"/>
      <c r="D462" s="549"/>
      <c r="E462" s="573"/>
      <c r="F462" s="577"/>
      <c r="G462" s="489"/>
      <c r="H462" s="495"/>
      <c r="I462" s="498"/>
      <c r="J462" s="494"/>
      <c r="K462" s="436" t="s">
        <v>167</v>
      </c>
      <c r="L462" s="438" t="s">
        <v>430</v>
      </c>
      <c r="M462" s="475"/>
      <c r="N462" s="475"/>
      <c r="O462" s="478"/>
      <c r="P462" s="214"/>
      <c r="T462" s="187"/>
      <c r="U462" s="473"/>
      <c r="V462" s="473"/>
      <c r="W462" s="473"/>
      <c r="X462" s="473"/>
      <c r="Y462" s="473"/>
      <c r="Z462" s="473"/>
      <c r="AA462" s="473"/>
      <c r="AB462" s="473"/>
      <c r="AC462" s="473"/>
      <c r="AD462" s="473"/>
      <c r="AE462" s="473"/>
      <c r="AF462" s="473"/>
      <c r="AG462" s="473"/>
      <c r="AH462" s="189"/>
    </row>
    <row r="463" spans="2:34" ht="39.75" hidden="1" customHeight="1" x14ac:dyDescent="0.25">
      <c r="B463" s="186"/>
      <c r="C463" s="544"/>
      <c r="D463" s="549"/>
      <c r="E463" s="573"/>
      <c r="F463" s="577"/>
      <c r="G463" s="489"/>
      <c r="H463" s="495"/>
      <c r="I463" s="498"/>
      <c r="J463" s="494"/>
      <c r="K463" s="436" t="s">
        <v>188</v>
      </c>
      <c r="L463" s="438" t="s">
        <v>431</v>
      </c>
      <c r="M463" s="475"/>
      <c r="N463" s="475"/>
      <c r="O463" s="478"/>
      <c r="P463" s="214"/>
      <c r="T463" s="187"/>
      <c r="U463" s="473"/>
      <c r="V463" s="473"/>
      <c r="W463" s="473"/>
      <c r="X463" s="473"/>
      <c r="Y463" s="473"/>
      <c r="Z463" s="473"/>
      <c r="AA463" s="473"/>
      <c r="AB463" s="473"/>
      <c r="AC463" s="473"/>
      <c r="AD463" s="473"/>
      <c r="AE463" s="473"/>
      <c r="AF463" s="473"/>
      <c r="AG463" s="473"/>
      <c r="AH463" s="189"/>
    </row>
    <row r="464" spans="2:34" ht="39.75" hidden="1" customHeight="1" x14ac:dyDescent="0.25">
      <c r="B464" s="186"/>
      <c r="C464" s="544"/>
      <c r="D464" s="549"/>
      <c r="E464" s="573"/>
      <c r="F464" s="577"/>
      <c r="G464" s="489"/>
      <c r="H464" s="495"/>
      <c r="I464" s="498"/>
      <c r="J464" s="494"/>
      <c r="K464" s="436" t="s">
        <v>189</v>
      </c>
      <c r="L464" s="438" t="s">
        <v>432</v>
      </c>
      <c r="M464" s="475"/>
      <c r="N464" s="475"/>
      <c r="O464" s="478"/>
      <c r="P464" s="214"/>
      <c r="T464" s="187"/>
      <c r="U464" s="473"/>
      <c r="V464" s="473"/>
      <c r="W464" s="473"/>
      <c r="X464" s="473"/>
      <c r="Y464" s="473"/>
      <c r="Z464" s="473"/>
      <c r="AA464" s="473"/>
      <c r="AB464" s="473"/>
      <c r="AC464" s="473"/>
      <c r="AD464" s="473"/>
      <c r="AE464" s="473"/>
      <c r="AF464" s="473"/>
      <c r="AG464" s="473"/>
      <c r="AH464" s="189"/>
    </row>
    <row r="465" spans="2:34" ht="39.75" hidden="1" customHeight="1" x14ac:dyDescent="0.25">
      <c r="B465" s="186"/>
      <c r="C465" s="544"/>
      <c r="D465" s="549"/>
      <c r="E465" s="573"/>
      <c r="F465" s="577"/>
      <c r="G465" s="488">
        <v>52</v>
      </c>
      <c r="H465" s="496" t="s">
        <v>50</v>
      </c>
      <c r="I465" s="498"/>
      <c r="J465" s="497" t="s">
        <v>83</v>
      </c>
      <c r="K465" s="436" t="s">
        <v>165</v>
      </c>
      <c r="L465" s="438" t="s">
        <v>433</v>
      </c>
      <c r="M465" s="480" t="s">
        <v>109</v>
      </c>
      <c r="N465" s="474">
        <v>81</v>
      </c>
      <c r="O465" s="477"/>
      <c r="P465" s="214"/>
      <c r="T465" s="187"/>
      <c r="U465" s="472"/>
      <c r="V465" s="472"/>
      <c r="W465" s="472"/>
      <c r="X465" s="472"/>
      <c r="Y465" s="472"/>
      <c r="Z465" s="472"/>
      <c r="AA465" s="472"/>
      <c r="AB465" s="472"/>
      <c r="AC465" s="472"/>
      <c r="AD465" s="472"/>
      <c r="AE465" s="472"/>
      <c r="AF465" s="472"/>
      <c r="AG465" s="472">
        <f>IF($N$465="","",$N$465)</f>
        <v>81</v>
      </c>
      <c r="AH465" s="189"/>
    </row>
    <row r="466" spans="2:34" ht="39.75" hidden="1" customHeight="1" x14ac:dyDescent="0.25">
      <c r="B466" s="186"/>
      <c r="C466" s="544"/>
      <c r="D466" s="549"/>
      <c r="E466" s="573"/>
      <c r="F466" s="577"/>
      <c r="G466" s="489"/>
      <c r="H466" s="495"/>
      <c r="I466" s="498"/>
      <c r="J466" s="494"/>
      <c r="K466" s="436" t="s">
        <v>166</v>
      </c>
      <c r="L466" s="438" t="s">
        <v>434</v>
      </c>
      <c r="M466" s="475"/>
      <c r="N466" s="475"/>
      <c r="O466" s="478"/>
      <c r="P466" s="214"/>
      <c r="T466" s="187"/>
      <c r="U466" s="473"/>
      <c r="V466" s="473"/>
      <c r="W466" s="473"/>
      <c r="X466" s="473"/>
      <c r="Y466" s="473"/>
      <c r="Z466" s="473"/>
      <c r="AA466" s="473"/>
      <c r="AB466" s="473"/>
      <c r="AC466" s="473"/>
      <c r="AD466" s="473"/>
      <c r="AE466" s="473"/>
      <c r="AF466" s="473"/>
      <c r="AG466" s="473"/>
      <c r="AH466" s="189"/>
    </row>
    <row r="467" spans="2:34" ht="39.75" hidden="1" customHeight="1" x14ac:dyDescent="0.25">
      <c r="B467" s="186"/>
      <c r="C467" s="544"/>
      <c r="D467" s="549"/>
      <c r="E467" s="573"/>
      <c r="F467" s="577"/>
      <c r="G467" s="489"/>
      <c r="H467" s="495"/>
      <c r="I467" s="498"/>
      <c r="J467" s="494"/>
      <c r="K467" s="436" t="s">
        <v>167</v>
      </c>
      <c r="L467" s="438" t="s">
        <v>435</v>
      </c>
      <c r="M467" s="475"/>
      <c r="N467" s="475"/>
      <c r="O467" s="478"/>
      <c r="P467" s="214"/>
      <c r="T467" s="187"/>
      <c r="U467" s="473"/>
      <c r="V467" s="473"/>
      <c r="W467" s="473"/>
      <c r="X467" s="473"/>
      <c r="Y467" s="473"/>
      <c r="Z467" s="473"/>
      <c r="AA467" s="473"/>
      <c r="AB467" s="473"/>
      <c r="AC467" s="473"/>
      <c r="AD467" s="473"/>
      <c r="AE467" s="473"/>
      <c r="AF467" s="473"/>
      <c r="AG467" s="473"/>
      <c r="AH467" s="189"/>
    </row>
    <row r="468" spans="2:34" ht="39.75" hidden="1" customHeight="1" x14ac:dyDescent="0.25">
      <c r="B468" s="186"/>
      <c r="C468" s="544"/>
      <c r="D468" s="549"/>
      <c r="E468" s="573"/>
      <c r="F468" s="577"/>
      <c r="G468" s="489"/>
      <c r="H468" s="495"/>
      <c r="I468" s="498"/>
      <c r="J468" s="494"/>
      <c r="K468" s="436" t="s">
        <v>188</v>
      </c>
      <c r="L468" s="438" t="s">
        <v>436</v>
      </c>
      <c r="M468" s="475"/>
      <c r="N468" s="475"/>
      <c r="O468" s="478"/>
      <c r="P468" s="214"/>
      <c r="T468" s="187"/>
      <c r="U468" s="473"/>
      <c r="V468" s="473"/>
      <c r="W468" s="473"/>
      <c r="X468" s="473"/>
      <c r="Y468" s="473"/>
      <c r="Z468" s="473"/>
      <c r="AA468" s="473"/>
      <c r="AB468" s="473"/>
      <c r="AC468" s="473"/>
      <c r="AD468" s="473"/>
      <c r="AE468" s="473"/>
      <c r="AF468" s="473"/>
      <c r="AG468" s="473"/>
      <c r="AH468" s="189"/>
    </row>
    <row r="469" spans="2:34" ht="39.75" hidden="1" customHeight="1" x14ac:dyDescent="0.25">
      <c r="B469" s="186"/>
      <c r="C469" s="544"/>
      <c r="D469" s="549"/>
      <c r="E469" s="573"/>
      <c r="F469" s="577"/>
      <c r="G469" s="489"/>
      <c r="H469" s="495"/>
      <c r="I469" s="498"/>
      <c r="J469" s="494"/>
      <c r="K469" s="436" t="s">
        <v>189</v>
      </c>
      <c r="L469" s="438" t="s">
        <v>437</v>
      </c>
      <c r="M469" s="475"/>
      <c r="N469" s="475"/>
      <c r="O469" s="478"/>
      <c r="P469" s="214"/>
      <c r="T469" s="187"/>
      <c r="U469" s="473"/>
      <c r="V469" s="473"/>
      <c r="W469" s="473"/>
      <c r="X469" s="473"/>
      <c r="Y469" s="473"/>
      <c r="Z469" s="473"/>
      <c r="AA469" s="473"/>
      <c r="AB469" s="473"/>
      <c r="AC469" s="473"/>
      <c r="AD469" s="473"/>
      <c r="AE469" s="473"/>
      <c r="AF469" s="473"/>
      <c r="AG469" s="473"/>
      <c r="AH469" s="189"/>
    </row>
    <row r="470" spans="2:34" ht="39.75" hidden="1" customHeight="1" x14ac:dyDescent="0.25">
      <c r="B470" s="186"/>
      <c r="C470" s="544"/>
      <c r="D470" s="549"/>
      <c r="E470" s="573"/>
      <c r="F470" s="577"/>
      <c r="G470" s="488">
        <v>53</v>
      </c>
      <c r="H470" s="496" t="s">
        <v>662</v>
      </c>
      <c r="I470" s="498"/>
      <c r="J470" s="497" t="s">
        <v>663</v>
      </c>
      <c r="K470" s="436" t="s">
        <v>165</v>
      </c>
      <c r="L470" s="438" t="s">
        <v>664</v>
      </c>
      <c r="M470" s="480" t="s">
        <v>109</v>
      </c>
      <c r="N470" s="474">
        <v>81</v>
      </c>
      <c r="O470" s="477"/>
      <c r="P470" s="214"/>
      <c r="T470" s="187"/>
      <c r="U470" s="472"/>
      <c r="V470" s="472"/>
      <c r="W470" s="472"/>
      <c r="X470" s="472"/>
      <c r="Y470" s="472"/>
      <c r="Z470" s="472"/>
      <c r="AA470" s="472"/>
      <c r="AB470" s="472"/>
      <c r="AC470" s="472"/>
      <c r="AD470" s="472"/>
      <c r="AE470" s="472">
        <f>IF($N$470="","",$N$470)</f>
        <v>81</v>
      </c>
      <c r="AF470" s="472">
        <f>IF($N$470="","",$N$470)</f>
        <v>81</v>
      </c>
      <c r="AG470" s="472"/>
      <c r="AH470" s="189"/>
    </row>
    <row r="471" spans="2:34" ht="39.75" hidden="1" customHeight="1" x14ac:dyDescent="0.25">
      <c r="B471" s="186"/>
      <c r="C471" s="544"/>
      <c r="D471" s="549"/>
      <c r="E471" s="573"/>
      <c r="F471" s="577"/>
      <c r="G471" s="489"/>
      <c r="H471" s="495"/>
      <c r="I471" s="498"/>
      <c r="J471" s="494"/>
      <c r="K471" s="436" t="s">
        <v>166</v>
      </c>
      <c r="L471" s="438" t="s">
        <v>665</v>
      </c>
      <c r="M471" s="475"/>
      <c r="N471" s="475"/>
      <c r="O471" s="478"/>
      <c r="P471" s="214"/>
      <c r="T471" s="187"/>
      <c r="U471" s="473"/>
      <c r="V471" s="473"/>
      <c r="W471" s="473"/>
      <c r="X471" s="473"/>
      <c r="Y471" s="473"/>
      <c r="Z471" s="473"/>
      <c r="AA471" s="473"/>
      <c r="AB471" s="473"/>
      <c r="AC471" s="473"/>
      <c r="AD471" s="473"/>
      <c r="AE471" s="473"/>
      <c r="AF471" s="473"/>
      <c r="AG471" s="473"/>
      <c r="AH471" s="189"/>
    </row>
    <row r="472" spans="2:34" ht="39.75" hidden="1" customHeight="1" x14ac:dyDescent="0.25">
      <c r="B472" s="186"/>
      <c r="C472" s="544"/>
      <c r="D472" s="549"/>
      <c r="E472" s="573"/>
      <c r="F472" s="577"/>
      <c r="G472" s="489"/>
      <c r="H472" s="495"/>
      <c r="I472" s="498"/>
      <c r="J472" s="494"/>
      <c r="K472" s="436" t="s">
        <v>167</v>
      </c>
      <c r="L472" s="438" t="s">
        <v>666</v>
      </c>
      <c r="M472" s="475"/>
      <c r="N472" s="475"/>
      <c r="O472" s="478"/>
      <c r="P472" s="214"/>
      <c r="T472" s="187"/>
      <c r="U472" s="473"/>
      <c r="V472" s="473"/>
      <c r="W472" s="473"/>
      <c r="X472" s="473"/>
      <c r="Y472" s="473"/>
      <c r="Z472" s="473"/>
      <c r="AA472" s="473"/>
      <c r="AB472" s="473"/>
      <c r="AC472" s="473"/>
      <c r="AD472" s="473"/>
      <c r="AE472" s="473"/>
      <c r="AF472" s="473"/>
      <c r="AG472" s="473"/>
      <c r="AH472" s="189"/>
    </row>
    <row r="473" spans="2:34" ht="39.75" hidden="1" customHeight="1" x14ac:dyDescent="0.25">
      <c r="B473" s="186"/>
      <c r="C473" s="544"/>
      <c r="D473" s="549"/>
      <c r="E473" s="573"/>
      <c r="F473" s="577"/>
      <c r="G473" s="489"/>
      <c r="H473" s="495"/>
      <c r="I473" s="498"/>
      <c r="J473" s="494"/>
      <c r="K473" s="436" t="s">
        <v>188</v>
      </c>
      <c r="L473" s="438" t="s">
        <v>667</v>
      </c>
      <c r="M473" s="475"/>
      <c r="N473" s="475"/>
      <c r="O473" s="478"/>
      <c r="P473" s="214"/>
      <c r="T473" s="187"/>
      <c r="U473" s="473"/>
      <c r="V473" s="473"/>
      <c r="W473" s="473"/>
      <c r="X473" s="473"/>
      <c r="Y473" s="473"/>
      <c r="Z473" s="473"/>
      <c r="AA473" s="473"/>
      <c r="AB473" s="473"/>
      <c r="AC473" s="473"/>
      <c r="AD473" s="473"/>
      <c r="AE473" s="473"/>
      <c r="AF473" s="473"/>
      <c r="AG473" s="473"/>
      <c r="AH473" s="189"/>
    </row>
    <row r="474" spans="2:34" ht="39.75" hidden="1" customHeight="1" x14ac:dyDescent="0.25">
      <c r="B474" s="186"/>
      <c r="C474" s="544"/>
      <c r="D474" s="549"/>
      <c r="E474" s="573"/>
      <c r="F474" s="577"/>
      <c r="G474" s="489"/>
      <c r="H474" s="495"/>
      <c r="I474" s="498"/>
      <c r="J474" s="494"/>
      <c r="K474" s="436" t="s">
        <v>189</v>
      </c>
      <c r="L474" s="438" t="s">
        <v>668</v>
      </c>
      <c r="M474" s="475"/>
      <c r="N474" s="475"/>
      <c r="O474" s="478"/>
      <c r="P474" s="214"/>
      <c r="T474" s="187"/>
      <c r="U474" s="473"/>
      <c r="V474" s="473"/>
      <c r="W474" s="473"/>
      <c r="X474" s="473"/>
      <c r="Y474" s="473"/>
      <c r="Z474" s="473"/>
      <c r="AA474" s="473"/>
      <c r="AB474" s="473"/>
      <c r="AC474" s="473"/>
      <c r="AD474" s="473"/>
      <c r="AE474" s="473"/>
      <c r="AF474" s="473"/>
      <c r="AG474" s="473"/>
      <c r="AH474" s="189"/>
    </row>
    <row r="475" spans="2:34" ht="39.75" hidden="1" customHeight="1" x14ac:dyDescent="0.25">
      <c r="B475" s="186"/>
      <c r="C475" s="544"/>
      <c r="D475" s="549"/>
      <c r="E475" s="573"/>
      <c r="F475" s="577"/>
      <c r="G475" s="488">
        <v>54</v>
      </c>
      <c r="H475" s="496" t="s">
        <v>51</v>
      </c>
      <c r="I475" s="498"/>
      <c r="J475" s="497" t="s">
        <v>84</v>
      </c>
      <c r="K475" s="436" t="s">
        <v>165</v>
      </c>
      <c r="L475" s="390" t="s">
        <v>438</v>
      </c>
      <c r="M475" s="480" t="s">
        <v>109</v>
      </c>
      <c r="N475" s="474">
        <v>81</v>
      </c>
      <c r="O475" s="477"/>
      <c r="P475" s="214"/>
      <c r="T475" s="187"/>
      <c r="U475" s="472"/>
      <c r="V475" s="472"/>
      <c r="W475" s="472"/>
      <c r="X475" s="472"/>
      <c r="Y475" s="472"/>
      <c r="Z475" s="472"/>
      <c r="AA475" s="472"/>
      <c r="AB475" s="472"/>
      <c r="AC475" s="472"/>
      <c r="AD475" s="472"/>
      <c r="AE475" s="472">
        <f>IF($N$475="","",$N$475)</f>
        <v>81</v>
      </c>
      <c r="AF475" s="472"/>
      <c r="AG475" s="472">
        <f>IF($N$475="","",$N$475)</f>
        <v>81</v>
      </c>
      <c r="AH475" s="189"/>
    </row>
    <row r="476" spans="2:34" ht="39.75" hidden="1" customHeight="1" x14ac:dyDescent="0.25">
      <c r="B476" s="186"/>
      <c r="C476" s="544"/>
      <c r="D476" s="549"/>
      <c r="E476" s="475"/>
      <c r="F476" s="575"/>
      <c r="G476" s="489"/>
      <c r="H476" s="495"/>
      <c r="I476" s="498"/>
      <c r="J476" s="494"/>
      <c r="K476" s="436" t="s">
        <v>166</v>
      </c>
      <c r="L476" s="438" t="s">
        <v>439</v>
      </c>
      <c r="M476" s="475"/>
      <c r="N476" s="475"/>
      <c r="O476" s="478"/>
      <c r="P476" s="214"/>
      <c r="T476" s="187"/>
      <c r="U476" s="473"/>
      <c r="V476" s="473"/>
      <c r="W476" s="473"/>
      <c r="X476" s="473"/>
      <c r="Y476" s="473"/>
      <c r="Z476" s="473"/>
      <c r="AA476" s="473"/>
      <c r="AB476" s="473"/>
      <c r="AC476" s="473"/>
      <c r="AD476" s="473"/>
      <c r="AE476" s="473"/>
      <c r="AF476" s="473"/>
      <c r="AG476" s="473"/>
      <c r="AH476" s="189"/>
    </row>
    <row r="477" spans="2:34" ht="39.75" hidden="1" customHeight="1" x14ac:dyDescent="0.25">
      <c r="B477" s="186"/>
      <c r="C477" s="544"/>
      <c r="D477" s="549"/>
      <c r="E477" s="475"/>
      <c r="F477" s="575"/>
      <c r="G477" s="489"/>
      <c r="H477" s="495"/>
      <c r="I477" s="498"/>
      <c r="J477" s="494"/>
      <c r="K477" s="436" t="s">
        <v>167</v>
      </c>
      <c r="L477" s="438" t="s">
        <v>440</v>
      </c>
      <c r="M477" s="475"/>
      <c r="N477" s="475"/>
      <c r="O477" s="478"/>
      <c r="P477" s="214"/>
      <c r="T477" s="187"/>
      <c r="U477" s="473"/>
      <c r="V477" s="473"/>
      <c r="W477" s="473"/>
      <c r="X477" s="473"/>
      <c r="Y477" s="473"/>
      <c r="Z477" s="473"/>
      <c r="AA477" s="473"/>
      <c r="AB477" s="473"/>
      <c r="AC477" s="473"/>
      <c r="AD477" s="473"/>
      <c r="AE477" s="473"/>
      <c r="AF477" s="473"/>
      <c r="AG477" s="473"/>
      <c r="AH477" s="189"/>
    </row>
    <row r="478" spans="2:34" ht="39.75" hidden="1" customHeight="1" x14ac:dyDescent="0.25">
      <c r="B478" s="186"/>
      <c r="C478" s="544"/>
      <c r="D478" s="549"/>
      <c r="E478" s="475"/>
      <c r="F478" s="575"/>
      <c r="G478" s="489"/>
      <c r="H478" s="495"/>
      <c r="I478" s="498"/>
      <c r="J478" s="494"/>
      <c r="K478" s="436" t="s">
        <v>188</v>
      </c>
      <c r="L478" s="438" t="s">
        <v>441</v>
      </c>
      <c r="M478" s="475"/>
      <c r="N478" s="475"/>
      <c r="O478" s="478"/>
      <c r="P478" s="214"/>
      <c r="T478" s="187"/>
      <c r="U478" s="473"/>
      <c r="V478" s="473"/>
      <c r="W478" s="473"/>
      <c r="X478" s="473"/>
      <c r="Y478" s="473"/>
      <c r="Z478" s="473"/>
      <c r="AA478" s="473"/>
      <c r="AB478" s="473"/>
      <c r="AC478" s="473"/>
      <c r="AD478" s="473"/>
      <c r="AE478" s="473"/>
      <c r="AF478" s="473"/>
      <c r="AG478" s="473"/>
      <c r="AH478" s="189"/>
    </row>
    <row r="479" spans="2:34" ht="39.75" hidden="1" customHeight="1" x14ac:dyDescent="0.25">
      <c r="B479" s="186"/>
      <c r="C479" s="544"/>
      <c r="D479" s="549"/>
      <c r="E479" s="475"/>
      <c r="F479" s="575"/>
      <c r="G479" s="489"/>
      <c r="H479" s="495"/>
      <c r="I479" s="498"/>
      <c r="J479" s="494"/>
      <c r="K479" s="436" t="s">
        <v>189</v>
      </c>
      <c r="L479" s="438" t="s">
        <v>442</v>
      </c>
      <c r="M479" s="475"/>
      <c r="N479" s="475"/>
      <c r="O479" s="478"/>
      <c r="P479" s="214"/>
      <c r="T479" s="187"/>
      <c r="U479" s="473"/>
      <c r="V479" s="473"/>
      <c r="W479" s="473"/>
      <c r="X479" s="473"/>
      <c r="Y479" s="473"/>
      <c r="Z479" s="473"/>
      <c r="AA479" s="473"/>
      <c r="AB479" s="473"/>
      <c r="AC479" s="473"/>
      <c r="AD479" s="473"/>
      <c r="AE479" s="473"/>
      <c r="AF479" s="473"/>
      <c r="AG479" s="473"/>
      <c r="AH479" s="189"/>
    </row>
    <row r="480" spans="2:34" ht="39.75" hidden="1" customHeight="1" x14ac:dyDescent="0.25">
      <c r="B480" s="186"/>
      <c r="C480" s="544"/>
      <c r="D480" s="549"/>
      <c r="E480" s="583" t="s">
        <v>101</v>
      </c>
      <c r="F480" s="580">
        <f>IF(SUM(N480:N534)=0,"",AVERAGE(N480:N534))</f>
        <v>77.36363636363636</v>
      </c>
      <c r="G480" s="488">
        <v>55</v>
      </c>
      <c r="H480" s="496" t="s">
        <v>43</v>
      </c>
      <c r="I480" s="498"/>
      <c r="J480" s="497" t="s">
        <v>82</v>
      </c>
      <c r="K480" s="436" t="s">
        <v>165</v>
      </c>
      <c r="L480" s="438" t="s">
        <v>443</v>
      </c>
      <c r="M480" s="480" t="s">
        <v>110</v>
      </c>
      <c r="N480" s="474">
        <v>70</v>
      </c>
      <c r="O480" s="477"/>
      <c r="P480" s="214"/>
      <c r="T480" s="187"/>
      <c r="U480" s="472"/>
      <c r="V480" s="472">
        <f t="shared" ref="V480:AA480" si="1">IF($N$480="","",$N$480)</f>
        <v>70</v>
      </c>
      <c r="W480" s="472">
        <f t="shared" si="1"/>
        <v>70</v>
      </c>
      <c r="X480" s="472">
        <f t="shared" si="1"/>
        <v>70</v>
      </c>
      <c r="Y480" s="472">
        <f t="shared" si="1"/>
        <v>70</v>
      </c>
      <c r="Z480" s="472">
        <f t="shared" si="1"/>
        <v>70</v>
      </c>
      <c r="AA480" s="472">
        <f t="shared" si="1"/>
        <v>70</v>
      </c>
      <c r="AB480" s="472"/>
      <c r="AC480" s="472"/>
      <c r="AD480" s="472"/>
      <c r="AE480" s="472"/>
      <c r="AF480" s="472"/>
      <c r="AG480" s="472"/>
      <c r="AH480" s="189"/>
    </row>
    <row r="481" spans="2:34" ht="39.75" hidden="1" customHeight="1" x14ac:dyDescent="0.25">
      <c r="B481" s="186"/>
      <c r="C481" s="544"/>
      <c r="D481" s="549"/>
      <c r="E481" s="553"/>
      <c r="F481" s="581"/>
      <c r="G481" s="489"/>
      <c r="H481" s="495"/>
      <c r="I481" s="498"/>
      <c r="J481" s="494"/>
      <c r="K481" s="436" t="s">
        <v>166</v>
      </c>
      <c r="L481" s="438" t="s">
        <v>444</v>
      </c>
      <c r="M481" s="475"/>
      <c r="N481" s="475"/>
      <c r="O481" s="478"/>
      <c r="P481" s="214"/>
      <c r="T481" s="187"/>
      <c r="U481" s="473"/>
      <c r="V481" s="473"/>
      <c r="W481" s="473"/>
      <c r="X481" s="473"/>
      <c r="Y481" s="473"/>
      <c r="Z481" s="473"/>
      <c r="AA481" s="473"/>
      <c r="AB481" s="473"/>
      <c r="AC481" s="473"/>
      <c r="AD481" s="473"/>
      <c r="AE481" s="473"/>
      <c r="AF481" s="473"/>
      <c r="AG481" s="473"/>
      <c r="AH481" s="189"/>
    </row>
    <row r="482" spans="2:34" ht="39.75" hidden="1" customHeight="1" x14ac:dyDescent="0.25">
      <c r="B482" s="186"/>
      <c r="C482" s="544"/>
      <c r="D482" s="549"/>
      <c r="E482" s="553"/>
      <c r="F482" s="581"/>
      <c r="G482" s="489"/>
      <c r="H482" s="495"/>
      <c r="I482" s="498"/>
      <c r="J482" s="494"/>
      <c r="K482" s="436" t="s">
        <v>167</v>
      </c>
      <c r="L482" s="437" t="s">
        <v>1117</v>
      </c>
      <c r="M482" s="475"/>
      <c r="N482" s="475"/>
      <c r="O482" s="478"/>
      <c r="P482" s="214"/>
      <c r="T482" s="187"/>
      <c r="U482" s="473"/>
      <c r="V482" s="473"/>
      <c r="W482" s="473"/>
      <c r="X482" s="473"/>
      <c r="Y482" s="473"/>
      <c r="Z482" s="473"/>
      <c r="AA482" s="473"/>
      <c r="AB482" s="473"/>
      <c r="AC482" s="473"/>
      <c r="AD482" s="473"/>
      <c r="AE482" s="473"/>
      <c r="AF482" s="473"/>
      <c r="AG482" s="473"/>
      <c r="AH482" s="189"/>
    </row>
    <row r="483" spans="2:34" ht="39.75" hidden="1" customHeight="1" x14ac:dyDescent="0.25">
      <c r="B483" s="186"/>
      <c r="C483" s="544"/>
      <c r="D483" s="549"/>
      <c r="E483" s="553"/>
      <c r="F483" s="581"/>
      <c r="G483" s="489"/>
      <c r="H483" s="495"/>
      <c r="I483" s="498"/>
      <c r="J483" s="494"/>
      <c r="K483" s="436" t="s">
        <v>188</v>
      </c>
      <c r="L483" s="438" t="s">
        <v>445</v>
      </c>
      <c r="M483" s="475"/>
      <c r="N483" s="475"/>
      <c r="O483" s="478"/>
      <c r="P483" s="214"/>
      <c r="T483" s="187"/>
      <c r="U483" s="473"/>
      <c r="V483" s="473"/>
      <c r="W483" s="473"/>
      <c r="X483" s="473"/>
      <c r="Y483" s="473"/>
      <c r="Z483" s="473"/>
      <c r="AA483" s="473"/>
      <c r="AB483" s="473"/>
      <c r="AC483" s="473"/>
      <c r="AD483" s="473"/>
      <c r="AE483" s="473"/>
      <c r="AF483" s="473"/>
      <c r="AG483" s="473"/>
      <c r="AH483" s="189"/>
    </row>
    <row r="484" spans="2:34" ht="39.75" hidden="1" customHeight="1" x14ac:dyDescent="0.25">
      <c r="B484" s="186"/>
      <c r="C484" s="544"/>
      <c r="D484" s="549"/>
      <c r="E484" s="553"/>
      <c r="F484" s="581"/>
      <c r="G484" s="489"/>
      <c r="H484" s="495"/>
      <c r="I484" s="498"/>
      <c r="J484" s="494"/>
      <c r="K484" s="436" t="s">
        <v>189</v>
      </c>
      <c r="L484" s="438" t="s">
        <v>446</v>
      </c>
      <c r="M484" s="475"/>
      <c r="N484" s="475"/>
      <c r="O484" s="478"/>
      <c r="P484" s="214"/>
      <c r="T484" s="187"/>
      <c r="U484" s="473"/>
      <c r="V484" s="473"/>
      <c r="W484" s="473"/>
      <c r="X484" s="473"/>
      <c r="Y484" s="473"/>
      <c r="Z484" s="473"/>
      <c r="AA484" s="473"/>
      <c r="AB484" s="473"/>
      <c r="AC484" s="473"/>
      <c r="AD484" s="473"/>
      <c r="AE484" s="473"/>
      <c r="AF484" s="473"/>
      <c r="AG484" s="473"/>
      <c r="AH484" s="189"/>
    </row>
    <row r="485" spans="2:34" ht="35.1" hidden="1" customHeight="1" x14ac:dyDescent="0.25">
      <c r="B485" s="186"/>
      <c r="C485" s="544"/>
      <c r="D485" s="549"/>
      <c r="E485" s="553"/>
      <c r="F485" s="581"/>
      <c r="G485" s="488"/>
      <c r="H485" s="493" t="s">
        <v>1039</v>
      </c>
      <c r="I485" s="496" t="s">
        <v>44</v>
      </c>
      <c r="J485" s="497" t="s">
        <v>72</v>
      </c>
      <c r="K485" s="436" t="s">
        <v>165</v>
      </c>
      <c r="L485" s="438" t="s">
        <v>447</v>
      </c>
      <c r="M485" s="480" t="s">
        <v>110</v>
      </c>
      <c r="N485" s="474">
        <v>81</v>
      </c>
      <c r="O485" s="477"/>
      <c r="P485" s="214"/>
      <c r="T485" s="187"/>
      <c r="U485" s="472"/>
      <c r="V485" s="472"/>
      <c r="W485" s="472"/>
      <c r="X485" s="472"/>
      <c r="Y485" s="472"/>
      <c r="Z485" s="472"/>
      <c r="AA485" s="472"/>
      <c r="AB485" s="472"/>
      <c r="AC485" s="472"/>
      <c r="AD485" s="472"/>
      <c r="AE485" s="472">
        <f>IF(N485="","",N485)</f>
        <v>81</v>
      </c>
      <c r="AF485" s="472"/>
      <c r="AG485" s="472"/>
      <c r="AH485" s="189"/>
    </row>
    <row r="486" spans="2:34" ht="35.1" hidden="1" customHeight="1" x14ac:dyDescent="0.25">
      <c r="B486" s="186"/>
      <c r="C486" s="544"/>
      <c r="D486" s="549"/>
      <c r="E486" s="553"/>
      <c r="F486" s="581"/>
      <c r="G486" s="489"/>
      <c r="H486" s="494"/>
      <c r="I486" s="495"/>
      <c r="J486" s="494"/>
      <c r="K486" s="436" t="s">
        <v>166</v>
      </c>
      <c r="L486" s="438" t="s">
        <v>448</v>
      </c>
      <c r="M486" s="475"/>
      <c r="N486" s="475"/>
      <c r="O486" s="478"/>
      <c r="P486" s="214"/>
      <c r="T486" s="187"/>
      <c r="U486" s="473"/>
      <c r="V486" s="473"/>
      <c r="W486" s="473"/>
      <c r="X486" s="473"/>
      <c r="Y486" s="473"/>
      <c r="Z486" s="473"/>
      <c r="AA486" s="473"/>
      <c r="AB486" s="473"/>
      <c r="AC486" s="473"/>
      <c r="AD486" s="473"/>
      <c r="AE486" s="473"/>
      <c r="AF486" s="473"/>
      <c r="AG486" s="473"/>
      <c r="AH486" s="189"/>
    </row>
    <row r="487" spans="2:34" ht="35.1" hidden="1" customHeight="1" x14ac:dyDescent="0.25">
      <c r="B487" s="186"/>
      <c r="C487" s="544"/>
      <c r="D487" s="549"/>
      <c r="E487" s="553"/>
      <c r="F487" s="581"/>
      <c r="G487" s="489"/>
      <c r="H487" s="494"/>
      <c r="I487" s="495"/>
      <c r="J487" s="494"/>
      <c r="K487" s="436" t="s">
        <v>167</v>
      </c>
      <c r="L487" s="438" t="s">
        <v>449</v>
      </c>
      <c r="M487" s="475"/>
      <c r="N487" s="475"/>
      <c r="O487" s="478"/>
      <c r="P487" s="214"/>
      <c r="T487" s="187"/>
      <c r="U487" s="473"/>
      <c r="V487" s="473"/>
      <c r="W487" s="473"/>
      <c r="X487" s="473"/>
      <c r="Y487" s="473"/>
      <c r="Z487" s="473"/>
      <c r="AA487" s="473"/>
      <c r="AB487" s="473"/>
      <c r="AC487" s="473"/>
      <c r="AD487" s="473"/>
      <c r="AE487" s="473"/>
      <c r="AF487" s="473"/>
      <c r="AG487" s="473"/>
      <c r="AH487" s="189"/>
    </row>
    <row r="488" spans="2:34" ht="35.1" hidden="1" customHeight="1" x14ac:dyDescent="0.25">
      <c r="B488" s="186"/>
      <c r="C488" s="544"/>
      <c r="D488" s="549"/>
      <c r="E488" s="553"/>
      <c r="F488" s="581"/>
      <c r="G488" s="489"/>
      <c r="H488" s="494"/>
      <c r="I488" s="495"/>
      <c r="J488" s="494"/>
      <c r="K488" s="436" t="s">
        <v>188</v>
      </c>
      <c r="L488" s="438" t="s">
        <v>450</v>
      </c>
      <c r="M488" s="475"/>
      <c r="N488" s="475"/>
      <c r="O488" s="478"/>
      <c r="P488" s="214"/>
      <c r="T488" s="187"/>
      <c r="U488" s="473"/>
      <c r="V488" s="473"/>
      <c r="W488" s="473"/>
      <c r="X488" s="473"/>
      <c r="Y488" s="473"/>
      <c r="Z488" s="473"/>
      <c r="AA488" s="473"/>
      <c r="AB488" s="473"/>
      <c r="AC488" s="473"/>
      <c r="AD488" s="473"/>
      <c r="AE488" s="473"/>
      <c r="AF488" s="473"/>
      <c r="AG488" s="473"/>
      <c r="AH488" s="189"/>
    </row>
    <row r="489" spans="2:34" ht="35.1" hidden="1" customHeight="1" x14ac:dyDescent="0.25">
      <c r="B489" s="186"/>
      <c r="C489" s="544"/>
      <c r="D489" s="549"/>
      <c r="E489" s="553"/>
      <c r="F489" s="581"/>
      <c r="G489" s="489"/>
      <c r="H489" s="494"/>
      <c r="I489" s="495"/>
      <c r="J489" s="494"/>
      <c r="K489" s="436" t="s">
        <v>189</v>
      </c>
      <c r="L489" s="438" t="s">
        <v>451</v>
      </c>
      <c r="M489" s="475"/>
      <c r="N489" s="475"/>
      <c r="O489" s="478"/>
      <c r="P489" s="214"/>
      <c r="T489" s="187"/>
      <c r="U489" s="473"/>
      <c r="V489" s="473"/>
      <c r="W489" s="473"/>
      <c r="X489" s="473"/>
      <c r="Y489" s="473"/>
      <c r="Z489" s="473"/>
      <c r="AA489" s="473"/>
      <c r="AB489" s="473"/>
      <c r="AC489" s="473"/>
      <c r="AD489" s="473"/>
      <c r="AE489" s="473"/>
      <c r="AF489" s="473"/>
      <c r="AG489" s="473"/>
      <c r="AH489" s="189"/>
    </row>
    <row r="490" spans="2:34" ht="35.1" hidden="1" customHeight="1" x14ac:dyDescent="0.25">
      <c r="B490" s="186"/>
      <c r="C490" s="544"/>
      <c r="D490" s="549"/>
      <c r="E490" s="553"/>
      <c r="F490" s="581"/>
      <c r="G490" s="488"/>
      <c r="H490" s="493" t="s">
        <v>1040</v>
      </c>
      <c r="I490" s="496" t="s">
        <v>45</v>
      </c>
      <c r="J490" s="497" t="s">
        <v>72</v>
      </c>
      <c r="K490" s="436" t="s">
        <v>165</v>
      </c>
      <c r="L490" s="438" t="s">
        <v>447</v>
      </c>
      <c r="M490" s="480" t="s">
        <v>110</v>
      </c>
      <c r="N490" s="474">
        <v>80</v>
      </c>
      <c r="O490" s="477"/>
      <c r="P490" s="214"/>
      <c r="T490" s="187"/>
      <c r="U490" s="472"/>
      <c r="V490" s="472"/>
      <c r="W490" s="472"/>
      <c r="X490" s="472"/>
      <c r="Y490" s="472"/>
      <c r="Z490" s="472"/>
      <c r="AA490" s="472">
        <f>IF($N$490="","",$N$490)</f>
        <v>80</v>
      </c>
      <c r="AB490" s="472"/>
      <c r="AC490" s="472"/>
      <c r="AD490" s="472"/>
      <c r="AE490" s="472"/>
      <c r="AF490" s="472"/>
      <c r="AG490" s="472"/>
      <c r="AH490" s="189"/>
    </row>
    <row r="491" spans="2:34" ht="35.1" hidden="1" customHeight="1" x14ac:dyDescent="0.25">
      <c r="B491" s="186"/>
      <c r="C491" s="544"/>
      <c r="D491" s="549"/>
      <c r="E491" s="553"/>
      <c r="F491" s="581"/>
      <c r="G491" s="489"/>
      <c r="H491" s="494"/>
      <c r="I491" s="495"/>
      <c r="J491" s="494"/>
      <c r="K491" s="436" t="s">
        <v>166</v>
      </c>
      <c r="L491" s="438" t="s">
        <v>448</v>
      </c>
      <c r="M491" s="475"/>
      <c r="N491" s="475"/>
      <c r="O491" s="478"/>
      <c r="P491" s="214"/>
      <c r="T491" s="187"/>
      <c r="U491" s="473"/>
      <c r="V491" s="473"/>
      <c r="W491" s="473"/>
      <c r="X491" s="473"/>
      <c r="Y491" s="473"/>
      <c r="Z491" s="473"/>
      <c r="AA491" s="473"/>
      <c r="AB491" s="473"/>
      <c r="AC491" s="473"/>
      <c r="AD491" s="473"/>
      <c r="AE491" s="473"/>
      <c r="AF491" s="473"/>
      <c r="AG491" s="473"/>
      <c r="AH491" s="189"/>
    </row>
    <row r="492" spans="2:34" ht="35.1" hidden="1" customHeight="1" x14ac:dyDescent="0.25">
      <c r="B492" s="186"/>
      <c r="C492" s="544"/>
      <c r="D492" s="549"/>
      <c r="E492" s="553"/>
      <c r="F492" s="581"/>
      <c r="G492" s="489"/>
      <c r="H492" s="494"/>
      <c r="I492" s="495"/>
      <c r="J492" s="494"/>
      <c r="K492" s="436" t="s">
        <v>167</v>
      </c>
      <c r="L492" s="438" t="s">
        <v>449</v>
      </c>
      <c r="M492" s="475"/>
      <c r="N492" s="475"/>
      <c r="O492" s="478"/>
      <c r="P492" s="214"/>
      <c r="T492" s="187"/>
      <c r="U492" s="473"/>
      <c r="V492" s="473"/>
      <c r="W492" s="473"/>
      <c r="X492" s="473"/>
      <c r="Y492" s="473"/>
      <c r="Z492" s="473"/>
      <c r="AA492" s="473"/>
      <c r="AB492" s="473"/>
      <c r="AC492" s="473"/>
      <c r="AD492" s="473"/>
      <c r="AE492" s="473"/>
      <c r="AF492" s="473"/>
      <c r="AG492" s="473"/>
      <c r="AH492" s="189"/>
    </row>
    <row r="493" spans="2:34" ht="35.1" hidden="1" customHeight="1" x14ac:dyDescent="0.25">
      <c r="B493" s="186"/>
      <c r="C493" s="544"/>
      <c r="D493" s="549"/>
      <c r="E493" s="553"/>
      <c r="F493" s="581"/>
      <c r="G493" s="489"/>
      <c r="H493" s="494"/>
      <c r="I493" s="495"/>
      <c r="J493" s="494"/>
      <c r="K493" s="436" t="s">
        <v>188</v>
      </c>
      <c r="L493" s="438" t="s">
        <v>450</v>
      </c>
      <c r="M493" s="475"/>
      <c r="N493" s="475"/>
      <c r="O493" s="478"/>
      <c r="P493" s="214"/>
      <c r="T493" s="187"/>
      <c r="U493" s="473"/>
      <c r="V493" s="473"/>
      <c r="W493" s="473"/>
      <c r="X493" s="473"/>
      <c r="Y493" s="473"/>
      <c r="Z493" s="473"/>
      <c r="AA493" s="473"/>
      <c r="AB493" s="473"/>
      <c r="AC493" s="473"/>
      <c r="AD493" s="473"/>
      <c r="AE493" s="473"/>
      <c r="AF493" s="473"/>
      <c r="AG493" s="473"/>
      <c r="AH493" s="189"/>
    </row>
    <row r="494" spans="2:34" ht="35.1" hidden="1" customHeight="1" x14ac:dyDescent="0.25">
      <c r="B494" s="186"/>
      <c r="C494" s="544"/>
      <c r="D494" s="549"/>
      <c r="E494" s="553"/>
      <c r="F494" s="581"/>
      <c r="G494" s="489"/>
      <c r="H494" s="494"/>
      <c r="I494" s="495"/>
      <c r="J494" s="494"/>
      <c r="K494" s="436" t="s">
        <v>189</v>
      </c>
      <c r="L494" s="438" t="s">
        <v>451</v>
      </c>
      <c r="M494" s="475"/>
      <c r="N494" s="475"/>
      <c r="O494" s="478"/>
      <c r="P494" s="214"/>
      <c r="T494" s="187"/>
      <c r="U494" s="473"/>
      <c r="V494" s="473"/>
      <c r="W494" s="473"/>
      <c r="X494" s="473"/>
      <c r="Y494" s="473"/>
      <c r="Z494" s="473"/>
      <c r="AA494" s="473"/>
      <c r="AB494" s="473"/>
      <c r="AC494" s="473"/>
      <c r="AD494" s="473"/>
      <c r="AE494" s="473"/>
      <c r="AF494" s="473"/>
      <c r="AG494" s="473"/>
      <c r="AH494" s="189"/>
    </row>
    <row r="495" spans="2:34" ht="35.1" hidden="1" customHeight="1" x14ac:dyDescent="0.25">
      <c r="B495" s="186"/>
      <c r="C495" s="544"/>
      <c r="D495" s="549"/>
      <c r="E495" s="553"/>
      <c r="F495" s="581"/>
      <c r="G495" s="488"/>
      <c r="H495" s="493" t="s">
        <v>1041</v>
      </c>
      <c r="I495" s="496" t="s">
        <v>46</v>
      </c>
      <c r="J495" s="497" t="s">
        <v>72</v>
      </c>
      <c r="K495" s="436" t="s">
        <v>165</v>
      </c>
      <c r="L495" s="438" t="s">
        <v>447</v>
      </c>
      <c r="M495" s="480" t="s">
        <v>110</v>
      </c>
      <c r="N495" s="474">
        <v>80</v>
      </c>
      <c r="O495" s="477"/>
      <c r="P495" s="214"/>
      <c r="T495" s="187"/>
      <c r="U495" s="472"/>
      <c r="V495" s="472"/>
      <c r="W495" s="472"/>
      <c r="X495" s="472"/>
      <c r="Y495" s="472"/>
      <c r="Z495" s="472"/>
      <c r="AA495" s="472">
        <f>IF($N$495="","",$N$495)</f>
        <v>80</v>
      </c>
      <c r="AB495" s="472"/>
      <c r="AC495" s="472"/>
      <c r="AD495" s="472"/>
      <c r="AE495" s="472"/>
      <c r="AF495" s="472"/>
      <c r="AG495" s="472"/>
      <c r="AH495" s="189"/>
    </row>
    <row r="496" spans="2:34" ht="35.1" hidden="1" customHeight="1" x14ac:dyDescent="0.25">
      <c r="B496" s="186"/>
      <c r="C496" s="544"/>
      <c r="D496" s="549"/>
      <c r="E496" s="553"/>
      <c r="F496" s="581"/>
      <c r="G496" s="489"/>
      <c r="H496" s="494"/>
      <c r="I496" s="495"/>
      <c r="J496" s="494"/>
      <c r="K496" s="436" t="s">
        <v>166</v>
      </c>
      <c r="L496" s="438" t="s">
        <v>448</v>
      </c>
      <c r="M496" s="475"/>
      <c r="N496" s="475"/>
      <c r="O496" s="478"/>
      <c r="P496" s="214"/>
      <c r="T496" s="187"/>
      <c r="U496" s="473"/>
      <c r="V496" s="473"/>
      <c r="W496" s="473"/>
      <c r="X496" s="473"/>
      <c r="Y496" s="473"/>
      <c r="Z496" s="473"/>
      <c r="AA496" s="473"/>
      <c r="AB496" s="473"/>
      <c r="AC496" s="473"/>
      <c r="AD496" s="473"/>
      <c r="AE496" s="473"/>
      <c r="AF496" s="473"/>
      <c r="AG496" s="473"/>
      <c r="AH496" s="189"/>
    </row>
    <row r="497" spans="2:34" ht="35.1" hidden="1" customHeight="1" x14ac:dyDescent="0.25">
      <c r="B497" s="186"/>
      <c r="C497" s="544"/>
      <c r="D497" s="549"/>
      <c r="E497" s="553"/>
      <c r="F497" s="581"/>
      <c r="G497" s="489"/>
      <c r="H497" s="494"/>
      <c r="I497" s="495"/>
      <c r="J497" s="494"/>
      <c r="K497" s="436" t="s">
        <v>167</v>
      </c>
      <c r="L497" s="438" t="s">
        <v>449</v>
      </c>
      <c r="M497" s="475"/>
      <c r="N497" s="475"/>
      <c r="O497" s="478"/>
      <c r="P497" s="214"/>
      <c r="T497" s="187"/>
      <c r="U497" s="473"/>
      <c r="V497" s="473"/>
      <c r="W497" s="473"/>
      <c r="X497" s="473"/>
      <c r="Y497" s="473"/>
      <c r="Z497" s="473"/>
      <c r="AA497" s="473"/>
      <c r="AB497" s="473"/>
      <c r="AC497" s="473"/>
      <c r="AD497" s="473"/>
      <c r="AE497" s="473"/>
      <c r="AF497" s="473"/>
      <c r="AG497" s="473"/>
      <c r="AH497" s="189"/>
    </row>
    <row r="498" spans="2:34" ht="35.1" hidden="1" customHeight="1" x14ac:dyDescent="0.25">
      <c r="B498" s="186"/>
      <c r="C498" s="544"/>
      <c r="D498" s="549"/>
      <c r="E498" s="553"/>
      <c r="F498" s="581"/>
      <c r="G498" s="489"/>
      <c r="H498" s="494"/>
      <c r="I498" s="495"/>
      <c r="J498" s="494"/>
      <c r="K498" s="436" t="s">
        <v>188</v>
      </c>
      <c r="L498" s="438" t="s">
        <v>450</v>
      </c>
      <c r="M498" s="475"/>
      <c r="N498" s="475"/>
      <c r="O498" s="478"/>
      <c r="P498" s="214"/>
      <c r="T498" s="187"/>
      <c r="U498" s="473"/>
      <c r="V498" s="473"/>
      <c r="W498" s="473"/>
      <c r="X498" s="473"/>
      <c r="Y498" s="473"/>
      <c r="Z498" s="473"/>
      <c r="AA498" s="473"/>
      <c r="AB498" s="473"/>
      <c r="AC498" s="473"/>
      <c r="AD498" s="473"/>
      <c r="AE498" s="473"/>
      <c r="AF498" s="473"/>
      <c r="AG498" s="473"/>
      <c r="AH498" s="189"/>
    </row>
    <row r="499" spans="2:34" ht="35.1" hidden="1" customHeight="1" x14ac:dyDescent="0.25">
      <c r="B499" s="186"/>
      <c r="C499" s="544"/>
      <c r="D499" s="549"/>
      <c r="E499" s="553"/>
      <c r="F499" s="581"/>
      <c r="G499" s="489"/>
      <c r="H499" s="494"/>
      <c r="I499" s="495"/>
      <c r="J499" s="494"/>
      <c r="K499" s="436" t="s">
        <v>189</v>
      </c>
      <c r="L499" s="438" t="s">
        <v>451</v>
      </c>
      <c r="M499" s="475"/>
      <c r="N499" s="475"/>
      <c r="O499" s="478"/>
      <c r="P499" s="214"/>
      <c r="T499" s="187"/>
      <c r="U499" s="473"/>
      <c r="V499" s="473"/>
      <c r="W499" s="473"/>
      <c r="X499" s="473"/>
      <c r="Y499" s="473"/>
      <c r="Z499" s="473"/>
      <c r="AA499" s="473"/>
      <c r="AB499" s="473"/>
      <c r="AC499" s="473"/>
      <c r="AD499" s="473"/>
      <c r="AE499" s="473"/>
      <c r="AF499" s="473"/>
      <c r="AG499" s="473"/>
      <c r="AH499" s="189"/>
    </row>
    <row r="500" spans="2:34" ht="35.1" hidden="1" customHeight="1" x14ac:dyDescent="0.25">
      <c r="B500" s="186"/>
      <c r="C500" s="544"/>
      <c r="D500" s="549"/>
      <c r="E500" s="553"/>
      <c r="F500" s="581"/>
      <c r="G500" s="488"/>
      <c r="H500" s="493" t="s">
        <v>1042</v>
      </c>
      <c r="I500" s="496" t="s">
        <v>47</v>
      </c>
      <c r="J500" s="497" t="s">
        <v>72</v>
      </c>
      <c r="K500" s="436" t="s">
        <v>165</v>
      </c>
      <c r="L500" s="438" t="s">
        <v>447</v>
      </c>
      <c r="M500" s="480" t="s">
        <v>110</v>
      </c>
      <c r="N500" s="474">
        <v>80</v>
      </c>
      <c r="O500" s="477"/>
      <c r="P500" s="214"/>
      <c r="T500" s="187"/>
      <c r="U500" s="472"/>
      <c r="V500" s="472"/>
      <c r="W500" s="472"/>
      <c r="X500" s="472"/>
      <c r="Y500" s="472">
        <f>IF($N$500="","",$N$500)</f>
        <v>80</v>
      </c>
      <c r="Z500" s="472"/>
      <c r="AA500" s="472"/>
      <c r="AB500" s="472"/>
      <c r="AC500" s="472"/>
      <c r="AD500" s="472"/>
      <c r="AE500" s="472"/>
      <c r="AF500" s="472"/>
      <c r="AG500" s="472"/>
      <c r="AH500" s="189"/>
    </row>
    <row r="501" spans="2:34" ht="35.1" hidden="1" customHeight="1" x14ac:dyDescent="0.25">
      <c r="B501" s="186"/>
      <c r="C501" s="544"/>
      <c r="D501" s="549"/>
      <c r="E501" s="553"/>
      <c r="F501" s="581"/>
      <c r="G501" s="489"/>
      <c r="H501" s="494"/>
      <c r="I501" s="495"/>
      <c r="J501" s="494"/>
      <c r="K501" s="436" t="s">
        <v>166</v>
      </c>
      <c r="L501" s="438" t="s">
        <v>448</v>
      </c>
      <c r="M501" s="475"/>
      <c r="N501" s="475"/>
      <c r="O501" s="478"/>
      <c r="P501" s="214"/>
      <c r="T501" s="187"/>
      <c r="U501" s="473"/>
      <c r="V501" s="473"/>
      <c r="W501" s="473"/>
      <c r="X501" s="473"/>
      <c r="Y501" s="473"/>
      <c r="Z501" s="473"/>
      <c r="AA501" s="473"/>
      <c r="AB501" s="473"/>
      <c r="AC501" s="473"/>
      <c r="AD501" s="473"/>
      <c r="AE501" s="473"/>
      <c r="AF501" s="473"/>
      <c r="AG501" s="473"/>
      <c r="AH501" s="189"/>
    </row>
    <row r="502" spans="2:34" ht="35.1" hidden="1" customHeight="1" x14ac:dyDescent="0.25">
      <c r="B502" s="186"/>
      <c r="C502" s="544"/>
      <c r="D502" s="549"/>
      <c r="E502" s="553"/>
      <c r="F502" s="581"/>
      <c r="G502" s="489"/>
      <c r="H502" s="494"/>
      <c r="I502" s="495"/>
      <c r="J502" s="494"/>
      <c r="K502" s="436" t="s">
        <v>167</v>
      </c>
      <c r="L502" s="438" t="s">
        <v>449</v>
      </c>
      <c r="M502" s="475"/>
      <c r="N502" s="475"/>
      <c r="O502" s="478"/>
      <c r="P502" s="214"/>
      <c r="T502" s="187"/>
      <c r="U502" s="473"/>
      <c r="V502" s="473"/>
      <c r="W502" s="473"/>
      <c r="X502" s="473"/>
      <c r="Y502" s="473"/>
      <c r="Z502" s="473"/>
      <c r="AA502" s="473"/>
      <c r="AB502" s="473"/>
      <c r="AC502" s="473"/>
      <c r="AD502" s="473"/>
      <c r="AE502" s="473"/>
      <c r="AF502" s="473"/>
      <c r="AG502" s="473"/>
      <c r="AH502" s="189"/>
    </row>
    <row r="503" spans="2:34" ht="35.1" hidden="1" customHeight="1" x14ac:dyDescent="0.25">
      <c r="B503" s="186"/>
      <c r="C503" s="544"/>
      <c r="D503" s="549"/>
      <c r="E503" s="553"/>
      <c r="F503" s="581"/>
      <c r="G503" s="489"/>
      <c r="H503" s="494"/>
      <c r="I503" s="495"/>
      <c r="J503" s="494"/>
      <c r="K503" s="436" t="s">
        <v>188</v>
      </c>
      <c r="L503" s="438" t="s">
        <v>450</v>
      </c>
      <c r="M503" s="475"/>
      <c r="N503" s="475"/>
      <c r="O503" s="478"/>
      <c r="P503" s="214"/>
      <c r="T503" s="187"/>
      <c r="U503" s="473"/>
      <c r="V503" s="473"/>
      <c r="W503" s="473"/>
      <c r="X503" s="473"/>
      <c r="Y503" s="473"/>
      <c r="Z503" s="473"/>
      <c r="AA503" s="473"/>
      <c r="AB503" s="473"/>
      <c r="AC503" s="473"/>
      <c r="AD503" s="473"/>
      <c r="AE503" s="473"/>
      <c r="AF503" s="473"/>
      <c r="AG503" s="473"/>
      <c r="AH503" s="189"/>
    </row>
    <row r="504" spans="2:34" ht="35.1" hidden="1" customHeight="1" x14ac:dyDescent="0.25">
      <c r="B504" s="186"/>
      <c r="C504" s="544"/>
      <c r="D504" s="549"/>
      <c r="E504" s="553"/>
      <c r="F504" s="581"/>
      <c r="G504" s="489"/>
      <c r="H504" s="494"/>
      <c r="I504" s="495"/>
      <c r="J504" s="494"/>
      <c r="K504" s="436" t="s">
        <v>189</v>
      </c>
      <c r="L504" s="438" t="s">
        <v>451</v>
      </c>
      <c r="M504" s="475"/>
      <c r="N504" s="475"/>
      <c r="O504" s="478"/>
      <c r="P504" s="214"/>
      <c r="T504" s="187"/>
      <c r="U504" s="473"/>
      <c r="V504" s="473"/>
      <c r="W504" s="473"/>
      <c r="X504" s="473"/>
      <c r="Y504" s="473"/>
      <c r="Z504" s="473"/>
      <c r="AA504" s="473"/>
      <c r="AB504" s="473"/>
      <c r="AC504" s="473"/>
      <c r="AD504" s="473"/>
      <c r="AE504" s="473"/>
      <c r="AF504" s="473"/>
      <c r="AG504" s="473"/>
      <c r="AH504" s="189"/>
    </row>
    <row r="505" spans="2:34" ht="35.1" hidden="1" customHeight="1" x14ac:dyDescent="0.25">
      <c r="B505" s="186"/>
      <c r="C505" s="544"/>
      <c r="D505" s="549"/>
      <c r="E505" s="553"/>
      <c r="F505" s="581"/>
      <c r="G505" s="488"/>
      <c r="H505" s="493" t="s">
        <v>1043</v>
      </c>
      <c r="I505" s="496" t="s">
        <v>48</v>
      </c>
      <c r="J505" s="497" t="s">
        <v>72</v>
      </c>
      <c r="K505" s="436" t="s">
        <v>165</v>
      </c>
      <c r="L505" s="438" t="s">
        <v>447</v>
      </c>
      <c r="M505" s="480" t="s">
        <v>110</v>
      </c>
      <c r="N505" s="474">
        <v>80</v>
      </c>
      <c r="O505" s="477"/>
      <c r="P505" s="214"/>
      <c r="T505" s="187"/>
      <c r="U505" s="472"/>
      <c r="V505" s="472"/>
      <c r="W505" s="472"/>
      <c r="X505" s="472"/>
      <c r="Y505" s="472"/>
      <c r="Z505" s="472"/>
      <c r="AA505" s="472"/>
      <c r="AB505" s="472"/>
      <c r="AC505" s="472"/>
      <c r="AD505" s="472"/>
      <c r="AE505" s="472">
        <f>IF($N$505="","",$N$505)</f>
        <v>80</v>
      </c>
      <c r="AF505" s="472"/>
      <c r="AG505" s="472"/>
      <c r="AH505" s="189"/>
    </row>
    <row r="506" spans="2:34" ht="35.1" hidden="1" customHeight="1" x14ac:dyDescent="0.25">
      <c r="B506" s="186"/>
      <c r="C506" s="544"/>
      <c r="D506" s="549"/>
      <c r="E506" s="553"/>
      <c r="F506" s="581"/>
      <c r="G506" s="489"/>
      <c r="H506" s="494"/>
      <c r="I506" s="495"/>
      <c r="J506" s="494"/>
      <c r="K506" s="436" t="s">
        <v>166</v>
      </c>
      <c r="L506" s="438" t="s">
        <v>448</v>
      </c>
      <c r="M506" s="475"/>
      <c r="N506" s="475"/>
      <c r="O506" s="478"/>
      <c r="P506" s="214"/>
      <c r="T506" s="187"/>
      <c r="U506" s="473"/>
      <c r="V506" s="473"/>
      <c r="W506" s="473"/>
      <c r="X506" s="473"/>
      <c r="Y506" s="473"/>
      <c r="Z506" s="473"/>
      <c r="AA506" s="473"/>
      <c r="AB506" s="473"/>
      <c r="AC506" s="473"/>
      <c r="AD506" s="473"/>
      <c r="AE506" s="473"/>
      <c r="AF506" s="473"/>
      <c r="AG506" s="473"/>
      <c r="AH506" s="189"/>
    </row>
    <row r="507" spans="2:34" ht="35.1" hidden="1" customHeight="1" x14ac:dyDescent="0.25">
      <c r="B507" s="186"/>
      <c r="C507" s="544"/>
      <c r="D507" s="549"/>
      <c r="E507" s="553"/>
      <c r="F507" s="581"/>
      <c r="G507" s="489"/>
      <c r="H507" s="494"/>
      <c r="I507" s="495"/>
      <c r="J507" s="494"/>
      <c r="K507" s="436" t="s">
        <v>167</v>
      </c>
      <c r="L507" s="438" t="s">
        <v>449</v>
      </c>
      <c r="M507" s="475"/>
      <c r="N507" s="475"/>
      <c r="O507" s="478"/>
      <c r="P507" s="214"/>
      <c r="T507" s="187"/>
      <c r="U507" s="473"/>
      <c r="V507" s="473"/>
      <c r="W507" s="473"/>
      <c r="X507" s="473"/>
      <c r="Y507" s="473"/>
      <c r="Z507" s="473"/>
      <c r="AA507" s="473"/>
      <c r="AB507" s="473"/>
      <c r="AC507" s="473"/>
      <c r="AD507" s="473"/>
      <c r="AE507" s="473"/>
      <c r="AF507" s="473"/>
      <c r="AG507" s="473"/>
      <c r="AH507" s="189"/>
    </row>
    <row r="508" spans="2:34" ht="35.1" hidden="1" customHeight="1" x14ac:dyDescent="0.25">
      <c r="B508" s="186"/>
      <c r="C508" s="544"/>
      <c r="D508" s="549"/>
      <c r="E508" s="553"/>
      <c r="F508" s="581"/>
      <c r="G508" s="489"/>
      <c r="H508" s="494"/>
      <c r="I508" s="495"/>
      <c r="J508" s="494"/>
      <c r="K508" s="436" t="s">
        <v>188</v>
      </c>
      <c r="L508" s="438" t="s">
        <v>450</v>
      </c>
      <c r="M508" s="475"/>
      <c r="N508" s="475"/>
      <c r="O508" s="478"/>
      <c r="P508" s="214"/>
      <c r="T508" s="187"/>
      <c r="U508" s="473"/>
      <c r="V508" s="473"/>
      <c r="W508" s="473"/>
      <c r="X508" s="473"/>
      <c r="Y508" s="473"/>
      <c r="Z508" s="473"/>
      <c r="AA508" s="473"/>
      <c r="AB508" s="473"/>
      <c r="AC508" s="473"/>
      <c r="AD508" s="473"/>
      <c r="AE508" s="473"/>
      <c r="AF508" s="473"/>
      <c r="AG508" s="473"/>
      <c r="AH508" s="189"/>
    </row>
    <row r="509" spans="2:34" ht="35.1" hidden="1" customHeight="1" x14ac:dyDescent="0.25">
      <c r="B509" s="186"/>
      <c r="C509" s="544"/>
      <c r="D509" s="549"/>
      <c r="E509" s="553"/>
      <c r="F509" s="581"/>
      <c r="G509" s="489"/>
      <c r="H509" s="494"/>
      <c r="I509" s="495"/>
      <c r="J509" s="494"/>
      <c r="K509" s="436" t="s">
        <v>189</v>
      </c>
      <c r="L509" s="438" t="s">
        <v>451</v>
      </c>
      <c r="M509" s="475"/>
      <c r="N509" s="475"/>
      <c r="O509" s="478"/>
      <c r="P509" s="214"/>
      <c r="T509" s="187"/>
      <c r="U509" s="473"/>
      <c r="V509" s="473"/>
      <c r="W509" s="473"/>
      <c r="X509" s="473"/>
      <c r="Y509" s="473"/>
      <c r="Z509" s="473"/>
      <c r="AA509" s="473"/>
      <c r="AB509" s="473"/>
      <c r="AC509" s="473"/>
      <c r="AD509" s="473"/>
      <c r="AE509" s="473"/>
      <c r="AF509" s="473"/>
      <c r="AG509" s="473"/>
      <c r="AH509" s="189"/>
    </row>
    <row r="510" spans="2:34" ht="35.1" hidden="1" customHeight="1" x14ac:dyDescent="0.25">
      <c r="B510" s="186"/>
      <c r="C510" s="544"/>
      <c r="D510" s="549"/>
      <c r="E510" s="553"/>
      <c r="F510" s="581"/>
      <c r="G510" s="488"/>
      <c r="H510" s="493" t="s">
        <v>1044</v>
      </c>
      <c r="I510" s="496" t="s">
        <v>49</v>
      </c>
      <c r="J510" s="497" t="s">
        <v>72</v>
      </c>
      <c r="K510" s="436" t="s">
        <v>165</v>
      </c>
      <c r="L510" s="438" t="s">
        <v>447</v>
      </c>
      <c r="M510" s="480" t="s">
        <v>110</v>
      </c>
      <c r="N510" s="474">
        <v>80</v>
      </c>
      <c r="O510" s="477"/>
      <c r="P510" s="214"/>
      <c r="T510" s="187"/>
      <c r="U510" s="472">
        <f>IF($N$510="","",$N$510)</f>
        <v>80</v>
      </c>
      <c r="V510" s="472"/>
      <c r="W510" s="472"/>
      <c r="X510" s="472"/>
      <c r="Y510" s="472"/>
      <c r="Z510" s="472"/>
      <c r="AA510" s="472"/>
      <c r="AB510" s="472"/>
      <c r="AC510" s="472"/>
      <c r="AD510" s="472"/>
      <c r="AE510" s="472"/>
      <c r="AF510" s="472"/>
      <c r="AG510" s="472"/>
      <c r="AH510" s="189"/>
    </row>
    <row r="511" spans="2:34" ht="35.1" hidden="1" customHeight="1" x14ac:dyDescent="0.25">
      <c r="B511" s="186"/>
      <c r="C511" s="544"/>
      <c r="D511" s="549"/>
      <c r="E511" s="553"/>
      <c r="F511" s="581"/>
      <c r="G511" s="489"/>
      <c r="H511" s="494"/>
      <c r="I511" s="495"/>
      <c r="J511" s="494"/>
      <c r="K511" s="436" t="s">
        <v>166</v>
      </c>
      <c r="L511" s="438" t="s">
        <v>448</v>
      </c>
      <c r="M511" s="475"/>
      <c r="N511" s="475"/>
      <c r="O511" s="478"/>
      <c r="P511" s="214"/>
      <c r="T511" s="187"/>
      <c r="U511" s="473"/>
      <c r="V511" s="473"/>
      <c r="W511" s="473"/>
      <c r="X511" s="473"/>
      <c r="Y511" s="473"/>
      <c r="Z511" s="473"/>
      <c r="AA511" s="473"/>
      <c r="AB511" s="473"/>
      <c r="AC511" s="473"/>
      <c r="AD511" s="473"/>
      <c r="AE511" s="473"/>
      <c r="AF511" s="473"/>
      <c r="AG511" s="473"/>
      <c r="AH511" s="189"/>
    </row>
    <row r="512" spans="2:34" ht="35.1" hidden="1" customHeight="1" x14ac:dyDescent="0.25">
      <c r="B512" s="186"/>
      <c r="C512" s="544"/>
      <c r="D512" s="549"/>
      <c r="E512" s="553"/>
      <c r="F512" s="581"/>
      <c r="G512" s="489"/>
      <c r="H512" s="494"/>
      <c r="I512" s="495"/>
      <c r="J512" s="494"/>
      <c r="K512" s="436" t="s">
        <v>167</v>
      </c>
      <c r="L512" s="438" t="s">
        <v>449</v>
      </c>
      <c r="M512" s="475"/>
      <c r="N512" s="475"/>
      <c r="O512" s="478"/>
      <c r="P512" s="214"/>
      <c r="T512" s="187"/>
      <c r="U512" s="473"/>
      <c r="V512" s="473"/>
      <c r="W512" s="473"/>
      <c r="X512" s="473"/>
      <c r="Y512" s="473"/>
      <c r="Z512" s="473"/>
      <c r="AA512" s="473"/>
      <c r="AB512" s="473"/>
      <c r="AC512" s="473"/>
      <c r="AD512" s="473"/>
      <c r="AE512" s="473"/>
      <c r="AF512" s="473"/>
      <c r="AG512" s="473"/>
      <c r="AH512" s="189"/>
    </row>
    <row r="513" spans="2:34" ht="35.1" hidden="1" customHeight="1" x14ac:dyDescent="0.25">
      <c r="B513" s="186"/>
      <c r="C513" s="544"/>
      <c r="D513" s="549"/>
      <c r="E513" s="553"/>
      <c r="F513" s="581"/>
      <c r="G513" s="489"/>
      <c r="H513" s="494"/>
      <c r="I513" s="495"/>
      <c r="J513" s="494"/>
      <c r="K513" s="436" t="s">
        <v>188</v>
      </c>
      <c r="L513" s="438" t="s">
        <v>450</v>
      </c>
      <c r="M513" s="475"/>
      <c r="N513" s="475"/>
      <c r="O513" s="478"/>
      <c r="P513" s="214"/>
      <c r="T513" s="187"/>
      <c r="U513" s="473"/>
      <c r="V513" s="473"/>
      <c r="W513" s="473"/>
      <c r="X513" s="473"/>
      <c r="Y513" s="473"/>
      <c r="Z513" s="473"/>
      <c r="AA513" s="473"/>
      <c r="AB513" s="473"/>
      <c r="AC513" s="473"/>
      <c r="AD513" s="473"/>
      <c r="AE513" s="473"/>
      <c r="AF513" s="473"/>
      <c r="AG513" s="473"/>
      <c r="AH513" s="189"/>
    </row>
    <row r="514" spans="2:34" ht="35.1" hidden="1" customHeight="1" x14ac:dyDescent="0.25">
      <c r="B514" s="186"/>
      <c r="C514" s="544"/>
      <c r="D514" s="549"/>
      <c r="E514" s="553"/>
      <c r="F514" s="581"/>
      <c r="G514" s="489"/>
      <c r="H514" s="494"/>
      <c r="I514" s="495"/>
      <c r="J514" s="494"/>
      <c r="K514" s="436" t="s">
        <v>189</v>
      </c>
      <c r="L514" s="438" t="s">
        <v>451</v>
      </c>
      <c r="M514" s="475"/>
      <c r="N514" s="475"/>
      <c r="O514" s="478"/>
      <c r="P514" s="214"/>
      <c r="T514" s="187"/>
      <c r="U514" s="473"/>
      <c r="V514" s="473"/>
      <c r="W514" s="473"/>
      <c r="X514" s="473"/>
      <c r="Y514" s="473"/>
      <c r="Z514" s="473"/>
      <c r="AA514" s="473"/>
      <c r="AB514" s="473"/>
      <c r="AC514" s="473"/>
      <c r="AD514" s="473"/>
      <c r="AE514" s="473"/>
      <c r="AF514" s="473"/>
      <c r="AG514" s="473"/>
      <c r="AH514" s="189"/>
    </row>
    <row r="515" spans="2:34" ht="39.75" hidden="1" customHeight="1" x14ac:dyDescent="0.25">
      <c r="B515" s="186"/>
      <c r="C515" s="544"/>
      <c r="D515" s="549"/>
      <c r="E515" s="553"/>
      <c r="F515" s="581"/>
      <c r="G515" s="488">
        <v>56</v>
      </c>
      <c r="H515" s="490" t="s">
        <v>132</v>
      </c>
      <c r="I515" s="498"/>
      <c r="J515" s="497" t="s">
        <v>133</v>
      </c>
      <c r="K515" s="436" t="s">
        <v>165</v>
      </c>
      <c r="L515" s="390" t="s">
        <v>452</v>
      </c>
      <c r="M515" s="480" t="s">
        <v>109</v>
      </c>
      <c r="N515" s="474">
        <v>80</v>
      </c>
      <c r="O515" s="477"/>
      <c r="P515" s="214"/>
      <c r="T515" s="187"/>
      <c r="U515" s="472"/>
      <c r="V515" s="472"/>
      <c r="W515" s="472">
        <f>IF($N$515="","",$N$515)</f>
        <v>80</v>
      </c>
      <c r="X515" s="472"/>
      <c r="Y515" s="472"/>
      <c r="Z515" s="472"/>
      <c r="AA515" s="472">
        <f>IF($N$515="","",$N$515)</f>
        <v>80</v>
      </c>
      <c r="AB515" s="472"/>
      <c r="AC515" s="472"/>
      <c r="AD515" s="472"/>
      <c r="AE515" s="472"/>
      <c r="AF515" s="472">
        <f>IF($N$515="","",$N$515)</f>
        <v>80</v>
      </c>
      <c r="AG515" s="472"/>
      <c r="AH515" s="189"/>
    </row>
    <row r="516" spans="2:34" ht="39.75" hidden="1" customHeight="1" x14ac:dyDescent="0.25">
      <c r="B516" s="186"/>
      <c r="C516" s="544"/>
      <c r="D516" s="549"/>
      <c r="E516" s="553"/>
      <c r="F516" s="581"/>
      <c r="G516" s="489"/>
      <c r="H516" s="495"/>
      <c r="I516" s="498"/>
      <c r="J516" s="494"/>
      <c r="K516" s="436" t="s">
        <v>166</v>
      </c>
      <c r="L516" s="438" t="s">
        <v>453</v>
      </c>
      <c r="M516" s="475"/>
      <c r="N516" s="475"/>
      <c r="O516" s="478"/>
      <c r="P516" s="214"/>
      <c r="T516" s="187"/>
      <c r="U516" s="473"/>
      <c r="V516" s="473"/>
      <c r="W516" s="473"/>
      <c r="X516" s="473"/>
      <c r="Y516" s="473"/>
      <c r="Z516" s="473"/>
      <c r="AA516" s="473"/>
      <c r="AB516" s="473"/>
      <c r="AC516" s="473"/>
      <c r="AD516" s="473"/>
      <c r="AE516" s="473"/>
      <c r="AF516" s="473"/>
      <c r="AG516" s="473"/>
      <c r="AH516" s="189"/>
    </row>
    <row r="517" spans="2:34" ht="39.75" hidden="1" customHeight="1" x14ac:dyDescent="0.25">
      <c r="B517" s="186"/>
      <c r="C517" s="544"/>
      <c r="D517" s="549"/>
      <c r="E517" s="553"/>
      <c r="F517" s="581"/>
      <c r="G517" s="489"/>
      <c r="H517" s="495"/>
      <c r="I517" s="498"/>
      <c r="J517" s="494"/>
      <c r="K517" s="436" t="s">
        <v>167</v>
      </c>
      <c r="L517" s="438" t="s">
        <v>454</v>
      </c>
      <c r="M517" s="475"/>
      <c r="N517" s="475"/>
      <c r="O517" s="478"/>
      <c r="P517" s="214"/>
      <c r="T517" s="187"/>
      <c r="U517" s="473"/>
      <c r="V517" s="473"/>
      <c r="W517" s="473"/>
      <c r="X517" s="473"/>
      <c r="Y517" s="473"/>
      <c r="Z517" s="473"/>
      <c r="AA517" s="473"/>
      <c r="AB517" s="473"/>
      <c r="AC517" s="473"/>
      <c r="AD517" s="473"/>
      <c r="AE517" s="473"/>
      <c r="AF517" s="473"/>
      <c r="AG517" s="473"/>
      <c r="AH517" s="189"/>
    </row>
    <row r="518" spans="2:34" ht="39.75" hidden="1" customHeight="1" x14ac:dyDescent="0.25">
      <c r="B518" s="186"/>
      <c r="C518" s="544"/>
      <c r="D518" s="549"/>
      <c r="E518" s="553"/>
      <c r="F518" s="581"/>
      <c r="G518" s="489"/>
      <c r="H518" s="495"/>
      <c r="I518" s="498"/>
      <c r="J518" s="494"/>
      <c r="K518" s="436" t="s">
        <v>188</v>
      </c>
      <c r="L518" s="438" t="s">
        <v>455</v>
      </c>
      <c r="M518" s="475"/>
      <c r="N518" s="475"/>
      <c r="O518" s="478"/>
      <c r="P518" s="214"/>
      <c r="T518" s="187"/>
      <c r="U518" s="473"/>
      <c r="V518" s="473"/>
      <c r="W518" s="473"/>
      <c r="X518" s="473"/>
      <c r="Y518" s="473"/>
      <c r="Z518" s="473"/>
      <c r="AA518" s="473"/>
      <c r="AB518" s="473"/>
      <c r="AC518" s="473"/>
      <c r="AD518" s="473"/>
      <c r="AE518" s="473"/>
      <c r="AF518" s="473"/>
      <c r="AG518" s="473"/>
      <c r="AH518" s="189"/>
    </row>
    <row r="519" spans="2:34" ht="39.75" hidden="1" customHeight="1" x14ac:dyDescent="0.25">
      <c r="B519" s="186"/>
      <c r="C519" s="544"/>
      <c r="D519" s="549"/>
      <c r="E519" s="553"/>
      <c r="F519" s="581"/>
      <c r="G519" s="489"/>
      <c r="H519" s="495"/>
      <c r="I519" s="498"/>
      <c r="J519" s="494"/>
      <c r="K519" s="436" t="s">
        <v>189</v>
      </c>
      <c r="L519" s="438" t="s">
        <v>456</v>
      </c>
      <c r="M519" s="475"/>
      <c r="N519" s="475"/>
      <c r="O519" s="478"/>
      <c r="P519" s="214"/>
      <c r="T519" s="187"/>
      <c r="U519" s="473"/>
      <c r="V519" s="473"/>
      <c r="W519" s="473"/>
      <c r="X519" s="473"/>
      <c r="Y519" s="473"/>
      <c r="Z519" s="473"/>
      <c r="AA519" s="473"/>
      <c r="AB519" s="473"/>
      <c r="AC519" s="473"/>
      <c r="AD519" s="473"/>
      <c r="AE519" s="473"/>
      <c r="AF519" s="473"/>
      <c r="AG519" s="473"/>
      <c r="AH519" s="189"/>
    </row>
    <row r="520" spans="2:34" ht="39.75" hidden="1" customHeight="1" x14ac:dyDescent="0.25">
      <c r="B520" s="186"/>
      <c r="C520" s="544"/>
      <c r="D520" s="549"/>
      <c r="E520" s="553"/>
      <c r="F520" s="581"/>
      <c r="G520" s="488">
        <v>57</v>
      </c>
      <c r="H520" s="496" t="s">
        <v>669</v>
      </c>
      <c r="I520" s="498"/>
      <c r="J520" s="497" t="s">
        <v>670</v>
      </c>
      <c r="K520" s="436" t="s">
        <v>165</v>
      </c>
      <c r="L520" s="438" t="s">
        <v>671</v>
      </c>
      <c r="M520" s="480" t="s">
        <v>109</v>
      </c>
      <c r="N520" s="474">
        <v>60</v>
      </c>
      <c r="O520" s="477"/>
      <c r="P520" s="214"/>
      <c r="T520" s="187"/>
      <c r="U520" s="472"/>
      <c r="V520" s="472"/>
      <c r="W520" s="472">
        <f>IF($N$520="","",$N$520)</f>
        <v>60</v>
      </c>
      <c r="X520" s="472">
        <f>IF($N$520="","",$N$520)</f>
        <v>60</v>
      </c>
      <c r="Y520" s="472"/>
      <c r="Z520" s="472">
        <f>IF($N$520="","",$N$520)</f>
        <v>60</v>
      </c>
      <c r="AA520" s="472"/>
      <c r="AB520" s="472"/>
      <c r="AC520" s="472"/>
      <c r="AD520" s="472"/>
      <c r="AE520" s="472"/>
      <c r="AF520" s="472"/>
      <c r="AG520" s="472"/>
      <c r="AH520" s="189"/>
    </row>
    <row r="521" spans="2:34" ht="39.75" hidden="1" customHeight="1" x14ac:dyDescent="0.25">
      <c r="B521" s="186"/>
      <c r="C521" s="544"/>
      <c r="D521" s="549"/>
      <c r="E521" s="553"/>
      <c r="F521" s="581"/>
      <c r="G521" s="489"/>
      <c r="H521" s="495"/>
      <c r="I521" s="498"/>
      <c r="J521" s="494"/>
      <c r="K521" s="436" t="s">
        <v>166</v>
      </c>
      <c r="L521" s="438" t="s">
        <v>672</v>
      </c>
      <c r="M521" s="475"/>
      <c r="N521" s="475"/>
      <c r="O521" s="478"/>
      <c r="P521" s="214"/>
      <c r="T521" s="187"/>
      <c r="U521" s="473"/>
      <c r="V521" s="473"/>
      <c r="W521" s="473"/>
      <c r="X521" s="473"/>
      <c r="Y521" s="473"/>
      <c r="Z521" s="473"/>
      <c r="AA521" s="473"/>
      <c r="AB521" s="473"/>
      <c r="AC521" s="473"/>
      <c r="AD521" s="473"/>
      <c r="AE521" s="473"/>
      <c r="AF521" s="473"/>
      <c r="AG521" s="473"/>
      <c r="AH521" s="189"/>
    </row>
    <row r="522" spans="2:34" ht="39.75" hidden="1" customHeight="1" x14ac:dyDescent="0.25">
      <c r="B522" s="186"/>
      <c r="C522" s="544"/>
      <c r="D522" s="549"/>
      <c r="E522" s="553"/>
      <c r="F522" s="581"/>
      <c r="G522" s="489"/>
      <c r="H522" s="495"/>
      <c r="I522" s="498"/>
      <c r="J522" s="494"/>
      <c r="K522" s="436" t="s">
        <v>167</v>
      </c>
      <c r="L522" s="438" t="s">
        <v>673</v>
      </c>
      <c r="M522" s="475"/>
      <c r="N522" s="475"/>
      <c r="O522" s="478"/>
      <c r="P522" s="214"/>
      <c r="T522" s="187"/>
      <c r="U522" s="473"/>
      <c r="V522" s="473"/>
      <c r="W522" s="473"/>
      <c r="X522" s="473"/>
      <c r="Y522" s="473"/>
      <c r="Z522" s="473"/>
      <c r="AA522" s="473"/>
      <c r="AB522" s="473"/>
      <c r="AC522" s="473"/>
      <c r="AD522" s="473"/>
      <c r="AE522" s="473"/>
      <c r="AF522" s="473"/>
      <c r="AG522" s="473"/>
      <c r="AH522" s="189"/>
    </row>
    <row r="523" spans="2:34" ht="54" hidden="1" customHeight="1" x14ac:dyDescent="0.25">
      <c r="B523" s="186"/>
      <c r="C523" s="544"/>
      <c r="D523" s="549"/>
      <c r="E523" s="553"/>
      <c r="F523" s="581"/>
      <c r="G523" s="489"/>
      <c r="H523" s="495"/>
      <c r="I523" s="498"/>
      <c r="J523" s="494"/>
      <c r="K523" s="436" t="s">
        <v>188</v>
      </c>
      <c r="L523" s="438" t="s">
        <v>674</v>
      </c>
      <c r="M523" s="475"/>
      <c r="N523" s="475"/>
      <c r="O523" s="478"/>
      <c r="P523" s="214"/>
      <c r="T523" s="187"/>
      <c r="U523" s="473"/>
      <c r="V523" s="473"/>
      <c r="W523" s="473"/>
      <c r="X523" s="473"/>
      <c r="Y523" s="473"/>
      <c r="Z523" s="473"/>
      <c r="AA523" s="473"/>
      <c r="AB523" s="473"/>
      <c r="AC523" s="473"/>
      <c r="AD523" s="473"/>
      <c r="AE523" s="473"/>
      <c r="AF523" s="473"/>
      <c r="AG523" s="473"/>
      <c r="AH523" s="189"/>
    </row>
    <row r="524" spans="2:34" ht="51.75" hidden="1" customHeight="1" x14ac:dyDescent="0.25">
      <c r="B524" s="186"/>
      <c r="C524" s="544"/>
      <c r="D524" s="549"/>
      <c r="E524" s="553"/>
      <c r="F524" s="581"/>
      <c r="G524" s="489"/>
      <c r="H524" s="495"/>
      <c r="I524" s="498"/>
      <c r="J524" s="494"/>
      <c r="K524" s="436" t="s">
        <v>189</v>
      </c>
      <c r="L524" s="438" t="s">
        <v>675</v>
      </c>
      <c r="M524" s="475"/>
      <c r="N524" s="475"/>
      <c r="O524" s="478"/>
      <c r="P524" s="214"/>
      <c r="T524" s="187"/>
      <c r="U524" s="473"/>
      <c r="V524" s="473"/>
      <c r="W524" s="473"/>
      <c r="X524" s="473"/>
      <c r="Y524" s="473"/>
      <c r="Z524" s="473"/>
      <c r="AA524" s="473"/>
      <c r="AB524" s="473"/>
      <c r="AC524" s="473"/>
      <c r="AD524" s="473"/>
      <c r="AE524" s="473"/>
      <c r="AF524" s="473"/>
      <c r="AG524" s="473"/>
      <c r="AH524" s="189"/>
    </row>
    <row r="525" spans="2:34" ht="39.75" hidden="1" customHeight="1" x14ac:dyDescent="0.25">
      <c r="B525" s="186"/>
      <c r="C525" s="544"/>
      <c r="D525" s="549"/>
      <c r="E525" s="553"/>
      <c r="F525" s="581"/>
      <c r="G525" s="488">
        <v>58</v>
      </c>
      <c r="H525" s="527" t="s">
        <v>1007</v>
      </c>
      <c r="I525" s="528"/>
      <c r="J525" s="533" t="s">
        <v>536</v>
      </c>
      <c r="K525" s="436" t="s">
        <v>165</v>
      </c>
      <c r="L525" s="437" t="s">
        <v>936</v>
      </c>
      <c r="M525" s="480"/>
      <c r="N525" s="474">
        <v>80</v>
      </c>
      <c r="O525" s="477"/>
      <c r="P525" s="214"/>
      <c r="T525" s="187"/>
      <c r="U525" s="472"/>
      <c r="V525" s="472"/>
      <c r="W525" s="472"/>
      <c r="X525" s="472"/>
      <c r="Y525" s="472"/>
      <c r="Z525" s="472">
        <f>IF($N$530="","",$N$530)</f>
        <v>80</v>
      </c>
      <c r="AA525" s="472">
        <f>IF($N$530="","",$N$530)</f>
        <v>80</v>
      </c>
      <c r="AB525" s="472"/>
      <c r="AC525" s="472"/>
      <c r="AD525" s="472">
        <f>IF($N$530="","",$N$530)</f>
        <v>80</v>
      </c>
      <c r="AE525" s="472"/>
      <c r="AF525" s="472">
        <f>IF($N$530="","",$N$530)</f>
        <v>80</v>
      </c>
      <c r="AG525" s="472"/>
      <c r="AH525" s="189"/>
    </row>
    <row r="526" spans="2:34" ht="39.75" hidden="1" customHeight="1" x14ac:dyDescent="0.25">
      <c r="B526" s="186"/>
      <c r="C526" s="544"/>
      <c r="D526" s="549"/>
      <c r="E526" s="553"/>
      <c r="F526" s="581"/>
      <c r="G526" s="489"/>
      <c r="H526" s="529"/>
      <c r="I526" s="530"/>
      <c r="J526" s="534"/>
      <c r="K526" s="436" t="s">
        <v>166</v>
      </c>
      <c r="L526" s="437" t="s">
        <v>937</v>
      </c>
      <c r="M526" s="475"/>
      <c r="N526" s="475"/>
      <c r="O526" s="478"/>
      <c r="P526" s="214"/>
      <c r="T526" s="187"/>
      <c r="U526" s="473"/>
      <c r="V526" s="473"/>
      <c r="W526" s="473"/>
      <c r="X526" s="473"/>
      <c r="Y526" s="473"/>
      <c r="Z526" s="473"/>
      <c r="AA526" s="473"/>
      <c r="AB526" s="473"/>
      <c r="AC526" s="473"/>
      <c r="AD526" s="473"/>
      <c r="AE526" s="473"/>
      <c r="AF526" s="473"/>
      <c r="AG526" s="473"/>
      <c r="AH526" s="189"/>
    </row>
    <row r="527" spans="2:34" ht="39.75" hidden="1" customHeight="1" x14ac:dyDescent="0.25">
      <c r="B527" s="186"/>
      <c r="C527" s="544"/>
      <c r="D527" s="549"/>
      <c r="E527" s="553"/>
      <c r="F527" s="581"/>
      <c r="G527" s="489"/>
      <c r="H527" s="529"/>
      <c r="I527" s="530"/>
      <c r="J527" s="534"/>
      <c r="K527" s="436" t="s">
        <v>167</v>
      </c>
      <c r="L527" s="437" t="s">
        <v>939</v>
      </c>
      <c r="M527" s="475"/>
      <c r="N527" s="475"/>
      <c r="O527" s="478"/>
      <c r="P527" s="214"/>
      <c r="T527" s="187"/>
      <c r="U527" s="473"/>
      <c r="V527" s="473"/>
      <c r="W527" s="473"/>
      <c r="X527" s="473"/>
      <c r="Y527" s="473"/>
      <c r="Z527" s="473"/>
      <c r="AA527" s="473"/>
      <c r="AB527" s="473"/>
      <c r="AC527" s="473"/>
      <c r="AD527" s="473"/>
      <c r="AE527" s="473"/>
      <c r="AF527" s="473"/>
      <c r="AG527" s="473"/>
      <c r="AH527" s="189"/>
    </row>
    <row r="528" spans="2:34" ht="39.75" hidden="1" customHeight="1" x14ac:dyDescent="0.25">
      <c r="B528" s="186"/>
      <c r="C528" s="544"/>
      <c r="D528" s="549"/>
      <c r="E528" s="553"/>
      <c r="F528" s="581"/>
      <c r="G528" s="489"/>
      <c r="H528" s="529"/>
      <c r="I528" s="530"/>
      <c r="J528" s="534"/>
      <c r="K528" s="436" t="s">
        <v>188</v>
      </c>
      <c r="L528" s="437" t="s">
        <v>938</v>
      </c>
      <c r="M528" s="475"/>
      <c r="N528" s="475"/>
      <c r="O528" s="478"/>
      <c r="P528" s="214"/>
      <c r="T528" s="187"/>
      <c r="U528" s="473"/>
      <c r="V528" s="473"/>
      <c r="W528" s="473"/>
      <c r="X528" s="473"/>
      <c r="Y528" s="473"/>
      <c r="Z528" s="473"/>
      <c r="AA528" s="473"/>
      <c r="AB528" s="473"/>
      <c r="AC528" s="473"/>
      <c r="AD528" s="473"/>
      <c r="AE528" s="473"/>
      <c r="AF528" s="473"/>
      <c r="AG528" s="473"/>
      <c r="AH528" s="189"/>
    </row>
    <row r="529" spans="2:34" ht="11.25" hidden="1" customHeight="1" x14ac:dyDescent="0.25">
      <c r="B529" s="186"/>
      <c r="C529" s="544"/>
      <c r="D529" s="549"/>
      <c r="E529" s="553"/>
      <c r="F529" s="581"/>
      <c r="G529" s="489"/>
      <c r="H529" s="531"/>
      <c r="I529" s="532"/>
      <c r="J529" s="535"/>
      <c r="K529" s="436" t="s">
        <v>189</v>
      </c>
      <c r="L529" s="437" t="s">
        <v>955</v>
      </c>
      <c r="M529" s="475"/>
      <c r="N529" s="475"/>
      <c r="O529" s="478"/>
      <c r="P529" s="214"/>
      <c r="T529" s="187"/>
      <c r="U529" s="473"/>
      <c r="V529" s="473"/>
      <c r="W529" s="473"/>
      <c r="X529" s="473"/>
      <c r="Y529" s="473"/>
      <c r="Z529" s="473"/>
      <c r="AA529" s="473"/>
      <c r="AB529" s="473"/>
      <c r="AC529" s="473"/>
      <c r="AD529" s="473"/>
      <c r="AE529" s="473"/>
      <c r="AF529" s="473"/>
      <c r="AG529" s="473"/>
      <c r="AH529" s="189"/>
    </row>
    <row r="530" spans="2:34" ht="12" hidden="1" x14ac:dyDescent="0.25">
      <c r="B530" s="186"/>
      <c r="C530" s="544"/>
      <c r="D530" s="549"/>
      <c r="E530" s="553"/>
      <c r="F530" s="581"/>
      <c r="G530" s="488">
        <v>59</v>
      </c>
      <c r="H530" s="527" t="s">
        <v>1038</v>
      </c>
      <c r="I530" s="528"/>
      <c r="J530" s="533" t="s">
        <v>859</v>
      </c>
      <c r="K530" s="436" t="s">
        <v>165</v>
      </c>
      <c r="L530" s="437" t="s">
        <v>940</v>
      </c>
      <c r="M530" s="476" t="s">
        <v>109</v>
      </c>
      <c r="N530" s="474">
        <v>80</v>
      </c>
      <c r="O530" s="477"/>
      <c r="P530" s="214"/>
      <c r="T530" s="187"/>
      <c r="U530" s="472">
        <f>IF($N$530="","",$N$530)</f>
        <v>80</v>
      </c>
      <c r="V530" s="472"/>
      <c r="W530" s="472"/>
      <c r="X530" s="472"/>
      <c r="Y530" s="472"/>
      <c r="Z530" s="472">
        <f>IF($N$530="","",$N$530)</f>
        <v>80</v>
      </c>
      <c r="AA530" s="472"/>
      <c r="AB530" s="472"/>
      <c r="AC530" s="472"/>
      <c r="AD530" s="472">
        <f>IF($N$530="","",$N$530)</f>
        <v>80</v>
      </c>
      <c r="AE530" s="472"/>
      <c r="AF530" s="472"/>
      <c r="AG530" s="472"/>
      <c r="AH530" s="189"/>
    </row>
    <row r="531" spans="2:34" ht="48" hidden="1" x14ac:dyDescent="0.25">
      <c r="B531" s="186"/>
      <c r="C531" s="544"/>
      <c r="D531" s="549"/>
      <c r="E531" s="553"/>
      <c r="F531" s="581"/>
      <c r="G531" s="489"/>
      <c r="H531" s="529"/>
      <c r="I531" s="530"/>
      <c r="J531" s="534"/>
      <c r="K531" s="436" t="s">
        <v>166</v>
      </c>
      <c r="L531" s="437" t="s">
        <v>948</v>
      </c>
      <c r="M531" s="475"/>
      <c r="N531" s="475"/>
      <c r="O531" s="478"/>
      <c r="P531" s="214"/>
      <c r="T531" s="187"/>
      <c r="U531" s="473"/>
      <c r="V531" s="473"/>
      <c r="W531" s="473"/>
      <c r="X531" s="473"/>
      <c r="Y531" s="473"/>
      <c r="Z531" s="473"/>
      <c r="AA531" s="473"/>
      <c r="AB531" s="473"/>
      <c r="AC531" s="473"/>
      <c r="AD531" s="473"/>
      <c r="AE531" s="473"/>
      <c r="AF531" s="473"/>
      <c r="AG531" s="473"/>
      <c r="AH531" s="189"/>
    </row>
    <row r="532" spans="2:34" ht="36" hidden="1" x14ac:dyDescent="0.25">
      <c r="B532" s="186"/>
      <c r="C532" s="544"/>
      <c r="D532" s="549"/>
      <c r="E532" s="553"/>
      <c r="F532" s="581"/>
      <c r="G532" s="489"/>
      <c r="H532" s="529"/>
      <c r="I532" s="530"/>
      <c r="J532" s="534"/>
      <c r="K532" s="436" t="s">
        <v>167</v>
      </c>
      <c r="L532" s="437" t="s">
        <v>949</v>
      </c>
      <c r="M532" s="475"/>
      <c r="N532" s="475"/>
      <c r="O532" s="478"/>
      <c r="P532" s="214"/>
      <c r="T532" s="187"/>
      <c r="U532" s="473"/>
      <c r="V532" s="473"/>
      <c r="W532" s="473"/>
      <c r="X532" s="473"/>
      <c r="Y532" s="473"/>
      <c r="Z532" s="473"/>
      <c r="AA532" s="473"/>
      <c r="AB532" s="473"/>
      <c r="AC532" s="473"/>
      <c r="AD532" s="473"/>
      <c r="AE532" s="473"/>
      <c r="AF532" s="473"/>
      <c r="AG532" s="473"/>
      <c r="AH532" s="189"/>
    </row>
    <row r="533" spans="2:34" ht="24" hidden="1" x14ac:dyDescent="0.25">
      <c r="B533" s="186"/>
      <c r="C533" s="544"/>
      <c r="D533" s="549"/>
      <c r="E533" s="553"/>
      <c r="F533" s="581"/>
      <c r="G533" s="489"/>
      <c r="H533" s="529"/>
      <c r="I533" s="530"/>
      <c r="J533" s="534"/>
      <c r="K533" s="436" t="s">
        <v>188</v>
      </c>
      <c r="L533" s="437" t="s">
        <v>950</v>
      </c>
      <c r="M533" s="475"/>
      <c r="N533" s="475"/>
      <c r="O533" s="478"/>
      <c r="P533" s="214"/>
      <c r="T533" s="187"/>
      <c r="U533" s="473"/>
      <c r="V533" s="473"/>
      <c r="W533" s="473"/>
      <c r="X533" s="473"/>
      <c r="Y533" s="473"/>
      <c r="Z533" s="473"/>
      <c r="AA533" s="473"/>
      <c r="AB533" s="473"/>
      <c r="AC533" s="473"/>
      <c r="AD533" s="473"/>
      <c r="AE533" s="473"/>
      <c r="AF533" s="473"/>
      <c r="AG533" s="473"/>
      <c r="AH533" s="189"/>
    </row>
    <row r="534" spans="2:34" ht="24" hidden="1" x14ac:dyDescent="0.25">
      <c r="B534" s="186"/>
      <c r="C534" s="544"/>
      <c r="D534" s="549"/>
      <c r="E534" s="553"/>
      <c r="F534" s="582"/>
      <c r="G534" s="489"/>
      <c r="H534" s="531"/>
      <c r="I534" s="532"/>
      <c r="J534" s="535"/>
      <c r="K534" s="436" t="s">
        <v>189</v>
      </c>
      <c r="L534" s="437" t="s">
        <v>951</v>
      </c>
      <c r="M534" s="475"/>
      <c r="N534" s="475"/>
      <c r="O534" s="478"/>
      <c r="P534" s="214"/>
      <c r="T534" s="187"/>
      <c r="U534" s="473"/>
      <c r="V534" s="473"/>
      <c r="W534" s="473"/>
      <c r="X534" s="473"/>
      <c r="Y534" s="473"/>
      <c r="Z534" s="473"/>
      <c r="AA534" s="473"/>
      <c r="AB534" s="473"/>
      <c r="AC534" s="473"/>
      <c r="AD534" s="473"/>
      <c r="AE534" s="473"/>
      <c r="AF534" s="473"/>
      <c r="AG534" s="473"/>
      <c r="AH534" s="189"/>
    </row>
    <row r="535" spans="2:34" ht="39.75" hidden="1" customHeight="1" x14ac:dyDescent="0.25">
      <c r="B535" s="186"/>
      <c r="C535" s="544"/>
      <c r="D535" s="549"/>
      <c r="E535" s="608" t="s">
        <v>924</v>
      </c>
      <c r="F535" s="580">
        <f>IF(SUM(N534:N549)=0,"",AVERAGE(N534:N549))</f>
        <v>81</v>
      </c>
      <c r="G535" s="488">
        <v>60</v>
      </c>
      <c r="H535" s="527" t="s">
        <v>925</v>
      </c>
      <c r="I535" s="528"/>
      <c r="J535" s="533" t="s">
        <v>956</v>
      </c>
      <c r="K535" s="436" t="s">
        <v>165</v>
      </c>
      <c r="L535" s="533" t="s">
        <v>1118</v>
      </c>
      <c r="M535" s="476" t="s">
        <v>109</v>
      </c>
      <c r="N535" s="474">
        <v>81</v>
      </c>
      <c r="O535" s="477"/>
      <c r="P535" s="214"/>
      <c r="T535" s="187"/>
      <c r="U535" s="472"/>
      <c r="V535" s="472"/>
      <c r="W535" s="472">
        <f>IF($N$550="","",$N$550)</f>
        <v>81</v>
      </c>
      <c r="X535" s="472">
        <f>IF($N$550="","",$N$550)</f>
        <v>81</v>
      </c>
      <c r="Y535" s="472">
        <f>IF($N$550="","",$N$550)</f>
        <v>81</v>
      </c>
      <c r="Z535" s="472">
        <f>IF($N$550="","",$N$550)</f>
        <v>81</v>
      </c>
      <c r="AA535" s="472">
        <f>IF($N$550="","",$N$550)</f>
        <v>81</v>
      </c>
      <c r="AB535" s="472"/>
      <c r="AC535" s="472"/>
      <c r="AD535" s="472"/>
      <c r="AE535" s="472"/>
      <c r="AF535" s="472">
        <f>IF($N$550="","",$N$550)</f>
        <v>81</v>
      </c>
      <c r="AG535" s="472"/>
      <c r="AH535" s="189"/>
    </row>
    <row r="536" spans="2:34" ht="39.75" hidden="1" customHeight="1" x14ac:dyDescent="0.25">
      <c r="B536" s="186"/>
      <c r="C536" s="544"/>
      <c r="D536" s="549"/>
      <c r="E536" s="609"/>
      <c r="F536" s="581"/>
      <c r="G536" s="489"/>
      <c r="H536" s="529"/>
      <c r="I536" s="530"/>
      <c r="J536" s="534"/>
      <c r="K536" s="436" t="s">
        <v>166</v>
      </c>
      <c r="L536" s="534"/>
      <c r="M536" s="475"/>
      <c r="N536" s="475"/>
      <c r="O536" s="478"/>
      <c r="P536" s="214"/>
      <c r="T536" s="187"/>
      <c r="U536" s="473"/>
      <c r="V536" s="473"/>
      <c r="W536" s="473"/>
      <c r="X536" s="473"/>
      <c r="Y536" s="473"/>
      <c r="Z536" s="473"/>
      <c r="AA536" s="473"/>
      <c r="AB536" s="473"/>
      <c r="AC536" s="473"/>
      <c r="AD536" s="473"/>
      <c r="AE536" s="473"/>
      <c r="AF536" s="473"/>
      <c r="AG536" s="473"/>
      <c r="AH536" s="189"/>
    </row>
    <row r="537" spans="2:34" ht="39.75" hidden="1" customHeight="1" x14ac:dyDescent="0.25">
      <c r="B537" s="186"/>
      <c r="C537" s="544"/>
      <c r="D537" s="549"/>
      <c r="E537" s="609"/>
      <c r="F537" s="581"/>
      <c r="G537" s="489"/>
      <c r="H537" s="529"/>
      <c r="I537" s="530"/>
      <c r="J537" s="534"/>
      <c r="K537" s="436" t="s">
        <v>167</v>
      </c>
      <c r="L537" s="534"/>
      <c r="M537" s="475"/>
      <c r="N537" s="475"/>
      <c r="O537" s="478"/>
      <c r="P537" s="214"/>
      <c r="T537" s="187"/>
      <c r="U537" s="473"/>
      <c r="V537" s="473"/>
      <c r="W537" s="473"/>
      <c r="X537" s="473"/>
      <c r="Y537" s="473"/>
      <c r="Z537" s="473"/>
      <c r="AA537" s="473"/>
      <c r="AB537" s="473"/>
      <c r="AC537" s="473"/>
      <c r="AD537" s="473"/>
      <c r="AE537" s="473"/>
      <c r="AF537" s="473"/>
      <c r="AG537" s="473"/>
      <c r="AH537" s="189"/>
    </row>
    <row r="538" spans="2:34" ht="39.75" hidden="1" customHeight="1" x14ac:dyDescent="0.25">
      <c r="B538" s="186"/>
      <c r="C538" s="544"/>
      <c r="D538" s="549"/>
      <c r="E538" s="609"/>
      <c r="F538" s="581"/>
      <c r="G538" s="489"/>
      <c r="H538" s="529"/>
      <c r="I538" s="530"/>
      <c r="J538" s="534"/>
      <c r="K538" s="436" t="s">
        <v>188</v>
      </c>
      <c r="L538" s="534"/>
      <c r="M538" s="475"/>
      <c r="N538" s="475"/>
      <c r="O538" s="478"/>
      <c r="P538" s="214"/>
      <c r="T538" s="187"/>
      <c r="U538" s="473"/>
      <c r="V538" s="473"/>
      <c r="W538" s="473"/>
      <c r="X538" s="473"/>
      <c r="Y538" s="473"/>
      <c r="Z538" s="473"/>
      <c r="AA538" s="473"/>
      <c r="AB538" s="473"/>
      <c r="AC538" s="473"/>
      <c r="AD538" s="473"/>
      <c r="AE538" s="473"/>
      <c r="AF538" s="473"/>
      <c r="AG538" s="473"/>
      <c r="AH538" s="189"/>
    </row>
    <row r="539" spans="2:34" ht="39.75" hidden="1" customHeight="1" x14ac:dyDescent="0.25">
      <c r="B539" s="186"/>
      <c r="C539" s="544"/>
      <c r="D539" s="549"/>
      <c r="E539" s="609"/>
      <c r="F539" s="581"/>
      <c r="G539" s="489"/>
      <c r="H539" s="531"/>
      <c r="I539" s="532"/>
      <c r="J539" s="535"/>
      <c r="K539" s="436" t="s">
        <v>189</v>
      </c>
      <c r="L539" s="535"/>
      <c r="M539" s="475"/>
      <c r="N539" s="475"/>
      <c r="O539" s="478"/>
      <c r="P539" s="214"/>
      <c r="T539" s="187"/>
      <c r="U539" s="473"/>
      <c r="V539" s="473"/>
      <c r="W539" s="473"/>
      <c r="X539" s="473"/>
      <c r="Y539" s="473"/>
      <c r="Z539" s="473"/>
      <c r="AA539" s="473"/>
      <c r="AB539" s="473"/>
      <c r="AC539" s="473"/>
      <c r="AD539" s="473"/>
      <c r="AE539" s="473"/>
      <c r="AF539" s="473"/>
      <c r="AG539" s="473"/>
      <c r="AH539" s="189"/>
    </row>
    <row r="540" spans="2:34" ht="39.75" hidden="1" customHeight="1" x14ac:dyDescent="0.25">
      <c r="B540" s="186"/>
      <c r="C540" s="544"/>
      <c r="D540" s="549"/>
      <c r="E540" s="609"/>
      <c r="F540" s="581"/>
      <c r="G540" s="620">
        <v>61</v>
      </c>
      <c r="H540" s="611" t="s">
        <v>977</v>
      </c>
      <c r="I540" s="612"/>
      <c r="J540" s="617" t="s">
        <v>956</v>
      </c>
      <c r="K540" s="434" t="s">
        <v>165</v>
      </c>
      <c r="L540" s="435" t="s">
        <v>988</v>
      </c>
      <c r="M540" s="476" t="s">
        <v>109</v>
      </c>
      <c r="N540" s="474">
        <v>81</v>
      </c>
      <c r="O540" s="389"/>
      <c r="P540" s="214"/>
      <c r="T540" s="187"/>
      <c r="U540" s="472">
        <f>IF($N$540="","",$N$540)</f>
        <v>81</v>
      </c>
      <c r="V540" s="472">
        <f>IF($N$540="","",$N$540)</f>
        <v>81</v>
      </c>
      <c r="W540" s="472"/>
      <c r="X540" s="472"/>
      <c r="Y540" s="472"/>
      <c r="Z540" s="472">
        <f>IF($N$540="","",$N$540)</f>
        <v>81</v>
      </c>
      <c r="AA540" s="472"/>
      <c r="AB540" s="472"/>
      <c r="AC540" s="472"/>
      <c r="AD540" s="472"/>
      <c r="AE540" s="472"/>
      <c r="AF540" s="472"/>
      <c r="AG540" s="472"/>
      <c r="AH540" s="189"/>
    </row>
    <row r="541" spans="2:34" ht="39.75" hidden="1" customHeight="1" x14ac:dyDescent="0.25">
      <c r="B541" s="186"/>
      <c r="C541" s="544"/>
      <c r="D541" s="549"/>
      <c r="E541" s="609"/>
      <c r="F541" s="581"/>
      <c r="G541" s="489"/>
      <c r="H541" s="613"/>
      <c r="I541" s="614"/>
      <c r="J541" s="618"/>
      <c r="K541" s="434" t="s">
        <v>166</v>
      </c>
      <c r="L541" s="435" t="s">
        <v>978</v>
      </c>
      <c r="M541" s="475"/>
      <c r="N541" s="475"/>
      <c r="O541" s="389"/>
      <c r="P541" s="214"/>
      <c r="T541" s="187"/>
      <c r="U541" s="473"/>
      <c r="V541" s="473"/>
      <c r="W541" s="473"/>
      <c r="X541" s="473"/>
      <c r="Y541" s="473"/>
      <c r="Z541" s="473"/>
      <c r="AA541" s="473"/>
      <c r="AB541" s="473"/>
      <c r="AC541" s="473"/>
      <c r="AD541" s="473"/>
      <c r="AE541" s="473"/>
      <c r="AF541" s="473"/>
      <c r="AG541" s="473"/>
      <c r="AH541" s="189"/>
    </row>
    <row r="542" spans="2:34" ht="39.75" hidden="1" customHeight="1" x14ac:dyDescent="0.25">
      <c r="B542" s="186"/>
      <c r="C542" s="544"/>
      <c r="D542" s="549"/>
      <c r="E542" s="609"/>
      <c r="F542" s="581"/>
      <c r="G542" s="489"/>
      <c r="H542" s="613"/>
      <c r="I542" s="614"/>
      <c r="J542" s="618"/>
      <c r="K542" s="434" t="s">
        <v>167</v>
      </c>
      <c r="L542" s="435" t="s">
        <v>979</v>
      </c>
      <c r="M542" s="475"/>
      <c r="N542" s="475"/>
      <c r="O542" s="389"/>
      <c r="P542" s="214"/>
      <c r="T542" s="187"/>
      <c r="U542" s="473"/>
      <c r="V542" s="473"/>
      <c r="W542" s="473"/>
      <c r="X542" s="473"/>
      <c r="Y542" s="473"/>
      <c r="Z542" s="473"/>
      <c r="AA542" s="473"/>
      <c r="AB542" s="473"/>
      <c r="AC542" s="473"/>
      <c r="AD542" s="473"/>
      <c r="AE542" s="473"/>
      <c r="AF542" s="473"/>
      <c r="AG542" s="473"/>
      <c r="AH542" s="189"/>
    </row>
    <row r="543" spans="2:34" ht="39.75" hidden="1" customHeight="1" x14ac:dyDescent="0.25">
      <c r="B543" s="186"/>
      <c r="C543" s="544"/>
      <c r="D543" s="549"/>
      <c r="E543" s="609"/>
      <c r="F543" s="581"/>
      <c r="G543" s="489"/>
      <c r="H543" s="613"/>
      <c r="I543" s="614"/>
      <c r="J543" s="618"/>
      <c r="K543" s="434" t="s">
        <v>188</v>
      </c>
      <c r="L543" s="435" t="s">
        <v>980</v>
      </c>
      <c r="M543" s="475"/>
      <c r="N543" s="475"/>
      <c r="O543" s="389"/>
      <c r="P543" s="214"/>
      <c r="T543" s="187"/>
      <c r="U543" s="473"/>
      <c r="V543" s="473"/>
      <c r="W543" s="473"/>
      <c r="X543" s="473"/>
      <c r="Y543" s="473"/>
      <c r="Z543" s="473"/>
      <c r="AA543" s="473"/>
      <c r="AB543" s="473"/>
      <c r="AC543" s="473"/>
      <c r="AD543" s="473"/>
      <c r="AE543" s="473"/>
      <c r="AF543" s="473"/>
      <c r="AG543" s="473"/>
      <c r="AH543" s="189"/>
    </row>
    <row r="544" spans="2:34" ht="39.75" hidden="1" customHeight="1" x14ac:dyDescent="0.25">
      <c r="B544" s="186"/>
      <c r="C544" s="544"/>
      <c r="D544" s="549"/>
      <c r="E544" s="609"/>
      <c r="F544" s="581"/>
      <c r="G544" s="489"/>
      <c r="H544" s="615"/>
      <c r="I544" s="616"/>
      <c r="J544" s="619"/>
      <c r="K544" s="434" t="s">
        <v>189</v>
      </c>
      <c r="L544" s="435" t="s">
        <v>981</v>
      </c>
      <c r="M544" s="475"/>
      <c r="N544" s="475"/>
      <c r="O544" s="389"/>
      <c r="P544" s="214"/>
      <c r="T544" s="187"/>
      <c r="U544" s="473"/>
      <c r="V544" s="473"/>
      <c r="W544" s="473"/>
      <c r="X544" s="473"/>
      <c r="Y544" s="473"/>
      <c r="Z544" s="473"/>
      <c r="AA544" s="473"/>
      <c r="AB544" s="473"/>
      <c r="AC544" s="473"/>
      <c r="AD544" s="473"/>
      <c r="AE544" s="473"/>
      <c r="AF544" s="473"/>
      <c r="AG544" s="473"/>
      <c r="AH544" s="189"/>
    </row>
    <row r="545" spans="2:34" ht="39.75" hidden="1" customHeight="1" x14ac:dyDescent="0.25">
      <c r="B545" s="186"/>
      <c r="C545" s="544"/>
      <c r="D545" s="549"/>
      <c r="E545" s="609"/>
      <c r="F545" s="581"/>
      <c r="G545" s="620">
        <v>62</v>
      </c>
      <c r="H545" s="527" t="s">
        <v>982</v>
      </c>
      <c r="I545" s="528"/>
      <c r="J545" s="533" t="s">
        <v>983</v>
      </c>
      <c r="K545" s="434" t="s">
        <v>165</v>
      </c>
      <c r="L545" s="437" t="s">
        <v>989</v>
      </c>
      <c r="M545" s="476" t="s">
        <v>109</v>
      </c>
      <c r="N545" s="474">
        <v>81</v>
      </c>
      <c r="O545" s="389"/>
      <c r="P545" s="214"/>
      <c r="T545" s="187"/>
      <c r="U545" s="472">
        <f>IF($N$545="","",$N$545)</f>
        <v>81</v>
      </c>
      <c r="V545" s="472">
        <f>IF($N$545="","",$N$545)</f>
        <v>81</v>
      </c>
      <c r="W545" s="472"/>
      <c r="X545" s="472"/>
      <c r="Y545" s="472"/>
      <c r="Z545" s="472">
        <f>IF($N$545="","",$N$545)</f>
        <v>81</v>
      </c>
      <c r="AA545" s="472"/>
      <c r="AB545" s="472"/>
      <c r="AC545" s="472"/>
      <c r="AD545" s="472"/>
      <c r="AE545" s="472"/>
      <c r="AF545" s="472"/>
      <c r="AG545" s="472"/>
      <c r="AH545" s="189"/>
    </row>
    <row r="546" spans="2:34" ht="39.75" hidden="1" customHeight="1" x14ac:dyDescent="0.25">
      <c r="B546" s="186"/>
      <c r="C546" s="544"/>
      <c r="D546" s="549"/>
      <c r="E546" s="609"/>
      <c r="F546" s="581"/>
      <c r="G546" s="489"/>
      <c r="H546" s="529"/>
      <c r="I546" s="530"/>
      <c r="J546" s="534"/>
      <c r="K546" s="434" t="s">
        <v>166</v>
      </c>
      <c r="L546" s="437" t="s">
        <v>984</v>
      </c>
      <c r="M546" s="475"/>
      <c r="N546" s="475"/>
      <c r="O546" s="389"/>
      <c r="P546" s="214"/>
      <c r="T546" s="187"/>
      <c r="U546" s="473"/>
      <c r="V546" s="473"/>
      <c r="W546" s="473"/>
      <c r="X546" s="473"/>
      <c r="Y546" s="473"/>
      <c r="Z546" s="473"/>
      <c r="AA546" s="473"/>
      <c r="AB546" s="473"/>
      <c r="AC546" s="473"/>
      <c r="AD546" s="473"/>
      <c r="AE546" s="473"/>
      <c r="AF546" s="473"/>
      <c r="AG546" s="473"/>
      <c r="AH546" s="189"/>
    </row>
    <row r="547" spans="2:34" ht="39.75" hidden="1" customHeight="1" x14ac:dyDescent="0.25">
      <c r="B547" s="186"/>
      <c r="C547" s="544"/>
      <c r="D547" s="549"/>
      <c r="E547" s="609"/>
      <c r="F547" s="581"/>
      <c r="G547" s="489"/>
      <c r="H547" s="529"/>
      <c r="I547" s="530"/>
      <c r="J547" s="534"/>
      <c r="K547" s="434" t="s">
        <v>167</v>
      </c>
      <c r="L547" s="437" t="s">
        <v>985</v>
      </c>
      <c r="M547" s="475"/>
      <c r="N547" s="475"/>
      <c r="O547" s="389"/>
      <c r="P547" s="214"/>
      <c r="T547" s="187"/>
      <c r="U547" s="473"/>
      <c r="V547" s="473"/>
      <c r="W547" s="473"/>
      <c r="X547" s="473"/>
      <c r="Y547" s="473"/>
      <c r="Z547" s="473"/>
      <c r="AA547" s="473"/>
      <c r="AB547" s="473"/>
      <c r="AC547" s="473"/>
      <c r="AD547" s="473"/>
      <c r="AE547" s="473"/>
      <c r="AF547" s="473"/>
      <c r="AG547" s="473"/>
      <c r="AH547" s="189"/>
    </row>
    <row r="548" spans="2:34" ht="39.75" hidden="1" customHeight="1" x14ac:dyDescent="0.25">
      <c r="B548" s="186"/>
      <c r="C548" s="544"/>
      <c r="D548" s="549"/>
      <c r="E548" s="609"/>
      <c r="F548" s="581"/>
      <c r="G548" s="489"/>
      <c r="H548" s="529"/>
      <c r="I548" s="530"/>
      <c r="J548" s="534"/>
      <c r="K548" s="434" t="s">
        <v>188</v>
      </c>
      <c r="L548" s="437" t="s">
        <v>986</v>
      </c>
      <c r="M548" s="475"/>
      <c r="N548" s="475"/>
      <c r="O548" s="389"/>
      <c r="P548" s="214"/>
      <c r="T548" s="187"/>
      <c r="U548" s="473"/>
      <c r="V548" s="473"/>
      <c r="W548" s="473"/>
      <c r="X548" s="473"/>
      <c r="Y548" s="473"/>
      <c r="Z548" s="473"/>
      <c r="AA548" s="473"/>
      <c r="AB548" s="473"/>
      <c r="AC548" s="473"/>
      <c r="AD548" s="473"/>
      <c r="AE548" s="473"/>
      <c r="AF548" s="473"/>
      <c r="AG548" s="473"/>
      <c r="AH548" s="189"/>
    </row>
    <row r="549" spans="2:34" ht="39.75" hidden="1" customHeight="1" x14ac:dyDescent="0.25">
      <c r="B549" s="186"/>
      <c r="C549" s="544"/>
      <c r="D549" s="549"/>
      <c r="E549" s="610"/>
      <c r="F549" s="582"/>
      <c r="G549" s="489"/>
      <c r="H549" s="531"/>
      <c r="I549" s="532"/>
      <c r="J549" s="535"/>
      <c r="K549" s="434" t="s">
        <v>189</v>
      </c>
      <c r="L549" s="437" t="s">
        <v>987</v>
      </c>
      <c r="M549" s="475"/>
      <c r="N549" s="475"/>
      <c r="O549" s="389"/>
      <c r="P549" s="214"/>
      <c r="T549" s="187"/>
      <c r="U549" s="473"/>
      <c r="V549" s="473"/>
      <c r="W549" s="473"/>
      <c r="X549" s="473"/>
      <c r="Y549" s="473"/>
      <c r="Z549" s="473"/>
      <c r="AA549" s="473"/>
      <c r="AB549" s="473"/>
      <c r="AC549" s="473"/>
      <c r="AD549" s="473"/>
      <c r="AE549" s="473"/>
      <c r="AF549" s="473"/>
      <c r="AG549" s="473"/>
      <c r="AH549" s="189"/>
    </row>
    <row r="550" spans="2:34" ht="39.75" hidden="1" customHeight="1" x14ac:dyDescent="0.25">
      <c r="B550" s="186"/>
      <c r="C550" s="544"/>
      <c r="D550" s="549"/>
      <c r="E550" s="573" t="s">
        <v>131</v>
      </c>
      <c r="F550" s="576">
        <f>IF(SUM(N550:N554)=0,"",AVERAGE(N550:N554))</f>
        <v>81</v>
      </c>
      <c r="G550" s="488">
        <v>63</v>
      </c>
      <c r="H550" s="490" t="s">
        <v>779</v>
      </c>
      <c r="I550" s="498"/>
      <c r="J550" s="493" t="s">
        <v>780</v>
      </c>
      <c r="K550" s="436" t="s">
        <v>165</v>
      </c>
      <c r="L550" s="391" t="s">
        <v>781</v>
      </c>
      <c r="M550" s="476" t="s">
        <v>109</v>
      </c>
      <c r="N550" s="474">
        <v>81</v>
      </c>
      <c r="O550" s="477"/>
      <c r="P550" s="214"/>
      <c r="T550" s="187"/>
      <c r="U550" s="472"/>
      <c r="V550" s="472"/>
      <c r="W550" s="472">
        <f>IF($N$550="","",$N$550)</f>
        <v>81</v>
      </c>
      <c r="X550" s="472">
        <f>IF($N$550="","",$N$550)</f>
        <v>81</v>
      </c>
      <c r="Y550" s="472">
        <f>IF($N$550="","",$N$550)</f>
        <v>81</v>
      </c>
      <c r="Z550" s="472">
        <f>IF($N$550="","",$N$550)</f>
        <v>81</v>
      </c>
      <c r="AA550" s="472">
        <f>IF($N$550="","",$N$550)</f>
        <v>81</v>
      </c>
      <c r="AB550" s="472"/>
      <c r="AC550" s="472"/>
      <c r="AD550" s="472"/>
      <c r="AE550" s="472"/>
      <c r="AF550" s="472">
        <f>IF($N$550="","",$N$550)</f>
        <v>81</v>
      </c>
      <c r="AG550" s="472"/>
      <c r="AH550" s="189"/>
    </row>
    <row r="551" spans="2:34" ht="39.75" hidden="1" customHeight="1" x14ac:dyDescent="0.25">
      <c r="B551" s="186"/>
      <c r="C551" s="544"/>
      <c r="D551" s="549"/>
      <c r="E551" s="475"/>
      <c r="F551" s="575"/>
      <c r="G551" s="489"/>
      <c r="H551" s="495"/>
      <c r="I551" s="498"/>
      <c r="J551" s="494"/>
      <c r="K551" s="436" t="s">
        <v>166</v>
      </c>
      <c r="L551" s="438" t="s">
        <v>457</v>
      </c>
      <c r="M551" s="475"/>
      <c r="N551" s="475"/>
      <c r="O551" s="478"/>
      <c r="P551" s="214"/>
      <c r="T551" s="187"/>
      <c r="U551" s="473"/>
      <c r="V551" s="473"/>
      <c r="W551" s="473"/>
      <c r="X551" s="473"/>
      <c r="Y551" s="473"/>
      <c r="Z551" s="473"/>
      <c r="AA551" s="473"/>
      <c r="AB551" s="473"/>
      <c r="AC551" s="473"/>
      <c r="AD551" s="473"/>
      <c r="AE551" s="473"/>
      <c r="AF551" s="473"/>
      <c r="AG551" s="473"/>
      <c r="AH551" s="189"/>
    </row>
    <row r="552" spans="2:34" ht="39.75" hidden="1" customHeight="1" x14ac:dyDescent="0.25">
      <c r="B552" s="186"/>
      <c r="C552" s="544"/>
      <c r="D552" s="549"/>
      <c r="E552" s="475"/>
      <c r="F552" s="575"/>
      <c r="G552" s="489"/>
      <c r="H552" s="495"/>
      <c r="I552" s="498"/>
      <c r="J552" s="494"/>
      <c r="K552" s="436" t="s">
        <v>167</v>
      </c>
      <c r="L552" s="437" t="s">
        <v>782</v>
      </c>
      <c r="M552" s="475"/>
      <c r="N552" s="475"/>
      <c r="O552" s="478"/>
      <c r="P552" s="214"/>
      <c r="T552" s="187"/>
      <c r="U552" s="473"/>
      <c r="V552" s="473"/>
      <c r="W552" s="473"/>
      <c r="X552" s="473"/>
      <c r="Y552" s="473"/>
      <c r="Z552" s="473"/>
      <c r="AA552" s="473"/>
      <c r="AB552" s="473"/>
      <c r="AC552" s="473"/>
      <c r="AD552" s="473"/>
      <c r="AE552" s="473"/>
      <c r="AF552" s="473"/>
      <c r="AG552" s="473"/>
      <c r="AH552" s="189"/>
    </row>
    <row r="553" spans="2:34" ht="39.75" hidden="1" customHeight="1" x14ac:dyDescent="0.25">
      <c r="B553" s="186"/>
      <c r="C553" s="544"/>
      <c r="D553" s="549"/>
      <c r="E553" s="475"/>
      <c r="F553" s="575"/>
      <c r="G553" s="489"/>
      <c r="H553" s="495"/>
      <c r="I553" s="498"/>
      <c r="J553" s="494"/>
      <c r="K553" s="436" t="s">
        <v>188</v>
      </c>
      <c r="L553" s="437" t="s">
        <v>784</v>
      </c>
      <c r="M553" s="475"/>
      <c r="N553" s="475"/>
      <c r="O553" s="478"/>
      <c r="P553" s="214"/>
      <c r="T553" s="187"/>
      <c r="U553" s="473"/>
      <c r="V553" s="473"/>
      <c r="W553" s="473"/>
      <c r="X553" s="473"/>
      <c r="Y553" s="473"/>
      <c r="Z553" s="473"/>
      <c r="AA553" s="473"/>
      <c r="AB553" s="473"/>
      <c r="AC553" s="473"/>
      <c r="AD553" s="473"/>
      <c r="AE553" s="473"/>
      <c r="AF553" s="473"/>
      <c r="AG553" s="473"/>
      <c r="AH553" s="189"/>
    </row>
    <row r="554" spans="2:34" ht="39.75" hidden="1" customHeight="1" x14ac:dyDescent="0.25">
      <c r="B554" s="186"/>
      <c r="C554" s="544"/>
      <c r="D554" s="549"/>
      <c r="E554" s="475"/>
      <c r="F554" s="575"/>
      <c r="G554" s="489"/>
      <c r="H554" s="495"/>
      <c r="I554" s="498"/>
      <c r="J554" s="494"/>
      <c r="K554" s="436" t="s">
        <v>189</v>
      </c>
      <c r="L554" s="437" t="s">
        <v>783</v>
      </c>
      <c r="M554" s="475"/>
      <c r="N554" s="475"/>
      <c r="O554" s="478"/>
      <c r="P554" s="214"/>
      <c r="T554" s="187"/>
      <c r="U554" s="473"/>
      <c r="V554" s="473"/>
      <c r="W554" s="473"/>
      <c r="X554" s="473"/>
      <c r="Y554" s="473"/>
      <c r="Z554" s="473"/>
      <c r="AA554" s="473"/>
      <c r="AB554" s="473"/>
      <c r="AC554" s="473"/>
      <c r="AD554" s="473"/>
      <c r="AE554" s="473"/>
      <c r="AF554" s="473"/>
      <c r="AG554" s="473"/>
      <c r="AH554" s="189"/>
    </row>
    <row r="555" spans="2:34" ht="39.75" hidden="1" customHeight="1" x14ac:dyDescent="0.25">
      <c r="B555" s="186"/>
      <c r="C555" s="544"/>
      <c r="D555" s="549"/>
      <c r="E555" s="573" t="s">
        <v>121</v>
      </c>
      <c r="F555" s="576">
        <f>IF(SUM(N555:N559)=0,"",AVERAGE(N555:N559))</f>
        <v>20</v>
      </c>
      <c r="G555" s="488">
        <v>64</v>
      </c>
      <c r="H555" s="496" t="s">
        <v>120</v>
      </c>
      <c r="I555" s="498"/>
      <c r="J555" s="497" t="s">
        <v>119</v>
      </c>
      <c r="K555" s="436" t="s">
        <v>165</v>
      </c>
      <c r="L555" s="438" t="s">
        <v>458</v>
      </c>
      <c r="M555" s="480" t="s">
        <v>109</v>
      </c>
      <c r="N555" s="474">
        <v>20</v>
      </c>
      <c r="O555" s="477"/>
      <c r="P555" s="214"/>
      <c r="T555" s="187"/>
      <c r="U555" s="472"/>
      <c r="V555" s="472"/>
      <c r="W555" s="472"/>
      <c r="X555" s="472"/>
      <c r="Y555" s="472"/>
      <c r="Z555" s="472"/>
      <c r="AA555" s="472"/>
      <c r="AB555" s="472"/>
      <c r="AC555" s="472"/>
      <c r="AD555" s="472"/>
      <c r="AE555" s="472"/>
      <c r="AF555" s="502"/>
      <c r="AG555" s="472">
        <f>IF($N$555="","",$N$555)</f>
        <v>20</v>
      </c>
      <c r="AH555" s="189"/>
    </row>
    <row r="556" spans="2:34" ht="39.75" hidden="1" customHeight="1" x14ac:dyDescent="0.25">
      <c r="B556" s="186"/>
      <c r="C556" s="544"/>
      <c r="D556" s="549"/>
      <c r="E556" s="475"/>
      <c r="F556" s="575"/>
      <c r="G556" s="489"/>
      <c r="H556" s="495"/>
      <c r="I556" s="498"/>
      <c r="J556" s="494"/>
      <c r="K556" s="436" t="s">
        <v>166</v>
      </c>
      <c r="L556" s="438" t="s">
        <v>459</v>
      </c>
      <c r="M556" s="475"/>
      <c r="N556" s="475"/>
      <c r="O556" s="478"/>
      <c r="P556" s="214"/>
      <c r="T556" s="187"/>
      <c r="U556" s="473"/>
      <c r="V556" s="473"/>
      <c r="W556" s="473"/>
      <c r="X556" s="473"/>
      <c r="Y556" s="473"/>
      <c r="Z556" s="473"/>
      <c r="AA556" s="473"/>
      <c r="AB556" s="473"/>
      <c r="AC556" s="473"/>
      <c r="AD556" s="473"/>
      <c r="AE556" s="473"/>
      <c r="AF556" s="503"/>
      <c r="AG556" s="473"/>
      <c r="AH556" s="189"/>
    </row>
    <row r="557" spans="2:34" ht="39.75" hidden="1" customHeight="1" x14ac:dyDescent="0.25">
      <c r="B557" s="186"/>
      <c r="C557" s="544"/>
      <c r="D557" s="549"/>
      <c r="E557" s="475"/>
      <c r="F557" s="575"/>
      <c r="G557" s="489"/>
      <c r="H557" s="495"/>
      <c r="I557" s="498"/>
      <c r="J557" s="494"/>
      <c r="K557" s="436" t="s">
        <v>167</v>
      </c>
      <c r="L557" s="438" t="s">
        <v>460</v>
      </c>
      <c r="M557" s="475"/>
      <c r="N557" s="475"/>
      <c r="O557" s="478"/>
      <c r="P557" s="214"/>
      <c r="T557" s="187"/>
      <c r="U557" s="473"/>
      <c r="V557" s="473"/>
      <c r="W557" s="473"/>
      <c r="X557" s="473"/>
      <c r="Y557" s="473"/>
      <c r="Z557" s="473"/>
      <c r="AA557" s="473"/>
      <c r="AB557" s="473"/>
      <c r="AC557" s="473"/>
      <c r="AD557" s="473"/>
      <c r="AE557" s="473"/>
      <c r="AF557" s="503"/>
      <c r="AG557" s="473"/>
      <c r="AH557" s="189"/>
    </row>
    <row r="558" spans="2:34" ht="39.75" hidden="1" customHeight="1" x14ac:dyDescent="0.25">
      <c r="B558" s="186"/>
      <c r="C558" s="544"/>
      <c r="D558" s="549"/>
      <c r="E558" s="475"/>
      <c r="F558" s="575"/>
      <c r="G558" s="489"/>
      <c r="H558" s="495"/>
      <c r="I558" s="498"/>
      <c r="J558" s="494"/>
      <c r="K558" s="436" t="s">
        <v>188</v>
      </c>
      <c r="L558" s="438" t="s">
        <v>461</v>
      </c>
      <c r="M558" s="475"/>
      <c r="N558" s="475"/>
      <c r="O558" s="478"/>
      <c r="P558" s="214"/>
      <c r="T558" s="187"/>
      <c r="U558" s="473"/>
      <c r="V558" s="473"/>
      <c r="W558" s="473"/>
      <c r="X558" s="473"/>
      <c r="Y558" s="473"/>
      <c r="Z558" s="473"/>
      <c r="AA558" s="473"/>
      <c r="AB558" s="473"/>
      <c r="AC558" s="473"/>
      <c r="AD558" s="473"/>
      <c r="AE558" s="473"/>
      <c r="AF558" s="503"/>
      <c r="AG558" s="473"/>
      <c r="AH558" s="189"/>
    </row>
    <row r="559" spans="2:34" ht="39.75" hidden="1" customHeight="1" x14ac:dyDescent="0.25">
      <c r="B559" s="186"/>
      <c r="C559" s="544"/>
      <c r="D559" s="549"/>
      <c r="E559" s="475"/>
      <c r="F559" s="575"/>
      <c r="G559" s="489"/>
      <c r="H559" s="495"/>
      <c r="I559" s="498"/>
      <c r="J559" s="494"/>
      <c r="K559" s="436" t="s">
        <v>189</v>
      </c>
      <c r="L559" s="438" t="s">
        <v>462</v>
      </c>
      <c r="M559" s="475"/>
      <c r="N559" s="475"/>
      <c r="O559" s="478"/>
      <c r="P559" s="214"/>
      <c r="T559" s="187"/>
      <c r="U559" s="473"/>
      <c r="V559" s="473"/>
      <c r="W559" s="473"/>
      <c r="X559" s="473"/>
      <c r="Y559" s="473"/>
      <c r="Z559" s="473"/>
      <c r="AA559" s="473"/>
      <c r="AB559" s="473"/>
      <c r="AC559" s="473"/>
      <c r="AD559" s="473"/>
      <c r="AE559" s="473"/>
      <c r="AF559" s="504"/>
      <c r="AG559" s="473"/>
      <c r="AH559" s="189"/>
    </row>
    <row r="560" spans="2:34" ht="39.75" hidden="1" customHeight="1" x14ac:dyDescent="0.25">
      <c r="B560" s="186"/>
      <c r="C560" s="544"/>
      <c r="D560" s="549"/>
      <c r="E560" s="573" t="s">
        <v>106</v>
      </c>
      <c r="F560" s="576">
        <f>IF(SUM(N560:N564)=0,"",AVERAGE(N560:N564))</f>
        <v>100</v>
      </c>
      <c r="G560" s="488">
        <v>65</v>
      </c>
      <c r="H560" s="496" t="s">
        <v>52</v>
      </c>
      <c r="I560" s="498"/>
      <c r="J560" s="493" t="s">
        <v>957</v>
      </c>
      <c r="K560" s="436" t="s">
        <v>165</v>
      </c>
      <c r="L560" s="438" t="s">
        <v>958</v>
      </c>
      <c r="M560" s="480" t="s">
        <v>111</v>
      </c>
      <c r="N560" s="474">
        <v>100</v>
      </c>
      <c r="O560" s="477"/>
      <c r="P560" s="221"/>
      <c r="T560" s="187"/>
      <c r="U560" s="472"/>
      <c r="V560" s="472"/>
      <c r="W560" s="472"/>
      <c r="X560" s="472"/>
      <c r="Y560" s="472"/>
      <c r="Z560" s="472">
        <f>IF($N$560="","",$N$560)</f>
        <v>100</v>
      </c>
      <c r="AA560" s="472"/>
      <c r="AB560" s="472"/>
      <c r="AC560" s="472"/>
      <c r="AD560" s="472">
        <f>IF($N$560="","",$N$560)</f>
        <v>100</v>
      </c>
      <c r="AE560" s="472"/>
      <c r="AF560" s="472"/>
      <c r="AG560" s="472"/>
      <c r="AH560" s="189"/>
    </row>
    <row r="561" spans="2:34" ht="39.75" hidden="1" customHeight="1" x14ac:dyDescent="0.25">
      <c r="B561" s="186"/>
      <c r="C561" s="544"/>
      <c r="D561" s="549"/>
      <c r="E561" s="475"/>
      <c r="F561" s="575"/>
      <c r="G561" s="489"/>
      <c r="H561" s="495"/>
      <c r="I561" s="498"/>
      <c r="J561" s="494"/>
      <c r="K561" s="436" t="s">
        <v>166</v>
      </c>
      <c r="L561" s="438" t="s">
        <v>959</v>
      </c>
      <c r="M561" s="475"/>
      <c r="N561" s="475"/>
      <c r="O561" s="478"/>
      <c r="P561" s="221"/>
      <c r="T561" s="187"/>
      <c r="U561" s="473"/>
      <c r="V561" s="473"/>
      <c r="W561" s="473"/>
      <c r="X561" s="473"/>
      <c r="Y561" s="473"/>
      <c r="Z561" s="473"/>
      <c r="AA561" s="473"/>
      <c r="AB561" s="473"/>
      <c r="AC561" s="473"/>
      <c r="AD561" s="473"/>
      <c r="AE561" s="473"/>
      <c r="AF561" s="473"/>
      <c r="AG561" s="473"/>
      <c r="AH561" s="189"/>
    </row>
    <row r="562" spans="2:34" ht="39.75" hidden="1" customHeight="1" x14ac:dyDescent="0.25">
      <c r="B562" s="186"/>
      <c r="C562" s="544"/>
      <c r="D562" s="549"/>
      <c r="E562" s="475"/>
      <c r="F562" s="575"/>
      <c r="G562" s="489"/>
      <c r="H562" s="495"/>
      <c r="I562" s="498"/>
      <c r="J562" s="494"/>
      <c r="K562" s="436" t="s">
        <v>167</v>
      </c>
      <c r="L562" s="438" t="s">
        <v>960</v>
      </c>
      <c r="M562" s="475"/>
      <c r="N562" s="475"/>
      <c r="O562" s="478"/>
      <c r="P562" s="221"/>
      <c r="T562" s="187"/>
      <c r="U562" s="473"/>
      <c r="V562" s="473"/>
      <c r="W562" s="473"/>
      <c r="X562" s="473"/>
      <c r="Y562" s="473"/>
      <c r="Z562" s="473"/>
      <c r="AA562" s="473"/>
      <c r="AB562" s="473"/>
      <c r="AC562" s="473"/>
      <c r="AD562" s="473"/>
      <c r="AE562" s="473"/>
      <c r="AF562" s="473"/>
      <c r="AG562" s="473"/>
      <c r="AH562" s="189"/>
    </row>
    <row r="563" spans="2:34" ht="39.75" hidden="1" customHeight="1" x14ac:dyDescent="0.25">
      <c r="B563" s="186"/>
      <c r="C563" s="544"/>
      <c r="D563" s="549"/>
      <c r="E563" s="475"/>
      <c r="F563" s="575"/>
      <c r="G563" s="489"/>
      <c r="H563" s="495"/>
      <c r="I563" s="498"/>
      <c r="J563" s="494"/>
      <c r="K563" s="436" t="s">
        <v>188</v>
      </c>
      <c r="L563" s="438" t="s">
        <v>961</v>
      </c>
      <c r="M563" s="475"/>
      <c r="N563" s="475"/>
      <c r="O563" s="478"/>
      <c r="P563" s="221"/>
      <c r="T563" s="187"/>
      <c r="U563" s="473"/>
      <c r="V563" s="473"/>
      <c r="W563" s="473"/>
      <c r="X563" s="473"/>
      <c r="Y563" s="473"/>
      <c r="Z563" s="473"/>
      <c r="AA563" s="473"/>
      <c r="AB563" s="473"/>
      <c r="AC563" s="473"/>
      <c r="AD563" s="473"/>
      <c r="AE563" s="473"/>
      <c r="AF563" s="473"/>
      <c r="AG563" s="473"/>
      <c r="AH563" s="189"/>
    </row>
    <row r="564" spans="2:34" ht="39.75" hidden="1" customHeight="1" x14ac:dyDescent="0.25">
      <c r="B564" s="186"/>
      <c r="C564" s="544"/>
      <c r="D564" s="549"/>
      <c r="E564" s="475"/>
      <c r="F564" s="575"/>
      <c r="G564" s="489"/>
      <c r="H564" s="495"/>
      <c r="I564" s="498"/>
      <c r="J564" s="494"/>
      <c r="K564" s="436" t="s">
        <v>189</v>
      </c>
      <c r="L564" s="438" t="s">
        <v>962</v>
      </c>
      <c r="M564" s="475"/>
      <c r="N564" s="475"/>
      <c r="O564" s="478"/>
      <c r="P564" s="221"/>
      <c r="T564" s="187"/>
      <c r="U564" s="473"/>
      <c r="V564" s="473"/>
      <c r="W564" s="473"/>
      <c r="X564" s="473"/>
      <c r="Y564" s="473"/>
      <c r="Z564" s="473"/>
      <c r="AA564" s="473"/>
      <c r="AB564" s="473"/>
      <c r="AC564" s="473"/>
      <c r="AD564" s="473"/>
      <c r="AE564" s="473"/>
      <c r="AF564" s="473"/>
      <c r="AG564" s="473"/>
      <c r="AH564" s="189"/>
    </row>
    <row r="565" spans="2:34" ht="39.75" hidden="1" customHeight="1" x14ac:dyDescent="0.25">
      <c r="B565" s="186"/>
      <c r="C565" s="544"/>
      <c r="D565" s="549"/>
      <c r="E565" s="573" t="s">
        <v>134</v>
      </c>
      <c r="F565" s="576">
        <f>IF(SUM(N565:N594)=0,"",AVERAGE(N565:N594))</f>
        <v>74.166666666666671</v>
      </c>
      <c r="G565" s="488">
        <v>66</v>
      </c>
      <c r="H565" s="496" t="s">
        <v>135</v>
      </c>
      <c r="I565" s="498"/>
      <c r="J565" s="497" t="s">
        <v>148</v>
      </c>
      <c r="K565" s="436" t="s">
        <v>165</v>
      </c>
      <c r="L565" s="390" t="s">
        <v>463</v>
      </c>
      <c r="M565" s="480" t="s">
        <v>109</v>
      </c>
      <c r="N565" s="474">
        <v>40</v>
      </c>
      <c r="O565" s="477"/>
      <c r="P565" s="221"/>
      <c r="T565" s="187"/>
      <c r="U565" s="472"/>
      <c r="V565" s="472"/>
      <c r="W565" s="472">
        <f>IF($N$565="","",$N$565)</f>
        <v>40</v>
      </c>
      <c r="X565" s="472"/>
      <c r="Y565" s="472">
        <f>IF($N$565="","",$N$565)</f>
        <v>40</v>
      </c>
      <c r="Z565" s="472">
        <f>IF($N$565="","",$N$565)</f>
        <v>40</v>
      </c>
      <c r="AA565" s="472">
        <f>IF($N$565="","",$N$565)</f>
        <v>40</v>
      </c>
      <c r="AB565" s="472">
        <f>IF($N$565="","",$N$565)</f>
        <v>40</v>
      </c>
      <c r="AC565" s="472"/>
      <c r="AD565" s="472"/>
      <c r="AE565" s="472">
        <f>IF($N$565="","",$N$565)</f>
        <v>40</v>
      </c>
      <c r="AF565" s="472"/>
      <c r="AG565" s="472"/>
      <c r="AH565" s="189"/>
    </row>
    <row r="566" spans="2:34" ht="39.75" hidden="1" customHeight="1" x14ac:dyDescent="0.25">
      <c r="B566" s="186"/>
      <c r="C566" s="544"/>
      <c r="D566" s="549"/>
      <c r="E566" s="573"/>
      <c r="F566" s="576"/>
      <c r="G566" s="489"/>
      <c r="H566" s="495"/>
      <c r="I566" s="498"/>
      <c r="J566" s="494"/>
      <c r="K566" s="436" t="s">
        <v>166</v>
      </c>
      <c r="L566" s="438" t="s">
        <v>464</v>
      </c>
      <c r="M566" s="475"/>
      <c r="N566" s="475"/>
      <c r="O566" s="478"/>
      <c r="P566" s="221"/>
      <c r="T566" s="187"/>
      <c r="U566" s="473"/>
      <c r="V566" s="473"/>
      <c r="W566" s="473"/>
      <c r="X566" s="473"/>
      <c r="Y566" s="473"/>
      <c r="Z566" s="473"/>
      <c r="AA566" s="473"/>
      <c r="AB566" s="473"/>
      <c r="AC566" s="473"/>
      <c r="AD566" s="473"/>
      <c r="AE566" s="473"/>
      <c r="AF566" s="473"/>
      <c r="AG566" s="473"/>
      <c r="AH566" s="189"/>
    </row>
    <row r="567" spans="2:34" ht="39.75" hidden="1" customHeight="1" x14ac:dyDescent="0.25">
      <c r="B567" s="186"/>
      <c r="C567" s="544"/>
      <c r="D567" s="549"/>
      <c r="E567" s="573"/>
      <c r="F567" s="576"/>
      <c r="G567" s="489"/>
      <c r="H567" s="495"/>
      <c r="I567" s="498"/>
      <c r="J567" s="494"/>
      <c r="K567" s="436" t="s">
        <v>167</v>
      </c>
      <c r="L567" s="438" t="s">
        <v>465</v>
      </c>
      <c r="M567" s="475"/>
      <c r="N567" s="475"/>
      <c r="O567" s="478"/>
      <c r="P567" s="221"/>
      <c r="T567" s="187"/>
      <c r="U567" s="473"/>
      <c r="V567" s="473"/>
      <c r="W567" s="473"/>
      <c r="X567" s="473"/>
      <c r="Y567" s="473"/>
      <c r="Z567" s="473"/>
      <c r="AA567" s="473"/>
      <c r="AB567" s="473"/>
      <c r="AC567" s="473"/>
      <c r="AD567" s="473"/>
      <c r="AE567" s="473"/>
      <c r="AF567" s="473"/>
      <c r="AG567" s="473"/>
      <c r="AH567" s="189"/>
    </row>
    <row r="568" spans="2:34" ht="39.75" hidden="1" customHeight="1" x14ac:dyDescent="0.25">
      <c r="B568" s="186"/>
      <c r="C568" s="544"/>
      <c r="D568" s="549"/>
      <c r="E568" s="573"/>
      <c r="F568" s="576"/>
      <c r="G568" s="489"/>
      <c r="H568" s="495"/>
      <c r="I568" s="498"/>
      <c r="J568" s="494"/>
      <c r="K568" s="436" t="s">
        <v>188</v>
      </c>
      <c r="L568" s="438" t="s">
        <v>466</v>
      </c>
      <c r="M568" s="475"/>
      <c r="N568" s="475"/>
      <c r="O568" s="478"/>
      <c r="P568" s="221"/>
      <c r="T568" s="187"/>
      <c r="U568" s="473"/>
      <c r="V568" s="473"/>
      <c r="W568" s="473"/>
      <c r="X568" s="473"/>
      <c r="Y568" s="473"/>
      <c r="Z568" s="473"/>
      <c r="AA568" s="473"/>
      <c r="AB568" s="473"/>
      <c r="AC568" s="473"/>
      <c r="AD568" s="473"/>
      <c r="AE568" s="473"/>
      <c r="AF568" s="473"/>
      <c r="AG568" s="473"/>
      <c r="AH568" s="189"/>
    </row>
    <row r="569" spans="2:34" ht="39.75" hidden="1" customHeight="1" x14ac:dyDescent="0.25">
      <c r="B569" s="186"/>
      <c r="C569" s="544"/>
      <c r="D569" s="549"/>
      <c r="E569" s="573"/>
      <c r="F569" s="576"/>
      <c r="G569" s="489"/>
      <c r="H569" s="495"/>
      <c r="I569" s="498"/>
      <c r="J569" s="494"/>
      <c r="K569" s="436" t="s">
        <v>189</v>
      </c>
      <c r="L569" s="438" t="s">
        <v>467</v>
      </c>
      <c r="M569" s="475"/>
      <c r="N569" s="475"/>
      <c r="O569" s="478"/>
      <c r="P569" s="221"/>
      <c r="T569" s="187"/>
      <c r="U569" s="473"/>
      <c r="V569" s="473"/>
      <c r="W569" s="473"/>
      <c r="X569" s="473"/>
      <c r="Y569" s="473"/>
      <c r="Z569" s="473"/>
      <c r="AA569" s="473"/>
      <c r="AB569" s="473"/>
      <c r="AC569" s="473"/>
      <c r="AD569" s="473"/>
      <c r="AE569" s="473"/>
      <c r="AF569" s="473"/>
      <c r="AG569" s="473"/>
      <c r="AH569" s="189"/>
    </row>
    <row r="570" spans="2:34" ht="39.75" hidden="1" customHeight="1" x14ac:dyDescent="0.25">
      <c r="B570" s="186"/>
      <c r="C570" s="544"/>
      <c r="D570" s="549"/>
      <c r="E570" s="573"/>
      <c r="F570" s="577"/>
      <c r="G570" s="488">
        <v>67</v>
      </c>
      <c r="H570" s="490" t="s">
        <v>897</v>
      </c>
      <c r="I570" s="498"/>
      <c r="J570" s="497" t="s">
        <v>141</v>
      </c>
      <c r="K570" s="436" t="s">
        <v>165</v>
      </c>
      <c r="L570" s="437" t="s">
        <v>898</v>
      </c>
      <c r="M570" s="480" t="s">
        <v>109</v>
      </c>
      <c r="N570" s="474">
        <v>81</v>
      </c>
      <c r="O570" s="477"/>
      <c r="P570" s="221"/>
      <c r="T570" s="187"/>
      <c r="U570" s="472"/>
      <c r="V570" s="472"/>
      <c r="W570" s="472"/>
      <c r="X570" s="472"/>
      <c r="Y570" s="472"/>
      <c r="Z570" s="472"/>
      <c r="AA570" s="472"/>
      <c r="AB570" s="472"/>
      <c r="AC570" s="472">
        <f>IF($N$570="","",$N$570)</f>
        <v>81</v>
      </c>
      <c r="AD570" s="472">
        <f>IF($N$570="","",$N$570)</f>
        <v>81</v>
      </c>
      <c r="AE570" s="472">
        <f>IF($N$570="","",$N$570)</f>
        <v>81</v>
      </c>
      <c r="AF570" s="472"/>
      <c r="AG570" s="472"/>
      <c r="AH570" s="189"/>
    </row>
    <row r="571" spans="2:34" ht="39.75" hidden="1" customHeight="1" x14ac:dyDescent="0.25">
      <c r="B571" s="186"/>
      <c r="C571" s="544"/>
      <c r="D571" s="549"/>
      <c r="E571" s="573"/>
      <c r="F571" s="577"/>
      <c r="G571" s="489"/>
      <c r="H571" s="495"/>
      <c r="I571" s="498"/>
      <c r="J571" s="494"/>
      <c r="K571" s="436" t="s">
        <v>166</v>
      </c>
      <c r="L571" s="437" t="s">
        <v>899</v>
      </c>
      <c r="M571" s="475"/>
      <c r="N571" s="475"/>
      <c r="O571" s="478"/>
      <c r="P571" s="221"/>
      <c r="T571" s="187"/>
      <c r="U571" s="473"/>
      <c r="V571" s="473"/>
      <c r="W571" s="473"/>
      <c r="X571" s="473"/>
      <c r="Y571" s="473"/>
      <c r="Z571" s="473"/>
      <c r="AA571" s="473"/>
      <c r="AB571" s="473"/>
      <c r="AC571" s="473"/>
      <c r="AD571" s="473"/>
      <c r="AE571" s="473"/>
      <c r="AF571" s="473"/>
      <c r="AG571" s="473"/>
      <c r="AH571" s="189"/>
    </row>
    <row r="572" spans="2:34" ht="39.75" hidden="1" customHeight="1" x14ac:dyDescent="0.25">
      <c r="B572" s="186"/>
      <c r="C572" s="544"/>
      <c r="D572" s="549"/>
      <c r="E572" s="573"/>
      <c r="F572" s="577"/>
      <c r="G572" s="489"/>
      <c r="H572" s="495"/>
      <c r="I572" s="498"/>
      <c r="J572" s="494"/>
      <c r="K572" s="436" t="s">
        <v>167</v>
      </c>
      <c r="L572" s="437" t="s">
        <v>900</v>
      </c>
      <c r="M572" s="475"/>
      <c r="N572" s="475"/>
      <c r="O572" s="478"/>
      <c r="P572" s="221"/>
      <c r="T572" s="187"/>
      <c r="U572" s="473"/>
      <c r="V572" s="473"/>
      <c r="W572" s="473"/>
      <c r="X572" s="473"/>
      <c r="Y572" s="473"/>
      <c r="Z572" s="473"/>
      <c r="AA572" s="473"/>
      <c r="AB572" s="473"/>
      <c r="AC572" s="473"/>
      <c r="AD572" s="473"/>
      <c r="AE572" s="473"/>
      <c r="AF572" s="473"/>
      <c r="AG572" s="473"/>
      <c r="AH572" s="189"/>
    </row>
    <row r="573" spans="2:34" ht="39.75" hidden="1" customHeight="1" x14ac:dyDescent="0.25">
      <c r="B573" s="186"/>
      <c r="C573" s="544"/>
      <c r="D573" s="549"/>
      <c r="E573" s="573"/>
      <c r="F573" s="577"/>
      <c r="G573" s="489"/>
      <c r="H573" s="495"/>
      <c r="I573" s="498"/>
      <c r="J573" s="494"/>
      <c r="K573" s="436" t="s">
        <v>188</v>
      </c>
      <c r="L573" s="437" t="s">
        <v>901</v>
      </c>
      <c r="M573" s="475"/>
      <c r="N573" s="475"/>
      <c r="O573" s="478"/>
      <c r="P573" s="221"/>
      <c r="T573" s="187"/>
      <c r="U573" s="473"/>
      <c r="V573" s="473"/>
      <c r="W573" s="473"/>
      <c r="X573" s="473"/>
      <c r="Y573" s="473"/>
      <c r="Z573" s="473"/>
      <c r="AA573" s="473"/>
      <c r="AB573" s="473"/>
      <c r="AC573" s="473"/>
      <c r="AD573" s="473"/>
      <c r="AE573" s="473"/>
      <c r="AF573" s="473"/>
      <c r="AG573" s="473"/>
      <c r="AH573" s="189"/>
    </row>
    <row r="574" spans="2:34" ht="39.75" hidden="1" customHeight="1" x14ac:dyDescent="0.25">
      <c r="B574" s="186"/>
      <c r="C574" s="544"/>
      <c r="D574" s="549"/>
      <c r="E574" s="573"/>
      <c r="F574" s="577"/>
      <c r="G574" s="489"/>
      <c r="H574" s="495"/>
      <c r="I574" s="498"/>
      <c r="J574" s="494"/>
      <c r="K574" s="436" t="s">
        <v>189</v>
      </c>
      <c r="L574" s="437" t="s">
        <v>902</v>
      </c>
      <c r="M574" s="475"/>
      <c r="N574" s="475"/>
      <c r="O574" s="478"/>
      <c r="P574" s="221"/>
      <c r="T574" s="187"/>
      <c r="U574" s="473"/>
      <c r="V574" s="473"/>
      <c r="W574" s="473"/>
      <c r="X574" s="473"/>
      <c r="Y574" s="473"/>
      <c r="Z574" s="473"/>
      <c r="AA574" s="473"/>
      <c r="AB574" s="473"/>
      <c r="AC574" s="473"/>
      <c r="AD574" s="473"/>
      <c r="AE574" s="473"/>
      <c r="AF574" s="473"/>
      <c r="AG574" s="473"/>
      <c r="AH574" s="189"/>
    </row>
    <row r="575" spans="2:34" ht="39.75" hidden="1" customHeight="1" x14ac:dyDescent="0.25">
      <c r="B575" s="186"/>
      <c r="C575" s="544"/>
      <c r="D575" s="549"/>
      <c r="E575" s="573"/>
      <c r="F575" s="577"/>
      <c r="G575" s="488">
        <v>68</v>
      </c>
      <c r="H575" s="496" t="s">
        <v>142</v>
      </c>
      <c r="I575" s="498"/>
      <c r="J575" s="497" t="s">
        <v>143</v>
      </c>
      <c r="K575" s="436" t="s">
        <v>165</v>
      </c>
      <c r="L575" s="438" t="s">
        <v>468</v>
      </c>
      <c r="M575" s="480" t="s">
        <v>109</v>
      </c>
      <c r="N575" s="474">
        <v>81</v>
      </c>
      <c r="O575" s="477"/>
      <c r="P575" s="221"/>
      <c r="T575" s="187"/>
      <c r="U575" s="472"/>
      <c r="V575" s="472"/>
      <c r="W575" s="472"/>
      <c r="X575" s="472"/>
      <c r="Y575" s="472">
        <f>IF($N$575="","",$N$575)</f>
        <v>81</v>
      </c>
      <c r="Z575" s="472"/>
      <c r="AA575" s="472">
        <f>IF($N$575="","",$N$575)</f>
        <v>81</v>
      </c>
      <c r="AB575" s="472"/>
      <c r="AC575" s="472"/>
      <c r="AD575" s="472"/>
      <c r="AE575" s="472"/>
      <c r="AF575" s="472">
        <f>IF($N$575="","",$N$575)</f>
        <v>81</v>
      </c>
      <c r="AG575" s="472"/>
      <c r="AH575" s="189"/>
    </row>
    <row r="576" spans="2:34" ht="39.75" hidden="1" customHeight="1" x14ac:dyDescent="0.25">
      <c r="B576" s="186"/>
      <c r="C576" s="544"/>
      <c r="D576" s="549"/>
      <c r="E576" s="573"/>
      <c r="F576" s="577"/>
      <c r="G576" s="489"/>
      <c r="H576" s="495"/>
      <c r="I576" s="498"/>
      <c r="J576" s="494"/>
      <c r="K576" s="436" t="s">
        <v>166</v>
      </c>
      <c r="L576" s="438" t="s">
        <v>469</v>
      </c>
      <c r="M576" s="475"/>
      <c r="N576" s="475"/>
      <c r="O576" s="478"/>
      <c r="P576" s="221"/>
      <c r="T576" s="187"/>
      <c r="U576" s="473"/>
      <c r="V576" s="473"/>
      <c r="W576" s="473"/>
      <c r="X576" s="473"/>
      <c r="Y576" s="473"/>
      <c r="Z576" s="473"/>
      <c r="AA576" s="473"/>
      <c r="AB576" s="473"/>
      <c r="AC576" s="473"/>
      <c r="AD576" s="473"/>
      <c r="AE576" s="473"/>
      <c r="AF576" s="473"/>
      <c r="AG576" s="473"/>
      <c r="AH576" s="189"/>
    </row>
    <row r="577" spans="2:34" ht="39.75" hidden="1" customHeight="1" x14ac:dyDescent="0.25">
      <c r="B577" s="186"/>
      <c r="C577" s="544"/>
      <c r="D577" s="549"/>
      <c r="E577" s="573"/>
      <c r="F577" s="577"/>
      <c r="G577" s="489"/>
      <c r="H577" s="495"/>
      <c r="I577" s="498"/>
      <c r="J577" s="494"/>
      <c r="K577" s="436" t="s">
        <v>167</v>
      </c>
      <c r="L577" s="438" t="s">
        <v>470</v>
      </c>
      <c r="M577" s="475"/>
      <c r="N577" s="475"/>
      <c r="O577" s="478"/>
      <c r="P577" s="221"/>
      <c r="T577" s="187"/>
      <c r="U577" s="473"/>
      <c r="V577" s="473"/>
      <c r="W577" s="473"/>
      <c r="X577" s="473"/>
      <c r="Y577" s="473"/>
      <c r="Z577" s="473"/>
      <c r="AA577" s="473"/>
      <c r="AB577" s="473"/>
      <c r="AC577" s="473"/>
      <c r="AD577" s="473"/>
      <c r="AE577" s="473"/>
      <c r="AF577" s="473"/>
      <c r="AG577" s="473"/>
      <c r="AH577" s="189"/>
    </row>
    <row r="578" spans="2:34" ht="39.75" hidden="1" customHeight="1" x14ac:dyDescent="0.25">
      <c r="B578" s="186"/>
      <c r="C578" s="544"/>
      <c r="D578" s="549"/>
      <c r="E578" s="573"/>
      <c r="F578" s="577"/>
      <c r="G578" s="489"/>
      <c r="H578" s="495"/>
      <c r="I578" s="498"/>
      <c r="J578" s="494"/>
      <c r="K578" s="436" t="s">
        <v>188</v>
      </c>
      <c r="L578" s="438" t="s">
        <v>471</v>
      </c>
      <c r="M578" s="475"/>
      <c r="N578" s="475"/>
      <c r="O578" s="478"/>
      <c r="P578" s="221"/>
      <c r="T578" s="187"/>
      <c r="U578" s="473"/>
      <c r="V578" s="473"/>
      <c r="W578" s="473"/>
      <c r="X578" s="473"/>
      <c r="Y578" s="473"/>
      <c r="Z578" s="473"/>
      <c r="AA578" s="473"/>
      <c r="AB578" s="473"/>
      <c r="AC578" s="473"/>
      <c r="AD578" s="473"/>
      <c r="AE578" s="473"/>
      <c r="AF578" s="473"/>
      <c r="AG578" s="473"/>
      <c r="AH578" s="189"/>
    </row>
    <row r="579" spans="2:34" ht="39.75" hidden="1" customHeight="1" x14ac:dyDescent="0.25">
      <c r="B579" s="186"/>
      <c r="C579" s="544"/>
      <c r="D579" s="549"/>
      <c r="E579" s="573"/>
      <c r="F579" s="577"/>
      <c r="G579" s="489"/>
      <c r="H579" s="495"/>
      <c r="I579" s="498"/>
      <c r="J579" s="494"/>
      <c r="K579" s="436" t="s">
        <v>189</v>
      </c>
      <c r="L579" s="438" t="s">
        <v>472</v>
      </c>
      <c r="M579" s="475"/>
      <c r="N579" s="475"/>
      <c r="O579" s="478"/>
      <c r="P579" s="221"/>
      <c r="T579" s="187"/>
      <c r="U579" s="473"/>
      <c r="V579" s="473"/>
      <c r="W579" s="473"/>
      <c r="X579" s="473"/>
      <c r="Y579" s="473"/>
      <c r="Z579" s="473"/>
      <c r="AA579" s="473"/>
      <c r="AB579" s="473"/>
      <c r="AC579" s="473"/>
      <c r="AD579" s="473"/>
      <c r="AE579" s="473"/>
      <c r="AF579" s="473"/>
      <c r="AG579" s="473"/>
      <c r="AH579" s="189"/>
    </row>
    <row r="580" spans="2:34" ht="39.75" hidden="1" customHeight="1" x14ac:dyDescent="0.25">
      <c r="B580" s="186"/>
      <c r="C580" s="544"/>
      <c r="D580" s="549"/>
      <c r="E580" s="573"/>
      <c r="F580" s="577"/>
      <c r="G580" s="488">
        <v>69</v>
      </c>
      <c r="H580" s="496" t="s">
        <v>136</v>
      </c>
      <c r="I580" s="498"/>
      <c r="J580" s="497" t="s">
        <v>144</v>
      </c>
      <c r="K580" s="436" t="s">
        <v>165</v>
      </c>
      <c r="L580" s="438" t="s">
        <v>473</v>
      </c>
      <c r="M580" s="480" t="s">
        <v>109</v>
      </c>
      <c r="N580" s="474">
        <v>81</v>
      </c>
      <c r="O580" s="477"/>
      <c r="P580" s="221"/>
      <c r="T580" s="187"/>
      <c r="U580" s="472"/>
      <c r="V580" s="472"/>
      <c r="W580" s="472"/>
      <c r="X580" s="472"/>
      <c r="Y580" s="472">
        <f>IF($N$580="","",$N$580)</f>
        <v>81</v>
      </c>
      <c r="Z580" s="472">
        <f>IF($N$580="","",$N$580)</f>
        <v>81</v>
      </c>
      <c r="AA580" s="472">
        <f>IF($N$580="","",$N$580)</f>
        <v>81</v>
      </c>
      <c r="AB580" s="472"/>
      <c r="AC580" s="472"/>
      <c r="AD580" s="472"/>
      <c r="AE580" s="472"/>
      <c r="AF580" s="472"/>
      <c r="AG580" s="472"/>
      <c r="AH580" s="189"/>
    </row>
    <row r="581" spans="2:34" ht="39.75" hidden="1" customHeight="1" x14ac:dyDescent="0.25">
      <c r="B581" s="186"/>
      <c r="C581" s="544"/>
      <c r="D581" s="549"/>
      <c r="E581" s="573"/>
      <c r="F581" s="577"/>
      <c r="G581" s="489"/>
      <c r="H581" s="495"/>
      <c r="I581" s="498"/>
      <c r="J581" s="494"/>
      <c r="K581" s="436" t="s">
        <v>166</v>
      </c>
      <c r="L581" s="438" t="s">
        <v>474</v>
      </c>
      <c r="M581" s="475"/>
      <c r="N581" s="475"/>
      <c r="O581" s="478"/>
      <c r="P581" s="221"/>
      <c r="T581" s="187"/>
      <c r="U581" s="473"/>
      <c r="V581" s="473"/>
      <c r="W581" s="473"/>
      <c r="X581" s="473"/>
      <c r="Y581" s="473"/>
      <c r="Z581" s="473"/>
      <c r="AA581" s="473"/>
      <c r="AB581" s="473"/>
      <c r="AC581" s="473"/>
      <c r="AD581" s="473"/>
      <c r="AE581" s="473"/>
      <c r="AF581" s="473"/>
      <c r="AG581" s="473"/>
      <c r="AH581" s="189"/>
    </row>
    <row r="582" spans="2:34" ht="39.75" hidden="1" customHeight="1" x14ac:dyDescent="0.25">
      <c r="B582" s="186"/>
      <c r="C582" s="544"/>
      <c r="D582" s="549"/>
      <c r="E582" s="573"/>
      <c r="F582" s="577"/>
      <c r="G582" s="489"/>
      <c r="H582" s="495"/>
      <c r="I582" s="498"/>
      <c r="J582" s="494"/>
      <c r="K582" s="436" t="s">
        <v>167</v>
      </c>
      <c r="L582" s="438" t="s">
        <v>475</v>
      </c>
      <c r="M582" s="475"/>
      <c r="N582" s="475"/>
      <c r="O582" s="478"/>
      <c r="P582" s="221"/>
      <c r="T582" s="187"/>
      <c r="U582" s="473"/>
      <c r="V582" s="473"/>
      <c r="W582" s="473"/>
      <c r="X582" s="473"/>
      <c r="Y582" s="473"/>
      <c r="Z582" s="473"/>
      <c r="AA582" s="473"/>
      <c r="AB582" s="473"/>
      <c r="AC582" s="473"/>
      <c r="AD582" s="473"/>
      <c r="AE582" s="473"/>
      <c r="AF582" s="473"/>
      <c r="AG582" s="473"/>
      <c r="AH582" s="189"/>
    </row>
    <row r="583" spans="2:34" ht="39.75" hidden="1" customHeight="1" x14ac:dyDescent="0.25">
      <c r="B583" s="186"/>
      <c r="C583" s="544"/>
      <c r="D583" s="549"/>
      <c r="E583" s="573"/>
      <c r="F583" s="577"/>
      <c r="G583" s="489"/>
      <c r="H583" s="495"/>
      <c r="I583" s="498"/>
      <c r="J583" s="494"/>
      <c r="K583" s="436" t="s">
        <v>188</v>
      </c>
      <c r="L583" s="438" t="s">
        <v>476</v>
      </c>
      <c r="M583" s="475"/>
      <c r="N583" s="475"/>
      <c r="O583" s="478"/>
      <c r="P583" s="221"/>
      <c r="T583" s="187"/>
      <c r="U583" s="473"/>
      <c r="V583" s="473"/>
      <c r="W583" s="473"/>
      <c r="X583" s="473"/>
      <c r="Y583" s="473"/>
      <c r="Z583" s="473"/>
      <c r="AA583" s="473"/>
      <c r="AB583" s="473"/>
      <c r="AC583" s="473"/>
      <c r="AD583" s="473"/>
      <c r="AE583" s="473"/>
      <c r="AF583" s="473"/>
      <c r="AG583" s="473"/>
      <c r="AH583" s="189"/>
    </row>
    <row r="584" spans="2:34" ht="39.75" hidden="1" customHeight="1" x14ac:dyDescent="0.25">
      <c r="B584" s="186"/>
      <c r="C584" s="544"/>
      <c r="D584" s="549"/>
      <c r="E584" s="573"/>
      <c r="F584" s="577"/>
      <c r="G584" s="489"/>
      <c r="H584" s="495"/>
      <c r="I584" s="498"/>
      <c r="J584" s="494"/>
      <c r="K584" s="436" t="s">
        <v>189</v>
      </c>
      <c r="L584" s="438" t="s">
        <v>477</v>
      </c>
      <c r="M584" s="475"/>
      <c r="N584" s="475"/>
      <c r="O584" s="478"/>
      <c r="P584" s="221"/>
      <c r="T584" s="187"/>
      <c r="U584" s="473"/>
      <c r="V584" s="473"/>
      <c r="W584" s="473"/>
      <c r="X584" s="473"/>
      <c r="Y584" s="473"/>
      <c r="Z584" s="473"/>
      <c r="AA584" s="473"/>
      <c r="AB584" s="473"/>
      <c r="AC584" s="473"/>
      <c r="AD584" s="473"/>
      <c r="AE584" s="473"/>
      <c r="AF584" s="473"/>
      <c r="AG584" s="473"/>
      <c r="AH584" s="189"/>
    </row>
    <row r="585" spans="2:34" ht="39.75" hidden="1" customHeight="1" x14ac:dyDescent="0.25">
      <c r="B585" s="186"/>
      <c r="C585" s="544"/>
      <c r="D585" s="549"/>
      <c r="E585" s="573"/>
      <c r="F585" s="577"/>
      <c r="G585" s="488">
        <v>70</v>
      </c>
      <c r="H585" s="496" t="s">
        <v>153</v>
      </c>
      <c r="I585" s="498"/>
      <c r="J585" s="497" t="s">
        <v>145</v>
      </c>
      <c r="K585" s="436" t="s">
        <v>165</v>
      </c>
      <c r="L585" s="438" t="s">
        <v>478</v>
      </c>
      <c r="M585" s="480" t="s">
        <v>109</v>
      </c>
      <c r="N585" s="474">
        <v>81</v>
      </c>
      <c r="O585" s="477"/>
      <c r="P585" s="221"/>
      <c r="T585" s="187"/>
      <c r="U585" s="472"/>
      <c r="V585" s="472"/>
      <c r="W585" s="472"/>
      <c r="X585" s="472"/>
      <c r="Y585" s="472">
        <f>IF($N$585="","",$N$585)</f>
        <v>81</v>
      </c>
      <c r="Z585" s="472"/>
      <c r="AA585" s="472">
        <f>IF($N$585="","",$N$585)</f>
        <v>81</v>
      </c>
      <c r="AB585" s="472"/>
      <c r="AC585" s="472"/>
      <c r="AD585" s="472"/>
      <c r="AE585" s="472">
        <f>IF($N$585="","",$N$585)</f>
        <v>81</v>
      </c>
      <c r="AF585" s="472"/>
      <c r="AG585" s="472"/>
      <c r="AH585" s="189"/>
    </row>
    <row r="586" spans="2:34" ht="39.75" hidden="1" customHeight="1" x14ac:dyDescent="0.25">
      <c r="B586" s="186"/>
      <c r="C586" s="544"/>
      <c r="D586" s="549"/>
      <c r="E586" s="573"/>
      <c r="F586" s="577"/>
      <c r="G586" s="489"/>
      <c r="H586" s="495"/>
      <c r="I586" s="498"/>
      <c r="J586" s="494"/>
      <c r="K586" s="436" t="s">
        <v>166</v>
      </c>
      <c r="L586" s="438" t="s">
        <v>479</v>
      </c>
      <c r="M586" s="475"/>
      <c r="N586" s="475"/>
      <c r="O586" s="478"/>
      <c r="P586" s="221"/>
      <c r="T586" s="187"/>
      <c r="U586" s="473"/>
      <c r="V586" s="473"/>
      <c r="W586" s="473"/>
      <c r="X586" s="473"/>
      <c r="Y586" s="473"/>
      <c r="Z586" s="473"/>
      <c r="AA586" s="473"/>
      <c r="AB586" s="473"/>
      <c r="AC586" s="473"/>
      <c r="AD586" s="473"/>
      <c r="AE586" s="473"/>
      <c r="AF586" s="473"/>
      <c r="AG586" s="473"/>
      <c r="AH586" s="189"/>
    </row>
    <row r="587" spans="2:34" ht="39.75" hidden="1" customHeight="1" x14ac:dyDescent="0.25">
      <c r="B587" s="186"/>
      <c r="C587" s="544"/>
      <c r="D587" s="549"/>
      <c r="E587" s="573"/>
      <c r="F587" s="577"/>
      <c r="G587" s="489"/>
      <c r="H587" s="495"/>
      <c r="I587" s="498"/>
      <c r="J587" s="494"/>
      <c r="K587" s="436" t="s">
        <v>167</v>
      </c>
      <c r="L587" s="438" t="s">
        <v>480</v>
      </c>
      <c r="M587" s="475"/>
      <c r="N587" s="475"/>
      <c r="O587" s="478"/>
      <c r="P587" s="221"/>
      <c r="T587" s="187"/>
      <c r="U587" s="473"/>
      <c r="V587" s="473"/>
      <c r="W587" s="473"/>
      <c r="X587" s="473"/>
      <c r="Y587" s="473"/>
      <c r="Z587" s="473"/>
      <c r="AA587" s="473"/>
      <c r="AB587" s="473"/>
      <c r="AC587" s="473"/>
      <c r="AD587" s="473"/>
      <c r="AE587" s="473"/>
      <c r="AF587" s="473"/>
      <c r="AG587" s="473"/>
      <c r="AH587" s="189"/>
    </row>
    <row r="588" spans="2:34" ht="39.75" hidden="1" customHeight="1" x14ac:dyDescent="0.25">
      <c r="B588" s="186"/>
      <c r="C588" s="544"/>
      <c r="D588" s="549"/>
      <c r="E588" s="573"/>
      <c r="F588" s="577"/>
      <c r="G588" s="489"/>
      <c r="H588" s="495"/>
      <c r="I588" s="498"/>
      <c r="J588" s="494"/>
      <c r="K588" s="436" t="s">
        <v>188</v>
      </c>
      <c r="L588" s="438" t="s">
        <v>481</v>
      </c>
      <c r="M588" s="475"/>
      <c r="N588" s="475"/>
      <c r="O588" s="478"/>
      <c r="P588" s="221"/>
      <c r="T588" s="187"/>
      <c r="U588" s="473"/>
      <c r="V588" s="473"/>
      <c r="W588" s="473"/>
      <c r="X588" s="473"/>
      <c r="Y588" s="473"/>
      <c r="Z588" s="473"/>
      <c r="AA588" s="473"/>
      <c r="AB588" s="473"/>
      <c r="AC588" s="473"/>
      <c r="AD588" s="473"/>
      <c r="AE588" s="473"/>
      <c r="AF588" s="473"/>
      <c r="AG588" s="473"/>
      <c r="AH588" s="189"/>
    </row>
    <row r="589" spans="2:34" ht="39.75" hidden="1" customHeight="1" x14ac:dyDescent="0.25">
      <c r="B589" s="186"/>
      <c r="C589" s="544"/>
      <c r="D589" s="549"/>
      <c r="E589" s="573"/>
      <c r="F589" s="577"/>
      <c r="G589" s="489"/>
      <c r="H589" s="495"/>
      <c r="I589" s="498"/>
      <c r="J589" s="494"/>
      <c r="K589" s="436" t="s">
        <v>189</v>
      </c>
      <c r="L589" s="438" t="s">
        <v>482</v>
      </c>
      <c r="M589" s="475"/>
      <c r="N589" s="475"/>
      <c r="O589" s="478"/>
      <c r="P589" s="221"/>
      <c r="T589" s="187"/>
      <c r="U589" s="473"/>
      <c r="V589" s="473"/>
      <c r="W589" s="473"/>
      <c r="X589" s="473"/>
      <c r="Y589" s="473"/>
      <c r="Z589" s="473"/>
      <c r="AA589" s="473"/>
      <c r="AB589" s="473"/>
      <c r="AC589" s="473"/>
      <c r="AD589" s="473"/>
      <c r="AE589" s="473"/>
      <c r="AF589" s="473"/>
      <c r="AG589" s="473"/>
      <c r="AH589" s="189"/>
    </row>
    <row r="590" spans="2:34" ht="39.75" hidden="1" customHeight="1" x14ac:dyDescent="0.25">
      <c r="B590" s="186"/>
      <c r="C590" s="544"/>
      <c r="D590" s="549"/>
      <c r="E590" s="573"/>
      <c r="F590" s="577"/>
      <c r="G590" s="488">
        <v>71</v>
      </c>
      <c r="H590" s="496" t="s">
        <v>146</v>
      </c>
      <c r="I590" s="498"/>
      <c r="J590" s="497" t="s">
        <v>147</v>
      </c>
      <c r="K590" s="436" t="s">
        <v>165</v>
      </c>
      <c r="L590" s="438" t="s">
        <v>483</v>
      </c>
      <c r="M590" s="480" t="s">
        <v>109</v>
      </c>
      <c r="N590" s="474">
        <v>81</v>
      </c>
      <c r="O590" s="477"/>
      <c r="P590" s="221"/>
      <c r="T590" s="187"/>
      <c r="U590" s="472"/>
      <c r="V590" s="472"/>
      <c r="W590" s="472"/>
      <c r="X590" s="472"/>
      <c r="Y590" s="472">
        <f>IF($N$590="","",$N$590)</f>
        <v>81</v>
      </c>
      <c r="Z590" s="472">
        <f>IF($N$590="","",$N$590)</f>
        <v>81</v>
      </c>
      <c r="AA590" s="472"/>
      <c r="AB590" s="472"/>
      <c r="AC590" s="472"/>
      <c r="AD590" s="472"/>
      <c r="AE590" s="472"/>
      <c r="AF590" s="472"/>
      <c r="AG590" s="472"/>
      <c r="AH590" s="189"/>
    </row>
    <row r="591" spans="2:34" ht="39.75" hidden="1" customHeight="1" x14ac:dyDescent="0.25">
      <c r="B591" s="186"/>
      <c r="C591" s="545"/>
      <c r="D591" s="550"/>
      <c r="E591" s="475"/>
      <c r="F591" s="575"/>
      <c r="G591" s="489"/>
      <c r="H591" s="495"/>
      <c r="I591" s="498"/>
      <c r="J591" s="494"/>
      <c r="K591" s="436" t="s">
        <v>166</v>
      </c>
      <c r="L591" s="438" t="s">
        <v>484</v>
      </c>
      <c r="M591" s="475"/>
      <c r="N591" s="475"/>
      <c r="O591" s="478"/>
      <c r="P591" s="221"/>
      <c r="T591" s="187"/>
      <c r="U591" s="473"/>
      <c r="V591" s="473"/>
      <c r="W591" s="473"/>
      <c r="X591" s="473"/>
      <c r="Y591" s="473"/>
      <c r="Z591" s="473"/>
      <c r="AA591" s="473"/>
      <c r="AB591" s="473"/>
      <c r="AC591" s="473"/>
      <c r="AD591" s="473"/>
      <c r="AE591" s="473"/>
      <c r="AF591" s="473"/>
      <c r="AG591" s="473"/>
      <c r="AH591" s="189"/>
    </row>
    <row r="592" spans="2:34" ht="39.75" hidden="1" customHeight="1" x14ac:dyDescent="0.25">
      <c r="B592" s="186"/>
      <c r="C592" s="545"/>
      <c r="D592" s="550"/>
      <c r="E592" s="475"/>
      <c r="F592" s="575"/>
      <c r="G592" s="489"/>
      <c r="H592" s="495"/>
      <c r="I592" s="498"/>
      <c r="J592" s="494"/>
      <c r="K592" s="436" t="s">
        <v>167</v>
      </c>
      <c r="L592" s="438" t="s">
        <v>485</v>
      </c>
      <c r="M592" s="475"/>
      <c r="N592" s="475"/>
      <c r="O592" s="478"/>
      <c r="P592" s="221"/>
      <c r="T592" s="187"/>
      <c r="U592" s="473"/>
      <c r="V592" s="473"/>
      <c r="W592" s="473"/>
      <c r="X592" s="473"/>
      <c r="Y592" s="473"/>
      <c r="Z592" s="473"/>
      <c r="AA592" s="473"/>
      <c r="AB592" s="473"/>
      <c r="AC592" s="473"/>
      <c r="AD592" s="473"/>
      <c r="AE592" s="473"/>
      <c r="AF592" s="473"/>
      <c r="AG592" s="473"/>
      <c r="AH592" s="189"/>
    </row>
    <row r="593" spans="2:34" ht="39.75" hidden="1" customHeight="1" x14ac:dyDescent="0.25">
      <c r="B593" s="186"/>
      <c r="C593" s="545"/>
      <c r="D593" s="550"/>
      <c r="E593" s="475"/>
      <c r="F593" s="575"/>
      <c r="G593" s="489"/>
      <c r="H593" s="495"/>
      <c r="I593" s="498"/>
      <c r="J593" s="494"/>
      <c r="K593" s="436" t="s">
        <v>188</v>
      </c>
      <c r="L593" s="438" t="s">
        <v>486</v>
      </c>
      <c r="M593" s="475"/>
      <c r="N593" s="475"/>
      <c r="O593" s="478"/>
      <c r="P593" s="221"/>
      <c r="T593" s="187"/>
      <c r="U593" s="473"/>
      <c r="V593" s="473"/>
      <c r="W593" s="473"/>
      <c r="X593" s="473"/>
      <c r="Y593" s="473"/>
      <c r="Z593" s="473"/>
      <c r="AA593" s="473"/>
      <c r="AB593" s="473"/>
      <c r="AC593" s="473"/>
      <c r="AD593" s="473"/>
      <c r="AE593" s="473"/>
      <c r="AF593" s="473"/>
      <c r="AG593" s="473"/>
      <c r="AH593" s="189"/>
    </row>
    <row r="594" spans="2:34" ht="39.75" hidden="1" customHeight="1" x14ac:dyDescent="0.25">
      <c r="B594" s="186"/>
      <c r="C594" s="546"/>
      <c r="D594" s="551"/>
      <c r="E594" s="578"/>
      <c r="F594" s="579"/>
      <c r="G594" s="539"/>
      <c r="H594" s="593"/>
      <c r="I594" s="594"/>
      <c r="J594" s="571"/>
      <c r="K594" s="440" t="s">
        <v>189</v>
      </c>
      <c r="L594" s="441" t="s">
        <v>487</v>
      </c>
      <c r="M594" s="578"/>
      <c r="N594" s="578"/>
      <c r="O594" s="588"/>
      <c r="P594" s="221"/>
      <c r="T594" s="187"/>
      <c r="U594" s="473"/>
      <c r="V594" s="473"/>
      <c r="W594" s="473"/>
      <c r="X594" s="473"/>
      <c r="Y594" s="473"/>
      <c r="Z594" s="473"/>
      <c r="AA594" s="473"/>
      <c r="AB594" s="473"/>
      <c r="AC594" s="473"/>
      <c r="AD594" s="473"/>
      <c r="AE594" s="473"/>
      <c r="AF594" s="473"/>
      <c r="AG594" s="473"/>
      <c r="AH594" s="189"/>
    </row>
    <row r="595" spans="2:34" ht="39.75" hidden="1" customHeight="1" x14ac:dyDescent="0.25">
      <c r="B595" s="186"/>
      <c r="C595" s="543" t="s">
        <v>2</v>
      </c>
      <c r="D595" s="547">
        <f>IF(SUM(N595:N624)=0,"",AVERAGE(N595:N624))</f>
        <v>45.333333333333336</v>
      </c>
      <c r="E595" s="572" t="s">
        <v>92</v>
      </c>
      <c r="F595" s="574">
        <f>IF(SUM(N595:N599)=0,"",AVERAGE(N595:N599))</f>
        <v>100</v>
      </c>
      <c r="G595" s="540">
        <v>72</v>
      </c>
      <c r="H595" s="569" t="s">
        <v>53</v>
      </c>
      <c r="I595" s="570"/>
      <c r="J595" s="541" t="s">
        <v>86</v>
      </c>
      <c r="K595" s="439" t="s">
        <v>165</v>
      </c>
      <c r="L595" s="392" t="s">
        <v>488</v>
      </c>
      <c r="M595" s="568" t="s">
        <v>109</v>
      </c>
      <c r="N595" s="600">
        <v>100</v>
      </c>
      <c r="O595" s="601" t="s">
        <v>1161</v>
      </c>
      <c r="P595" s="214"/>
      <c r="T595" s="187"/>
      <c r="U595" s="472"/>
      <c r="V595" s="472"/>
      <c r="W595" s="472"/>
      <c r="X595" s="472"/>
      <c r="Y595" s="472"/>
      <c r="Z595" s="472"/>
      <c r="AA595" s="472"/>
      <c r="AB595" s="472"/>
      <c r="AC595" s="472"/>
      <c r="AD595" s="472"/>
      <c r="AE595" s="472"/>
      <c r="AF595" s="472"/>
      <c r="AG595" s="472">
        <f>IF($N$595="","",$N$595)</f>
        <v>100</v>
      </c>
      <c r="AH595" s="189"/>
    </row>
    <row r="596" spans="2:34" ht="39.75" hidden="1" customHeight="1" x14ac:dyDescent="0.25">
      <c r="B596" s="186"/>
      <c r="C596" s="544"/>
      <c r="D596" s="548"/>
      <c r="E596" s="475"/>
      <c r="F596" s="575"/>
      <c r="G596" s="489"/>
      <c r="H596" s="495"/>
      <c r="I596" s="498"/>
      <c r="J596" s="494"/>
      <c r="K596" s="436" t="s">
        <v>166</v>
      </c>
      <c r="L596" s="438" t="s">
        <v>489</v>
      </c>
      <c r="M596" s="475"/>
      <c r="N596" s="475"/>
      <c r="O596" s="478"/>
      <c r="P596" s="214"/>
      <c r="T596" s="187"/>
      <c r="U596" s="473"/>
      <c r="V596" s="473"/>
      <c r="W596" s="473"/>
      <c r="X596" s="473"/>
      <c r="Y596" s="473"/>
      <c r="Z596" s="473"/>
      <c r="AA596" s="473"/>
      <c r="AB596" s="473"/>
      <c r="AC596" s="473"/>
      <c r="AD596" s="473"/>
      <c r="AE596" s="473"/>
      <c r="AF596" s="473"/>
      <c r="AG596" s="473"/>
      <c r="AH596" s="189"/>
    </row>
    <row r="597" spans="2:34" ht="39.75" hidden="1" customHeight="1" x14ac:dyDescent="0.25">
      <c r="B597" s="186"/>
      <c r="C597" s="544"/>
      <c r="D597" s="548"/>
      <c r="E597" s="475"/>
      <c r="F597" s="575"/>
      <c r="G597" s="489"/>
      <c r="H597" s="495"/>
      <c r="I597" s="498"/>
      <c r="J597" s="494"/>
      <c r="K597" s="436" t="s">
        <v>167</v>
      </c>
      <c r="L597" s="438" t="s">
        <v>490</v>
      </c>
      <c r="M597" s="475"/>
      <c r="N597" s="475"/>
      <c r="O597" s="478"/>
      <c r="P597" s="214"/>
      <c r="T597" s="187"/>
      <c r="U597" s="473"/>
      <c r="V597" s="473"/>
      <c r="W597" s="473"/>
      <c r="X597" s="473"/>
      <c r="Y597" s="473"/>
      <c r="Z597" s="473"/>
      <c r="AA597" s="473"/>
      <c r="AB597" s="473"/>
      <c r="AC597" s="473"/>
      <c r="AD597" s="473"/>
      <c r="AE597" s="473"/>
      <c r="AF597" s="473"/>
      <c r="AG597" s="473"/>
      <c r="AH597" s="189"/>
    </row>
    <row r="598" spans="2:34" ht="39.75" hidden="1" customHeight="1" x14ac:dyDescent="0.25">
      <c r="B598" s="186"/>
      <c r="C598" s="544"/>
      <c r="D598" s="548"/>
      <c r="E598" s="475"/>
      <c r="F598" s="575"/>
      <c r="G598" s="489"/>
      <c r="H598" s="495"/>
      <c r="I598" s="498"/>
      <c r="J598" s="494"/>
      <c r="K598" s="436" t="s">
        <v>188</v>
      </c>
      <c r="L598" s="438" t="s">
        <v>699</v>
      </c>
      <c r="M598" s="475"/>
      <c r="N598" s="475"/>
      <c r="O598" s="478"/>
      <c r="P598" s="214"/>
      <c r="T598" s="187"/>
      <c r="U598" s="473"/>
      <c r="V598" s="473"/>
      <c r="W598" s="473"/>
      <c r="X598" s="473"/>
      <c r="Y598" s="473"/>
      <c r="Z598" s="473"/>
      <c r="AA598" s="473"/>
      <c r="AB598" s="473"/>
      <c r="AC598" s="473"/>
      <c r="AD598" s="473"/>
      <c r="AE598" s="473"/>
      <c r="AF598" s="473"/>
      <c r="AG598" s="473"/>
      <c r="AH598" s="189"/>
    </row>
    <row r="599" spans="2:34" ht="39.75" hidden="1" customHeight="1" x14ac:dyDescent="0.25">
      <c r="B599" s="186"/>
      <c r="C599" s="544"/>
      <c r="D599" s="548"/>
      <c r="E599" s="475"/>
      <c r="F599" s="575"/>
      <c r="G599" s="489"/>
      <c r="H599" s="495"/>
      <c r="I599" s="498"/>
      <c r="J599" s="494"/>
      <c r="K599" s="436" t="s">
        <v>189</v>
      </c>
      <c r="L599" s="438" t="s">
        <v>700</v>
      </c>
      <c r="M599" s="475"/>
      <c r="N599" s="475"/>
      <c r="O599" s="478"/>
      <c r="P599" s="214"/>
      <c r="T599" s="187"/>
      <c r="U599" s="473"/>
      <c r="V599" s="473"/>
      <c r="W599" s="473"/>
      <c r="X599" s="473"/>
      <c r="Y599" s="473"/>
      <c r="Z599" s="473"/>
      <c r="AA599" s="473"/>
      <c r="AB599" s="473"/>
      <c r="AC599" s="473"/>
      <c r="AD599" s="473"/>
      <c r="AE599" s="473"/>
      <c r="AF599" s="473"/>
      <c r="AG599" s="473"/>
      <c r="AH599" s="189"/>
    </row>
    <row r="600" spans="2:34" ht="39.75" hidden="1" customHeight="1" x14ac:dyDescent="0.25">
      <c r="B600" s="186"/>
      <c r="C600" s="544"/>
      <c r="D600" s="549"/>
      <c r="E600" s="573" t="s">
        <v>102</v>
      </c>
      <c r="F600" s="576">
        <f>IF(SUM(N600:N609)=0,"",AVERAGE(N600:N609))</f>
        <v>35</v>
      </c>
      <c r="G600" s="488">
        <v>73</v>
      </c>
      <c r="H600" s="496" t="s">
        <v>54</v>
      </c>
      <c r="I600" s="498"/>
      <c r="J600" s="497" t="s">
        <v>87</v>
      </c>
      <c r="K600" s="436" t="s">
        <v>165</v>
      </c>
      <c r="L600" s="438" t="s">
        <v>491</v>
      </c>
      <c r="M600" s="480" t="s">
        <v>109</v>
      </c>
      <c r="N600" s="474">
        <v>10</v>
      </c>
      <c r="O600" s="481" t="s">
        <v>1162</v>
      </c>
      <c r="P600" s="214"/>
      <c r="T600" s="187"/>
      <c r="U600" s="472"/>
      <c r="V600" s="472"/>
      <c r="W600" s="472"/>
      <c r="X600" s="472"/>
      <c r="Y600" s="472"/>
      <c r="Z600" s="472">
        <f>IF($N$600="","",$N$600)</f>
        <v>10</v>
      </c>
      <c r="AA600" s="472"/>
      <c r="AB600" s="472"/>
      <c r="AC600" s="472"/>
      <c r="AD600" s="472"/>
      <c r="AE600" s="472">
        <f>IF($N$600="","",$N$600)</f>
        <v>10</v>
      </c>
      <c r="AF600" s="472"/>
      <c r="AG600" s="472"/>
      <c r="AH600" s="189"/>
    </row>
    <row r="601" spans="2:34" ht="39.75" hidden="1" customHeight="1" x14ac:dyDescent="0.25">
      <c r="B601" s="186"/>
      <c r="C601" s="544"/>
      <c r="D601" s="549"/>
      <c r="E601" s="573"/>
      <c r="F601" s="576"/>
      <c r="G601" s="489"/>
      <c r="H601" s="495"/>
      <c r="I601" s="498"/>
      <c r="J601" s="494"/>
      <c r="K601" s="436" t="s">
        <v>166</v>
      </c>
      <c r="L601" s="438" t="s">
        <v>492</v>
      </c>
      <c r="M601" s="475"/>
      <c r="N601" s="475"/>
      <c r="O601" s="478"/>
      <c r="P601" s="214"/>
      <c r="T601" s="187"/>
      <c r="U601" s="473"/>
      <c r="V601" s="473"/>
      <c r="W601" s="473"/>
      <c r="X601" s="473"/>
      <c r="Y601" s="473"/>
      <c r="Z601" s="473"/>
      <c r="AA601" s="473"/>
      <c r="AB601" s="473"/>
      <c r="AC601" s="473"/>
      <c r="AD601" s="473"/>
      <c r="AE601" s="473"/>
      <c r="AF601" s="473"/>
      <c r="AG601" s="473"/>
      <c r="AH601" s="189"/>
    </row>
    <row r="602" spans="2:34" ht="39.75" hidden="1" customHeight="1" x14ac:dyDescent="0.25">
      <c r="B602" s="186"/>
      <c r="C602" s="544"/>
      <c r="D602" s="549"/>
      <c r="E602" s="573"/>
      <c r="F602" s="576"/>
      <c r="G602" s="489"/>
      <c r="H602" s="495"/>
      <c r="I602" s="498"/>
      <c r="J602" s="494"/>
      <c r="K602" s="436" t="s">
        <v>167</v>
      </c>
      <c r="L602" s="437" t="s">
        <v>1119</v>
      </c>
      <c r="M602" s="475"/>
      <c r="N602" s="475"/>
      <c r="O602" s="478"/>
      <c r="P602" s="214"/>
      <c r="T602" s="187"/>
      <c r="U602" s="473"/>
      <c r="V602" s="473"/>
      <c r="W602" s="473"/>
      <c r="X602" s="473"/>
      <c r="Y602" s="473"/>
      <c r="Z602" s="473"/>
      <c r="AA602" s="473"/>
      <c r="AB602" s="473"/>
      <c r="AC602" s="473"/>
      <c r="AD602" s="473"/>
      <c r="AE602" s="473"/>
      <c r="AF602" s="473"/>
      <c r="AG602" s="473"/>
      <c r="AH602" s="189"/>
    </row>
    <row r="603" spans="2:34" ht="39.75" hidden="1" customHeight="1" x14ac:dyDescent="0.25">
      <c r="B603" s="186"/>
      <c r="C603" s="544"/>
      <c r="D603" s="549"/>
      <c r="E603" s="573"/>
      <c r="F603" s="576"/>
      <c r="G603" s="489"/>
      <c r="H603" s="495"/>
      <c r="I603" s="498"/>
      <c r="J603" s="494"/>
      <c r="K603" s="436" t="s">
        <v>188</v>
      </c>
      <c r="L603" s="438" t="s">
        <v>493</v>
      </c>
      <c r="M603" s="475"/>
      <c r="N603" s="475"/>
      <c r="O603" s="478"/>
      <c r="P603" s="214"/>
      <c r="T603" s="187"/>
      <c r="U603" s="473"/>
      <c r="V603" s="473"/>
      <c r="W603" s="473"/>
      <c r="X603" s="473"/>
      <c r="Y603" s="473"/>
      <c r="Z603" s="473"/>
      <c r="AA603" s="473"/>
      <c r="AB603" s="473"/>
      <c r="AC603" s="473"/>
      <c r="AD603" s="473"/>
      <c r="AE603" s="473"/>
      <c r="AF603" s="473"/>
      <c r="AG603" s="473"/>
      <c r="AH603" s="189"/>
    </row>
    <row r="604" spans="2:34" ht="39.75" hidden="1" customHeight="1" x14ac:dyDescent="0.25">
      <c r="B604" s="186"/>
      <c r="C604" s="544"/>
      <c r="D604" s="549"/>
      <c r="E604" s="573"/>
      <c r="F604" s="576"/>
      <c r="G604" s="489"/>
      <c r="H604" s="495"/>
      <c r="I604" s="498"/>
      <c r="J604" s="494"/>
      <c r="K604" s="436" t="s">
        <v>189</v>
      </c>
      <c r="L604" s="438" t="s">
        <v>494</v>
      </c>
      <c r="M604" s="475"/>
      <c r="N604" s="475"/>
      <c r="O604" s="478"/>
      <c r="P604" s="214"/>
      <c r="T604" s="187"/>
      <c r="U604" s="473"/>
      <c r="V604" s="473"/>
      <c r="W604" s="473"/>
      <c r="X604" s="473"/>
      <c r="Y604" s="473"/>
      <c r="Z604" s="473"/>
      <c r="AA604" s="473"/>
      <c r="AB604" s="473"/>
      <c r="AC604" s="473"/>
      <c r="AD604" s="473"/>
      <c r="AE604" s="473"/>
      <c r="AF604" s="473"/>
      <c r="AG604" s="473"/>
      <c r="AH604" s="189"/>
    </row>
    <row r="605" spans="2:34" ht="39.75" hidden="1" customHeight="1" x14ac:dyDescent="0.25">
      <c r="B605" s="186"/>
      <c r="C605" s="544"/>
      <c r="D605" s="549"/>
      <c r="E605" s="573"/>
      <c r="F605" s="577"/>
      <c r="G605" s="488">
        <v>74</v>
      </c>
      <c r="H605" s="490" t="s">
        <v>860</v>
      </c>
      <c r="I605" s="498"/>
      <c r="J605" s="497" t="s">
        <v>88</v>
      </c>
      <c r="K605" s="436" t="s">
        <v>165</v>
      </c>
      <c r="L605" s="438" t="s">
        <v>495</v>
      </c>
      <c r="M605" s="480" t="s">
        <v>109</v>
      </c>
      <c r="N605" s="474">
        <v>60</v>
      </c>
      <c r="O605" s="481" t="s">
        <v>1163</v>
      </c>
      <c r="P605" s="214"/>
      <c r="T605" s="187"/>
      <c r="U605" s="472"/>
      <c r="V605" s="472"/>
      <c r="W605" s="472"/>
      <c r="X605" s="472">
        <f>IF($N$605="","",$N$605)</f>
        <v>60</v>
      </c>
      <c r="Y605" s="472"/>
      <c r="Z605" s="472"/>
      <c r="AA605" s="472">
        <f>IF($N$605="","",$N$605)</f>
        <v>60</v>
      </c>
      <c r="AB605" s="472"/>
      <c r="AC605" s="472"/>
      <c r="AD605" s="472"/>
      <c r="AE605" s="472"/>
      <c r="AF605" s="472"/>
      <c r="AG605" s="472"/>
      <c r="AH605" s="189"/>
    </row>
    <row r="606" spans="2:34" ht="39.75" hidden="1" customHeight="1" x14ac:dyDescent="0.25">
      <c r="B606" s="186"/>
      <c r="C606" s="545"/>
      <c r="D606" s="550"/>
      <c r="E606" s="475"/>
      <c r="F606" s="575"/>
      <c r="G606" s="489"/>
      <c r="H606" s="495"/>
      <c r="I606" s="498"/>
      <c r="J606" s="494"/>
      <c r="K606" s="436" t="s">
        <v>166</v>
      </c>
      <c r="L606" s="438" t="s">
        <v>496</v>
      </c>
      <c r="M606" s="475"/>
      <c r="N606" s="475"/>
      <c r="O606" s="478"/>
      <c r="P606" s="214"/>
      <c r="T606" s="187"/>
      <c r="U606" s="473"/>
      <c r="V606" s="473"/>
      <c r="W606" s="473"/>
      <c r="X606" s="473"/>
      <c r="Y606" s="473"/>
      <c r="Z606" s="473"/>
      <c r="AA606" s="473"/>
      <c r="AB606" s="473"/>
      <c r="AC606" s="473"/>
      <c r="AD606" s="473"/>
      <c r="AE606" s="473"/>
      <c r="AF606" s="473"/>
      <c r="AG606" s="473"/>
      <c r="AH606" s="189"/>
    </row>
    <row r="607" spans="2:34" ht="39.75" hidden="1" customHeight="1" x14ac:dyDescent="0.25">
      <c r="B607" s="186"/>
      <c r="C607" s="545"/>
      <c r="D607" s="550"/>
      <c r="E607" s="475"/>
      <c r="F607" s="575"/>
      <c r="G607" s="489"/>
      <c r="H607" s="495"/>
      <c r="I607" s="498"/>
      <c r="J607" s="494"/>
      <c r="K607" s="436" t="s">
        <v>167</v>
      </c>
      <c r="L607" s="438" t="s">
        <v>497</v>
      </c>
      <c r="M607" s="475"/>
      <c r="N607" s="475"/>
      <c r="O607" s="478"/>
      <c r="P607" s="214"/>
      <c r="T607" s="187"/>
      <c r="U607" s="473"/>
      <c r="V607" s="473"/>
      <c r="W607" s="473"/>
      <c r="X607" s="473"/>
      <c r="Y607" s="473"/>
      <c r="Z607" s="473"/>
      <c r="AA607" s="473"/>
      <c r="AB607" s="473"/>
      <c r="AC607" s="473"/>
      <c r="AD607" s="473"/>
      <c r="AE607" s="473"/>
      <c r="AF607" s="473"/>
      <c r="AG607" s="473"/>
      <c r="AH607" s="189"/>
    </row>
    <row r="608" spans="2:34" ht="39.75" hidden="1" customHeight="1" x14ac:dyDescent="0.25">
      <c r="B608" s="186"/>
      <c r="C608" s="545"/>
      <c r="D608" s="550"/>
      <c r="E608" s="475"/>
      <c r="F608" s="575"/>
      <c r="G608" s="489"/>
      <c r="H608" s="495"/>
      <c r="I608" s="498"/>
      <c r="J608" s="494"/>
      <c r="K608" s="436" t="s">
        <v>188</v>
      </c>
      <c r="L608" s="438" t="s">
        <v>498</v>
      </c>
      <c r="M608" s="475"/>
      <c r="N608" s="475"/>
      <c r="O608" s="478"/>
      <c r="P608" s="214"/>
      <c r="T608" s="187"/>
      <c r="U608" s="473"/>
      <c r="V608" s="473"/>
      <c r="W608" s="473"/>
      <c r="X608" s="473"/>
      <c r="Y608" s="473"/>
      <c r="Z608" s="473"/>
      <c r="AA608" s="473"/>
      <c r="AB608" s="473"/>
      <c r="AC608" s="473"/>
      <c r="AD608" s="473"/>
      <c r="AE608" s="473"/>
      <c r="AF608" s="473"/>
      <c r="AG608" s="473"/>
      <c r="AH608" s="189"/>
    </row>
    <row r="609" spans="2:34" ht="39.75" hidden="1" customHeight="1" x14ac:dyDescent="0.25">
      <c r="B609" s="186"/>
      <c r="C609" s="545"/>
      <c r="D609" s="550"/>
      <c r="E609" s="475"/>
      <c r="F609" s="575"/>
      <c r="G609" s="489"/>
      <c r="H609" s="495"/>
      <c r="I609" s="498"/>
      <c r="J609" s="494"/>
      <c r="K609" s="436" t="s">
        <v>189</v>
      </c>
      <c r="L609" s="438" t="s">
        <v>499</v>
      </c>
      <c r="M609" s="475"/>
      <c r="N609" s="475"/>
      <c r="O609" s="478"/>
      <c r="P609" s="214"/>
      <c r="T609" s="187"/>
      <c r="U609" s="473"/>
      <c r="V609" s="473"/>
      <c r="W609" s="473"/>
      <c r="X609" s="473"/>
      <c r="Y609" s="473"/>
      <c r="Z609" s="473"/>
      <c r="AA609" s="473"/>
      <c r="AB609" s="473"/>
      <c r="AC609" s="473"/>
      <c r="AD609" s="473"/>
      <c r="AE609" s="473"/>
      <c r="AF609" s="473"/>
      <c r="AG609" s="473"/>
      <c r="AH609" s="189"/>
    </row>
    <row r="610" spans="2:34" ht="39.75" hidden="1" customHeight="1" x14ac:dyDescent="0.25">
      <c r="B610" s="186"/>
      <c r="C610" s="589"/>
      <c r="D610" s="591"/>
      <c r="E610" s="573" t="s">
        <v>694</v>
      </c>
      <c r="F610" s="575">
        <f>IF(SUM(N610:N619)=0,"",AVERAGE(N610:N619))</f>
        <v>50.5</v>
      </c>
      <c r="G610" s="488">
        <v>75</v>
      </c>
      <c r="H610" s="496" t="s">
        <v>676</v>
      </c>
      <c r="I610" s="498"/>
      <c r="J610" s="493" t="s">
        <v>766</v>
      </c>
      <c r="K610" s="436" t="s">
        <v>165</v>
      </c>
      <c r="L610" s="438" t="s">
        <v>677</v>
      </c>
      <c r="M610" s="480" t="s">
        <v>109</v>
      </c>
      <c r="N610" s="474">
        <v>81</v>
      </c>
      <c r="O610" s="481" t="s">
        <v>1164</v>
      </c>
      <c r="P610" s="214"/>
      <c r="T610" s="187"/>
      <c r="U610" s="472"/>
      <c r="V610" s="472"/>
      <c r="W610" s="472">
        <f>IF($N$610="","",$N$610)</f>
        <v>81</v>
      </c>
      <c r="X610" s="472"/>
      <c r="Y610" s="472">
        <f>IF($N$610="","",$N$610)</f>
        <v>81</v>
      </c>
      <c r="Z610" s="472">
        <f>IF($N$610="","",$N$610)</f>
        <v>81</v>
      </c>
      <c r="AA610" s="472"/>
      <c r="AB610" s="472"/>
      <c r="AC610" s="472"/>
      <c r="AD610" s="472"/>
      <c r="AE610" s="472"/>
      <c r="AF610" s="472"/>
      <c r="AG610" s="472"/>
      <c r="AH610" s="189"/>
    </row>
    <row r="611" spans="2:34" ht="39.75" hidden="1" customHeight="1" x14ac:dyDescent="0.25">
      <c r="B611" s="186"/>
      <c r="C611" s="589"/>
      <c r="D611" s="591"/>
      <c r="E611" s="573"/>
      <c r="F611" s="575"/>
      <c r="G611" s="489"/>
      <c r="H611" s="495"/>
      <c r="I611" s="498"/>
      <c r="J611" s="494"/>
      <c r="K611" s="436" t="s">
        <v>166</v>
      </c>
      <c r="L611" s="438" t="s">
        <v>678</v>
      </c>
      <c r="M611" s="475"/>
      <c r="N611" s="475"/>
      <c r="O611" s="478"/>
      <c r="P611" s="214"/>
      <c r="T611" s="187"/>
      <c r="U611" s="473"/>
      <c r="V611" s="473"/>
      <c r="W611" s="473"/>
      <c r="X611" s="473"/>
      <c r="Y611" s="473"/>
      <c r="Z611" s="473"/>
      <c r="AA611" s="473"/>
      <c r="AB611" s="473"/>
      <c r="AC611" s="473"/>
      <c r="AD611" s="473"/>
      <c r="AE611" s="473"/>
      <c r="AF611" s="473"/>
      <c r="AG611" s="473"/>
      <c r="AH611" s="189"/>
    </row>
    <row r="612" spans="2:34" ht="39.75" hidden="1" customHeight="1" x14ac:dyDescent="0.25">
      <c r="B612" s="186"/>
      <c r="C612" s="589"/>
      <c r="D612" s="591"/>
      <c r="E612" s="573"/>
      <c r="F612" s="575"/>
      <c r="G612" s="489"/>
      <c r="H612" s="495"/>
      <c r="I612" s="498"/>
      <c r="J612" s="494"/>
      <c r="K612" s="436" t="s">
        <v>167</v>
      </c>
      <c r="L612" s="438" t="s">
        <v>679</v>
      </c>
      <c r="M612" s="475"/>
      <c r="N612" s="475"/>
      <c r="O612" s="478"/>
      <c r="P612" s="214"/>
      <c r="T612" s="187"/>
      <c r="U612" s="473"/>
      <c r="V612" s="473"/>
      <c r="W612" s="473"/>
      <c r="X612" s="473"/>
      <c r="Y612" s="473"/>
      <c r="Z612" s="473"/>
      <c r="AA612" s="473"/>
      <c r="AB612" s="473"/>
      <c r="AC612" s="473"/>
      <c r="AD612" s="473"/>
      <c r="AE612" s="473"/>
      <c r="AF612" s="473"/>
      <c r="AG612" s="473"/>
      <c r="AH612" s="189"/>
    </row>
    <row r="613" spans="2:34" ht="39.75" hidden="1" customHeight="1" x14ac:dyDescent="0.25">
      <c r="B613" s="186"/>
      <c r="C613" s="589"/>
      <c r="D613" s="591"/>
      <c r="E613" s="573"/>
      <c r="F613" s="575"/>
      <c r="G613" s="489"/>
      <c r="H613" s="495"/>
      <c r="I613" s="498"/>
      <c r="J613" s="494"/>
      <c r="K613" s="436" t="s">
        <v>188</v>
      </c>
      <c r="L613" s="438" t="s">
        <v>680</v>
      </c>
      <c r="M613" s="475"/>
      <c r="N613" s="475"/>
      <c r="O613" s="478"/>
      <c r="P613" s="214"/>
      <c r="T613" s="187"/>
      <c r="U613" s="473"/>
      <c r="V613" s="473"/>
      <c r="W613" s="473"/>
      <c r="X613" s="473"/>
      <c r="Y613" s="473"/>
      <c r="Z613" s="473"/>
      <c r="AA613" s="473"/>
      <c r="AB613" s="473"/>
      <c r="AC613" s="473"/>
      <c r="AD613" s="473"/>
      <c r="AE613" s="473"/>
      <c r="AF613" s="473"/>
      <c r="AG613" s="473"/>
      <c r="AH613" s="189"/>
    </row>
    <row r="614" spans="2:34" ht="39.75" hidden="1" customHeight="1" x14ac:dyDescent="0.25">
      <c r="B614" s="186"/>
      <c r="C614" s="589"/>
      <c r="D614" s="591"/>
      <c r="E614" s="573"/>
      <c r="F614" s="575"/>
      <c r="G614" s="489"/>
      <c r="H614" s="495"/>
      <c r="I614" s="498"/>
      <c r="J614" s="494"/>
      <c r="K614" s="436" t="s">
        <v>189</v>
      </c>
      <c r="L614" s="438" t="s">
        <v>681</v>
      </c>
      <c r="M614" s="475"/>
      <c r="N614" s="475"/>
      <c r="O614" s="478"/>
      <c r="P614" s="214"/>
      <c r="T614" s="187"/>
      <c r="U614" s="473"/>
      <c r="V614" s="473"/>
      <c r="W614" s="473"/>
      <c r="X614" s="473"/>
      <c r="Y614" s="473"/>
      <c r="Z614" s="473"/>
      <c r="AA614" s="473"/>
      <c r="AB614" s="473"/>
      <c r="AC614" s="473"/>
      <c r="AD614" s="473"/>
      <c r="AE614" s="473"/>
      <c r="AF614" s="473"/>
      <c r="AG614" s="473"/>
      <c r="AH614" s="189"/>
    </row>
    <row r="615" spans="2:34" ht="39.75" hidden="1" customHeight="1" x14ac:dyDescent="0.25">
      <c r="B615" s="186"/>
      <c r="C615" s="589"/>
      <c r="D615" s="591"/>
      <c r="E615" s="573"/>
      <c r="F615" s="575"/>
      <c r="G615" s="488">
        <v>76</v>
      </c>
      <c r="H615" s="490" t="s">
        <v>1120</v>
      </c>
      <c r="I615" s="498"/>
      <c r="J615" s="497" t="s">
        <v>682</v>
      </c>
      <c r="K615" s="436" t="s">
        <v>165</v>
      </c>
      <c r="L615" s="438" t="s">
        <v>683</v>
      </c>
      <c r="M615" s="480" t="s">
        <v>109</v>
      </c>
      <c r="N615" s="587">
        <v>20</v>
      </c>
      <c r="O615" s="481" t="s">
        <v>1165</v>
      </c>
      <c r="P615" s="214"/>
      <c r="T615" s="187"/>
      <c r="U615" s="472"/>
      <c r="V615" s="472"/>
      <c r="W615" s="472">
        <f>IF($N$615="","",$N$615)</f>
        <v>20</v>
      </c>
      <c r="X615" s="472"/>
      <c r="Y615" s="472"/>
      <c r="Z615" s="472">
        <f>IF($N$615="","",$N$615)</f>
        <v>20</v>
      </c>
      <c r="AA615" s="472"/>
      <c r="AB615" s="472"/>
      <c r="AC615" s="472"/>
      <c r="AD615" s="472"/>
      <c r="AE615" s="472"/>
      <c r="AF615" s="472"/>
      <c r="AG615" s="472"/>
      <c r="AH615" s="189"/>
    </row>
    <row r="616" spans="2:34" ht="39.75" hidden="1" customHeight="1" x14ac:dyDescent="0.25">
      <c r="B616" s="186"/>
      <c r="C616" s="589"/>
      <c r="D616" s="591"/>
      <c r="E616" s="475"/>
      <c r="F616" s="575"/>
      <c r="G616" s="489"/>
      <c r="H616" s="495"/>
      <c r="I616" s="498"/>
      <c r="J616" s="494"/>
      <c r="K616" s="436" t="s">
        <v>166</v>
      </c>
      <c r="L616" s="438" t="s">
        <v>684</v>
      </c>
      <c r="M616" s="475"/>
      <c r="N616" s="475"/>
      <c r="O616" s="478"/>
      <c r="P616" s="214"/>
      <c r="T616" s="187"/>
      <c r="U616" s="473"/>
      <c r="V616" s="473"/>
      <c r="W616" s="473"/>
      <c r="X616" s="473"/>
      <c r="Y616" s="473"/>
      <c r="Z616" s="473"/>
      <c r="AA616" s="473"/>
      <c r="AB616" s="473"/>
      <c r="AC616" s="473"/>
      <c r="AD616" s="473"/>
      <c r="AE616" s="473"/>
      <c r="AF616" s="473"/>
      <c r="AG616" s="473"/>
      <c r="AH616" s="189"/>
    </row>
    <row r="617" spans="2:34" ht="39.75" hidden="1" customHeight="1" x14ac:dyDescent="0.25">
      <c r="B617" s="186"/>
      <c r="C617" s="589"/>
      <c r="D617" s="591"/>
      <c r="E617" s="475"/>
      <c r="F617" s="575"/>
      <c r="G617" s="489"/>
      <c r="H617" s="495"/>
      <c r="I617" s="498"/>
      <c r="J617" s="494"/>
      <c r="K617" s="436" t="s">
        <v>167</v>
      </c>
      <c r="L617" s="438" t="s">
        <v>685</v>
      </c>
      <c r="M617" s="475"/>
      <c r="N617" s="475"/>
      <c r="O617" s="478"/>
      <c r="P617" s="214"/>
      <c r="T617" s="187"/>
      <c r="U617" s="473"/>
      <c r="V617" s="473"/>
      <c r="W617" s="473"/>
      <c r="X617" s="473"/>
      <c r="Y617" s="473"/>
      <c r="Z617" s="473"/>
      <c r="AA617" s="473"/>
      <c r="AB617" s="473"/>
      <c r="AC617" s="473"/>
      <c r="AD617" s="473"/>
      <c r="AE617" s="473"/>
      <c r="AF617" s="473"/>
      <c r="AG617" s="473"/>
      <c r="AH617" s="189"/>
    </row>
    <row r="618" spans="2:34" ht="39.75" hidden="1" customHeight="1" x14ac:dyDescent="0.25">
      <c r="B618" s="186"/>
      <c r="C618" s="589"/>
      <c r="D618" s="591"/>
      <c r="E618" s="475"/>
      <c r="F618" s="575"/>
      <c r="G618" s="489"/>
      <c r="H618" s="495"/>
      <c r="I618" s="498"/>
      <c r="J618" s="494"/>
      <c r="K618" s="436" t="s">
        <v>188</v>
      </c>
      <c r="L618" s="438" t="s">
        <v>686</v>
      </c>
      <c r="M618" s="475"/>
      <c r="N618" s="475"/>
      <c r="O618" s="478"/>
      <c r="P618" s="214"/>
      <c r="T618" s="187"/>
      <c r="U618" s="473"/>
      <c r="V618" s="473"/>
      <c r="W618" s="473"/>
      <c r="X618" s="473"/>
      <c r="Y618" s="473"/>
      <c r="Z618" s="473"/>
      <c r="AA618" s="473"/>
      <c r="AB618" s="473"/>
      <c r="AC618" s="473"/>
      <c r="AD618" s="473"/>
      <c r="AE618" s="473"/>
      <c r="AF618" s="473"/>
      <c r="AG618" s="473"/>
      <c r="AH618" s="189"/>
    </row>
    <row r="619" spans="2:34" ht="39.75" hidden="1" customHeight="1" x14ac:dyDescent="0.25">
      <c r="B619" s="186"/>
      <c r="C619" s="589"/>
      <c r="D619" s="591"/>
      <c r="E619" s="475"/>
      <c r="F619" s="575"/>
      <c r="G619" s="489"/>
      <c r="H619" s="495"/>
      <c r="I619" s="498"/>
      <c r="J619" s="494"/>
      <c r="K619" s="436" t="s">
        <v>189</v>
      </c>
      <c r="L619" s="438" t="s">
        <v>687</v>
      </c>
      <c r="M619" s="475"/>
      <c r="N619" s="475"/>
      <c r="O619" s="478"/>
      <c r="P619" s="214"/>
      <c r="T619" s="187"/>
      <c r="U619" s="473"/>
      <c r="V619" s="473"/>
      <c r="W619" s="473"/>
      <c r="X619" s="473"/>
      <c r="Y619" s="473"/>
      <c r="Z619" s="473"/>
      <c r="AA619" s="473"/>
      <c r="AB619" s="473"/>
      <c r="AC619" s="473"/>
      <c r="AD619" s="473"/>
      <c r="AE619" s="473"/>
      <c r="AF619" s="473"/>
      <c r="AG619" s="473"/>
      <c r="AH619" s="189"/>
    </row>
    <row r="620" spans="2:34" ht="39.75" hidden="1" customHeight="1" x14ac:dyDescent="0.25">
      <c r="B620" s="186"/>
      <c r="C620" s="589"/>
      <c r="D620" s="591"/>
      <c r="E620" s="573" t="s">
        <v>695</v>
      </c>
      <c r="F620" s="575">
        <f>IF(SUM(N620:N624)=0,"",AVERAGE(N620:N624))</f>
        <v>1</v>
      </c>
      <c r="G620" s="488">
        <v>77</v>
      </c>
      <c r="H620" s="496" t="s">
        <v>688</v>
      </c>
      <c r="I620" s="498"/>
      <c r="J620" s="493" t="s">
        <v>702</v>
      </c>
      <c r="K620" s="436" t="s">
        <v>165</v>
      </c>
      <c r="L620" s="438" t="s">
        <v>689</v>
      </c>
      <c r="M620" s="480" t="s">
        <v>109</v>
      </c>
      <c r="N620" s="474">
        <v>1</v>
      </c>
      <c r="O620" s="481" t="s">
        <v>1166</v>
      </c>
      <c r="P620" s="214"/>
      <c r="T620" s="187"/>
      <c r="U620" s="472"/>
      <c r="V620" s="472"/>
      <c r="W620" s="472"/>
      <c r="X620" s="472"/>
      <c r="Y620" s="472"/>
      <c r="Z620" s="472"/>
      <c r="AA620" s="472"/>
      <c r="AB620" s="472">
        <f>IF($N$620="","",$N$620)</f>
        <v>1</v>
      </c>
      <c r="AC620" s="472"/>
      <c r="AD620" s="472"/>
      <c r="AE620" s="472"/>
      <c r="AF620" s="472">
        <f>IF($N$620="","",$N$620)</f>
        <v>1</v>
      </c>
      <c r="AG620" s="472"/>
      <c r="AH620" s="189"/>
    </row>
    <row r="621" spans="2:34" ht="39.75" hidden="1" customHeight="1" x14ac:dyDescent="0.25">
      <c r="B621" s="186"/>
      <c r="C621" s="589"/>
      <c r="D621" s="591"/>
      <c r="E621" s="475"/>
      <c r="F621" s="575"/>
      <c r="G621" s="489"/>
      <c r="H621" s="495"/>
      <c r="I621" s="498"/>
      <c r="J621" s="494"/>
      <c r="K621" s="436" t="s">
        <v>166</v>
      </c>
      <c r="L621" s="438" t="s">
        <v>690</v>
      </c>
      <c r="M621" s="475"/>
      <c r="N621" s="475"/>
      <c r="O621" s="478"/>
      <c r="P621" s="214"/>
      <c r="T621" s="187"/>
      <c r="U621" s="473"/>
      <c r="V621" s="473"/>
      <c r="W621" s="473"/>
      <c r="X621" s="473"/>
      <c r="Y621" s="473"/>
      <c r="Z621" s="473"/>
      <c r="AA621" s="473"/>
      <c r="AB621" s="473"/>
      <c r="AC621" s="473"/>
      <c r="AD621" s="473"/>
      <c r="AE621" s="473"/>
      <c r="AF621" s="473"/>
      <c r="AG621" s="473"/>
      <c r="AH621" s="189"/>
    </row>
    <row r="622" spans="2:34" ht="39.75" hidden="1" customHeight="1" x14ac:dyDescent="0.25">
      <c r="B622" s="186"/>
      <c r="C622" s="589"/>
      <c r="D622" s="591"/>
      <c r="E622" s="475"/>
      <c r="F622" s="575"/>
      <c r="G622" s="489"/>
      <c r="H622" s="495"/>
      <c r="I622" s="498"/>
      <c r="J622" s="494"/>
      <c r="K622" s="436" t="s">
        <v>167</v>
      </c>
      <c r="L622" s="438" t="s">
        <v>691</v>
      </c>
      <c r="M622" s="475"/>
      <c r="N622" s="475"/>
      <c r="O622" s="478"/>
      <c r="P622" s="445"/>
      <c r="T622" s="187"/>
      <c r="U622" s="473"/>
      <c r="V622" s="473"/>
      <c r="W622" s="473"/>
      <c r="X622" s="473"/>
      <c r="Y622" s="473"/>
      <c r="Z622" s="473"/>
      <c r="AA622" s="473"/>
      <c r="AB622" s="473"/>
      <c r="AC622" s="473"/>
      <c r="AD622" s="473"/>
      <c r="AE622" s="473"/>
      <c r="AF622" s="473"/>
      <c r="AG622" s="473"/>
      <c r="AH622" s="189"/>
    </row>
    <row r="623" spans="2:34" ht="39.75" hidden="1" customHeight="1" x14ac:dyDescent="0.25">
      <c r="B623" s="186"/>
      <c r="C623" s="589"/>
      <c r="D623" s="591"/>
      <c r="E623" s="475"/>
      <c r="F623" s="575"/>
      <c r="G623" s="489"/>
      <c r="H623" s="495"/>
      <c r="I623" s="498"/>
      <c r="J623" s="494"/>
      <c r="K623" s="436" t="s">
        <v>188</v>
      </c>
      <c r="L623" s="438" t="s">
        <v>692</v>
      </c>
      <c r="M623" s="475"/>
      <c r="N623" s="475"/>
      <c r="O623" s="478"/>
      <c r="P623" s="214"/>
      <c r="T623" s="187"/>
      <c r="U623" s="473"/>
      <c r="V623" s="473"/>
      <c r="W623" s="473"/>
      <c r="X623" s="473"/>
      <c r="Y623" s="473"/>
      <c r="Z623" s="473"/>
      <c r="AA623" s="473"/>
      <c r="AB623" s="473"/>
      <c r="AC623" s="473"/>
      <c r="AD623" s="473"/>
      <c r="AE623" s="473"/>
      <c r="AF623" s="473"/>
      <c r="AG623" s="473"/>
      <c r="AH623" s="189"/>
    </row>
    <row r="624" spans="2:34" ht="39.75" hidden="1" customHeight="1" x14ac:dyDescent="0.25">
      <c r="B624" s="186"/>
      <c r="C624" s="590"/>
      <c r="D624" s="592"/>
      <c r="E624" s="578"/>
      <c r="F624" s="579"/>
      <c r="G624" s="539"/>
      <c r="H624" s="593"/>
      <c r="I624" s="594"/>
      <c r="J624" s="571"/>
      <c r="K624" s="440" t="s">
        <v>189</v>
      </c>
      <c r="L624" s="441" t="s">
        <v>693</v>
      </c>
      <c r="M624" s="578"/>
      <c r="N624" s="578"/>
      <c r="O624" s="588"/>
      <c r="P624" s="214"/>
      <c r="T624" s="187"/>
      <c r="U624" s="473"/>
      <c r="V624" s="473"/>
      <c r="W624" s="473"/>
      <c r="X624" s="473"/>
      <c r="Y624" s="473"/>
      <c r="Z624" s="473"/>
      <c r="AA624" s="473"/>
      <c r="AB624" s="473"/>
      <c r="AC624" s="473"/>
      <c r="AD624" s="473"/>
      <c r="AE624" s="473"/>
      <c r="AF624" s="473"/>
      <c r="AG624" s="473"/>
      <c r="AH624" s="189"/>
    </row>
    <row r="625" spans="2:34" ht="5.25" hidden="1" customHeight="1" thickBot="1" x14ac:dyDescent="0.3">
      <c r="B625" s="223"/>
      <c r="C625" s="224"/>
      <c r="D625" s="224"/>
      <c r="E625" s="224"/>
      <c r="F625" s="224"/>
      <c r="G625" s="224"/>
      <c r="H625" s="225"/>
      <c r="I625" s="225"/>
      <c r="J625" s="224"/>
      <c r="K625" s="226"/>
      <c r="L625" s="444"/>
      <c r="M625" s="443"/>
      <c r="N625" s="227"/>
      <c r="O625" s="224"/>
      <c r="P625" s="228"/>
      <c r="T625" s="229"/>
      <c r="U625" s="230">
        <f t="shared" ref="U625:AG625" si="2">IF((SUM(U12:U624))&gt;0,AVERAGE(U12:U624),"")</f>
        <v>89.454545454545453</v>
      </c>
      <c r="V625" s="230">
        <f t="shared" si="2"/>
        <v>90</v>
      </c>
      <c r="W625" s="230">
        <f t="shared" si="2"/>
        <v>86.375</v>
      </c>
      <c r="X625" s="230">
        <f t="shared" si="2"/>
        <v>80.272727272727266</v>
      </c>
      <c r="Y625" s="230">
        <f t="shared" si="2"/>
        <v>86.708333333333329</v>
      </c>
      <c r="Z625" s="230">
        <f t="shared" si="2"/>
        <v>75.741935483870961</v>
      </c>
      <c r="AA625" s="230">
        <f t="shared" si="2"/>
        <v>82.94736842105263</v>
      </c>
      <c r="AB625" s="230">
        <f t="shared" si="2"/>
        <v>88.571428571428569</v>
      </c>
      <c r="AC625" s="230">
        <f t="shared" si="2"/>
        <v>89.75</v>
      </c>
      <c r="AD625" s="230">
        <f t="shared" si="2"/>
        <v>84.882352941176464</v>
      </c>
      <c r="AE625" s="230">
        <f t="shared" si="2"/>
        <v>86.594594594594597</v>
      </c>
      <c r="AF625" s="230">
        <f t="shared" si="2"/>
        <v>86.033333333333331</v>
      </c>
      <c r="AG625" s="230">
        <f t="shared" si="2"/>
        <v>78.875</v>
      </c>
      <c r="AH625" s="231"/>
    </row>
    <row r="626" spans="2:34" ht="15" hidden="1" x14ac:dyDescent="0.25">
      <c r="L626" s="232"/>
      <c r="M626" s="184"/>
      <c r="N626" s="233"/>
      <c r="U626" s="185"/>
      <c r="V626" s="185"/>
      <c r="W626" s="185"/>
      <c r="X626" s="185"/>
      <c r="Y626" s="185"/>
      <c r="Z626" s="185"/>
      <c r="AA626" s="185"/>
      <c r="AB626" s="185"/>
      <c r="AC626" s="185"/>
      <c r="AD626" s="185"/>
      <c r="AE626" s="185"/>
      <c r="AF626" s="185"/>
      <c r="AG626" s="185"/>
    </row>
    <row r="627" spans="2:34" ht="15" hidden="1" x14ac:dyDescent="0.25">
      <c r="L627" s="232"/>
      <c r="M627" s="184"/>
      <c r="N627" s="233"/>
      <c r="O627" s="185"/>
      <c r="P627" s="185"/>
      <c r="U627" s="234"/>
      <c r="V627" s="235"/>
      <c r="W627" s="235"/>
      <c r="X627" s="235"/>
      <c r="Y627" s="235"/>
      <c r="Z627" s="235"/>
      <c r="AA627" s="235"/>
      <c r="AB627" s="235"/>
      <c r="AC627" s="235"/>
      <c r="AD627" s="235"/>
      <c r="AE627" s="235"/>
      <c r="AF627" s="235"/>
      <c r="AG627" s="235"/>
    </row>
    <row r="628" spans="2:34" hidden="1" x14ac:dyDescent="0.25">
      <c r="L628" s="232"/>
    </row>
    <row r="629" spans="2:34" hidden="1" x14ac:dyDescent="0.25"/>
    <row r="630" spans="2:34" hidden="1" x14ac:dyDescent="0.25"/>
    <row r="631" spans="2:34" hidden="1" x14ac:dyDescent="0.25"/>
    <row r="632" spans="2:34" hidden="1" x14ac:dyDescent="0.25"/>
    <row r="633" spans="2:34" hidden="1" x14ac:dyDescent="0.25"/>
    <row r="634" spans="2:34" hidden="1" x14ac:dyDescent="0.25"/>
    <row r="635" spans="2:34" ht="11.25" hidden="1" x14ac:dyDescent="0.25">
      <c r="H635" s="183"/>
      <c r="I635" s="183"/>
      <c r="K635" s="183"/>
    </row>
    <row r="636" spans="2:34" ht="11.25" hidden="1" x14ac:dyDescent="0.25">
      <c r="H636" s="183"/>
      <c r="I636" s="183"/>
      <c r="K636" s="183"/>
    </row>
    <row r="637" spans="2:34" ht="11.25" hidden="1" x14ac:dyDescent="0.25">
      <c r="H637" s="183"/>
      <c r="I637" s="183"/>
      <c r="K637" s="183"/>
    </row>
    <row r="638" spans="2:34" ht="11.25" hidden="1" x14ac:dyDescent="0.25">
      <c r="H638" s="183"/>
      <c r="I638" s="183"/>
      <c r="K638" s="183"/>
    </row>
    <row r="639" spans="2:34" ht="11.25" hidden="1" x14ac:dyDescent="0.25">
      <c r="H639" s="183"/>
      <c r="I639" s="183"/>
      <c r="K639" s="183"/>
    </row>
    <row r="640" spans="2:34"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spans="12:12" hidden="1" x14ac:dyDescent="0.25"/>
    <row r="770" spans="12:12" hidden="1" x14ac:dyDescent="0.25"/>
    <row r="771" spans="12:12" hidden="1" x14ac:dyDescent="0.25"/>
    <row r="772" spans="12:12" hidden="1" x14ac:dyDescent="0.25"/>
    <row r="773" spans="12:12" hidden="1" x14ac:dyDescent="0.25"/>
    <row r="774" spans="12:12" hidden="1" x14ac:dyDescent="0.25"/>
    <row r="775" spans="12:12" hidden="1" x14ac:dyDescent="0.25"/>
    <row r="776" spans="12:12" hidden="1" x14ac:dyDescent="0.25"/>
    <row r="777" spans="12:12" hidden="1" x14ac:dyDescent="0.25"/>
    <row r="778" spans="12:12" hidden="1" x14ac:dyDescent="0.25"/>
    <row r="779" spans="12:12" hidden="1" x14ac:dyDescent="0.25"/>
    <row r="780" spans="12:12" hidden="1" x14ac:dyDescent="0.25"/>
    <row r="781" spans="12:12" hidden="1" x14ac:dyDescent="0.25">
      <c r="L781" s="103"/>
    </row>
  </sheetData>
  <mergeCells count="2480">
    <mergeCell ref="AE540:AE544"/>
    <mergeCell ref="AF540:AF544"/>
    <mergeCell ref="AG540:AG544"/>
    <mergeCell ref="U545:U549"/>
    <mergeCell ref="V545:V549"/>
    <mergeCell ref="Z545:Z549"/>
    <mergeCell ref="W545:W549"/>
    <mergeCell ref="X545:X549"/>
    <mergeCell ref="Y545:Y549"/>
    <mergeCell ref="AA545:AA549"/>
    <mergeCell ref="AB545:AB549"/>
    <mergeCell ref="AC545:AC549"/>
    <mergeCell ref="AD545:AD549"/>
    <mergeCell ref="AE545:AE549"/>
    <mergeCell ref="AF545:AF549"/>
    <mergeCell ref="AG545:AG549"/>
    <mergeCell ref="G545:G549"/>
    <mergeCell ref="H545:I549"/>
    <mergeCell ref="J545:J549"/>
    <mergeCell ref="G540:G544"/>
    <mergeCell ref="M47:M51"/>
    <mergeCell ref="N47:N51"/>
    <mergeCell ref="O47:O51"/>
    <mergeCell ref="U47:U51"/>
    <mergeCell ref="V47:V51"/>
    <mergeCell ref="W47:W51"/>
    <mergeCell ref="X47:X51"/>
    <mergeCell ref="Y47:Y51"/>
    <mergeCell ref="Z47:Z51"/>
    <mergeCell ref="AA47:AA51"/>
    <mergeCell ref="AB47:AB51"/>
    <mergeCell ref="AC47:AC51"/>
    <mergeCell ref="AD47:AD51"/>
    <mergeCell ref="AE47:AE51"/>
    <mergeCell ref="AF47:AF51"/>
    <mergeCell ref="AG47:AG51"/>
    <mergeCell ref="H540:I544"/>
    <mergeCell ref="J540:J544"/>
    <mergeCell ref="N460:N464"/>
    <mergeCell ref="O460:O464"/>
    <mergeCell ref="N257:N261"/>
    <mergeCell ref="O257:O261"/>
    <mergeCell ref="M262:M266"/>
    <mergeCell ref="N262:N266"/>
    <mergeCell ref="O262:O266"/>
    <mergeCell ref="M267:M271"/>
    <mergeCell ref="N267:N271"/>
    <mergeCell ref="O267:O271"/>
    <mergeCell ref="M272:M276"/>
    <mergeCell ref="N272:N276"/>
    <mergeCell ref="O272:O276"/>
    <mergeCell ref="AD309:AD313"/>
    <mergeCell ref="E535:E549"/>
    <mergeCell ref="M540:M544"/>
    <mergeCell ref="M545:M549"/>
    <mergeCell ref="N540:N544"/>
    <mergeCell ref="N545:N549"/>
    <mergeCell ref="L535:L539"/>
    <mergeCell ref="G535:G539"/>
    <mergeCell ref="H535:I539"/>
    <mergeCell ref="J535:J539"/>
    <mergeCell ref="M535:M539"/>
    <mergeCell ref="N535:N539"/>
    <mergeCell ref="O535:O539"/>
    <mergeCell ref="X535:X539"/>
    <mergeCell ref="AB530:AB534"/>
    <mergeCell ref="AC530:AC534"/>
    <mergeCell ref="AD530:AD534"/>
    <mergeCell ref="AE530:AE534"/>
    <mergeCell ref="G530:G534"/>
    <mergeCell ref="H530:I534"/>
    <mergeCell ref="J530:J534"/>
    <mergeCell ref="O530:O534"/>
    <mergeCell ref="F535:F549"/>
    <mergeCell ref="U540:U544"/>
    <mergeCell ref="V540:V544"/>
    <mergeCell ref="W540:W544"/>
    <mergeCell ref="X540:X544"/>
    <mergeCell ref="Y540:Y544"/>
    <mergeCell ref="Z540:Z544"/>
    <mergeCell ref="AA540:AA544"/>
    <mergeCell ref="AB540:AB544"/>
    <mergeCell ref="AC540:AC544"/>
    <mergeCell ref="AD540:AD544"/>
    <mergeCell ref="AG530:AG534"/>
    <mergeCell ref="AF530:AF534"/>
    <mergeCell ref="U525:U529"/>
    <mergeCell ref="V525:V529"/>
    <mergeCell ref="W525:W529"/>
    <mergeCell ref="X525:X529"/>
    <mergeCell ref="Y525:Y529"/>
    <mergeCell ref="Z525:Z529"/>
    <mergeCell ref="AA525:AA529"/>
    <mergeCell ref="AB525:AB529"/>
    <mergeCell ref="AC525:AC529"/>
    <mergeCell ref="AD525:AD529"/>
    <mergeCell ref="AE525:AE529"/>
    <mergeCell ref="AD535:AD539"/>
    <mergeCell ref="AE535:AE539"/>
    <mergeCell ref="AF535:AF539"/>
    <mergeCell ref="AF525:AF529"/>
    <mergeCell ref="AG535:AG539"/>
    <mergeCell ref="X530:X534"/>
    <mergeCell ref="Y530:Y534"/>
    <mergeCell ref="Z530:Z534"/>
    <mergeCell ref="AA530:AA534"/>
    <mergeCell ref="AG525:AG529"/>
    <mergeCell ref="U535:U539"/>
    <mergeCell ref="V535:V539"/>
    <mergeCell ref="W535:W539"/>
    <mergeCell ref="Z535:Z539"/>
    <mergeCell ref="AA535:AA539"/>
    <mergeCell ref="AB535:AB539"/>
    <mergeCell ref="AC535:AC539"/>
    <mergeCell ref="Y535:Y539"/>
    <mergeCell ref="AE309:AE313"/>
    <mergeCell ref="AF309:AF313"/>
    <mergeCell ref="AG309:AG313"/>
    <mergeCell ref="Z314:Z318"/>
    <mergeCell ref="AA314:AA318"/>
    <mergeCell ref="AB314:AB318"/>
    <mergeCell ref="AC314:AC318"/>
    <mergeCell ref="AD314:AD318"/>
    <mergeCell ref="AE314:AE318"/>
    <mergeCell ref="E187:E191"/>
    <mergeCell ref="F187:F191"/>
    <mergeCell ref="G187:G191"/>
    <mergeCell ref="H187:I191"/>
    <mergeCell ref="J187:J191"/>
    <mergeCell ref="M187:M191"/>
    <mergeCell ref="N187:N191"/>
    <mergeCell ref="O187:O191"/>
    <mergeCell ref="U187:U191"/>
    <mergeCell ref="V187:V191"/>
    <mergeCell ref="W187:W191"/>
    <mergeCell ref="X187:X191"/>
    <mergeCell ref="Y187:Y191"/>
    <mergeCell ref="N197:N201"/>
    <mergeCell ref="AF187:AF191"/>
    <mergeCell ref="AG187:AG191"/>
    <mergeCell ref="L192:L196"/>
    <mergeCell ref="AG314:AG318"/>
    <mergeCell ref="M257:M261"/>
    <mergeCell ref="M314:M318"/>
    <mergeCell ref="N314:N318"/>
    <mergeCell ref="O314:O318"/>
    <mergeCell ref="M304:M308"/>
    <mergeCell ref="U314:U318"/>
    <mergeCell ref="V314:V318"/>
    <mergeCell ref="W314:W318"/>
    <mergeCell ref="X314:X318"/>
    <mergeCell ref="Y314:Y318"/>
    <mergeCell ref="O252:O256"/>
    <mergeCell ref="M252:M256"/>
    <mergeCell ref="N252:N256"/>
    <mergeCell ref="N390:N394"/>
    <mergeCell ref="E202:E221"/>
    <mergeCell ref="M385:M389"/>
    <mergeCell ref="M390:M394"/>
    <mergeCell ref="M324:M328"/>
    <mergeCell ref="O390:O394"/>
    <mergeCell ref="M395:M399"/>
    <mergeCell ref="M227:M231"/>
    <mergeCell ref="N227:N231"/>
    <mergeCell ref="O227:O231"/>
    <mergeCell ref="M232:M236"/>
    <mergeCell ref="N232:N236"/>
    <mergeCell ref="O232:O236"/>
    <mergeCell ref="M237:M241"/>
    <mergeCell ref="N237:N241"/>
    <mergeCell ref="O237:O241"/>
    <mergeCell ref="M242:M246"/>
    <mergeCell ref="N242:N246"/>
    <mergeCell ref="O242:O246"/>
    <mergeCell ref="M247:M251"/>
    <mergeCell ref="N247:N251"/>
    <mergeCell ref="O247:O251"/>
    <mergeCell ref="M380:M384"/>
    <mergeCell ref="N380:N384"/>
    <mergeCell ref="N465:N469"/>
    <mergeCell ref="O465:O469"/>
    <mergeCell ref="N475:N479"/>
    <mergeCell ref="N385:N389"/>
    <mergeCell ref="O385:O389"/>
    <mergeCell ref="M515:M519"/>
    <mergeCell ref="O510:O514"/>
    <mergeCell ref="AA309:AA313"/>
    <mergeCell ref="AB309:AB313"/>
    <mergeCell ref="AC309:AC313"/>
    <mergeCell ref="N515:N519"/>
    <mergeCell ref="O515:O519"/>
    <mergeCell ref="AF314:AF318"/>
    <mergeCell ref="M354:M358"/>
    <mergeCell ref="N354:N358"/>
    <mergeCell ref="O354:O358"/>
    <mergeCell ref="M360:M364"/>
    <mergeCell ref="N360:N364"/>
    <mergeCell ref="O360:O364"/>
    <mergeCell ref="M365:M369"/>
    <mergeCell ref="N365:N369"/>
    <mergeCell ref="O365:O369"/>
    <mergeCell ref="M370:M374"/>
    <mergeCell ref="N370:N374"/>
    <mergeCell ref="O370:O374"/>
    <mergeCell ref="M375:M379"/>
    <mergeCell ref="N375:N379"/>
    <mergeCell ref="O375:O379"/>
    <mergeCell ref="O380:O384"/>
    <mergeCell ref="M415:M419"/>
    <mergeCell ref="N324:N328"/>
    <mergeCell ref="O324:O328"/>
    <mergeCell ref="AB72:AB76"/>
    <mergeCell ref="AC72:AC76"/>
    <mergeCell ref="AD72:AD76"/>
    <mergeCell ref="AE72:AE76"/>
    <mergeCell ref="AF72:AF76"/>
    <mergeCell ref="AG72:AG76"/>
    <mergeCell ref="C6:I6"/>
    <mergeCell ref="H82:H86"/>
    <mergeCell ref="H87:H91"/>
    <mergeCell ref="Q22:S23"/>
    <mergeCell ref="N57:N61"/>
    <mergeCell ref="O57:O61"/>
    <mergeCell ref="M62:M66"/>
    <mergeCell ref="N62:N66"/>
    <mergeCell ref="O62:O66"/>
    <mergeCell ref="M67:M71"/>
    <mergeCell ref="N67:N71"/>
    <mergeCell ref="O67:O71"/>
    <mergeCell ref="M77:M81"/>
    <mergeCell ref="N77:N81"/>
    <mergeCell ref="O77:O81"/>
    <mergeCell ref="M82:M86"/>
    <mergeCell ref="N82:N86"/>
    <mergeCell ref="O82:O86"/>
    <mergeCell ref="M87:M91"/>
    <mergeCell ref="N87:N91"/>
    <mergeCell ref="O87:O91"/>
    <mergeCell ref="M72:M76"/>
    <mergeCell ref="N72:N76"/>
    <mergeCell ref="F27:F76"/>
    <mergeCell ref="U72:U76"/>
    <mergeCell ref="H12:I16"/>
    <mergeCell ref="O72:O76"/>
    <mergeCell ref="J17:J21"/>
    <mergeCell ref="O212:O216"/>
    <mergeCell ref="M217:M221"/>
    <mergeCell ref="N217:N221"/>
    <mergeCell ref="O217:O221"/>
    <mergeCell ref="M222:M226"/>
    <mergeCell ref="N222:N226"/>
    <mergeCell ref="O222:O226"/>
    <mergeCell ref="M192:M196"/>
    <mergeCell ref="N192:N196"/>
    <mergeCell ref="O192:O196"/>
    <mergeCell ref="M132:M136"/>
    <mergeCell ref="M197:M201"/>
    <mergeCell ref="H47:I51"/>
    <mergeCell ref="J47:J51"/>
    <mergeCell ref="O197:O201"/>
    <mergeCell ref="M202:M206"/>
    <mergeCell ref="N202:N206"/>
    <mergeCell ref="O202:O206"/>
    <mergeCell ref="M207:M211"/>
    <mergeCell ref="N207:N211"/>
    <mergeCell ref="O207:O211"/>
    <mergeCell ref="M212:M216"/>
    <mergeCell ref="N212:N216"/>
    <mergeCell ref="N132:N136"/>
    <mergeCell ref="O132:O136"/>
    <mergeCell ref="M137:M141"/>
    <mergeCell ref="N137:N141"/>
    <mergeCell ref="O137:O141"/>
    <mergeCell ref="M142:M146"/>
    <mergeCell ref="N142:N146"/>
    <mergeCell ref="H560:I564"/>
    <mergeCell ref="H565:I569"/>
    <mergeCell ref="H570:I574"/>
    <mergeCell ref="H575:I579"/>
    <mergeCell ref="H580:I584"/>
    <mergeCell ref="O475:O479"/>
    <mergeCell ref="M480:M484"/>
    <mergeCell ref="N480:N484"/>
    <mergeCell ref="O480:O484"/>
    <mergeCell ref="M485:M489"/>
    <mergeCell ref="N485:N489"/>
    <mergeCell ref="O485:O489"/>
    <mergeCell ref="M470:M474"/>
    <mergeCell ref="N470:N474"/>
    <mergeCell ref="O470:O474"/>
    <mergeCell ref="N490:N494"/>
    <mergeCell ref="N395:N399"/>
    <mergeCell ref="O395:O399"/>
    <mergeCell ref="M400:M404"/>
    <mergeCell ref="N400:N404"/>
    <mergeCell ref="O400:O404"/>
    <mergeCell ref="M405:M409"/>
    <mergeCell ref="N405:N409"/>
    <mergeCell ref="O405:O409"/>
    <mergeCell ref="N415:N419"/>
    <mergeCell ref="O415:O419"/>
    <mergeCell ref="H555:I559"/>
    <mergeCell ref="H400:H404"/>
    <mergeCell ref="H405:H409"/>
    <mergeCell ref="H410:H414"/>
    <mergeCell ref="H415:H419"/>
    <mergeCell ref="H485:H489"/>
    <mergeCell ref="H585:I589"/>
    <mergeCell ref="H590:I594"/>
    <mergeCell ref="H595:I599"/>
    <mergeCell ref="H600:I604"/>
    <mergeCell ref="O580:O584"/>
    <mergeCell ref="M585:M589"/>
    <mergeCell ref="N585:N589"/>
    <mergeCell ref="O585:O589"/>
    <mergeCell ref="M590:M594"/>
    <mergeCell ref="N590:N594"/>
    <mergeCell ref="O590:O594"/>
    <mergeCell ref="M595:M599"/>
    <mergeCell ref="N595:N599"/>
    <mergeCell ref="O595:O599"/>
    <mergeCell ref="M565:M569"/>
    <mergeCell ref="N565:N569"/>
    <mergeCell ref="O565:O569"/>
    <mergeCell ref="M570:M574"/>
    <mergeCell ref="N570:N574"/>
    <mergeCell ref="O570:O574"/>
    <mergeCell ref="O575:O579"/>
    <mergeCell ref="M600:M604"/>
    <mergeCell ref="J585:J589"/>
    <mergeCell ref="M575:M579"/>
    <mergeCell ref="N575:N579"/>
    <mergeCell ref="H610:I614"/>
    <mergeCell ref="H167:I171"/>
    <mergeCell ref="H52:I56"/>
    <mergeCell ref="I309:I313"/>
    <mergeCell ref="G304:G308"/>
    <mergeCell ref="I304:I308"/>
    <mergeCell ref="G314:G318"/>
    <mergeCell ref="G278:G282"/>
    <mergeCell ref="I278:I282"/>
    <mergeCell ref="G283:G287"/>
    <mergeCell ref="I283:I287"/>
    <mergeCell ref="G288:G292"/>
    <mergeCell ref="H262:H266"/>
    <mergeCell ref="H267:H271"/>
    <mergeCell ref="H272:H276"/>
    <mergeCell ref="H192:I196"/>
    <mergeCell ref="G590:G594"/>
    <mergeCell ref="G122:G126"/>
    <mergeCell ref="G217:G221"/>
    <mergeCell ref="G222:G226"/>
    <mergeCell ref="I339:I343"/>
    <mergeCell ref="G354:G358"/>
    <mergeCell ref="I354:I358"/>
    <mergeCell ref="H475:I479"/>
    <mergeCell ref="G420:G424"/>
    <mergeCell ref="G565:G569"/>
    <mergeCell ref="G570:G574"/>
    <mergeCell ref="I349:I353"/>
    <mergeCell ref="H237:I241"/>
    <mergeCell ref="H252:I256"/>
    <mergeCell ref="H257:I261"/>
    <mergeCell ref="G334:G338"/>
    <mergeCell ref="H615:I619"/>
    <mergeCell ref="H620:I624"/>
    <mergeCell ref="C8:I8"/>
    <mergeCell ref="H278:H282"/>
    <mergeCell ref="H283:H287"/>
    <mergeCell ref="H288:H292"/>
    <mergeCell ref="H293:H297"/>
    <mergeCell ref="H314:H318"/>
    <mergeCell ref="H299:H303"/>
    <mergeCell ref="H319:I323"/>
    <mergeCell ref="H324:I328"/>
    <mergeCell ref="H359:J359"/>
    <mergeCell ref="H309:H313"/>
    <mergeCell ref="H304:H308"/>
    <mergeCell ref="H329:H333"/>
    <mergeCell ref="H334:H338"/>
    <mergeCell ref="H339:H343"/>
    <mergeCell ref="H344:H348"/>
    <mergeCell ref="H349:H353"/>
    <mergeCell ref="H354:H358"/>
    <mergeCell ref="J354:J358"/>
    <mergeCell ref="H77:I81"/>
    <mergeCell ref="H122:I126"/>
    <mergeCell ref="H127:I131"/>
    <mergeCell ref="H132:I136"/>
    <mergeCell ref="H137:I141"/>
    <mergeCell ref="H142:I146"/>
    <mergeCell ref="H147:I151"/>
    <mergeCell ref="H152:I156"/>
    <mergeCell ref="H157:I161"/>
    <mergeCell ref="H162:I166"/>
    <mergeCell ref="H605:I609"/>
    <mergeCell ref="AB167:AB171"/>
    <mergeCell ref="M152:M156"/>
    <mergeCell ref="N152:N156"/>
    <mergeCell ref="O152:O156"/>
    <mergeCell ref="M157:M161"/>
    <mergeCell ref="N157:N161"/>
    <mergeCell ref="O157:O161"/>
    <mergeCell ref="M92:M96"/>
    <mergeCell ref="N92:N96"/>
    <mergeCell ref="O92:O96"/>
    <mergeCell ref="M97:M101"/>
    <mergeCell ref="N97:N101"/>
    <mergeCell ref="O97:O101"/>
    <mergeCell ref="M102:M106"/>
    <mergeCell ref="N102:N106"/>
    <mergeCell ref="O102:O106"/>
    <mergeCell ref="M107:M111"/>
    <mergeCell ref="N107:N111"/>
    <mergeCell ref="O107:O111"/>
    <mergeCell ref="M112:M116"/>
    <mergeCell ref="N112:N116"/>
    <mergeCell ref="O112:O116"/>
    <mergeCell ref="M117:M121"/>
    <mergeCell ref="N117:N121"/>
    <mergeCell ref="O117:O121"/>
    <mergeCell ref="M162:M166"/>
    <mergeCell ref="M122:M126"/>
    <mergeCell ref="N122:N126"/>
    <mergeCell ref="O122:O126"/>
    <mergeCell ref="M127:M131"/>
    <mergeCell ref="N127:N131"/>
    <mergeCell ref="O127:O131"/>
    <mergeCell ref="AC167:AC171"/>
    <mergeCell ref="AD167:AD171"/>
    <mergeCell ref="AE167:AE171"/>
    <mergeCell ref="AF167:AF171"/>
    <mergeCell ref="AG167:AG171"/>
    <mergeCell ref="G620:G624"/>
    <mergeCell ref="J620:J624"/>
    <mergeCell ref="M620:M624"/>
    <mergeCell ref="N620:N624"/>
    <mergeCell ref="O620:O624"/>
    <mergeCell ref="C595:C624"/>
    <mergeCell ref="D595:D624"/>
    <mergeCell ref="E610:E619"/>
    <mergeCell ref="F610:F619"/>
    <mergeCell ref="E620:E624"/>
    <mergeCell ref="F620:F624"/>
    <mergeCell ref="F172:F181"/>
    <mergeCell ref="I410:I414"/>
    <mergeCell ref="G520:G524"/>
    <mergeCell ref="J520:J524"/>
    <mergeCell ref="M520:M524"/>
    <mergeCell ref="N520:N524"/>
    <mergeCell ref="O520:O524"/>
    <mergeCell ref="G610:G614"/>
    <mergeCell ref="J610:J614"/>
    <mergeCell ref="M610:M614"/>
    <mergeCell ref="N610:N614"/>
    <mergeCell ref="O610:O614"/>
    <mergeCell ref="G615:G619"/>
    <mergeCell ref="J615:J619"/>
    <mergeCell ref="M615:M619"/>
    <mergeCell ref="AA167:AA171"/>
    <mergeCell ref="N615:N619"/>
    <mergeCell ref="O615:O619"/>
    <mergeCell ref="G167:G171"/>
    <mergeCell ref="N162:N166"/>
    <mergeCell ref="O162:O166"/>
    <mergeCell ref="N167:N171"/>
    <mergeCell ref="O167:O171"/>
    <mergeCell ref="M167:M171"/>
    <mergeCell ref="G177:G181"/>
    <mergeCell ref="J177:J181"/>
    <mergeCell ref="M177:M181"/>
    <mergeCell ref="N177:N181"/>
    <mergeCell ref="O177:O181"/>
    <mergeCell ref="O490:O494"/>
    <mergeCell ref="M495:M499"/>
    <mergeCell ref="N495:N499"/>
    <mergeCell ref="O495:O499"/>
    <mergeCell ref="M500:M504"/>
    <mergeCell ref="N500:N504"/>
    <mergeCell ref="O500:O504"/>
    <mergeCell ref="M560:M564"/>
    <mergeCell ref="N560:N564"/>
    <mergeCell ref="O560:O564"/>
    <mergeCell ref="M505:M509"/>
    <mergeCell ref="M410:M414"/>
    <mergeCell ref="N410:N414"/>
    <mergeCell ref="O410:O414"/>
    <mergeCell ref="G410:G414"/>
    <mergeCell ref="N600:N604"/>
    <mergeCell ref="O600:O604"/>
    <mergeCell ref="M605:M609"/>
    <mergeCell ref="N580:N584"/>
    <mergeCell ref="C132:C196"/>
    <mergeCell ref="D132:D196"/>
    <mergeCell ref="C197:C594"/>
    <mergeCell ref="D197:D594"/>
    <mergeCell ref="E132:E156"/>
    <mergeCell ref="F132:F156"/>
    <mergeCell ref="E157:E171"/>
    <mergeCell ref="F157:F171"/>
    <mergeCell ref="E182:E186"/>
    <mergeCell ref="F182:F186"/>
    <mergeCell ref="E192:E196"/>
    <mergeCell ref="F192:F196"/>
    <mergeCell ref="E12:E26"/>
    <mergeCell ref="F12:F26"/>
    <mergeCell ref="E77:E121"/>
    <mergeCell ref="F77:F121"/>
    <mergeCell ref="E122:E126"/>
    <mergeCell ref="F122:F126"/>
    <mergeCell ref="E127:E131"/>
    <mergeCell ref="F127:F131"/>
    <mergeCell ref="E197:E201"/>
    <mergeCell ref="E172:E181"/>
    <mergeCell ref="E222:E256"/>
    <mergeCell ref="F222:F256"/>
    <mergeCell ref="E257:E323"/>
    <mergeCell ref="F257:F323"/>
    <mergeCell ref="E324:E439"/>
    <mergeCell ref="F324:F439"/>
    <mergeCell ref="E440:E479"/>
    <mergeCell ref="F440:F479"/>
    <mergeCell ref="F202:F221"/>
    <mergeCell ref="F197:F201"/>
    <mergeCell ref="N605:N609"/>
    <mergeCell ref="O605:O609"/>
    <mergeCell ref="M580:M584"/>
    <mergeCell ref="N505:N509"/>
    <mergeCell ref="O505:O509"/>
    <mergeCell ref="N420:N424"/>
    <mergeCell ref="O420:O424"/>
    <mergeCell ref="N435:N439"/>
    <mergeCell ref="O435:O439"/>
    <mergeCell ref="N440:N444"/>
    <mergeCell ref="O440:O444"/>
    <mergeCell ref="N445:N449"/>
    <mergeCell ref="O445:O449"/>
    <mergeCell ref="N450:N454"/>
    <mergeCell ref="O450:O454"/>
    <mergeCell ref="N430:N434"/>
    <mergeCell ref="O430:O434"/>
    <mergeCell ref="M550:M554"/>
    <mergeCell ref="N550:N554"/>
    <mergeCell ref="O550:O554"/>
    <mergeCell ref="M555:M559"/>
    <mergeCell ref="N555:N559"/>
    <mergeCell ref="O555:O559"/>
    <mergeCell ref="N510:N514"/>
    <mergeCell ref="M510:M514"/>
    <mergeCell ref="M525:M529"/>
    <mergeCell ref="N525:N529"/>
    <mergeCell ref="O525:O529"/>
    <mergeCell ref="N455:N459"/>
    <mergeCell ref="O455:O459"/>
    <mergeCell ref="M530:M534"/>
    <mergeCell ref="N530:N534"/>
    <mergeCell ref="E595:E599"/>
    <mergeCell ref="E600:E609"/>
    <mergeCell ref="F595:F599"/>
    <mergeCell ref="F600:F609"/>
    <mergeCell ref="E550:E554"/>
    <mergeCell ref="F550:F554"/>
    <mergeCell ref="E555:E559"/>
    <mergeCell ref="F555:F559"/>
    <mergeCell ref="E560:E564"/>
    <mergeCell ref="F560:F564"/>
    <mergeCell ref="E565:E594"/>
    <mergeCell ref="F565:F594"/>
    <mergeCell ref="F480:F534"/>
    <mergeCell ref="E480:E534"/>
    <mergeCell ref="M420:M424"/>
    <mergeCell ref="M435:M439"/>
    <mergeCell ref="M440:M444"/>
    <mergeCell ref="M445:M449"/>
    <mergeCell ref="M450:M454"/>
    <mergeCell ref="M430:M434"/>
    <mergeCell ref="M490:M494"/>
    <mergeCell ref="M455:M459"/>
    <mergeCell ref="M460:M464"/>
    <mergeCell ref="M465:M469"/>
    <mergeCell ref="M475:M479"/>
    <mergeCell ref="J590:J594"/>
    <mergeCell ref="G595:G599"/>
    <mergeCell ref="J595:J599"/>
    <mergeCell ref="G600:G604"/>
    <mergeCell ref="J600:J604"/>
    <mergeCell ref="G605:G609"/>
    <mergeCell ref="G560:G564"/>
    <mergeCell ref="M329:M333"/>
    <mergeCell ref="N329:N333"/>
    <mergeCell ref="O329:O333"/>
    <mergeCell ref="M334:M338"/>
    <mergeCell ref="N334:N338"/>
    <mergeCell ref="O334:O338"/>
    <mergeCell ref="M339:M343"/>
    <mergeCell ref="N339:N343"/>
    <mergeCell ref="O339:O343"/>
    <mergeCell ref="M344:M348"/>
    <mergeCell ref="N344:N348"/>
    <mergeCell ref="O344:O348"/>
    <mergeCell ref="M349:M353"/>
    <mergeCell ref="N349:N353"/>
    <mergeCell ref="O349:O353"/>
    <mergeCell ref="N304:N308"/>
    <mergeCell ref="O304:O308"/>
    <mergeCell ref="M319:M323"/>
    <mergeCell ref="N319:N323"/>
    <mergeCell ref="O319:O323"/>
    <mergeCell ref="M299:M303"/>
    <mergeCell ref="N299:N303"/>
    <mergeCell ref="O299:O303"/>
    <mergeCell ref="M309:M313"/>
    <mergeCell ref="N309:N313"/>
    <mergeCell ref="O309:O313"/>
    <mergeCell ref="M278:M282"/>
    <mergeCell ref="N278:N282"/>
    <mergeCell ref="O278:O282"/>
    <mergeCell ref="M283:M287"/>
    <mergeCell ref="N283:N287"/>
    <mergeCell ref="O283:O287"/>
    <mergeCell ref="M288:M292"/>
    <mergeCell ref="N288:N292"/>
    <mergeCell ref="O288:O292"/>
    <mergeCell ref="M293:M297"/>
    <mergeCell ref="N293:N297"/>
    <mergeCell ref="O293:O297"/>
    <mergeCell ref="O142:O146"/>
    <mergeCell ref="M147:M151"/>
    <mergeCell ref="N147:N151"/>
    <mergeCell ref="O147:O151"/>
    <mergeCell ref="J605:J609"/>
    <mergeCell ref="O17:O21"/>
    <mergeCell ref="M22:M26"/>
    <mergeCell ref="N22:N26"/>
    <mergeCell ref="O22:O26"/>
    <mergeCell ref="M27:M31"/>
    <mergeCell ref="N27:N31"/>
    <mergeCell ref="O27:O31"/>
    <mergeCell ref="M42:M46"/>
    <mergeCell ref="N42:N46"/>
    <mergeCell ref="O42:O46"/>
    <mergeCell ref="M52:M56"/>
    <mergeCell ref="N52:N56"/>
    <mergeCell ref="O52:O56"/>
    <mergeCell ref="M57:M61"/>
    <mergeCell ref="J560:J564"/>
    <mergeCell ref="J565:J569"/>
    <mergeCell ref="M172:M176"/>
    <mergeCell ref="N172:N176"/>
    <mergeCell ref="O172:O176"/>
    <mergeCell ref="M182:M186"/>
    <mergeCell ref="N182:N186"/>
    <mergeCell ref="O182:O186"/>
    <mergeCell ref="J570:J574"/>
    <mergeCell ref="L27:L31"/>
    <mergeCell ref="M17:M21"/>
    <mergeCell ref="N17:N21"/>
    <mergeCell ref="J172:J176"/>
    <mergeCell ref="G575:G579"/>
    <mergeCell ref="J575:J579"/>
    <mergeCell ref="G580:G584"/>
    <mergeCell ref="J580:J584"/>
    <mergeCell ref="G585:G589"/>
    <mergeCell ref="G550:G554"/>
    <mergeCell ref="J550:J554"/>
    <mergeCell ref="G555:G559"/>
    <mergeCell ref="J555:J559"/>
    <mergeCell ref="J304:J308"/>
    <mergeCell ref="G319:G323"/>
    <mergeCell ref="J319:J323"/>
    <mergeCell ref="G324:G328"/>
    <mergeCell ref="J324:J328"/>
    <mergeCell ref="G329:G333"/>
    <mergeCell ref="I329:I333"/>
    <mergeCell ref="J329:J333"/>
    <mergeCell ref="H370:H374"/>
    <mergeCell ref="G385:G389"/>
    <mergeCell ref="I385:I389"/>
    <mergeCell ref="J385:J389"/>
    <mergeCell ref="G390:G394"/>
    <mergeCell ref="I390:I394"/>
    <mergeCell ref="G339:G343"/>
    <mergeCell ref="J339:J343"/>
    <mergeCell ref="G344:G348"/>
    <mergeCell ref="I344:I348"/>
    <mergeCell ref="J344:J348"/>
    <mergeCell ref="G349:G353"/>
    <mergeCell ref="J349:J353"/>
    <mergeCell ref="H520:I524"/>
    <mergeCell ref="H550:I554"/>
    <mergeCell ref="G525:G529"/>
    <mergeCell ref="H525:I529"/>
    <mergeCell ref="J525:J529"/>
    <mergeCell ref="J62:J66"/>
    <mergeCell ref="G67:G71"/>
    <mergeCell ref="J67:J71"/>
    <mergeCell ref="G42:G46"/>
    <mergeCell ref="J42:J46"/>
    <mergeCell ref="G267:G271"/>
    <mergeCell ref="I267:I271"/>
    <mergeCell ref="J267:J271"/>
    <mergeCell ref="G272:G276"/>
    <mergeCell ref="I272:I276"/>
    <mergeCell ref="J272:J276"/>
    <mergeCell ref="H57:I61"/>
    <mergeCell ref="H62:I66"/>
    <mergeCell ref="G52:G56"/>
    <mergeCell ref="J52:J56"/>
    <mergeCell ref="G92:G96"/>
    <mergeCell ref="I92:I96"/>
    <mergeCell ref="H197:I201"/>
    <mergeCell ref="H202:I206"/>
    <mergeCell ref="H207:I211"/>
    <mergeCell ref="H212:I216"/>
    <mergeCell ref="H217:I221"/>
    <mergeCell ref="H222:I226"/>
    <mergeCell ref="H227:I231"/>
    <mergeCell ref="H232:I236"/>
    <mergeCell ref="J122:J126"/>
    <mergeCell ref="G127:G131"/>
    <mergeCell ref="J127:J131"/>
    <mergeCell ref="J132:J136"/>
    <mergeCell ref="C4:O4"/>
    <mergeCell ref="O10:O11"/>
    <mergeCell ref="C9:O9"/>
    <mergeCell ref="J6:O6"/>
    <mergeCell ref="E10:E11"/>
    <mergeCell ref="J8:O8"/>
    <mergeCell ref="D10:D11"/>
    <mergeCell ref="F10:F11"/>
    <mergeCell ref="C10:C11"/>
    <mergeCell ref="M10:M11"/>
    <mergeCell ref="J12:J16"/>
    <mergeCell ref="M12:M16"/>
    <mergeCell ref="N12:N16"/>
    <mergeCell ref="O12:O16"/>
    <mergeCell ref="K10:L11"/>
    <mergeCell ref="G17:G21"/>
    <mergeCell ref="G22:G26"/>
    <mergeCell ref="G12:G16"/>
    <mergeCell ref="J10:J11"/>
    <mergeCell ref="H17:I21"/>
    <mergeCell ref="H22:I26"/>
    <mergeCell ref="H27:I31"/>
    <mergeCell ref="C12:C131"/>
    <mergeCell ref="D12:D131"/>
    <mergeCell ref="E27:E76"/>
    <mergeCell ref="G57:G61"/>
    <mergeCell ref="G10:I11"/>
    <mergeCell ref="N10:N11"/>
    <mergeCell ref="G47:G51"/>
    <mergeCell ref="J77:J81"/>
    <mergeCell ref="G82:G86"/>
    <mergeCell ref="I82:I86"/>
    <mergeCell ref="J82:J86"/>
    <mergeCell ref="G87:G91"/>
    <mergeCell ref="I87:I91"/>
    <mergeCell ref="J87:J91"/>
    <mergeCell ref="H67:I71"/>
    <mergeCell ref="G72:G76"/>
    <mergeCell ref="H72:I76"/>
    <mergeCell ref="J72:J76"/>
    <mergeCell ref="H92:H96"/>
    <mergeCell ref="H97:H101"/>
    <mergeCell ref="H102:H106"/>
    <mergeCell ref="J22:J26"/>
    <mergeCell ref="J27:J31"/>
    <mergeCell ref="G27:G31"/>
    <mergeCell ref="G32:G36"/>
    <mergeCell ref="H32:I36"/>
    <mergeCell ref="J32:J36"/>
    <mergeCell ref="J92:J96"/>
    <mergeCell ref="G97:G101"/>
    <mergeCell ref="I97:I101"/>
    <mergeCell ref="J97:J101"/>
    <mergeCell ref="G137:G141"/>
    <mergeCell ref="J137:J141"/>
    <mergeCell ref="G132:G136"/>
    <mergeCell ref="G107:G111"/>
    <mergeCell ref="I107:I111"/>
    <mergeCell ref="J107:J111"/>
    <mergeCell ref="G112:G116"/>
    <mergeCell ref="I112:I116"/>
    <mergeCell ref="J112:J116"/>
    <mergeCell ref="G117:G121"/>
    <mergeCell ref="I117:I121"/>
    <mergeCell ref="J117:J121"/>
    <mergeCell ref="H107:H111"/>
    <mergeCell ref="H112:H116"/>
    <mergeCell ref="H117:H121"/>
    <mergeCell ref="J57:J61"/>
    <mergeCell ref="G62:G66"/>
    <mergeCell ref="G102:G106"/>
    <mergeCell ref="I102:I106"/>
    <mergeCell ref="J102:J106"/>
    <mergeCell ref="G77:G81"/>
    <mergeCell ref="G182:G186"/>
    <mergeCell ref="J182:J186"/>
    <mergeCell ref="G192:G196"/>
    <mergeCell ref="J192:J196"/>
    <mergeCell ref="G197:G201"/>
    <mergeCell ref="J197:J201"/>
    <mergeCell ref="G172:G176"/>
    <mergeCell ref="J142:J146"/>
    <mergeCell ref="G147:G151"/>
    <mergeCell ref="J147:J151"/>
    <mergeCell ref="J152:J156"/>
    <mergeCell ref="G157:G161"/>
    <mergeCell ref="J157:J161"/>
    <mergeCell ref="G152:G156"/>
    <mergeCell ref="G142:G146"/>
    <mergeCell ref="G162:G166"/>
    <mergeCell ref="J162:J166"/>
    <mergeCell ref="J167:J171"/>
    <mergeCell ref="H172:I176"/>
    <mergeCell ref="H177:I181"/>
    <mergeCell ref="H182:I186"/>
    <mergeCell ref="I314:I318"/>
    <mergeCell ref="J309:J313"/>
    <mergeCell ref="G299:G303"/>
    <mergeCell ref="I299:I303"/>
    <mergeCell ref="J299:J303"/>
    <mergeCell ref="J202:J206"/>
    <mergeCell ref="G207:G211"/>
    <mergeCell ref="J207:J211"/>
    <mergeCell ref="G212:G216"/>
    <mergeCell ref="J212:J216"/>
    <mergeCell ref="G202:G206"/>
    <mergeCell ref="J217:J221"/>
    <mergeCell ref="G252:G256"/>
    <mergeCell ref="J252:J256"/>
    <mergeCell ref="G257:G261"/>
    <mergeCell ref="J257:J261"/>
    <mergeCell ref="H242:H246"/>
    <mergeCell ref="H247:H251"/>
    <mergeCell ref="J242:J246"/>
    <mergeCell ref="G247:G251"/>
    <mergeCell ref="I247:I251"/>
    <mergeCell ref="J247:J251"/>
    <mergeCell ref="G237:G241"/>
    <mergeCell ref="J237:J241"/>
    <mergeCell ref="G242:G246"/>
    <mergeCell ref="I242:I246"/>
    <mergeCell ref="G360:G364"/>
    <mergeCell ref="I360:I364"/>
    <mergeCell ref="J360:J364"/>
    <mergeCell ref="G365:G369"/>
    <mergeCell ref="I365:I369"/>
    <mergeCell ref="J365:J369"/>
    <mergeCell ref="H360:H364"/>
    <mergeCell ref="H365:H369"/>
    <mergeCell ref="G370:G374"/>
    <mergeCell ref="I370:I374"/>
    <mergeCell ref="J370:J374"/>
    <mergeCell ref="I334:I338"/>
    <mergeCell ref="J222:J226"/>
    <mergeCell ref="G227:G231"/>
    <mergeCell ref="J227:J231"/>
    <mergeCell ref="G232:G236"/>
    <mergeCell ref="J232:J236"/>
    <mergeCell ref="G262:G266"/>
    <mergeCell ref="I262:I266"/>
    <mergeCell ref="J262:J266"/>
    <mergeCell ref="I293:I297"/>
    <mergeCell ref="J293:J297"/>
    <mergeCell ref="H298:L298"/>
    <mergeCell ref="H277:J277"/>
    <mergeCell ref="J314:J318"/>
    <mergeCell ref="J278:J282"/>
    <mergeCell ref="J283:J287"/>
    <mergeCell ref="I288:I292"/>
    <mergeCell ref="J288:J292"/>
    <mergeCell ref="G293:G297"/>
    <mergeCell ref="J334:J338"/>
    <mergeCell ref="G309:G313"/>
    <mergeCell ref="G400:G404"/>
    <mergeCell ref="I400:I404"/>
    <mergeCell ref="J400:J404"/>
    <mergeCell ref="G405:G409"/>
    <mergeCell ref="I405:I409"/>
    <mergeCell ref="J405:J409"/>
    <mergeCell ref="G415:G419"/>
    <mergeCell ref="I415:I419"/>
    <mergeCell ref="J415:J419"/>
    <mergeCell ref="J420:J424"/>
    <mergeCell ref="J390:J394"/>
    <mergeCell ref="G395:G399"/>
    <mergeCell ref="I395:I399"/>
    <mergeCell ref="J395:J399"/>
    <mergeCell ref="G375:G379"/>
    <mergeCell ref="I375:I379"/>
    <mergeCell ref="J375:J379"/>
    <mergeCell ref="G380:G384"/>
    <mergeCell ref="I380:I384"/>
    <mergeCell ref="J380:J384"/>
    <mergeCell ref="H375:H379"/>
    <mergeCell ref="H380:H384"/>
    <mergeCell ref="H385:H389"/>
    <mergeCell ref="H390:H394"/>
    <mergeCell ref="H395:H399"/>
    <mergeCell ref="J460:J464"/>
    <mergeCell ref="G465:G469"/>
    <mergeCell ref="J465:J469"/>
    <mergeCell ref="G475:G479"/>
    <mergeCell ref="J475:J479"/>
    <mergeCell ref="G505:G509"/>
    <mergeCell ref="I505:I509"/>
    <mergeCell ref="J505:J509"/>
    <mergeCell ref="G480:G484"/>
    <mergeCell ref="J410:J414"/>
    <mergeCell ref="H420:I424"/>
    <mergeCell ref="H430:I434"/>
    <mergeCell ref="H435:I439"/>
    <mergeCell ref="H440:I444"/>
    <mergeCell ref="G445:G449"/>
    <mergeCell ref="J445:J449"/>
    <mergeCell ref="G450:G454"/>
    <mergeCell ref="J450:J454"/>
    <mergeCell ref="G455:G459"/>
    <mergeCell ref="J455:J459"/>
    <mergeCell ref="J470:J474"/>
    <mergeCell ref="H445:I449"/>
    <mergeCell ref="H450:I454"/>
    <mergeCell ref="H455:I459"/>
    <mergeCell ref="H460:I464"/>
    <mergeCell ref="H465:I469"/>
    <mergeCell ref="H470:I474"/>
    <mergeCell ref="H425:I429"/>
    <mergeCell ref="J425:J429"/>
    <mergeCell ref="G425:G429"/>
    <mergeCell ref="AF8:AF9"/>
    <mergeCell ref="U6:X6"/>
    <mergeCell ref="Y6:AB6"/>
    <mergeCell ref="AC6:AD6"/>
    <mergeCell ref="AE6:AF6"/>
    <mergeCell ref="AG8:AG9"/>
    <mergeCell ref="U10:U11"/>
    <mergeCell ref="V10:V11"/>
    <mergeCell ref="W10:W11"/>
    <mergeCell ref="X10:X11"/>
    <mergeCell ref="Y10:Y11"/>
    <mergeCell ref="Z10:Z11"/>
    <mergeCell ref="AA10:AA11"/>
    <mergeCell ref="AB10:AB11"/>
    <mergeCell ref="AC10:AC11"/>
    <mergeCell ref="AD10:AD11"/>
    <mergeCell ref="AE10:AE11"/>
    <mergeCell ref="AF10:AF11"/>
    <mergeCell ref="AG10:AG11"/>
    <mergeCell ref="U8:U9"/>
    <mergeCell ref="V8:V9"/>
    <mergeCell ref="W8:W9"/>
    <mergeCell ref="X8:X9"/>
    <mergeCell ref="Y8:Y9"/>
    <mergeCell ref="Z8:Z9"/>
    <mergeCell ref="AA8:AA9"/>
    <mergeCell ref="AB8:AB9"/>
    <mergeCell ref="AC8:AC9"/>
    <mergeCell ref="AD8:AD9"/>
    <mergeCell ref="AE8:AE9"/>
    <mergeCell ref="AD12:AD16"/>
    <mergeCell ref="AF12:AF16"/>
    <mergeCell ref="AG12:AG16"/>
    <mergeCell ref="U17:U21"/>
    <mergeCell ref="V17:V21"/>
    <mergeCell ref="W17:W21"/>
    <mergeCell ref="X17:X21"/>
    <mergeCell ref="Y17:Y21"/>
    <mergeCell ref="Z17:Z21"/>
    <mergeCell ref="AA17:AA21"/>
    <mergeCell ref="AB17:AB21"/>
    <mergeCell ref="AC17:AC21"/>
    <mergeCell ref="AD17:AD21"/>
    <mergeCell ref="AE17:AE21"/>
    <mergeCell ref="AF17:AF21"/>
    <mergeCell ref="AG17:AG21"/>
    <mergeCell ref="U12:U16"/>
    <mergeCell ref="V12:V16"/>
    <mergeCell ref="W12:W16"/>
    <mergeCell ref="X12:X16"/>
    <mergeCell ref="Y12:Y16"/>
    <mergeCell ref="AE12:AE16"/>
    <mergeCell ref="AA12:AA16"/>
    <mergeCell ref="AB12:AB16"/>
    <mergeCell ref="AC12:AC16"/>
    <mergeCell ref="AA27:AA31"/>
    <mergeCell ref="AB27:AB31"/>
    <mergeCell ref="AC27:AC31"/>
    <mergeCell ref="AD32:AD36"/>
    <mergeCell ref="AE32:AE36"/>
    <mergeCell ref="AF32:AF36"/>
    <mergeCell ref="AG32:AG36"/>
    <mergeCell ref="AD37:AD41"/>
    <mergeCell ref="AE37:AE41"/>
    <mergeCell ref="AD22:AD26"/>
    <mergeCell ref="AE22:AE26"/>
    <mergeCell ref="AF22:AF26"/>
    <mergeCell ref="AG22:AG26"/>
    <mergeCell ref="AF37:AF41"/>
    <mergeCell ref="AG37:AG41"/>
    <mergeCell ref="AC32:AC36"/>
    <mergeCell ref="U22:U26"/>
    <mergeCell ref="V22:V26"/>
    <mergeCell ref="W22:W26"/>
    <mergeCell ref="X22:X26"/>
    <mergeCell ref="Y22:Y26"/>
    <mergeCell ref="Z22:Z26"/>
    <mergeCell ref="AA22:AA26"/>
    <mergeCell ref="AB22:AB26"/>
    <mergeCell ref="AC22:AC26"/>
    <mergeCell ref="W27:W31"/>
    <mergeCell ref="X27:X31"/>
    <mergeCell ref="Y27:Y31"/>
    <mergeCell ref="Z27:Z31"/>
    <mergeCell ref="U52:U56"/>
    <mergeCell ref="V52:V56"/>
    <mergeCell ref="W52:W56"/>
    <mergeCell ref="X52:X56"/>
    <mergeCell ref="Y52:Y56"/>
    <mergeCell ref="Z52:Z56"/>
    <mergeCell ref="AA52:AA56"/>
    <mergeCell ref="AB52:AB56"/>
    <mergeCell ref="AC52:AC56"/>
    <mergeCell ref="AD52:AD56"/>
    <mergeCell ref="AE52:AE56"/>
    <mergeCell ref="AF52:AF56"/>
    <mergeCell ref="AG52:AG56"/>
    <mergeCell ref="AD27:AD31"/>
    <mergeCell ref="AE27:AE31"/>
    <mergeCell ref="AF27:AF31"/>
    <mergeCell ref="AG27:AG31"/>
    <mergeCell ref="U42:U46"/>
    <mergeCell ref="V42:V46"/>
    <mergeCell ref="W42:W46"/>
    <mergeCell ref="X42:X46"/>
    <mergeCell ref="Y42:Y46"/>
    <mergeCell ref="Z42:Z46"/>
    <mergeCell ref="AA42:AA46"/>
    <mergeCell ref="AB42:AB46"/>
    <mergeCell ref="AC42:AC46"/>
    <mergeCell ref="AD42:AD46"/>
    <mergeCell ref="AE42:AE46"/>
    <mergeCell ref="AF42:AF46"/>
    <mergeCell ref="AG42:AG46"/>
    <mergeCell ref="U27:U31"/>
    <mergeCell ref="V27:V31"/>
    <mergeCell ref="AD57:AD61"/>
    <mergeCell ref="AE57:AE61"/>
    <mergeCell ref="AF57:AF61"/>
    <mergeCell ref="AG57:AG61"/>
    <mergeCell ref="U62:U66"/>
    <mergeCell ref="V62:V66"/>
    <mergeCell ref="W62:W66"/>
    <mergeCell ref="X62:X66"/>
    <mergeCell ref="Y62:Y66"/>
    <mergeCell ref="Z62:Z66"/>
    <mergeCell ref="AA62:AA66"/>
    <mergeCell ref="AB62:AB66"/>
    <mergeCell ref="AC62:AC66"/>
    <mergeCell ref="AD62:AD66"/>
    <mergeCell ref="AE62:AE66"/>
    <mergeCell ref="AF62:AF66"/>
    <mergeCell ref="AG62:AG66"/>
    <mergeCell ref="U57:U61"/>
    <mergeCell ref="V57:V61"/>
    <mergeCell ref="W57:W61"/>
    <mergeCell ref="X57:X61"/>
    <mergeCell ref="Y57:Y61"/>
    <mergeCell ref="Z57:Z61"/>
    <mergeCell ref="AA57:AA61"/>
    <mergeCell ref="AB57:AB61"/>
    <mergeCell ref="AC57:AC61"/>
    <mergeCell ref="AD67:AD71"/>
    <mergeCell ref="AE67:AE71"/>
    <mergeCell ref="AF67:AF71"/>
    <mergeCell ref="AG67:AG71"/>
    <mergeCell ref="U77:U81"/>
    <mergeCell ref="V77:V81"/>
    <mergeCell ref="W77:W81"/>
    <mergeCell ref="X77:X81"/>
    <mergeCell ref="Y77:Y81"/>
    <mergeCell ref="Z77:Z81"/>
    <mergeCell ref="AA77:AA81"/>
    <mergeCell ref="AB77:AB81"/>
    <mergeCell ref="AC77:AC81"/>
    <mergeCell ref="AD77:AD81"/>
    <mergeCell ref="AE77:AE81"/>
    <mergeCell ref="AF77:AF81"/>
    <mergeCell ref="AG77:AG81"/>
    <mergeCell ref="U67:U71"/>
    <mergeCell ref="V67:V71"/>
    <mergeCell ref="W67:W71"/>
    <mergeCell ref="X67:X71"/>
    <mergeCell ref="Y67:Y71"/>
    <mergeCell ref="Z67:Z71"/>
    <mergeCell ref="AA67:AA71"/>
    <mergeCell ref="AB67:AB71"/>
    <mergeCell ref="AC67:AC71"/>
    <mergeCell ref="V72:V76"/>
    <mergeCell ref="W72:W76"/>
    <mergeCell ref="X72:X76"/>
    <mergeCell ref="Y72:Y76"/>
    <mergeCell ref="Z72:Z76"/>
    <mergeCell ref="AA72:AA76"/>
    <mergeCell ref="AD82:AD86"/>
    <mergeCell ref="AE82:AE86"/>
    <mergeCell ref="AF82:AF86"/>
    <mergeCell ref="AG82:AG86"/>
    <mergeCell ref="U87:U91"/>
    <mergeCell ref="V87:V91"/>
    <mergeCell ref="W87:W91"/>
    <mergeCell ref="X87:X91"/>
    <mergeCell ref="Y87:Y91"/>
    <mergeCell ref="Z87:Z91"/>
    <mergeCell ref="AA87:AA91"/>
    <mergeCell ref="AB87:AB91"/>
    <mergeCell ref="AC87:AC91"/>
    <mergeCell ref="AD87:AD91"/>
    <mergeCell ref="AE87:AE91"/>
    <mergeCell ref="AF87:AF91"/>
    <mergeCell ref="AG87:AG91"/>
    <mergeCell ref="U82:U86"/>
    <mergeCell ref="V82:V86"/>
    <mergeCell ref="W82:W86"/>
    <mergeCell ref="X82:X86"/>
    <mergeCell ref="Y82:Y86"/>
    <mergeCell ref="Z82:Z86"/>
    <mergeCell ref="AA82:AA86"/>
    <mergeCell ref="AB82:AB86"/>
    <mergeCell ref="AC82:AC86"/>
    <mergeCell ref="AD92:AD96"/>
    <mergeCell ref="AE92:AE96"/>
    <mergeCell ref="AF92:AF96"/>
    <mergeCell ref="AG92:AG96"/>
    <mergeCell ref="U97:U101"/>
    <mergeCell ref="V97:V101"/>
    <mergeCell ref="W97:W101"/>
    <mergeCell ref="X97:X101"/>
    <mergeCell ref="Y97:Y101"/>
    <mergeCell ref="Z97:Z101"/>
    <mergeCell ref="AA97:AA101"/>
    <mergeCell ref="AB97:AB101"/>
    <mergeCell ref="AC97:AC101"/>
    <mergeCell ref="AD97:AD101"/>
    <mergeCell ref="AE97:AE101"/>
    <mergeCell ref="AF97:AF101"/>
    <mergeCell ref="AG97:AG101"/>
    <mergeCell ref="U92:U96"/>
    <mergeCell ref="V92:V96"/>
    <mergeCell ref="W92:W96"/>
    <mergeCell ref="X92:X96"/>
    <mergeCell ref="Y92:Y96"/>
    <mergeCell ref="Z92:Z96"/>
    <mergeCell ref="AA92:AA96"/>
    <mergeCell ref="AB92:AB96"/>
    <mergeCell ref="AC92:AC96"/>
    <mergeCell ref="AD102:AD106"/>
    <mergeCell ref="AE102:AE106"/>
    <mergeCell ref="AF102:AF106"/>
    <mergeCell ref="AG102:AG106"/>
    <mergeCell ref="U107:U111"/>
    <mergeCell ref="V107:V111"/>
    <mergeCell ref="W107:W111"/>
    <mergeCell ref="X107:X111"/>
    <mergeCell ref="Y107:Y111"/>
    <mergeCell ref="Z107:Z111"/>
    <mergeCell ref="AA107:AA111"/>
    <mergeCell ref="AB107:AB111"/>
    <mergeCell ref="AC107:AC111"/>
    <mergeCell ref="AD107:AD111"/>
    <mergeCell ref="AE107:AE111"/>
    <mergeCell ref="AF107:AF111"/>
    <mergeCell ref="AG107:AG111"/>
    <mergeCell ref="U102:U106"/>
    <mergeCell ref="V102:V106"/>
    <mergeCell ref="W102:W106"/>
    <mergeCell ref="X102:X106"/>
    <mergeCell ref="Y102:Y106"/>
    <mergeCell ref="Z102:Z106"/>
    <mergeCell ref="AA102:AA106"/>
    <mergeCell ref="AB102:AB106"/>
    <mergeCell ref="AC102:AC106"/>
    <mergeCell ref="AD112:AD116"/>
    <mergeCell ref="AE112:AE116"/>
    <mergeCell ref="AF112:AF116"/>
    <mergeCell ref="AG112:AG116"/>
    <mergeCell ref="U117:U121"/>
    <mergeCell ref="V117:V121"/>
    <mergeCell ref="W117:W121"/>
    <mergeCell ref="X117:X121"/>
    <mergeCell ref="Y117:Y121"/>
    <mergeCell ref="Z117:Z121"/>
    <mergeCell ref="AA117:AA121"/>
    <mergeCell ref="AB117:AB121"/>
    <mergeCell ref="AC117:AC121"/>
    <mergeCell ref="AD117:AD121"/>
    <mergeCell ref="AE117:AE121"/>
    <mergeCell ref="AF117:AF121"/>
    <mergeCell ref="AG117:AG121"/>
    <mergeCell ref="U112:U116"/>
    <mergeCell ref="V112:V116"/>
    <mergeCell ref="W112:W116"/>
    <mergeCell ref="X112:X116"/>
    <mergeCell ref="Y112:Y116"/>
    <mergeCell ref="Z112:Z116"/>
    <mergeCell ref="AA112:AA116"/>
    <mergeCell ref="AB112:AB116"/>
    <mergeCell ref="AC112:AC116"/>
    <mergeCell ref="AD122:AD126"/>
    <mergeCell ref="AE122:AE126"/>
    <mergeCell ref="AF122:AF126"/>
    <mergeCell ref="AG122:AG126"/>
    <mergeCell ref="U127:U131"/>
    <mergeCell ref="V127:V131"/>
    <mergeCell ref="W127:W131"/>
    <mergeCell ref="X127:X131"/>
    <mergeCell ref="Y127:Y131"/>
    <mergeCell ref="Z127:Z131"/>
    <mergeCell ref="AA127:AA131"/>
    <mergeCell ref="AB127:AB131"/>
    <mergeCell ref="AC127:AC131"/>
    <mergeCell ref="AD127:AD131"/>
    <mergeCell ref="AE127:AE131"/>
    <mergeCell ref="AF127:AF131"/>
    <mergeCell ref="AG127:AG131"/>
    <mergeCell ref="U122:U126"/>
    <mergeCell ref="V122:V126"/>
    <mergeCell ref="W122:W126"/>
    <mergeCell ref="X122:X126"/>
    <mergeCell ref="Y122:Y126"/>
    <mergeCell ref="Z122:Z126"/>
    <mergeCell ref="AA122:AA126"/>
    <mergeCell ref="AB122:AB126"/>
    <mergeCell ref="AC122:AC126"/>
    <mergeCell ref="AD132:AD136"/>
    <mergeCell ref="AE132:AE136"/>
    <mergeCell ref="AF132:AF136"/>
    <mergeCell ref="AG132:AG136"/>
    <mergeCell ref="U137:U141"/>
    <mergeCell ref="V137:V141"/>
    <mergeCell ref="W137:W141"/>
    <mergeCell ref="X137:X141"/>
    <mergeCell ref="Y137:Y141"/>
    <mergeCell ref="Z137:Z141"/>
    <mergeCell ref="AA137:AA141"/>
    <mergeCell ref="AB137:AB141"/>
    <mergeCell ref="AC137:AC141"/>
    <mergeCell ref="AD137:AD141"/>
    <mergeCell ref="AE137:AE141"/>
    <mergeCell ref="AF137:AF141"/>
    <mergeCell ref="AG137:AG141"/>
    <mergeCell ref="U132:U136"/>
    <mergeCell ref="V132:V136"/>
    <mergeCell ref="W132:W136"/>
    <mergeCell ref="X132:X136"/>
    <mergeCell ref="Y132:Y136"/>
    <mergeCell ref="Z132:Z136"/>
    <mergeCell ref="AA132:AA136"/>
    <mergeCell ref="AB132:AB136"/>
    <mergeCell ref="AC132:AC136"/>
    <mergeCell ref="AD142:AD146"/>
    <mergeCell ref="AE142:AE146"/>
    <mergeCell ref="AF142:AF146"/>
    <mergeCell ref="AG142:AG146"/>
    <mergeCell ref="U147:U151"/>
    <mergeCell ref="V147:V151"/>
    <mergeCell ref="W147:W151"/>
    <mergeCell ref="X147:X151"/>
    <mergeCell ref="Y147:Y151"/>
    <mergeCell ref="Z147:Z151"/>
    <mergeCell ref="AA147:AA151"/>
    <mergeCell ref="AB147:AB151"/>
    <mergeCell ref="AC147:AC151"/>
    <mergeCell ref="AD147:AD151"/>
    <mergeCell ref="AE147:AE151"/>
    <mergeCell ref="AF147:AF151"/>
    <mergeCell ref="AG147:AG151"/>
    <mergeCell ref="U142:U146"/>
    <mergeCell ref="V142:V146"/>
    <mergeCell ref="W142:W146"/>
    <mergeCell ref="X142:X146"/>
    <mergeCell ref="Y142:Y146"/>
    <mergeCell ref="Z142:Z146"/>
    <mergeCell ref="AA142:AA146"/>
    <mergeCell ref="AB142:AB146"/>
    <mergeCell ref="AC142:AC146"/>
    <mergeCell ref="AD152:AD156"/>
    <mergeCell ref="AE152:AE156"/>
    <mergeCell ref="AF152:AF156"/>
    <mergeCell ref="AG152:AG156"/>
    <mergeCell ref="U157:U161"/>
    <mergeCell ref="V157:V161"/>
    <mergeCell ref="W157:W161"/>
    <mergeCell ref="X157:X161"/>
    <mergeCell ref="Y157:Y161"/>
    <mergeCell ref="Z157:Z161"/>
    <mergeCell ref="AA157:AA161"/>
    <mergeCell ref="AB157:AB161"/>
    <mergeCell ref="AC157:AC161"/>
    <mergeCell ref="AD157:AD161"/>
    <mergeCell ref="AE157:AE161"/>
    <mergeCell ref="AF157:AF161"/>
    <mergeCell ref="AG157:AG161"/>
    <mergeCell ref="U152:U156"/>
    <mergeCell ref="V152:V156"/>
    <mergeCell ref="W152:W156"/>
    <mergeCell ref="X152:X156"/>
    <mergeCell ref="Y152:Y156"/>
    <mergeCell ref="Z152:Z156"/>
    <mergeCell ref="AA152:AA156"/>
    <mergeCell ref="AB152:AB156"/>
    <mergeCell ref="AC152:AC156"/>
    <mergeCell ref="U172:U176"/>
    <mergeCell ref="V172:V176"/>
    <mergeCell ref="W172:W176"/>
    <mergeCell ref="X172:X176"/>
    <mergeCell ref="Y172:Y176"/>
    <mergeCell ref="Z172:Z176"/>
    <mergeCell ref="AA172:AA176"/>
    <mergeCell ref="AB172:AB176"/>
    <mergeCell ref="AC172:AC176"/>
    <mergeCell ref="AD172:AD176"/>
    <mergeCell ref="AE172:AE176"/>
    <mergeCell ref="AF172:AF176"/>
    <mergeCell ref="AG172:AG176"/>
    <mergeCell ref="U162:U166"/>
    <mergeCell ref="V162:V166"/>
    <mergeCell ref="W162:W166"/>
    <mergeCell ref="X162:X166"/>
    <mergeCell ref="Y162:Y166"/>
    <mergeCell ref="Z162:Z166"/>
    <mergeCell ref="AA162:AA166"/>
    <mergeCell ref="AB162:AB166"/>
    <mergeCell ref="AC162:AC166"/>
    <mergeCell ref="AD162:AD166"/>
    <mergeCell ref="AE162:AE166"/>
    <mergeCell ref="AF162:AF166"/>
    <mergeCell ref="AG162:AG166"/>
    <mergeCell ref="U167:U171"/>
    <mergeCell ref="V167:V171"/>
    <mergeCell ref="W167:W171"/>
    <mergeCell ref="X167:X171"/>
    <mergeCell ref="Y167:Y171"/>
    <mergeCell ref="Z167:Z171"/>
    <mergeCell ref="AD182:AD186"/>
    <mergeCell ref="AE182:AE186"/>
    <mergeCell ref="AF182:AF186"/>
    <mergeCell ref="AG182:AG186"/>
    <mergeCell ref="U192:U196"/>
    <mergeCell ref="V192:V196"/>
    <mergeCell ref="W192:W196"/>
    <mergeCell ref="X192:X196"/>
    <mergeCell ref="Y192:Y196"/>
    <mergeCell ref="Z192:Z196"/>
    <mergeCell ref="AA192:AA196"/>
    <mergeCell ref="AB192:AB196"/>
    <mergeCell ref="AC192:AC196"/>
    <mergeCell ref="AD192:AD196"/>
    <mergeCell ref="AE192:AE196"/>
    <mergeCell ref="AF192:AF196"/>
    <mergeCell ref="AG192:AG196"/>
    <mergeCell ref="U182:U186"/>
    <mergeCell ref="V182:V186"/>
    <mergeCell ref="W182:W186"/>
    <mergeCell ref="X182:X186"/>
    <mergeCell ref="Y182:Y186"/>
    <mergeCell ref="Z182:Z186"/>
    <mergeCell ref="AA182:AA186"/>
    <mergeCell ref="AB182:AB186"/>
    <mergeCell ref="AC182:AC186"/>
    <mergeCell ref="Z187:Z191"/>
    <mergeCell ref="AA187:AA191"/>
    <mergeCell ref="AB187:AB191"/>
    <mergeCell ref="AC187:AC191"/>
    <mergeCell ref="AD187:AD191"/>
    <mergeCell ref="AE187:AE191"/>
    <mergeCell ref="AD197:AD201"/>
    <mergeCell ref="AE197:AE201"/>
    <mergeCell ref="AF197:AF201"/>
    <mergeCell ref="AG197:AG201"/>
    <mergeCell ref="U202:U206"/>
    <mergeCell ref="V202:V206"/>
    <mergeCell ref="W202:W206"/>
    <mergeCell ref="X202:X206"/>
    <mergeCell ref="Y202:Y206"/>
    <mergeCell ref="Z202:Z206"/>
    <mergeCell ref="AA202:AA206"/>
    <mergeCell ref="AB202:AB206"/>
    <mergeCell ref="AC202:AC206"/>
    <mergeCell ref="AD202:AD206"/>
    <mergeCell ref="AE202:AE206"/>
    <mergeCell ref="AF202:AF206"/>
    <mergeCell ref="AG202:AG206"/>
    <mergeCell ref="U197:U201"/>
    <mergeCell ref="V197:V201"/>
    <mergeCell ref="W197:W201"/>
    <mergeCell ref="X197:X201"/>
    <mergeCell ref="Y197:Y201"/>
    <mergeCell ref="Z197:Z201"/>
    <mergeCell ref="AA197:AA201"/>
    <mergeCell ref="AB197:AB201"/>
    <mergeCell ref="AC197:AC201"/>
    <mergeCell ref="AD207:AD211"/>
    <mergeCell ref="AE207:AE211"/>
    <mergeCell ref="AF207:AF211"/>
    <mergeCell ref="AG207:AG211"/>
    <mergeCell ref="U212:U216"/>
    <mergeCell ref="V212:V216"/>
    <mergeCell ref="W212:W216"/>
    <mergeCell ref="X212:X216"/>
    <mergeCell ref="Y212:Y216"/>
    <mergeCell ref="Z212:Z216"/>
    <mergeCell ref="AA212:AA216"/>
    <mergeCell ref="AB212:AB216"/>
    <mergeCell ref="AC212:AC216"/>
    <mergeCell ref="AD212:AD216"/>
    <mergeCell ref="AE212:AE216"/>
    <mergeCell ref="AF212:AF216"/>
    <mergeCell ref="AG212:AG216"/>
    <mergeCell ref="U207:U211"/>
    <mergeCell ref="V207:V211"/>
    <mergeCell ref="W207:W211"/>
    <mergeCell ref="X207:X211"/>
    <mergeCell ref="Y207:Y211"/>
    <mergeCell ref="Z207:Z211"/>
    <mergeCell ref="AA207:AA211"/>
    <mergeCell ref="AB207:AB211"/>
    <mergeCell ref="AC207:AC211"/>
    <mergeCell ref="AD217:AD221"/>
    <mergeCell ref="AE217:AE221"/>
    <mergeCell ref="AF217:AF221"/>
    <mergeCell ref="AG217:AG221"/>
    <mergeCell ref="U222:U226"/>
    <mergeCell ref="V222:V226"/>
    <mergeCell ref="W222:W226"/>
    <mergeCell ref="X222:X226"/>
    <mergeCell ref="Y222:Y226"/>
    <mergeCell ref="Z222:Z226"/>
    <mergeCell ref="AA222:AA226"/>
    <mergeCell ref="AB222:AB226"/>
    <mergeCell ref="AC222:AC226"/>
    <mergeCell ref="AD222:AD226"/>
    <mergeCell ref="AE222:AE226"/>
    <mergeCell ref="AF222:AF226"/>
    <mergeCell ref="AG222:AG226"/>
    <mergeCell ref="U217:U221"/>
    <mergeCell ref="V217:V221"/>
    <mergeCell ref="W217:W221"/>
    <mergeCell ref="X217:X221"/>
    <mergeCell ref="Y217:Y221"/>
    <mergeCell ref="Z217:Z221"/>
    <mergeCell ref="AA217:AA221"/>
    <mergeCell ref="AB217:AB221"/>
    <mergeCell ref="AC217:AC221"/>
    <mergeCell ref="AD227:AD231"/>
    <mergeCell ref="AE227:AE231"/>
    <mergeCell ref="AF227:AF231"/>
    <mergeCell ref="AG227:AG231"/>
    <mergeCell ref="U232:U236"/>
    <mergeCell ref="V232:V236"/>
    <mergeCell ref="W232:W236"/>
    <mergeCell ref="X232:X236"/>
    <mergeCell ref="Y232:Y236"/>
    <mergeCell ref="Z232:Z236"/>
    <mergeCell ref="AA232:AA236"/>
    <mergeCell ref="AB232:AB236"/>
    <mergeCell ref="AC232:AC236"/>
    <mergeCell ref="AD232:AD236"/>
    <mergeCell ref="AE232:AE236"/>
    <mergeCell ref="AF232:AF236"/>
    <mergeCell ref="AG232:AG236"/>
    <mergeCell ref="U227:U231"/>
    <mergeCell ref="V227:V231"/>
    <mergeCell ref="W227:W231"/>
    <mergeCell ref="X227:X231"/>
    <mergeCell ref="Y227:Y231"/>
    <mergeCell ref="Z227:Z231"/>
    <mergeCell ref="AA227:AA231"/>
    <mergeCell ref="AB227:AB231"/>
    <mergeCell ref="AC227:AC231"/>
    <mergeCell ref="AD237:AD241"/>
    <mergeCell ref="AE237:AE241"/>
    <mergeCell ref="AF237:AF241"/>
    <mergeCell ref="AG237:AG241"/>
    <mergeCell ref="U242:U246"/>
    <mergeCell ref="V242:V246"/>
    <mergeCell ref="W242:W246"/>
    <mergeCell ref="X242:X246"/>
    <mergeCell ref="Y242:Y246"/>
    <mergeCell ref="Z242:Z246"/>
    <mergeCell ref="AA242:AA246"/>
    <mergeCell ref="AB242:AB246"/>
    <mergeCell ref="AC242:AC246"/>
    <mergeCell ref="AD242:AD246"/>
    <mergeCell ref="AE242:AE246"/>
    <mergeCell ref="AF242:AF246"/>
    <mergeCell ref="AG242:AG246"/>
    <mergeCell ref="U237:U241"/>
    <mergeCell ref="V237:V241"/>
    <mergeCell ref="W237:W241"/>
    <mergeCell ref="X237:X241"/>
    <mergeCell ref="Y237:Y241"/>
    <mergeCell ref="Z237:Z241"/>
    <mergeCell ref="AA237:AA241"/>
    <mergeCell ref="AB237:AB241"/>
    <mergeCell ref="AC237:AC241"/>
    <mergeCell ref="AD247:AD251"/>
    <mergeCell ref="AE247:AE251"/>
    <mergeCell ref="AF247:AF251"/>
    <mergeCell ref="AG247:AG251"/>
    <mergeCell ref="U252:U256"/>
    <mergeCell ref="V252:V256"/>
    <mergeCell ref="W252:W256"/>
    <mergeCell ref="X252:X256"/>
    <mergeCell ref="Y252:Y256"/>
    <mergeCell ref="Z252:Z256"/>
    <mergeCell ref="AA252:AA256"/>
    <mergeCell ref="AB252:AB256"/>
    <mergeCell ref="AC252:AC256"/>
    <mergeCell ref="AD252:AD256"/>
    <mergeCell ref="AE252:AE256"/>
    <mergeCell ref="AF252:AF256"/>
    <mergeCell ref="AG252:AG256"/>
    <mergeCell ref="U247:U251"/>
    <mergeCell ref="V247:V251"/>
    <mergeCell ref="W247:W251"/>
    <mergeCell ref="X247:X251"/>
    <mergeCell ref="Y247:Y251"/>
    <mergeCell ref="Z247:Z251"/>
    <mergeCell ref="AA247:AA251"/>
    <mergeCell ref="AB247:AB251"/>
    <mergeCell ref="AC247:AC251"/>
    <mergeCell ref="AD257:AD261"/>
    <mergeCell ref="AE257:AE261"/>
    <mergeCell ref="AF257:AF261"/>
    <mergeCell ref="AG257:AG261"/>
    <mergeCell ref="U262:U266"/>
    <mergeCell ref="V262:V266"/>
    <mergeCell ref="W262:W266"/>
    <mergeCell ref="X262:X266"/>
    <mergeCell ref="Y262:Y266"/>
    <mergeCell ref="Z262:Z266"/>
    <mergeCell ref="AA262:AA266"/>
    <mergeCell ref="AB262:AB266"/>
    <mergeCell ref="AC262:AC266"/>
    <mergeCell ref="AD262:AD266"/>
    <mergeCell ref="AE262:AE266"/>
    <mergeCell ref="AF262:AF266"/>
    <mergeCell ref="AG262:AG266"/>
    <mergeCell ref="U257:U261"/>
    <mergeCell ref="V257:V261"/>
    <mergeCell ref="W257:W261"/>
    <mergeCell ref="X257:X261"/>
    <mergeCell ref="Y257:Y261"/>
    <mergeCell ref="Z257:Z261"/>
    <mergeCell ref="AA257:AA261"/>
    <mergeCell ref="AB257:AB261"/>
    <mergeCell ref="AC257:AC261"/>
    <mergeCell ref="U267:U271"/>
    <mergeCell ref="V267:V271"/>
    <mergeCell ref="W267:W271"/>
    <mergeCell ref="X267:X271"/>
    <mergeCell ref="Y267:Y271"/>
    <mergeCell ref="Z267:Z271"/>
    <mergeCell ref="AA267:AA271"/>
    <mergeCell ref="AB267:AB271"/>
    <mergeCell ref="AC267:AC271"/>
    <mergeCell ref="AD267:AD271"/>
    <mergeCell ref="AE267:AE271"/>
    <mergeCell ref="AF267:AF271"/>
    <mergeCell ref="AG267:AG271"/>
    <mergeCell ref="AD272:AD276"/>
    <mergeCell ref="AE272:AE276"/>
    <mergeCell ref="AF272:AF276"/>
    <mergeCell ref="AG272:AG276"/>
    <mergeCell ref="U272:U276"/>
    <mergeCell ref="V272:V276"/>
    <mergeCell ref="W272:W276"/>
    <mergeCell ref="X272:X276"/>
    <mergeCell ref="Y272:Y276"/>
    <mergeCell ref="Z272:Z276"/>
    <mergeCell ref="AA272:AA276"/>
    <mergeCell ref="AB272:AB276"/>
    <mergeCell ref="AC272:AC276"/>
    <mergeCell ref="U278:U282"/>
    <mergeCell ref="V278:V282"/>
    <mergeCell ref="W278:W282"/>
    <mergeCell ref="X278:X282"/>
    <mergeCell ref="Y278:Y282"/>
    <mergeCell ref="Z278:Z282"/>
    <mergeCell ref="AA278:AA282"/>
    <mergeCell ref="AB278:AB282"/>
    <mergeCell ref="AC278:AC282"/>
    <mergeCell ref="AD278:AD282"/>
    <mergeCell ref="AE278:AE282"/>
    <mergeCell ref="AF278:AF282"/>
    <mergeCell ref="AG278:AG282"/>
    <mergeCell ref="AD283:AD287"/>
    <mergeCell ref="AE283:AE287"/>
    <mergeCell ref="AF283:AF287"/>
    <mergeCell ref="AG283:AG287"/>
    <mergeCell ref="U288:U292"/>
    <mergeCell ref="V288:V292"/>
    <mergeCell ref="W288:W292"/>
    <mergeCell ref="X288:X292"/>
    <mergeCell ref="Y288:Y292"/>
    <mergeCell ref="Z288:Z292"/>
    <mergeCell ref="AA288:AA292"/>
    <mergeCell ref="AB288:AB292"/>
    <mergeCell ref="AC288:AC292"/>
    <mergeCell ref="AD288:AD292"/>
    <mergeCell ref="AE288:AE292"/>
    <mergeCell ref="AF288:AF292"/>
    <mergeCell ref="AG288:AG292"/>
    <mergeCell ref="U283:U287"/>
    <mergeCell ref="V283:V287"/>
    <mergeCell ref="W283:W287"/>
    <mergeCell ref="X283:X287"/>
    <mergeCell ref="Y283:Y287"/>
    <mergeCell ref="Z283:Z287"/>
    <mergeCell ref="AA283:AA287"/>
    <mergeCell ref="AB283:AB287"/>
    <mergeCell ref="AC283:AC287"/>
    <mergeCell ref="AD293:AD297"/>
    <mergeCell ref="AE293:AE297"/>
    <mergeCell ref="AF293:AF297"/>
    <mergeCell ref="AG293:AG297"/>
    <mergeCell ref="U293:U297"/>
    <mergeCell ref="V293:V297"/>
    <mergeCell ref="W293:W297"/>
    <mergeCell ref="X293:X297"/>
    <mergeCell ref="Y293:Y297"/>
    <mergeCell ref="Z293:Z297"/>
    <mergeCell ref="AA293:AA297"/>
    <mergeCell ref="AB293:AB297"/>
    <mergeCell ref="AC293:AC297"/>
    <mergeCell ref="U299:U303"/>
    <mergeCell ref="V299:V303"/>
    <mergeCell ref="W299:W303"/>
    <mergeCell ref="X299:X303"/>
    <mergeCell ref="Y299:Y303"/>
    <mergeCell ref="Z299:Z303"/>
    <mergeCell ref="AA299:AA303"/>
    <mergeCell ref="AB299:AB303"/>
    <mergeCell ref="AC299:AC303"/>
    <mergeCell ref="AD299:AD303"/>
    <mergeCell ref="AE299:AE303"/>
    <mergeCell ref="AF299:AF303"/>
    <mergeCell ref="AG299:AG303"/>
    <mergeCell ref="AD304:AD308"/>
    <mergeCell ref="AE304:AE308"/>
    <mergeCell ref="AF304:AF308"/>
    <mergeCell ref="AG304:AG308"/>
    <mergeCell ref="U319:U323"/>
    <mergeCell ref="V319:V323"/>
    <mergeCell ref="W319:W323"/>
    <mergeCell ref="X319:X323"/>
    <mergeCell ref="Y319:Y323"/>
    <mergeCell ref="Z319:Z323"/>
    <mergeCell ref="AA319:AA323"/>
    <mergeCell ref="AB319:AB323"/>
    <mergeCell ref="AC319:AC323"/>
    <mergeCell ref="AD319:AD323"/>
    <mergeCell ref="AE319:AE323"/>
    <mergeCell ref="AF319:AF323"/>
    <mergeCell ref="AG319:AG323"/>
    <mergeCell ref="U304:U308"/>
    <mergeCell ref="V304:V308"/>
    <mergeCell ref="W304:W308"/>
    <mergeCell ref="X304:X308"/>
    <mergeCell ref="Y304:Y308"/>
    <mergeCell ref="Z304:Z308"/>
    <mergeCell ref="AA304:AA308"/>
    <mergeCell ref="AB304:AB308"/>
    <mergeCell ref="AC304:AC308"/>
    <mergeCell ref="U309:U313"/>
    <mergeCell ref="V309:V313"/>
    <mergeCell ref="W309:W313"/>
    <mergeCell ref="X309:X313"/>
    <mergeCell ref="Y309:Y313"/>
    <mergeCell ref="Z309:Z313"/>
    <mergeCell ref="AD324:AD328"/>
    <mergeCell ref="AE324:AE328"/>
    <mergeCell ref="AF324:AF328"/>
    <mergeCell ref="AG324:AG328"/>
    <mergeCell ref="U329:U333"/>
    <mergeCell ref="V329:V333"/>
    <mergeCell ref="W329:W333"/>
    <mergeCell ref="X329:X333"/>
    <mergeCell ref="Y329:Y333"/>
    <mergeCell ref="Z329:Z333"/>
    <mergeCell ref="AA329:AA333"/>
    <mergeCell ref="AB329:AB333"/>
    <mergeCell ref="AC329:AC333"/>
    <mergeCell ref="AD329:AD333"/>
    <mergeCell ref="AE329:AE333"/>
    <mergeCell ref="AF329:AF333"/>
    <mergeCell ref="AG329:AG333"/>
    <mergeCell ref="U324:U328"/>
    <mergeCell ref="V324:V328"/>
    <mergeCell ref="W324:W328"/>
    <mergeCell ref="X324:X328"/>
    <mergeCell ref="Y324:Y328"/>
    <mergeCell ref="Z324:Z328"/>
    <mergeCell ref="AA324:AA328"/>
    <mergeCell ref="AB324:AB328"/>
    <mergeCell ref="AC324:AC328"/>
    <mergeCell ref="AD334:AD338"/>
    <mergeCell ref="AE334:AE338"/>
    <mergeCell ref="AF334:AF338"/>
    <mergeCell ref="AG334:AG338"/>
    <mergeCell ref="U339:U343"/>
    <mergeCell ref="V339:V343"/>
    <mergeCell ref="W339:W343"/>
    <mergeCell ref="X339:X343"/>
    <mergeCell ref="Y339:Y343"/>
    <mergeCell ref="Z339:Z343"/>
    <mergeCell ref="AA339:AA343"/>
    <mergeCell ref="AB339:AB343"/>
    <mergeCell ref="AC339:AC343"/>
    <mergeCell ref="AD339:AD343"/>
    <mergeCell ref="AE339:AE343"/>
    <mergeCell ref="AF339:AF343"/>
    <mergeCell ref="AG339:AG343"/>
    <mergeCell ref="U334:U338"/>
    <mergeCell ref="V334:V338"/>
    <mergeCell ref="W334:W338"/>
    <mergeCell ref="X334:X338"/>
    <mergeCell ref="Y334:Y338"/>
    <mergeCell ref="Z334:Z338"/>
    <mergeCell ref="AA334:AA338"/>
    <mergeCell ref="AB334:AB338"/>
    <mergeCell ref="AC334:AC338"/>
    <mergeCell ref="AD344:AD348"/>
    <mergeCell ref="AE344:AE348"/>
    <mergeCell ref="AF344:AF348"/>
    <mergeCell ref="AG344:AG348"/>
    <mergeCell ref="U349:U353"/>
    <mergeCell ref="V349:V353"/>
    <mergeCell ref="W349:W353"/>
    <mergeCell ref="X349:X353"/>
    <mergeCell ref="Y349:Y353"/>
    <mergeCell ref="Z349:Z353"/>
    <mergeCell ref="AA349:AA353"/>
    <mergeCell ref="AB349:AB353"/>
    <mergeCell ref="AC349:AC353"/>
    <mergeCell ref="AD349:AD353"/>
    <mergeCell ref="AE349:AE353"/>
    <mergeCell ref="AF349:AF353"/>
    <mergeCell ref="AG349:AG353"/>
    <mergeCell ref="U344:U348"/>
    <mergeCell ref="V344:V348"/>
    <mergeCell ref="W344:W348"/>
    <mergeCell ref="X344:X348"/>
    <mergeCell ref="Y344:Y348"/>
    <mergeCell ref="Z344:Z348"/>
    <mergeCell ref="AA344:AA348"/>
    <mergeCell ref="AB344:AB348"/>
    <mergeCell ref="AC344:AC348"/>
    <mergeCell ref="AD354:AD358"/>
    <mergeCell ref="AE354:AE358"/>
    <mergeCell ref="AF354:AF358"/>
    <mergeCell ref="AG354:AG358"/>
    <mergeCell ref="U360:U364"/>
    <mergeCell ref="V360:V364"/>
    <mergeCell ref="W360:W364"/>
    <mergeCell ref="X360:X364"/>
    <mergeCell ref="Y360:Y364"/>
    <mergeCell ref="Z360:Z364"/>
    <mergeCell ref="AA360:AA364"/>
    <mergeCell ref="AB360:AB364"/>
    <mergeCell ref="AC360:AC364"/>
    <mergeCell ref="AD360:AD364"/>
    <mergeCell ref="AE360:AE364"/>
    <mergeCell ref="AF360:AF364"/>
    <mergeCell ref="AG360:AG364"/>
    <mergeCell ref="U354:U358"/>
    <mergeCell ref="V354:V358"/>
    <mergeCell ref="W354:W358"/>
    <mergeCell ref="X354:X358"/>
    <mergeCell ref="Y354:Y358"/>
    <mergeCell ref="Z354:Z358"/>
    <mergeCell ref="AA354:AA358"/>
    <mergeCell ref="AB354:AB358"/>
    <mergeCell ref="AC354:AC358"/>
    <mergeCell ref="AD365:AD369"/>
    <mergeCell ref="AE365:AE369"/>
    <mergeCell ref="AF365:AF369"/>
    <mergeCell ref="AG365:AG369"/>
    <mergeCell ref="U370:U374"/>
    <mergeCell ref="V370:V374"/>
    <mergeCell ref="W370:W374"/>
    <mergeCell ref="X370:X374"/>
    <mergeCell ref="Y370:Y374"/>
    <mergeCell ref="Z370:Z374"/>
    <mergeCell ref="AA370:AA374"/>
    <mergeCell ref="AB370:AB374"/>
    <mergeCell ref="AC370:AC374"/>
    <mergeCell ref="AD370:AD374"/>
    <mergeCell ref="AE370:AE374"/>
    <mergeCell ref="AF370:AF374"/>
    <mergeCell ref="AG370:AG374"/>
    <mergeCell ref="U365:U369"/>
    <mergeCell ref="V365:V369"/>
    <mergeCell ref="W365:W369"/>
    <mergeCell ref="X365:X369"/>
    <mergeCell ref="Y365:Y369"/>
    <mergeCell ref="Z365:Z369"/>
    <mergeCell ref="AA365:AA369"/>
    <mergeCell ref="AB365:AB369"/>
    <mergeCell ref="AC365:AC369"/>
    <mergeCell ref="AF385:AF389"/>
    <mergeCell ref="AG385:AG389"/>
    <mergeCell ref="AD375:AD379"/>
    <mergeCell ref="AE375:AE379"/>
    <mergeCell ref="AF375:AF379"/>
    <mergeCell ref="AG375:AG379"/>
    <mergeCell ref="U380:U384"/>
    <mergeCell ref="V380:V384"/>
    <mergeCell ref="W380:W384"/>
    <mergeCell ref="X380:X384"/>
    <mergeCell ref="Y380:Y384"/>
    <mergeCell ref="Z380:Z384"/>
    <mergeCell ref="AA380:AA384"/>
    <mergeCell ref="AB380:AB384"/>
    <mergeCell ref="AC380:AC384"/>
    <mergeCell ref="AD380:AD384"/>
    <mergeCell ref="AE380:AE384"/>
    <mergeCell ref="AF380:AF384"/>
    <mergeCell ref="AG380:AG384"/>
    <mergeCell ref="U375:U379"/>
    <mergeCell ref="V375:V379"/>
    <mergeCell ref="W375:W379"/>
    <mergeCell ref="X375:X379"/>
    <mergeCell ref="Y375:Y379"/>
    <mergeCell ref="Z375:Z379"/>
    <mergeCell ref="AA375:AA379"/>
    <mergeCell ref="AB375:AB379"/>
    <mergeCell ref="AC375:AC379"/>
    <mergeCell ref="X390:X394"/>
    <mergeCell ref="Y390:Y394"/>
    <mergeCell ref="Z390:Z394"/>
    <mergeCell ref="AA390:AA394"/>
    <mergeCell ref="AB390:AB394"/>
    <mergeCell ref="AC390:AC394"/>
    <mergeCell ref="U385:U389"/>
    <mergeCell ref="V385:V389"/>
    <mergeCell ref="W385:W389"/>
    <mergeCell ref="X385:X389"/>
    <mergeCell ref="Y385:Y389"/>
    <mergeCell ref="Z385:Z389"/>
    <mergeCell ref="AA385:AA389"/>
    <mergeCell ref="AB385:AB389"/>
    <mergeCell ref="AC385:AC389"/>
    <mergeCell ref="AD385:AD389"/>
    <mergeCell ref="AE385:AE389"/>
    <mergeCell ref="AF430:AF434"/>
    <mergeCell ref="AG430:AG434"/>
    <mergeCell ref="AE430:AE434"/>
    <mergeCell ref="W400:W404"/>
    <mergeCell ref="X400:X404"/>
    <mergeCell ref="Y400:Y404"/>
    <mergeCell ref="Z400:Z404"/>
    <mergeCell ref="AA400:AA404"/>
    <mergeCell ref="AB400:AB404"/>
    <mergeCell ref="AC400:AC404"/>
    <mergeCell ref="V405:V409"/>
    <mergeCell ref="U405:U409"/>
    <mergeCell ref="W405:W409"/>
    <mergeCell ref="AD390:AD394"/>
    <mergeCell ref="AE390:AE394"/>
    <mergeCell ref="AF390:AF394"/>
    <mergeCell ref="AG390:AG394"/>
    <mergeCell ref="U395:U399"/>
    <mergeCell ref="V395:V399"/>
    <mergeCell ref="W395:W399"/>
    <mergeCell ref="X395:X399"/>
    <mergeCell ref="Y395:Y399"/>
    <mergeCell ref="Z395:Z399"/>
    <mergeCell ref="AA395:AA399"/>
    <mergeCell ref="AB395:AB399"/>
    <mergeCell ref="AC395:AC399"/>
    <mergeCell ref="AD395:AD399"/>
    <mergeCell ref="AE395:AE399"/>
    <mergeCell ref="AF395:AF399"/>
    <mergeCell ref="AG395:AG399"/>
    <mergeCell ref="U390:U394"/>
    <mergeCell ref="V390:V394"/>
    <mergeCell ref="AD415:AD419"/>
    <mergeCell ref="AE415:AE419"/>
    <mergeCell ref="AF415:AF419"/>
    <mergeCell ref="AG415:AG419"/>
    <mergeCell ref="U420:U424"/>
    <mergeCell ref="V420:V424"/>
    <mergeCell ref="W420:W424"/>
    <mergeCell ref="X420:X424"/>
    <mergeCell ref="Y420:Y424"/>
    <mergeCell ref="Z420:Z424"/>
    <mergeCell ref="AA420:AA424"/>
    <mergeCell ref="AB420:AB424"/>
    <mergeCell ref="AC420:AC424"/>
    <mergeCell ref="AD420:AD424"/>
    <mergeCell ref="AE420:AE424"/>
    <mergeCell ref="AF420:AF424"/>
    <mergeCell ref="AG420:AG424"/>
    <mergeCell ref="U415:U419"/>
    <mergeCell ref="V415:V419"/>
    <mergeCell ref="W415:W419"/>
    <mergeCell ref="X415:X419"/>
    <mergeCell ref="Y415:Y419"/>
    <mergeCell ref="Z415:Z419"/>
    <mergeCell ref="AA415:AA419"/>
    <mergeCell ref="AB415:AB419"/>
    <mergeCell ref="AC415:AC419"/>
    <mergeCell ref="AA445:AA449"/>
    <mergeCell ref="AB445:AB449"/>
    <mergeCell ref="AC445:AC449"/>
    <mergeCell ref="AD435:AD439"/>
    <mergeCell ref="AE435:AE439"/>
    <mergeCell ref="AF435:AF439"/>
    <mergeCell ref="AG435:AG439"/>
    <mergeCell ref="U440:U444"/>
    <mergeCell ref="V440:V444"/>
    <mergeCell ref="W440:W444"/>
    <mergeCell ref="X440:X444"/>
    <mergeCell ref="Y440:Y444"/>
    <mergeCell ref="Z440:Z444"/>
    <mergeCell ref="AA440:AA444"/>
    <mergeCell ref="AB440:AB444"/>
    <mergeCell ref="AC440:AC444"/>
    <mergeCell ref="AD440:AD444"/>
    <mergeCell ref="AE440:AE444"/>
    <mergeCell ref="AF440:AF444"/>
    <mergeCell ref="AG440:AG444"/>
    <mergeCell ref="U435:U439"/>
    <mergeCell ref="V435:V439"/>
    <mergeCell ref="W435:W439"/>
    <mergeCell ref="X435:X439"/>
    <mergeCell ref="Y435:Y439"/>
    <mergeCell ref="Z435:Z439"/>
    <mergeCell ref="AA435:AA439"/>
    <mergeCell ref="AB435:AB439"/>
    <mergeCell ref="AC435:AC439"/>
    <mergeCell ref="AF460:AF464"/>
    <mergeCell ref="AG460:AG464"/>
    <mergeCell ref="U455:U459"/>
    <mergeCell ref="V455:V459"/>
    <mergeCell ref="W455:W459"/>
    <mergeCell ref="X455:X459"/>
    <mergeCell ref="Y455:Y459"/>
    <mergeCell ref="Z455:Z459"/>
    <mergeCell ref="AA455:AA459"/>
    <mergeCell ref="AB455:AB459"/>
    <mergeCell ref="AC455:AC459"/>
    <mergeCell ref="AD445:AD449"/>
    <mergeCell ref="AE445:AE449"/>
    <mergeCell ref="AF445:AF449"/>
    <mergeCell ref="AG445:AG449"/>
    <mergeCell ref="U450:U454"/>
    <mergeCell ref="V450:V454"/>
    <mergeCell ref="W450:W454"/>
    <mergeCell ref="X450:X454"/>
    <mergeCell ref="Y450:Y454"/>
    <mergeCell ref="Z450:Z454"/>
    <mergeCell ref="AA450:AA454"/>
    <mergeCell ref="AB450:AB454"/>
    <mergeCell ref="AC450:AC454"/>
    <mergeCell ref="AD450:AD454"/>
    <mergeCell ref="AE450:AE454"/>
    <mergeCell ref="AF450:AF454"/>
    <mergeCell ref="AG450:AG454"/>
    <mergeCell ref="U445:U449"/>
    <mergeCell ref="V445:V449"/>
    <mergeCell ref="W445:W449"/>
    <mergeCell ref="X445:X449"/>
    <mergeCell ref="U475:U479"/>
    <mergeCell ref="V475:V479"/>
    <mergeCell ref="W475:W479"/>
    <mergeCell ref="X475:X479"/>
    <mergeCell ref="Y475:Y479"/>
    <mergeCell ref="Z475:Z479"/>
    <mergeCell ref="AA475:AA479"/>
    <mergeCell ref="AB475:AB479"/>
    <mergeCell ref="AC475:AC479"/>
    <mergeCell ref="AD475:AD479"/>
    <mergeCell ref="AE475:AE479"/>
    <mergeCell ref="AF475:AF479"/>
    <mergeCell ref="AG475:AG479"/>
    <mergeCell ref="U465:U469"/>
    <mergeCell ref="V465:V469"/>
    <mergeCell ref="W465:W469"/>
    <mergeCell ref="X465:X469"/>
    <mergeCell ref="Y465:Y469"/>
    <mergeCell ref="Z465:Z469"/>
    <mergeCell ref="AA465:AA469"/>
    <mergeCell ref="AB465:AB469"/>
    <mergeCell ref="AC465:AC469"/>
    <mergeCell ref="U470:U474"/>
    <mergeCell ref="V470:V474"/>
    <mergeCell ref="W470:W474"/>
    <mergeCell ref="X470:X474"/>
    <mergeCell ref="Y470:Y474"/>
    <mergeCell ref="Z470:Z474"/>
    <mergeCell ref="AA470:AA474"/>
    <mergeCell ref="AB470:AB474"/>
    <mergeCell ref="AC470:AC474"/>
    <mergeCell ref="AD470:AD474"/>
    <mergeCell ref="AD480:AD484"/>
    <mergeCell ref="AE480:AE484"/>
    <mergeCell ref="AF480:AF484"/>
    <mergeCell ref="AG480:AG484"/>
    <mergeCell ref="U485:U489"/>
    <mergeCell ref="V485:V489"/>
    <mergeCell ref="W485:W489"/>
    <mergeCell ref="X485:X489"/>
    <mergeCell ref="Y485:Y489"/>
    <mergeCell ref="Z485:Z489"/>
    <mergeCell ref="AA485:AA489"/>
    <mergeCell ref="AB485:AB489"/>
    <mergeCell ref="AC485:AC489"/>
    <mergeCell ref="AD485:AD489"/>
    <mergeCell ref="AE485:AE489"/>
    <mergeCell ref="AF485:AF489"/>
    <mergeCell ref="AG485:AG489"/>
    <mergeCell ref="U480:U484"/>
    <mergeCell ref="V480:V484"/>
    <mergeCell ref="W480:W484"/>
    <mergeCell ref="X480:X484"/>
    <mergeCell ref="Y480:Y484"/>
    <mergeCell ref="Z480:Z484"/>
    <mergeCell ref="AA480:AA484"/>
    <mergeCell ref="AB480:AB484"/>
    <mergeCell ref="AC480:AC484"/>
    <mergeCell ref="AD490:AD494"/>
    <mergeCell ref="AE490:AE494"/>
    <mergeCell ref="AF490:AF494"/>
    <mergeCell ref="AG490:AG494"/>
    <mergeCell ref="U495:U499"/>
    <mergeCell ref="V495:V499"/>
    <mergeCell ref="W495:W499"/>
    <mergeCell ref="X495:X499"/>
    <mergeCell ref="Y495:Y499"/>
    <mergeCell ref="Z495:Z499"/>
    <mergeCell ref="AA495:AA499"/>
    <mergeCell ref="AB495:AB499"/>
    <mergeCell ref="AC495:AC499"/>
    <mergeCell ref="AD495:AD499"/>
    <mergeCell ref="AE495:AE499"/>
    <mergeCell ref="AF495:AF499"/>
    <mergeCell ref="AG495:AG499"/>
    <mergeCell ref="U490:U494"/>
    <mergeCell ref="V490:V494"/>
    <mergeCell ref="W490:W494"/>
    <mergeCell ref="X490:X494"/>
    <mergeCell ref="Y490:Y494"/>
    <mergeCell ref="Z490:Z494"/>
    <mergeCell ref="AA490:AA494"/>
    <mergeCell ref="AB490:AB494"/>
    <mergeCell ref="AC490:AC494"/>
    <mergeCell ref="AD500:AD504"/>
    <mergeCell ref="AE500:AE504"/>
    <mergeCell ref="AF500:AF504"/>
    <mergeCell ref="AG500:AG504"/>
    <mergeCell ref="U505:U509"/>
    <mergeCell ref="V505:V509"/>
    <mergeCell ref="W505:W509"/>
    <mergeCell ref="X505:X509"/>
    <mergeCell ref="Y505:Y509"/>
    <mergeCell ref="Z505:Z509"/>
    <mergeCell ref="AA505:AA509"/>
    <mergeCell ref="AB505:AB509"/>
    <mergeCell ref="AC505:AC509"/>
    <mergeCell ref="AD505:AD509"/>
    <mergeCell ref="AE505:AE509"/>
    <mergeCell ref="AF505:AF509"/>
    <mergeCell ref="AG505:AG509"/>
    <mergeCell ref="U500:U504"/>
    <mergeCell ref="V500:V504"/>
    <mergeCell ref="W500:W504"/>
    <mergeCell ref="X500:X504"/>
    <mergeCell ref="Y500:Y504"/>
    <mergeCell ref="Z500:Z504"/>
    <mergeCell ref="AA500:AA504"/>
    <mergeCell ref="AB500:AB504"/>
    <mergeCell ref="AC500:AC504"/>
    <mergeCell ref="AD510:AD514"/>
    <mergeCell ref="AE510:AE514"/>
    <mergeCell ref="AF510:AF514"/>
    <mergeCell ref="AG510:AG514"/>
    <mergeCell ref="U515:U519"/>
    <mergeCell ref="V515:V519"/>
    <mergeCell ref="W515:W519"/>
    <mergeCell ref="X515:X519"/>
    <mergeCell ref="Y515:Y519"/>
    <mergeCell ref="Z515:Z519"/>
    <mergeCell ref="AA515:AA519"/>
    <mergeCell ref="AB515:AB519"/>
    <mergeCell ref="AC515:AC519"/>
    <mergeCell ref="AD515:AD519"/>
    <mergeCell ref="AE515:AE519"/>
    <mergeCell ref="AF515:AF519"/>
    <mergeCell ref="AG515:AG519"/>
    <mergeCell ref="U510:U514"/>
    <mergeCell ref="V510:V514"/>
    <mergeCell ref="W510:W514"/>
    <mergeCell ref="X510:X514"/>
    <mergeCell ref="Y510:Y514"/>
    <mergeCell ref="Z510:Z514"/>
    <mergeCell ref="AA510:AA514"/>
    <mergeCell ref="AB510:AB514"/>
    <mergeCell ref="AC510:AC514"/>
    <mergeCell ref="X560:X564"/>
    <mergeCell ref="Y560:Y564"/>
    <mergeCell ref="Z560:Z564"/>
    <mergeCell ref="AA560:AA564"/>
    <mergeCell ref="AB560:AB564"/>
    <mergeCell ref="AC560:AC564"/>
    <mergeCell ref="AD550:AD554"/>
    <mergeCell ref="AE550:AE554"/>
    <mergeCell ref="AF550:AF554"/>
    <mergeCell ref="AG550:AG554"/>
    <mergeCell ref="U555:U559"/>
    <mergeCell ref="V555:V559"/>
    <mergeCell ref="W555:W559"/>
    <mergeCell ref="X555:X559"/>
    <mergeCell ref="Y555:Y559"/>
    <mergeCell ref="Z555:Z559"/>
    <mergeCell ref="AA555:AA559"/>
    <mergeCell ref="AB555:AB559"/>
    <mergeCell ref="AC555:AC559"/>
    <mergeCell ref="AD555:AD559"/>
    <mergeCell ref="AE555:AE559"/>
    <mergeCell ref="AG555:AG559"/>
    <mergeCell ref="U550:U554"/>
    <mergeCell ref="V550:V554"/>
    <mergeCell ref="W550:W554"/>
    <mergeCell ref="X550:X554"/>
    <mergeCell ref="Y550:Y554"/>
    <mergeCell ref="Z550:Z554"/>
    <mergeCell ref="AA550:AA554"/>
    <mergeCell ref="AB550:AB554"/>
    <mergeCell ref="AC550:AC554"/>
    <mergeCell ref="AF555:AF559"/>
    <mergeCell ref="AC575:AC579"/>
    <mergeCell ref="AD575:AD579"/>
    <mergeCell ref="AE575:AE579"/>
    <mergeCell ref="AF575:AF579"/>
    <mergeCell ref="AG575:AG579"/>
    <mergeCell ref="U570:U574"/>
    <mergeCell ref="V570:V574"/>
    <mergeCell ref="W570:W574"/>
    <mergeCell ref="X570:X574"/>
    <mergeCell ref="Y570:Y574"/>
    <mergeCell ref="Z570:Z574"/>
    <mergeCell ref="AC570:AC574"/>
    <mergeCell ref="AD560:AD564"/>
    <mergeCell ref="AE560:AE564"/>
    <mergeCell ref="AF560:AF564"/>
    <mergeCell ref="AG560:AG564"/>
    <mergeCell ref="U565:U569"/>
    <mergeCell ref="V565:V569"/>
    <mergeCell ref="W565:W569"/>
    <mergeCell ref="X565:X569"/>
    <mergeCell ref="Y565:Y569"/>
    <mergeCell ref="Z565:Z569"/>
    <mergeCell ref="AA565:AA569"/>
    <mergeCell ref="AB565:AB569"/>
    <mergeCell ref="AC565:AC569"/>
    <mergeCell ref="AD565:AD569"/>
    <mergeCell ref="AE565:AE569"/>
    <mergeCell ref="AF565:AF569"/>
    <mergeCell ref="AG565:AG569"/>
    <mergeCell ref="U560:U564"/>
    <mergeCell ref="V560:V564"/>
    <mergeCell ref="W560:W564"/>
    <mergeCell ref="AE605:AE609"/>
    <mergeCell ref="AF605:AF609"/>
    <mergeCell ref="AG605:AG609"/>
    <mergeCell ref="U600:U604"/>
    <mergeCell ref="V600:V604"/>
    <mergeCell ref="W600:W604"/>
    <mergeCell ref="X600:X604"/>
    <mergeCell ref="Y600:Y604"/>
    <mergeCell ref="Z600:Z604"/>
    <mergeCell ref="AA600:AA604"/>
    <mergeCell ref="AB600:AB604"/>
    <mergeCell ref="AC600:AC604"/>
    <mergeCell ref="AD590:AD594"/>
    <mergeCell ref="AE590:AE594"/>
    <mergeCell ref="AF590:AF594"/>
    <mergeCell ref="AA570:AA574"/>
    <mergeCell ref="AB570:AB574"/>
    <mergeCell ref="X590:X594"/>
    <mergeCell ref="Y590:Y594"/>
    <mergeCell ref="Z590:Z594"/>
    <mergeCell ref="AA590:AA594"/>
    <mergeCell ref="AB590:AB594"/>
    <mergeCell ref="AC590:AC594"/>
    <mergeCell ref="AD580:AD584"/>
    <mergeCell ref="AE580:AE584"/>
    <mergeCell ref="AF580:AF584"/>
    <mergeCell ref="AG580:AG584"/>
    <mergeCell ref="U585:U589"/>
    <mergeCell ref="V585:V589"/>
    <mergeCell ref="W585:W589"/>
    <mergeCell ref="X585:X589"/>
    <mergeCell ref="Y580:Y584"/>
    <mergeCell ref="Q17:S17"/>
    <mergeCell ref="AD600:AD604"/>
    <mergeCell ref="AE600:AE604"/>
    <mergeCell ref="AF600:AF604"/>
    <mergeCell ref="AG600:AG604"/>
    <mergeCell ref="Y585:Y589"/>
    <mergeCell ref="Z585:Z589"/>
    <mergeCell ref="AA585:AA589"/>
    <mergeCell ref="AB585:AB589"/>
    <mergeCell ref="AC585:AC589"/>
    <mergeCell ref="AD585:AD589"/>
    <mergeCell ref="AE585:AE589"/>
    <mergeCell ref="AF585:AF589"/>
    <mergeCell ref="AG585:AG589"/>
    <mergeCell ref="AG590:AG594"/>
    <mergeCell ref="W580:W584"/>
    <mergeCell ref="X580:X584"/>
    <mergeCell ref="Z580:Z584"/>
    <mergeCell ref="AC580:AC584"/>
    <mergeCell ref="AD570:AD574"/>
    <mergeCell ref="AE570:AE574"/>
    <mergeCell ref="AF570:AF574"/>
    <mergeCell ref="AG570:AG574"/>
    <mergeCell ref="U575:U579"/>
    <mergeCell ref="V575:V579"/>
    <mergeCell ref="W575:W579"/>
    <mergeCell ref="X575:X579"/>
    <mergeCell ref="Y575:Y579"/>
    <mergeCell ref="Z575:Z579"/>
    <mergeCell ref="AA575:AA579"/>
    <mergeCell ref="AB575:AB579"/>
    <mergeCell ref="AE177:AE181"/>
    <mergeCell ref="AG410:AG414"/>
    <mergeCell ref="AD400:AD404"/>
    <mergeCell ref="AE400:AE404"/>
    <mergeCell ref="AF400:AF404"/>
    <mergeCell ref="AG400:AG404"/>
    <mergeCell ref="X405:X409"/>
    <mergeCell ref="Y405:Y409"/>
    <mergeCell ref="Z405:Z409"/>
    <mergeCell ref="AA405:AA409"/>
    <mergeCell ref="AB405:AB409"/>
    <mergeCell ref="AC405:AC409"/>
    <mergeCell ref="AD405:AD409"/>
    <mergeCell ref="AE405:AE409"/>
    <mergeCell ref="AF405:AF409"/>
    <mergeCell ref="AG405:AG409"/>
    <mergeCell ref="U400:U404"/>
    <mergeCell ref="V400:V404"/>
    <mergeCell ref="U620:U624"/>
    <mergeCell ref="V620:V624"/>
    <mergeCell ref="W620:W624"/>
    <mergeCell ref="X620:X624"/>
    <mergeCell ref="Y620:Y624"/>
    <mergeCell ref="Z620:Z624"/>
    <mergeCell ref="AA620:AA624"/>
    <mergeCell ref="AB620:AB624"/>
    <mergeCell ref="AC620:AC624"/>
    <mergeCell ref="AD620:AD624"/>
    <mergeCell ref="AE620:AE624"/>
    <mergeCell ref="AF620:AF624"/>
    <mergeCell ref="AG620:AG624"/>
    <mergeCell ref="U520:U524"/>
    <mergeCell ref="V520:V524"/>
    <mergeCell ref="W520:W524"/>
    <mergeCell ref="X520:X524"/>
    <mergeCell ref="Y520:Y524"/>
    <mergeCell ref="Z520:Z524"/>
    <mergeCell ref="AA520:AA524"/>
    <mergeCell ref="AB520:AB524"/>
    <mergeCell ref="AC520:AC524"/>
    <mergeCell ref="AD520:AD524"/>
    <mergeCell ref="AE520:AE524"/>
    <mergeCell ref="AF520:AF524"/>
    <mergeCell ref="AG520:AG524"/>
    <mergeCell ref="U610:U614"/>
    <mergeCell ref="V610:V614"/>
    <mergeCell ref="W610:W614"/>
    <mergeCell ref="X610:X614"/>
    <mergeCell ref="Y610:Y614"/>
    <mergeCell ref="Z610:Z614"/>
    <mergeCell ref="Q27:S28"/>
    <mergeCell ref="U530:U534"/>
    <mergeCell ref="V530:V534"/>
    <mergeCell ref="W530:W534"/>
    <mergeCell ref="AE615:AE619"/>
    <mergeCell ref="AF615:AF619"/>
    <mergeCell ref="AG615:AG619"/>
    <mergeCell ref="AA610:AA614"/>
    <mergeCell ref="AB610:AB614"/>
    <mergeCell ref="AC610:AC614"/>
    <mergeCell ref="AD610:AD614"/>
    <mergeCell ref="AE610:AE614"/>
    <mergeCell ref="AF610:AF614"/>
    <mergeCell ref="AG610:AG614"/>
    <mergeCell ref="U595:U599"/>
    <mergeCell ref="V595:V599"/>
    <mergeCell ref="W595:W599"/>
    <mergeCell ref="X595:X599"/>
    <mergeCell ref="Y595:Y599"/>
    <mergeCell ref="Z595:Z599"/>
    <mergeCell ref="AB595:AB599"/>
    <mergeCell ref="AC595:AC599"/>
    <mergeCell ref="AD595:AD599"/>
    <mergeCell ref="AA595:AA599"/>
    <mergeCell ref="AE595:AE599"/>
    <mergeCell ref="AF595:AF599"/>
    <mergeCell ref="AG595:AG599"/>
    <mergeCell ref="U605:U609"/>
    <mergeCell ref="V605:V609"/>
    <mergeCell ref="W605:W609"/>
    <mergeCell ref="X605:X609"/>
    <mergeCell ref="Y605:Y609"/>
    <mergeCell ref="U615:U619"/>
    <mergeCell ref="V615:V619"/>
    <mergeCell ref="W615:W619"/>
    <mergeCell ref="X615:X619"/>
    <mergeCell ref="Y615:Y619"/>
    <mergeCell ref="Z615:Z619"/>
    <mergeCell ref="AA615:AA619"/>
    <mergeCell ref="AB615:AB619"/>
    <mergeCell ref="AC615:AC619"/>
    <mergeCell ref="AD615:AD619"/>
    <mergeCell ref="U430:U434"/>
    <mergeCell ref="V430:V434"/>
    <mergeCell ref="W430:W434"/>
    <mergeCell ref="X430:X434"/>
    <mergeCell ref="Y430:Y434"/>
    <mergeCell ref="Z430:Z434"/>
    <mergeCell ref="AA430:AA434"/>
    <mergeCell ref="AB430:AB434"/>
    <mergeCell ref="AC430:AC434"/>
    <mergeCell ref="AD430:AD434"/>
    <mergeCell ref="U580:U584"/>
    <mergeCell ref="V580:V584"/>
    <mergeCell ref="U590:U594"/>
    <mergeCell ref="V590:V594"/>
    <mergeCell ref="W590:W594"/>
    <mergeCell ref="Z605:Z609"/>
    <mergeCell ref="AA605:AA609"/>
    <mergeCell ref="AB605:AB609"/>
    <mergeCell ref="AC605:AC609"/>
    <mergeCell ref="AD605:AD609"/>
    <mergeCell ref="AA580:AA584"/>
    <mergeCell ref="AB580:AB584"/>
    <mergeCell ref="H42:I46"/>
    <mergeCell ref="G510:G514"/>
    <mergeCell ref="I510:I514"/>
    <mergeCell ref="J510:J514"/>
    <mergeCell ref="G515:G519"/>
    <mergeCell ref="J515:J519"/>
    <mergeCell ref="G495:G499"/>
    <mergeCell ref="I495:I499"/>
    <mergeCell ref="J495:J499"/>
    <mergeCell ref="G500:G504"/>
    <mergeCell ref="I500:I504"/>
    <mergeCell ref="J500:J504"/>
    <mergeCell ref="J430:J434"/>
    <mergeCell ref="G435:G439"/>
    <mergeCell ref="J435:J439"/>
    <mergeCell ref="G440:G444"/>
    <mergeCell ref="J440:J444"/>
    <mergeCell ref="J480:J484"/>
    <mergeCell ref="G485:G489"/>
    <mergeCell ref="I485:I489"/>
    <mergeCell ref="J485:J489"/>
    <mergeCell ref="G490:G494"/>
    <mergeCell ref="I490:I494"/>
    <mergeCell ref="J490:J494"/>
    <mergeCell ref="H480:I484"/>
    <mergeCell ref="H515:I519"/>
    <mergeCell ref="H490:H494"/>
    <mergeCell ref="H495:H499"/>
    <mergeCell ref="H500:H504"/>
    <mergeCell ref="H505:H509"/>
    <mergeCell ref="H510:H514"/>
    <mergeCell ref="G460:G464"/>
    <mergeCell ref="AF470:AF474"/>
    <mergeCell ref="AG470:AG474"/>
    <mergeCell ref="AD465:AD469"/>
    <mergeCell ref="G430:G434"/>
    <mergeCell ref="G470:G474"/>
    <mergeCell ref="AE465:AE469"/>
    <mergeCell ref="AF465:AF469"/>
    <mergeCell ref="G37:G41"/>
    <mergeCell ref="H37:I41"/>
    <mergeCell ref="J37:J41"/>
    <mergeCell ref="M37:M41"/>
    <mergeCell ref="N37:N41"/>
    <mergeCell ref="O37:O41"/>
    <mergeCell ref="Q37:S38"/>
    <mergeCell ref="U37:U41"/>
    <mergeCell ref="V37:V41"/>
    <mergeCell ref="W37:W41"/>
    <mergeCell ref="X37:X41"/>
    <mergeCell ref="Y37:Y41"/>
    <mergeCell ref="Z37:Z41"/>
    <mergeCell ref="AA37:AA41"/>
    <mergeCell ref="AB37:AB41"/>
    <mergeCell ref="AC37:AC41"/>
    <mergeCell ref="AG465:AG469"/>
    <mergeCell ref="AD455:AD459"/>
    <mergeCell ref="AF455:AF459"/>
    <mergeCell ref="AG455:AG459"/>
    <mergeCell ref="U460:U464"/>
    <mergeCell ref="V460:V464"/>
    <mergeCell ref="W460:W464"/>
    <mergeCell ref="X460:X464"/>
    <mergeCell ref="Y460:Y464"/>
    <mergeCell ref="AE470:AE474"/>
    <mergeCell ref="Z460:Z464"/>
    <mergeCell ref="AA460:AA464"/>
    <mergeCell ref="AB460:AB464"/>
    <mergeCell ref="AC460:AC464"/>
    <mergeCell ref="AE455:AE459"/>
    <mergeCell ref="U177:U181"/>
    <mergeCell ref="V177:V181"/>
    <mergeCell ref="W177:W181"/>
    <mergeCell ref="X177:X181"/>
    <mergeCell ref="Y177:Y181"/>
    <mergeCell ref="Z177:Z181"/>
    <mergeCell ref="AA177:AA181"/>
    <mergeCell ref="AB177:AB181"/>
    <mergeCell ref="AC177:AC181"/>
    <mergeCell ref="AD177:AD181"/>
    <mergeCell ref="AD460:AD464"/>
    <mergeCell ref="AE460:AE464"/>
    <mergeCell ref="Y445:Y449"/>
    <mergeCell ref="U410:U414"/>
    <mergeCell ref="V410:V414"/>
    <mergeCell ref="W410:W414"/>
    <mergeCell ref="X410:X414"/>
    <mergeCell ref="Y410:Y414"/>
    <mergeCell ref="Z410:Z414"/>
    <mergeCell ref="AA410:AA414"/>
    <mergeCell ref="AB410:AB414"/>
    <mergeCell ref="AC410:AC414"/>
    <mergeCell ref="AD410:AD414"/>
    <mergeCell ref="AE410:AE414"/>
    <mergeCell ref="W390:W394"/>
    <mergeCell ref="Z445:Z449"/>
    <mergeCell ref="U425:U429"/>
    <mergeCell ref="V425:V429"/>
    <mergeCell ref="W425:W429"/>
    <mergeCell ref="X425:X429"/>
    <mergeCell ref="Y425:Y429"/>
    <mergeCell ref="Z425:Z429"/>
    <mergeCell ref="AA425:AA429"/>
    <mergeCell ref="AB425:AB429"/>
    <mergeCell ref="AC425:AC429"/>
    <mergeCell ref="AD425:AD429"/>
    <mergeCell ref="AE425:AE429"/>
    <mergeCell ref="AF425:AF429"/>
    <mergeCell ref="AG425:AG429"/>
    <mergeCell ref="N425:N429"/>
    <mergeCell ref="M425:M429"/>
    <mergeCell ref="O425:O429"/>
    <mergeCell ref="L32:L36"/>
    <mergeCell ref="M32:M36"/>
    <mergeCell ref="N32:N36"/>
    <mergeCell ref="O32:O36"/>
    <mergeCell ref="Q32:S33"/>
    <mergeCell ref="U32:U36"/>
    <mergeCell ref="V32:V36"/>
    <mergeCell ref="W32:W36"/>
    <mergeCell ref="X32:X36"/>
    <mergeCell ref="Y32:Y36"/>
    <mergeCell ref="Z32:Z36"/>
    <mergeCell ref="AA32:AA36"/>
    <mergeCell ref="AB32:AB36"/>
    <mergeCell ref="AF177:AF181"/>
    <mergeCell ref="AG177:AG181"/>
    <mergeCell ref="AF410:AF414"/>
  </mergeCells>
  <conditionalFormatting sqref="P8">
    <cfRule type="cellIs" dxfId="496" priority="534" operator="equal">
      <formula>"NIVEL 5"</formula>
    </cfRule>
    <cfRule type="cellIs" dxfId="495" priority="535" operator="equal">
      <formula>"NIVEL 2"</formula>
    </cfRule>
  </conditionalFormatting>
  <conditionalFormatting sqref="J8:O8">
    <cfRule type="cellIs" dxfId="494" priority="524" operator="between">
      <formula>80.6</formula>
      <formula>100</formula>
    </cfRule>
    <cfRule type="cellIs" dxfId="493" priority="525" operator="between">
      <formula>60.5</formula>
      <formula>80.4</formula>
    </cfRule>
    <cfRule type="cellIs" dxfId="492" priority="526" operator="between">
      <formula>40.5</formula>
      <formula>60.4</formula>
    </cfRule>
    <cfRule type="cellIs" dxfId="491" priority="527" operator="between">
      <formula>20.5</formula>
      <formula>40.4</formula>
    </cfRule>
    <cfRule type="cellIs" dxfId="490" priority="528" operator="between">
      <formula>0.1</formula>
      <formula>20.4</formula>
    </cfRule>
  </conditionalFormatting>
  <conditionalFormatting sqref="D132:D186 D595:D605 D550:D590 D192 D12:D31 D42:D46 D530:D534 D52:D127 D197:D524">
    <cfRule type="cellIs" dxfId="489" priority="514" operator="between">
      <formula>80.5</formula>
      <formula>100</formula>
    </cfRule>
    <cfRule type="cellIs" dxfId="488" priority="515" operator="between">
      <formula>60.5</formula>
      <formula>80.4</formula>
    </cfRule>
    <cfRule type="cellIs" dxfId="487" priority="516" operator="between">
      <formula>40.5</formula>
      <formula>60.4</formula>
    </cfRule>
    <cfRule type="cellIs" dxfId="486" priority="517" operator="between">
      <formula>20.5</formula>
      <formula>40.4</formula>
    </cfRule>
    <cfRule type="cellIs" dxfId="485" priority="518" operator="between">
      <formula>0.1</formula>
      <formula>20.4</formula>
    </cfRule>
  </conditionalFormatting>
  <conditionalFormatting sqref="N22 N27">
    <cfRule type="cellIs" dxfId="484" priority="509" operator="between">
      <formula>81</formula>
      <formula>100</formula>
    </cfRule>
    <cfRule type="cellIs" dxfId="483" priority="510" operator="between">
      <formula>61</formula>
      <formula>80</formula>
    </cfRule>
    <cfRule type="cellIs" dxfId="482" priority="511" operator="between">
      <formula>41</formula>
      <formula>60</formula>
    </cfRule>
    <cfRule type="cellIs" dxfId="481" priority="512" operator="between">
      <formula>21</formula>
      <formula>40</formula>
    </cfRule>
    <cfRule type="cellIs" dxfId="480" priority="513" operator="between">
      <formula>1</formula>
      <formula>20</formula>
    </cfRule>
  </conditionalFormatting>
  <conditionalFormatting sqref="N42 N52 N57 N62 N67 N77 N82 N87 N92 N97 N102 N107 N112 N117 N122 N127 N132 N137 N142 N147 N152 N157 N162 N172 N182 N192 N197 N202 N207 N212 N217 N222 N227 N232 N237 N242 N247 N252 N257 N262 N267 N272">
    <cfRule type="cellIs" dxfId="479" priority="504" operator="between">
      <formula>81</formula>
      <formula>100</formula>
    </cfRule>
    <cfRule type="cellIs" dxfId="478" priority="505" operator="between">
      <formula>61</formula>
      <formula>80</formula>
    </cfRule>
    <cfRule type="cellIs" dxfId="477" priority="506" operator="between">
      <formula>41</formula>
      <formula>60</formula>
    </cfRule>
    <cfRule type="cellIs" dxfId="476" priority="507" operator="between">
      <formula>21</formula>
      <formula>40</formula>
    </cfRule>
    <cfRule type="cellIs" dxfId="475" priority="508" operator="between">
      <formula>1</formula>
      <formula>20</formula>
    </cfRule>
  </conditionalFormatting>
  <conditionalFormatting sqref="N278 N283 N288 N293">
    <cfRule type="cellIs" dxfId="474" priority="499" operator="between">
      <formula>81</formula>
      <formula>100</formula>
    </cfRule>
    <cfRule type="cellIs" dxfId="473" priority="500" operator="between">
      <formula>61</formula>
      <formula>80</formula>
    </cfRule>
    <cfRule type="cellIs" dxfId="472" priority="501" operator="between">
      <formula>41</formula>
      <formula>60</formula>
    </cfRule>
    <cfRule type="cellIs" dxfId="471" priority="502" operator="between">
      <formula>21</formula>
      <formula>40</formula>
    </cfRule>
    <cfRule type="cellIs" dxfId="470" priority="503" operator="between">
      <formula>1</formula>
      <formula>20</formula>
    </cfRule>
  </conditionalFormatting>
  <conditionalFormatting sqref="N299">
    <cfRule type="cellIs" dxfId="469" priority="494" operator="between">
      <formula>81</formula>
      <formula>100</formula>
    </cfRule>
    <cfRule type="cellIs" dxfId="468" priority="495" operator="between">
      <formula>61</formula>
      <formula>80</formula>
    </cfRule>
    <cfRule type="cellIs" dxfId="467" priority="496" operator="between">
      <formula>41</formula>
      <formula>60</formula>
    </cfRule>
    <cfRule type="cellIs" dxfId="466" priority="497" operator="between">
      <formula>21</formula>
      <formula>40</formula>
    </cfRule>
    <cfRule type="cellIs" dxfId="465" priority="498" operator="between">
      <formula>1</formula>
      <formula>20</formula>
    </cfRule>
  </conditionalFormatting>
  <conditionalFormatting sqref="N304 N319 N324 N329 N334 N339 N344 N349 N354">
    <cfRule type="cellIs" dxfId="464" priority="489" operator="between">
      <formula>81</formula>
      <formula>100</formula>
    </cfRule>
    <cfRule type="cellIs" dxfId="463" priority="490" operator="between">
      <formula>61</formula>
      <formula>80</formula>
    </cfRule>
    <cfRule type="cellIs" dxfId="462" priority="491" operator="between">
      <formula>41</formula>
      <formula>60</formula>
    </cfRule>
    <cfRule type="cellIs" dxfId="461" priority="492" operator="between">
      <formula>21</formula>
      <formula>40</formula>
    </cfRule>
    <cfRule type="cellIs" dxfId="460" priority="493" operator="between">
      <formula>1</formula>
      <formula>20</formula>
    </cfRule>
  </conditionalFormatting>
  <conditionalFormatting sqref="N360 N365 N370 N375 N380 N385 N390 N395 N400 N405">
    <cfRule type="cellIs" dxfId="459" priority="484" operator="between">
      <formula>81</formula>
      <formula>100</formula>
    </cfRule>
    <cfRule type="cellIs" dxfId="458" priority="485" operator="between">
      <formula>61</formula>
      <formula>80</formula>
    </cfRule>
    <cfRule type="cellIs" dxfId="457" priority="486" operator="between">
      <formula>41</formula>
      <formula>60</formula>
    </cfRule>
    <cfRule type="cellIs" dxfId="456" priority="487" operator="between">
      <formula>21</formula>
      <formula>40</formula>
    </cfRule>
    <cfRule type="cellIs" dxfId="455" priority="488" operator="between">
      <formula>1</formula>
      <formula>20</formula>
    </cfRule>
  </conditionalFormatting>
  <conditionalFormatting sqref="N415 N420 N435 N440 N445 N450 N455 N425">
    <cfRule type="cellIs" dxfId="454" priority="479" operator="between">
      <formula>81</formula>
      <formula>100</formula>
    </cfRule>
    <cfRule type="cellIs" dxfId="453" priority="480" operator="between">
      <formula>61</formula>
      <formula>80</formula>
    </cfRule>
    <cfRule type="cellIs" dxfId="452" priority="481" operator="between">
      <formula>41</formula>
      <formula>60</formula>
    </cfRule>
    <cfRule type="cellIs" dxfId="451" priority="482" operator="between">
      <formula>21</formula>
      <formula>40</formula>
    </cfRule>
    <cfRule type="cellIs" dxfId="450" priority="483" operator="between">
      <formula>1</formula>
      <formula>20</formula>
    </cfRule>
  </conditionalFormatting>
  <conditionalFormatting sqref="U555:AE559 AG555:AG559 U163:U166 U560:AG624 U550:AG554 U12:Y16 AA12:AG16 U172:AG186 U17:AG31 U42:AG46 U52:AG162 U192:AG424 U430:AG524">
    <cfRule type="cellIs" dxfId="449" priority="473" operator="greaterThan">
      <formula>0.1</formula>
    </cfRule>
  </conditionalFormatting>
  <conditionalFormatting sqref="N172:N176 N475:N519 N182:N186 N77:N162 N530:N534 N550:N609 N192:N276 N12:N31 N42:N46 N52:N71 N319:N358 N278:N297 N299:N308 N360:N469">
    <cfRule type="cellIs" dxfId="448" priority="474" operator="between">
      <formula>81</formula>
      <formula>100</formula>
    </cfRule>
    <cfRule type="cellIs" dxfId="447" priority="475" operator="between">
      <formula>61</formula>
      <formula>80</formula>
    </cfRule>
    <cfRule type="cellIs" dxfId="446" priority="476" operator="between">
      <formula>41</formula>
      <formula>60</formula>
    </cfRule>
    <cfRule type="cellIs" dxfId="445" priority="477" operator="between">
      <formula>21</formula>
      <formula>40</formula>
    </cfRule>
    <cfRule type="cellIs" dxfId="444" priority="478" operator="between">
      <formula>1</formula>
      <formula>20</formula>
    </cfRule>
    <cfRule type="cellIs" dxfId="443" priority="529" operator="between">
      <formula>81</formula>
      <formula>100</formula>
    </cfRule>
    <cfRule type="cellIs" dxfId="442" priority="530" operator="between">
      <formula>61</formula>
      <formula>80</formula>
    </cfRule>
    <cfRule type="cellIs" dxfId="441" priority="531" operator="between">
      <formula>41</formula>
      <formula>60</formula>
    </cfRule>
    <cfRule type="cellIs" dxfId="440" priority="532" operator="between">
      <formula>21</formula>
      <formula>40</formula>
    </cfRule>
    <cfRule type="cellIs" dxfId="439" priority="533" operator="between">
      <formula>1</formula>
      <formula>20</formula>
    </cfRule>
  </conditionalFormatting>
  <conditionalFormatting sqref="N167">
    <cfRule type="cellIs" dxfId="438" priority="463" operator="between">
      <formula>81</formula>
      <formula>100</formula>
    </cfRule>
    <cfRule type="cellIs" dxfId="437" priority="464" operator="between">
      <formula>61</formula>
      <formula>80</formula>
    </cfRule>
    <cfRule type="cellIs" dxfId="436" priority="465" operator="between">
      <formula>41</formula>
      <formula>60</formula>
    </cfRule>
    <cfRule type="cellIs" dxfId="435" priority="466" operator="between">
      <formula>21</formula>
      <formula>40</formula>
    </cfRule>
    <cfRule type="cellIs" dxfId="434" priority="467" operator="between">
      <formula>1</formula>
      <formula>20</formula>
    </cfRule>
  </conditionalFormatting>
  <conditionalFormatting sqref="N167">
    <cfRule type="cellIs" dxfId="433" priority="458" operator="between">
      <formula>81</formula>
      <formula>100</formula>
    </cfRule>
    <cfRule type="cellIs" dxfId="432" priority="459" operator="between">
      <formula>61</formula>
      <formula>80</formula>
    </cfRule>
    <cfRule type="cellIs" dxfId="431" priority="460" operator="between">
      <formula>41</formula>
      <formula>60</formula>
    </cfRule>
    <cfRule type="cellIs" dxfId="430" priority="461" operator="between">
      <formula>21</formula>
      <formula>40</formula>
    </cfRule>
    <cfRule type="cellIs" dxfId="429" priority="462" operator="between">
      <formula>1</formula>
      <formula>20</formula>
    </cfRule>
    <cfRule type="cellIs" dxfId="428" priority="468" operator="between">
      <formula>81</formula>
      <formula>100</formula>
    </cfRule>
    <cfRule type="cellIs" dxfId="427" priority="469" operator="between">
      <formula>61</formula>
      <formula>80</formula>
    </cfRule>
    <cfRule type="cellIs" dxfId="426" priority="470" operator="between">
      <formula>41</formula>
      <formula>60</formula>
    </cfRule>
    <cfRule type="cellIs" dxfId="425" priority="471" operator="between">
      <formula>21</formula>
      <formula>40</formula>
    </cfRule>
    <cfRule type="cellIs" dxfId="424" priority="472" operator="between">
      <formula>1</formula>
      <formula>20</formula>
    </cfRule>
  </conditionalFormatting>
  <conditionalFormatting sqref="N177">
    <cfRule type="cellIs" dxfId="423" priority="448" operator="between">
      <formula>81</formula>
      <formula>100</formula>
    </cfRule>
    <cfRule type="cellIs" dxfId="422" priority="449" operator="between">
      <formula>61</formula>
      <formula>80</formula>
    </cfRule>
    <cfRule type="cellIs" dxfId="421" priority="450" operator="between">
      <formula>41</formula>
      <formula>60</formula>
    </cfRule>
    <cfRule type="cellIs" dxfId="420" priority="451" operator="between">
      <formula>21</formula>
      <formula>40</formula>
    </cfRule>
    <cfRule type="cellIs" dxfId="419" priority="452" operator="between">
      <formula>1</formula>
      <formula>20</formula>
    </cfRule>
  </conditionalFormatting>
  <conditionalFormatting sqref="N177:N181">
    <cfRule type="cellIs" dxfId="418" priority="443" operator="between">
      <formula>81</formula>
      <formula>100</formula>
    </cfRule>
    <cfRule type="cellIs" dxfId="417" priority="444" operator="between">
      <formula>61</formula>
      <formula>80</formula>
    </cfRule>
    <cfRule type="cellIs" dxfId="416" priority="445" operator="between">
      <formula>41</formula>
      <formula>60</formula>
    </cfRule>
    <cfRule type="cellIs" dxfId="415" priority="446" operator="between">
      <formula>21</formula>
      <formula>40</formula>
    </cfRule>
    <cfRule type="cellIs" dxfId="414" priority="447" operator="between">
      <formula>1</formula>
      <formula>20</formula>
    </cfRule>
    <cfRule type="cellIs" dxfId="413" priority="453" operator="between">
      <formula>81</formula>
      <formula>100</formula>
    </cfRule>
    <cfRule type="cellIs" dxfId="412" priority="454" operator="between">
      <formula>61</formula>
      <formula>80</formula>
    </cfRule>
    <cfRule type="cellIs" dxfId="411" priority="455" operator="between">
      <formula>41</formula>
      <formula>60</formula>
    </cfRule>
    <cfRule type="cellIs" dxfId="410" priority="456" operator="between">
      <formula>21</formula>
      <formula>40</formula>
    </cfRule>
    <cfRule type="cellIs" dxfId="409" priority="457" operator="between">
      <formula>1</formula>
      <formula>20</formula>
    </cfRule>
  </conditionalFormatting>
  <conditionalFormatting sqref="N410">
    <cfRule type="cellIs" dxfId="408" priority="438" operator="between">
      <formula>81</formula>
      <formula>100</formula>
    </cfRule>
    <cfRule type="cellIs" dxfId="407" priority="439" operator="between">
      <formula>61</formula>
      <formula>80</formula>
    </cfRule>
    <cfRule type="cellIs" dxfId="406" priority="440" operator="between">
      <formula>41</formula>
      <formula>60</formula>
    </cfRule>
    <cfRule type="cellIs" dxfId="405" priority="441" operator="between">
      <formula>21</formula>
      <formula>40</formula>
    </cfRule>
    <cfRule type="cellIs" dxfId="404" priority="442" operator="between">
      <formula>1</formula>
      <formula>20</formula>
    </cfRule>
  </conditionalFormatting>
  <conditionalFormatting sqref="N430">
    <cfRule type="cellIs" dxfId="403" priority="433" operator="between">
      <formula>81</formula>
      <formula>100</formula>
    </cfRule>
    <cfRule type="cellIs" dxfId="402" priority="434" operator="between">
      <formula>61</formula>
      <formula>80</formula>
    </cfRule>
    <cfRule type="cellIs" dxfId="401" priority="435" operator="between">
      <formula>41</formula>
      <formula>60</formula>
    </cfRule>
    <cfRule type="cellIs" dxfId="400" priority="436" operator="between">
      <formula>21</formula>
      <formula>40</formula>
    </cfRule>
    <cfRule type="cellIs" dxfId="399" priority="437" operator="between">
      <formula>1</formula>
      <formula>20</formula>
    </cfRule>
  </conditionalFormatting>
  <conditionalFormatting sqref="N470:N474">
    <cfRule type="cellIs" dxfId="398" priority="423" operator="between">
      <formula>81</formula>
      <formula>100</formula>
    </cfRule>
    <cfRule type="cellIs" dxfId="397" priority="424" operator="between">
      <formula>61</formula>
      <formula>80</formula>
    </cfRule>
    <cfRule type="cellIs" dxfId="396" priority="425" operator="between">
      <formula>41</formula>
      <formula>60</formula>
    </cfRule>
    <cfRule type="cellIs" dxfId="395" priority="426" operator="between">
      <formula>21</formula>
      <formula>40</formula>
    </cfRule>
    <cfRule type="cellIs" dxfId="394" priority="427" operator="between">
      <formula>1</formula>
      <formula>20</formula>
    </cfRule>
    <cfRule type="cellIs" dxfId="393" priority="428" operator="between">
      <formula>81</formula>
      <formula>100</formula>
    </cfRule>
    <cfRule type="cellIs" dxfId="392" priority="429" operator="between">
      <formula>61</formula>
      <formula>80</formula>
    </cfRule>
    <cfRule type="cellIs" dxfId="391" priority="430" operator="between">
      <formula>41</formula>
      <formula>60</formula>
    </cfRule>
    <cfRule type="cellIs" dxfId="390" priority="431" operator="between">
      <formula>21</formula>
      <formula>40</formula>
    </cfRule>
    <cfRule type="cellIs" dxfId="389" priority="432" operator="between">
      <formula>1</formula>
      <formula>20</formula>
    </cfRule>
  </conditionalFormatting>
  <conditionalFormatting sqref="N520:N524">
    <cfRule type="cellIs" dxfId="388" priority="413" operator="between">
      <formula>81</formula>
      <formula>100</formula>
    </cfRule>
    <cfRule type="cellIs" dxfId="387" priority="414" operator="between">
      <formula>61</formula>
      <formula>80</formula>
    </cfRule>
    <cfRule type="cellIs" dxfId="386" priority="415" operator="between">
      <formula>41</formula>
      <formula>60</formula>
    </cfRule>
    <cfRule type="cellIs" dxfId="385" priority="416" operator="between">
      <formula>21</formula>
      <formula>40</formula>
    </cfRule>
    <cfRule type="cellIs" dxfId="384" priority="417" operator="between">
      <formula>1</formula>
      <formula>20</formula>
    </cfRule>
    <cfRule type="cellIs" dxfId="383" priority="418" operator="between">
      <formula>81</formula>
      <formula>100</formula>
    </cfRule>
    <cfRule type="cellIs" dxfId="382" priority="419" operator="between">
      <formula>61</formula>
      <formula>80</formula>
    </cfRule>
    <cfRule type="cellIs" dxfId="381" priority="420" operator="between">
      <formula>41</formula>
      <formula>60</formula>
    </cfRule>
    <cfRule type="cellIs" dxfId="380" priority="421" operator="between">
      <formula>21</formula>
      <formula>40</formula>
    </cfRule>
    <cfRule type="cellIs" dxfId="379" priority="422" operator="between">
      <formula>1</formula>
      <formula>20</formula>
    </cfRule>
  </conditionalFormatting>
  <conditionalFormatting sqref="N610:N614">
    <cfRule type="cellIs" dxfId="378" priority="403" operator="between">
      <formula>81</formula>
      <formula>100</formula>
    </cfRule>
    <cfRule type="cellIs" dxfId="377" priority="404" operator="between">
      <formula>61</formula>
      <formula>80</formula>
    </cfRule>
    <cfRule type="cellIs" dxfId="376" priority="405" operator="between">
      <formula>41</formula>
      <formula>60</formula>
    </cfRule>
    <cfRule type="cellIs" dxfId="375" priority="406" operator="between">
      <formula>21</formula>
      <formula>40</formula>
    </cfRule>
    <cfRule type="cellIs" dxfId="374" priority="407" operator="between">
      <formula>1</formula>
      <formula>20</formula>
    </cfRule>
    <cfRule type="cellIs" dxfId="373" priority="408" operator="between">
      <formula>81</formula>
      <formula>100</formula>
    </cfRule>
    <cfRule type="cellIs" dxfId="372" priority="409" operator="between">
      <formula>61</formula>
      <formula>80</formula>
    </cfRule>
    <cfRule type="cellIs" dxfId="371" priority="410" operator="between">
      <formula>41</formula>
      <formula>60</formula>
    </cfRule>
    <cfRule type="cellIs" dxfId="370" priority="411" operator="between">
      <formula>21</formula>
      <formula>40</formula>
    </cfRule>
    <cfRule type="cellIs" dxfId="369" priority="412" operator="between">
      <formula>1</formula>
      <formula>20</formula>
    </cfRule>
  </conditionalFormatting>
  <conditionalFormatting sqref="N615:N619">
    <cfRule type="cellIs" dxfId="368" priority="393" operator="between">
      <formula>81</formula>
      <formula>100</formula>
    </cfRule>
    <cfRule type="cellIs" dxfId="367" priority="394" operator="between">
      <formula>61</formula>
      <formula>80</formula>
    </cfRule>
    <cfRule type="cellIs" dxfId="366" priority="395" operator="between">
      <formula>41</formula>
      <formula>60</formula>
    </cfRule>
    <cfRule type="cellIs" dxfId="365" priority="396" operator="between">
      <formula>21</formula>
      <formula>40</formula>
    </cfRule>
    <cfRule type="cellIs" dxfId="364" priority="397" operator="between">
      <formula>1</formula>
      <formula>20</formula>
    </cfRule>
    <cfRule type="cellIs" dxfId="363" priority="398" operator="between">
      <formula>81</formula>
      <formula>100</formula>
    </cfRule>
    <cfRule type="cellIs" dxfId="362" priority="399" operator="between">
      <formula>61</formula>
      <formula>80</formula>
    </cfRule>
    <cfRule type="cellIs" dxfId="361" priority="400" operator="between">
      <formula>41</formula>
      <formula>60</formula>
    </cfRule>
    <cfRule type="cellIs" dxfId="360" priority="401" operator="between">
      <formula>21</formula>
      <formula>40</formula>
    </cfRule>
    <cfRule type="cellIs" dxfId="359" priority="402" operator="between">
      <formula>1</formula>
      <formula>20</formula>
    </cfRule>
  </conditionalFormatting>
  <conditionalFormatting sqref="N77:N186 N550:N624 N192:N276 N12:N31 N42:N46 N530:N534 N52:N71 N319:N358 N278:N297 N299:N308 N360:N524">
    <cfRule type="cellIs" dxfId="358" priority="388" operator="between">
      <formula>81</formula>
      <formula>100</formula>
    </cfRule>
    <cfRule type="cellIs" dxfId="357" priority="389" operator="between">
      <formula>61</formula>
      <formula>80</formula>
    </cfRule>
    <cfRule type="cellIs" dxfId="356" priority="390" operator="between">
      <formula>41</formula>
      <formula>60</formula>
    </cfRule>
    <cfRule type="cellIs" dxfId="355" priority="391" operator="between">
      <formula>21</formula>
      <formula>40</formula>
    </cfRule>
    <cfRule type="cellIs" dxfId="354" priority="392" operator="between">
      <formula>1</formula>
      <formula>20</formula>
    </cfRule>
  </conditionalFormatting>
  <conditionalFormatting sqref="U167:AD167 U168:U171">
    <cfRule type="cellIs" dxfId="353" priority="382" operator="greaterThan">
      <formula>0.1</formula>
    </cfRule>
  </conditionalFormatting>
  <conditionalFormatting sqref="AG167">
    <cfRule type="cellIs" dxfId="352" priority="381" operator="greaterThan">
      <formula>0.1</formula>
    </cfRule>
  </conditionalFormatting>
  <conditionalFormatting sqref="AF167">
    <cfRule type="cellIs" dxfId="351" priority="380" operator="greaterThan">
      <formula>0.1</formula>
    </cfRule>
  </conditionalFormatting>
  <conditionalFormatting sqref="AE167">
    <cfRule type="cellIs" dxfId="350" priority="379" operator="greaterThan">
      <formula>0.1</formula>
    </cfRule>
  </conditionalFormatting>
  <conditionalFormatting sqref="N314">
    <cfRule type="cellIs" dxfId="349" priority="324" operator="between">
      <formula>81</formula>
      <formula>100</formula>
    </cfRule>
    <cfRule type="cellIs" dxfId="348" priority="325" operator="between">
      <formula>61</formula>
      <formula>80</formula>
    </cfRule>
    <cfRule type="cellIs" dxfId="347" priority="326" operator="between">
      <formula>41</formula>
      <formula>60</formula>
    </cfRule>
    <cfRule type="cellIs" dxfId="346" priority="327" operator="between">
      <formula>21</formula>
      <formula>40</formula>
    </cfRule>
    <cfRule type="cellIs" dxfId="345" priority="328" operator="between">
      <formula>1</formula>
      <formula>20</formula>
    </cfRule>
  </conditionalFormatting>
  <conditionalFormatting sqref="N314:N318">
    <cfRule type="cellIs" dxfId="344" priority="319" operator="between">
      <formula>81</formula>
      <formula>100</formula>
    </cfRule>
    <cfRule type="cellIs" dxfId="343" priority="320" operator="between">
      <formula>61</formula>
      <formula>80</formula>
    </cfRule>
    <cfRule type="cellIs" dxfId="342" priority="321" operator="between">
      <formula>41</formula>
      <formula>60</formula>
    </cfRule>
    <cfRule type="cellIs" dxfId="341" priority="322" operator="between">
      <formula>21</formula>
      <formula>40</formula>
    </cfRule>
    <cfRule type="cellIs" dxfId="340" priority="323" operator="between">
      <formula>1</formula>
      <formula>20</formula>
    </cfRule>
    <cfRule type="cellIs" dxfId="339" priority="329" operator="between">
      <formula>81</formula>
      <formula>100</formula>
    </cfRule>
    <cfRule type="cellIs" dxfId="338" priority="330" operator="between">
      <formula>61</formula>
      <formula>80</formula>
    </cfRule>
    <cfRule type="cellIs" dxfId="337" priority="331" operator="between">
      <formula>41</formula>
      <formula>60</formula>
    </cfRule>
    <cfRule type="cellIs" dxfId="336" priority="332" operator="between">
      <formula>21</formula>
      <formula>40</formula>
    </cfRule>
    <cfRule type="cellIs" dxfId="335" priority="333" operator="between">
      <formula>1</formula>
      <formula>20</formula>
    </cfRule>
  </conditionalFormatting>
  <conditionalFormatting sqref="N314:N318">
    <cfRule type="cellIs" dxfId="334" priority="314" operator="between">
      <formula>81</formula>
      <formula>100</formula>
    </cfRule>
    <cfRule type="cellIs" dxfId="333" priority="315" operator="between">
      <formula>61</formula>
      <formula>80</formula>
    </cfRule>
    <cfRule type="cellIs" dxfId="332" priority="316" operator="between">
      <formula>41</formula>
      <formula>60</formula>
    </cfRule>
    <cfRule type="cellIs" dxfId="331" priority="317" operator="between">
      <formula>21</formula>
      <formula>40</formula>
    </cfRule>
    <cfRule type="cellIs" dxfId="330" priority="318" operator="between">
      <formula>1</formula>
      <formula>20</formula>
    </cfRule>
  </conditionalFormatting>
  <conditionalFormatting sqref="N309">
    <cfRule type="cellIs" dxfId="329" priority="344" operator="between">
      <formula>81</formula>
      <formula>100</formula>
    </cfRule>
    <cfRule type="cellIs" dxfId="328" priority="345" operator="between">
      <formula>61</formula>
      <formula>80</formula>
    </cfRule>
    <cfRule type="cellIs" dxfId="327" priority="346" operator="between">
      <formula>41</formula>
      <formula>60</formula>
    </cfRule>
    <cfRule type="cellIs" dxfId="326" priority="347" operator="between">
      <formula>21</formula>
      <formula>40</formula>
    </cfRule>
    <cfRule type="cellIs" dxfId="325" priority="348" operator="between">
      <formula>1</formula>
      <formula>20</formula>
    </cfRule>
  </conditionalFormatting>
  <conditionalFormatting sqref="N309:N313">
    <cfRule type="cellIs" dxfId="324" priority="339" operator="between">
      <formula>81</formula>
      <formula>100</formula>
    </cfRule>
    <cfRule type="cellIs" dxfId="323" priority="340" operator="between">
      <formula>61</formula>
      <formula>80</formula>
    </cfRule>
    <cfRule type="cellIs" dxfId="322" priority="341" operator="between">
      <formula>41</formula>
      <formula>60</formula>
    </cfRule>
    <cfRule type="cellIs" dxfId="321" priority="342" operator="between">
      <formula>21</formula>
      <formula>40</formula>
    </cfRule>
    <cfRule type="cellIs" dxfId="320" priority="343" operator="between">
      <formula>1</formula>
      <formula>20</formula>
    </cfRule>
    <cfRule type="cellIs" dxfId="319" priority="349" operator="between">
      <formula>81</formula>
      <formula>100</formula>
    </cfRule>
    <cfRule type="cellIs" dxfId="318" priority="350" operator="between">
      <formula>61</formula>
      <formula>80</formula>
    </cfRule>
    <cfRule type="cellIs" dxfId="317" priority="351" operator="between">
      <formula>41</formula>
      <formula>60</formula>
    </cfRule>
    <cfRule type="cellIs" dxfId="316" priority="352" operator="between">
      <formula>21</formula>
      <formula>40</formula>
    </cfRule>
    <cfRule type="cellIs" dxfId="315" priority="353" operator="between">
      <formula>1</formula>
      <formula>20</formula>
    </cfRule>
  </conditionalFormatting>
  <conditionalFormatting sqref="N309:N313">
    <cfRule type="cellIs" dxfId="314" priority="334" operator="between">
      <formula>81</formula>
      <formula>100</formula>
    </cfRule>
    <cfRule type="cellIs" dxfId="313" priority="335" operator="between">
      <formula>61</formula>
      <formula>80</formula>
    </cfRule>
    <cfRule type="cellIs" dxfId="312" priority="336" operator="between">
      <formula>41</formula>
      <formula>60</formula>
    </cfRule>
    <cfRule type="cellIs" dxfId="311" priority="337" operator="between">
      <formula>21</formula>
      <formula>40</formula>
    </cfRule>
    <cfRule type="cellIs" dxfId="310" priority="338" operator="between">
      <formula>1</formula>
      <formula>20</formula>
    </cfRule>
  </conditionalFormatting>
  <conditionalFormatting sqref="N72">
    <cfRule type="cellIs" dxfId="309" priority="304" operator="between">
      <formula>81</formula>
      <formula>100</formula>
    </cfRule>
    <cfRule type="cellIs" dxfId="308" priority="305" operator="between">
      <formula>61</formula>
      <formula>80</formula>
    </cfRule>
    <cfRule type="cellIs" dxfId="307" priority="306" operator="between">
      <formula>41</formula>
      <formula>60</formula>
    </cfRule>
    <cfRule type="cellIs" dxfId="306" priority="307" operator="between">
      <formula>21</formula>
      <formula>40</formula>
    </cfRule>
    <cfRule type="cellIs" dxfId="305" priority="308" operator="between">
      <formula>1</formula>
      <formula>20</formula>
    </cfRule>
  </conditionalFormatting>
  <conditionalFormatting sqref="N72:N76">
    <cfRule type="cellIs" dxfId="304" priority="299" operator="between">
      <formula>81</formula>
      <formula>100</formula>
    </cfRule>
    <cfRule type="cellIs" dxfId="303" priority="300" operator="between">
      <formula>61</formula>
      <formula>80</formula>
    </cfRule>
    <cfRule type="cellIs" dxfId="302" priority="301" operator="between">
      <formula>41</formula>
      <formula>60</formula>
    </cfRule>
    <cfRule type="cellIs" dxfId="301" priority="302" operator="between">
      <formula>21</formula>
      <formula>40</formula>
    </cfRule>
    <cfRule type="cellIs" dxfId="300" priority="303" operator="between">
      <formula>1</formula>
      <formula>20</formula>
    </cfRule>
    <cfRule type="cellIs" dxfId="299" priority="309" operator="between">
      <formula>81</formula>
      <formula>100</formula>
    </cfRule>
    <cfRule type="cellIs" dxfId="298" priority="310" operator="between">
      <formula>61</formula>
      <formula>80</formula>
    </cfRule>
    <cfRule type="cellIs" dxfId="297" priority="311" operator="between">
      <formula>41</formula>
      <formula>60</formula>
    </cfRule>
    <cfRule type="cellIs" dxfId="296" priority="312" operator="between">
      <formula>21</formula>
      <formula>40</formula>
    </cfRule>
    <cfRule type="cellIs" dxfId="295" priority="313" operator="between">
      <formula>1</formula>
      <formula>20</formula>
    </cfRule>
  </conditionalFormatting>
  <conditionalFormatting sqref="N72:N76">
    <cfRule type="cellIs" dxfId="294" priority="294" operator="between">
      <formula>81</formula>
      <formula>100</formula>
    </cfRule>
    <cfRule type="cellIs" dxfId="293" priority="295" operator="between">
      <formula>61</formula>
      <formula>80</formula>
    </cfRule>
    <cfRule type="cellIs" dxfId="292" priority="296" operator="between">
      <formula>41</formula>
      <formula>60</formula>
    </cfRule>
    <cfRule type="cellIs" dxfId="291" priority="297" operator="between">
      <formula>21</formula>
      <formula>40</formula>
    </cfRule>
    <cfRule type="cellIs" dxfId="290" priority="298" operator="between">
      <formula>1</formula>
      <formula>20</formula>
    </cfRule>
  </conditionalFormatting>
  <conditionalFormatting sqref="F550:F624 F12:F31 F42:F46 F52:F186 F192:F480">
    <cfRule type="cellIs" dxfId="289" priority="519" operator="between">
      <formula>80.5</formula>
      <formula>100</formula>
    </cfRule>
    <cfRule type="cellIs" dxfId="288" priority="520" operator="between">
      <formula>60.4</formula>
      <formula>80.5</formula>
    </cfRule>
    <cfRule type="cellIs" dxfId="287" priority="521" operator="between">
      <formula>40.5</formula>
      <formula>60.4</formula>
    </cfRule>
    <cfRule type="cellIs" dxfId="286" priority="522" operator="between">
      <formula>20.5</formula>
      <formula>40.4</formula>
    </cfRule>
    <cfRule type="cellIs" dxfId="285" priority="523" operator="between">
      <formula>0.1</formula>
      <formula>20.4</formula>
    </cfRule>
  </conditionalFormatting>
  <conditionalFormatting sqref="V530:Y534 AA530:AC534 AE530:AG534">
    <cfRule type="cellIs" dxfId="284" priority="230" operator="greaterThan">
      <formula>0.1</formula>
    </cfRule>
  </conditionalFormatting>
  <conditionalFormatting sqref="U530:U534">
    <cfRule type="cellIs" dxfId="283" priority="229" operator="greaterThan">
      <formula>0.1</formula>
    </cfRule>
  </conditionalFormatting>
  <conditionalFormatting sqref="Z530:Z534">
    <cfRule type="cellIs" dxfId="282" priority="228" operator="greaterThan">
      <formula>0.1</formula>
    </cfRule>
  </conditionalFormatting>
  <conditionalFormatting sqref="AD530:AD534">
    <cfRule type="cellIs" dxfId="281" priority="227" operator="greaterThan">
      <formula>0.1</formula>
    </cfRule>
  </conditionalFormatting>
  <conditionalFormatting sqref="D535:D549">
    <cfRule type="cellIs" dxfId="280" priority="210" operator="between">
      <formula>80.5</formula>
      <formula>100</formula>
    </cfRule>
    <cfRule type="cellIs" dxfId="279" priority="211" operator="between">
      <formula>60.5</formula>
      <formula>80.4</formula>
    </cfRule>
    <cfRule type="cellIs" dxfId="278" priority="212" operator="between">
      <formula>40.5</formula>
      <formula>60.4</formula>
    </cfRule>
    <cfRule type="cellIs" dxfId="277" priority="213" operator="between">
      <formula>20.5</formula>
      <formula>40.4</formula>
    </cfRule>
    <cfRule type="cellIs" dxfId="276" priority="214" operator="between">
      <formula>0.1</formula>
      <formula>20.4</formula>
    </cfRule>
  </conditionalFormatting>
  <conditionalFormatting sqref="U535:AG539">
    <cfRule type="cellIs" dxfId="275" priority="204" operator="greaterThan">
      <formula>0.1</formula>
    </cfRule>
  </conditionalFormatting>
  <conditionalFormatting sqref="N535:N549">
    <cfRule type="cellIs" dxfId="274" priority="205" operator="between">
      <formula>81</formula>
      <formula>100</formula>
    </cfRule>
    <cfRule type="cellIs" dxfId="273" priority="206" operator="between">
      <formula>61</formula>
      <formula>80</formula>
    </cfRule>
    <cfRule type="cellIs" dxfId="272" priority="207" operator="between">
      <formula>41</formula>
      <formula>60</formula>
    </cfRule>
    <cfRule type="cellIs" dxfId="271" priority="208" operator="between">
      <formula>21</formula>
      <formula>40</formula>
    </cfRule>
    <cfRule type="cellIs" dxfId="270" priority="209" operator="between">
      <formula>1</formula>
      <formula>20</formula>
    </cfRule>
    <cfRule type="cellIs" dxfId="269" priority="220" operator="between">
      <formula>81</formula>
      <formula>100</formula>
    </cfRule>
    <cfRule type="cellIs" dxfId="268" priority="221" operator="between">
      <formula>61</formula>
      <formula>80</formula>
    </cfRule>
    <cfRule type="cellIs" dxfId="267" priority="222" operator="between">
      <formula>41</formula>
      <formula>60</formula>
    </cfRule>
    <cfRule type="cellIs" dxfId="266" priority="223" operator="between">
      <formula>21</formula>
      <formula>40</formula>
    </cfRule>
    <cfRule type="cellIs" dxfId="265" priority="224" operator="between">
      <formula>1</formula>
      <formula>20</formula>
    </cfRule>
  </conditionalFormatting>
  <conditionalFormatting sqref="N535:N549">
    <cfRule type="cellIs" dxfId="264" priority="199" operator="between">
      <formula>81</formula>
      <formula>100</formula>
    </cfRule>
    <cfRule type="cellIs" dxfId="263" priority="200" operator="between">
      <formula>61</formula>
      <formula>80</formula>
    </cfRule>
    <cfRule type="cellIs" dxfId="262" priority="201" operator="between">
      <formula>41</formula>
      <formula>60</formula>
    </cfRule>
    <cfRule type="cellIs" dxfId="261" priority="202" operator="between">
      <formula>21</formula>
      <formula>40</formula>
    </cfRule>
    <cfRule type="cellIs" dxfId="260" priority="203" operator="between">
      <formula>1</formula>
      <formula>20</formula>
    </cfRule>
  </conditionalFormatting>
  <conditionalFormatting sqref="F535">
    <cfRule type="cellIs" dxfId="259" priority="215" operator="between">
      <formula>80.5</formula>
      <formula>100</formula>
    </cfRule>
    <cfRule type="cellIs" dxfId="258" priority="216" operator="between">
      <formula>60.4</formula>
      <formula>80.5</formula>
    </cfRule>
    <cfRule type="cellIs" dxfId="257" priority="217" operator="between">
      <formula>40.5</formula>
      <formula>60.4</formula>
    </cfRule>
    <cfRule type="cellIs" dxfId="256" priority="218" operator="between">
      <formula>20.5</formula>
      <formula>40.4</formula>
    </cfRule>
    <cfRule type="cellIs" dxfId="255" priority="219" operator="between">
      <formula>0.1</formula>
      <formula>20.4</formula>
    </cfRule>
  </conditionalFormatting>
  <conditionalFormatting sqref="D187">
    <cfRule type="cellIs" dxfId="254" priority="184" operator="between">
      <formula>80.5</formula>
      <formula>100</formula>
    </cfRule>
    <cfRule type="cellIs" dxfId="253" priority="185" operator="between">
      <formula>60.5</formula>
      <formula>80.4</formula>
    </cfRule>
    <cfRule type="cellIs" dxfId="252" priority="186" operator="between">
      <formula>40.5</formula>
      <formula>60.4</formula>
    </cfRule>
    <cfRule type="cellIs" dxfId="251" priority="187" operator="between">
      <formula>20.5</formula>
      <formula>40.4</formula>
    </cfRule>
    <cfRule type="cellIs" dxfId="250" priority="188" operator="between">
      <formula>0.1</formula>
      <formula>20.4</formula>
    </cfRule>
  </conditionalFormatting>
  <conditionalFormatting sqref="N187">
    <cfRule type="cellIs" dxfId="249" priority="179" operator="between">
      <formula>81</formula>
      <formula>100</formula>
    </cfRule>
    <cfRule type="cellIs" dxfId="248" priority="180" operator="between">
      <formula>61</formula>
      <formula>80</formula>
    </cfRule>
    <cfRule type="cellIs" dxfId="247" priority="181" operator="between">
      <formula>41</formula>
      <formula>60</formula>
    </cfRule>
    <cfRule type="cellIs" dxfId="246" priority="182" operator="between">
      <formula>21</formula>
      <formula>40</formula>
    </cfRule>
    <cfRule type="cellIs" dxfId="245" priority="183" operator="between">
      <formula>1</formula>
      <formula>20</formula>
    </cfRule>
  </conditionalFormatting>
  <conditionalFormatting sqref="U187:AG191">
    <cfRule type="cellIs" dxfId="244" priority="173" operator="greaterThan">
      <formula>0.1</formula>
    </cfRule>
  </conditionalFormatting>
  <conditionalFormatting sqref="N187:N191">
    <cfRule type="cellIs" dxfId="243" priority="174" operator="between">
      <formula>81</formula>
      <formula>100</formula>
    </cfRule>
    <cfRule type="cellIs" dxfId="242" priority="175" operator="between">
      <formula>61</formula>
      <formula>80</formula>
    </cfRule>
    <cfRule type="cellIs" dxfId="241" priority="176" operator="between">
      <formula>41</formula>
      <formula>60</formula>
    </cfRule>
    <cfRule type="cellIs" dxfId="240" priority="177" operator="between">
      <formula>21</formula>
      <formula>40</formula>
    </cfRule>
    <cfRule type="cellIs" dxfId="239" priority="178" operator="between">
      <formula>1</formula>
      <formula>20</formula>
    </cfRule>
    <cfRule type="cellIs" dxfId="238" priority="194" operator="between">
      <formula>81</formula>
      <formula>100</formula>
    </cfRule>
    <cfRule type="cellIs" dxfId="237" priority="195" operator="between">
      <formula>61</formula>
      <formula>80</formula>
    </cfRule>
    <cfRule type="cellIs" dxfId="236" priority="196" operator="between">
      <formula>41</formula>
      <formula>60</formula>
    </cfRule>
    <cfRule type="cellIs" dxfId="235" priority="197" operator="between">
      <formula>21</formula>
      <formula>40</formula>
    </cfRule>
    <cfRule type="cellIs" dxfId="234" priority="198" operator="between">
      <formula>1</formula>
      <formula>20</formula>
    </cfRule>
  </conditionalFormatting>
  <conditionalFormatting sqref="N187:N191">
    <cfRule type="cellIs" dxfId="233" priority="168" operator="between">
      <formula>81</formula>
      <formula>100</formula>
    </cfRule>
    <cfRule type="cellIs" dxfId="232" priority="169" operator="between">
      <formula>61</formula>
      <formula>80</formula>
    </cfRule>
    <cfRule type="cellIs" dxfId="231" priority="170" operator="between">
      <formula>41</formula>
      <formula>60</formula>
    </cfRule>
    <cfRule type="cellIs" dxfId="230" priority="171" operator="between">
      <formula>21</formula>
      <formula>40</formula>
    </cfRule>
    <cfRule type="cellIs" dxfId="229" priority="172" operator="between">
      <formula>1</formula>
      <formula>20</formula>
    </cfRule>
  </conditionalFormatting>
  <conditionalFormatting sqref="F187:F191">
    <cfRule type="cellIs" dxfId="228" priority="189" operator="between">
      <formula>80.5</formula>
      <formula>100</formula>
    </cfRule>
    <cfRule type="cellIs" dxfId="227" priority="190" operator="between">
      <formula>60.4</formula>
      <formula>80.5</formula>
    </cfRule>
    <cfRule type="cellIs" dxfId="226" priority="191" operator="between">
      <formula>40.5</formula>
      <formula>60.4</formula>
    </cfRule>
    <cfRule type="cellIs" dxfId="225" priority="192" operator="between">
      <formula>20.5</formula>
      <formula>40.4</formula>
    </cfRule>
    <cfRule type="cellIs" dxfId="224" priority="193" operator="between">
      <formula>0.1</formula>
      <formula>20.4</formula>
    </cfRule>
  </conditionalFormatting>
  <conditionalFormatting sqref="D32:D36">
    <cfRule type="cellIs" dxfId="223" priority="153" operator="between">
      <formula>80.5</formula>
      <formula>100</formula>
    </cfRule>
    <cfRule type="cellIs" dxfId="222" priority="154" operator="between">
      <formula>60.5</formula>
      <formula>80.4</formula>
    </cfRule>
    <cfRule type="cellIs" dxfId="221" priority="155" operator="between">
      <formula>40.5</formula>
      <formula>60.4</formula>
    </cfRule>
    <cfRule type="cellIs" dxfId="220" priority="156" operator="between">
      <formula>20.5</formula>
      <formula>40.4</formula>
    </cfRule>
    <cfRule type="cellIs" dxfId="219" priority="157" operator="between">
      <formula>0.1</formula>
      <formula>20.4</formula>
    </cfRule>
  </conditionalFormatting>
  <conditionalFormatting sqref="N32">
    <cfRule type="cellIs" dxfId="218" priority="148" operator="between">
      <formula>81</formula>
      <formula>100</formula>
    </cfRule>
    <cfRule type="cellIs" dxfId="217" priority="149" operator="between">
      <formula>61</formula>
      <formula>80</formula>
    </cfRule>
    <cfRule type="cellIs" dxfId="216" priority="150" operator="between">
      <formula>41</formula>
      <formula>60</formula>
    </cfRule>
    <cfRule type="cellIs" dxfId="215" priority="151" operator="between">
      <formula>21</formula>
      <formula>40</formula>
    </cfRule>
    <cfRule type="cellIs" dxfId="214" priority="152" operator="between">
      <formula>1</formula>
      <formula>20</formula>
    </cfRule>
  </conditionalFormatting>
  <conditionalFormatting sqref="U32:AG36">
    <cfRule type="cellIs" dxfId="213" priority="142" operator="greaterThan">
      <formula>0.1</formula>
    </cfRule>
  </conditionalFormatting>
  <conditionalFormatting sqref="N32:N36">
    <cfRule type="cellIs" dxfId="212" priority="143" operator="between">
      <formula>81</formula>
      <formula>100</formula>
    </cfRule>
    <cfRule type="cellIs" dxfId="211" priority="144" operator="between">
      <formula>61</formula>
      <formula>80</formula>
    </cfRule>
    <cfRule type="cellIs" dxfId="210" priority="145" operator="between">
      <formula>41</formula>
      <formula>60</formula>
    </cfRule>
    <cfRule type="cellIs" dxfId="209" priority="146" operator="between">
      <formula>21</formula>
      <formula>40</formula>
    </cfRule>
    <cfRule type="cellIs" dxfId="208" priority="147" operator="between">
      <formula>1</formula>
      <formula>20</formula>
    </cfRule>
    <cfRule type="cellIs" dxfId="207" priority="163" operator="between">
      <formula>81</formula>
      <formula>100</formula>
    </cfRule>
    <cfRule type="cellIs" dxfId="206" priority="164" operator="between">
      <formula>61</formula>
      <formula>80</formula>
    </cfRule>
    <cfRule type="cellIs" dxfId="205" priority="165" operator="between">
      <formula>41</formula>
      <formula>60</formula>
    </cfRule>
    <cfRule type="cellIs" dxfId="204" priority="166" operator="between">
      <formula>21</formula>
      <formula>40</formula>
    </cfRule>
    <cfRule type="cellIs" dxfId="203" priority="167" operator="between">
      <formula>1</formula>
      <formula>20</formula>
    </cfRule>
  </conditionalFormatting>
  <conditionalFormatting sqref="N32:N36">
    <cfRule type="cellIs" dxfId="202" priority="137" operator="between">
      <formula>81</formula>
      <formula>100</formula>
    </cfRule>
    <cfRule type="cellIs" dxfId="201" priority="138" operator="between">
      <formula>61</formula>
      <formula>80</formula>
    </cfRule>
    <cfRule type="cellIs" dxfId="200" priority="139" operator="between">
      <formula>41</formula>
      <formula>60</formula>
    </cfRule>
    <cfRule type="cellIs" dxfId="199" priority="140" operator="between">
      <formula>21</formula>
      <formula>40</formula>
    </cfRule>
    <cfRule type="cellIs" dxfId="198" priority="141" operator="between">
      <formula>1</formula>
      <formula>20</formula>
    </cfRule>
  </conditionalFormatting>
  <conditionalFormatting sqref="F32:F36">
    <cfRule type="cellIs" dxfId="197" priority="158" operator="between">
      <formula>80.5</formula>
      <formula>100</formula>
    </cfRule>
    <cfRule type="cellIs" dxfId="196" priority="159" operator="between">
      <formula>60.4</formula>
      <formula>80.5</formula>
    </cfRule>
    <cfRule type="cellIs" dxfId="195" priority="160" operator="between">
      <formula>40.5</formula>
      <formula>60.4</formula>
    </cfRule>
    <cfRule type="cellIs" dxfId="194" priority="161" operator="between">
      <formula>20.5</formula>
      <formula>40.4</formula>
    </cfRule>
    <cfRule type="cellIs" dxfId="193" priority="162" operator="between">
      <formula>0.1</formula>
      <formula>20.4</formula>
    </cfRule>
  </conditionalFormatting>
  <conditionalFormatting sqref="D37:D41">
    <cfRule type="cellIs" dxfId="192" priority="122" operator="between">
      <formula>80.5</formula>
      <formula>100</formula>
    </cfRule>
    <cfRule type="cellIs" dxfId="191" priority="123" operator="between">
      <formula>60.5</formula>
      <formula>80.4</formula>
    </cfRule>
    <cfRule type="cellIs" dxfId="190" priority="124" operator="between">
      <formula>40.5</formula>
      <formula>60.4</formula>
    </cfRule>
    <cfRule type="cellIs" dxfId="189" priority="125" operator="between">
      <formula>20.5</formula>
      <formula>40.4</formula>
    </cfRule>
    <cfRule type="cellIs" dxfId="188" priority="126" operator="between">
      <formula>0.1</formula>
      <formula>20.4</formula>
    </cfRule>
  </conditionalFormatting>
  <conditionalFormatting sqref="N37">
    <cfRule type="cellIs" dxfId="187" priority="117" operator="between">
      <formula>81</formula>
      <formula>100</formula>
    </cfRule>
    <cfRule type="cellIs" dxfId="186" priority="118" operator="between">
      <formula>61</formula>
      <formula>80</formula>
    </cfRule>
    <cfRule type="cellIs" dxfId="185" priority="119" operator="between">
      <formula>41</formula>
      <formula>60</formula>
    </cfRule>
    <cfRule type="cellIs" dxfId="184" priority="120" operator="between">
      <formula>21</formula>
      <formula>40</formula>
    </cfRule>
    <cfRule type="cellIs" dxfId="183" priority="121" operator="between">
      <formula>1</formula>
      <formula>20</formula>
    </cfRule>
  </conditionalFormatting>
  <conditionalFormatting sqref="U37:AG41">
    <cfRule type="cellIs" dxfId="182" priority="111" operator="greaterThan">
      <formula>0.1</formula>
    </cfRule>
  </conditionalFormatting>
  <conditionalFormatting sqref="N37:N41">
    <cfRule type="cellIs" dxfId="181" priority="112" operator="between">
      <formula>81</formula>
      <formula>100</formula>
    </cfRule>
    <cfRule type="cellIs" dxfId="180" priority="113" operator="between">
      <formula>61</formula>
      <formula>80</formula>
    </cfRule>
    <cfRule type="cellIs" dxfId="179" priority="114" operator="between">
      <formula>41</formula>
      <formula>60</formula>
    </cfRule>
    <cfRule type="cellIs" dxfId="178" priority="115" operator="between">
      <formula>21</formula>
      <formula>40</formula>
    </cfRule>
    <cfRule type="cellIs" dxfId="177" priority="116" operator="between">
      <formula>1</formula>
      <formula>20</formula>
    </cfRule>
    <cfRule type="cellIs" dxfId="176" priority="132" operator="between">
      <formula>81</formula>
      <formula>100</formula>
    </cfRule>
    <cfRule type="cellIs" dxfId="175" priority="133" operator="between">
      <formula>61</formula>
      <formula>80</formula>
    </cfRule>
    <cfRule type="cellIs" dxfId="174" priority="134" operator="between">
      <formula>41</formula>
      <formula>60</formula>
    </cfRule>
    <cfRule type="cellIs" dxfId="173" priority="135" operator="between">
      <formula>21</formula>
      <formula>40</formula>
    </cfRule>
    <cfRule type="cellIs" dxfId="172" priority="136" operator="between">
      <formula>1</formula>
      <formula>20</formula>
    </cfRule>
  </conditionalFormatting>
  <conditionalFormatting sqref="N37:N41">
    <cfRule type="cellIs" dxfId="171" priority="106" operator="between">
      <formula>81</formula>
      <formula>100</formula>
    </cfRule>
    <cfRule type="cellIs" dxfId="170" priority="107" operator="between">
      <formula>61</formula>
      <formula>80</formula>
    </cfRule>
    <cfRule type="cellIs" dxfId="169" priority="108" operator="between">
      <formula>41</formula>
      <formula>60</formula>
    </cfRule>
    <cfRule type="cellIs" dxfId="168" priority="109" operator="between">
      <formula>21</formula>
      <formula>40</formula>
    </cfRule>
    <cfRule type="cellIs" dxfId="167" priority="110" operator="between">
      <formula>1</formula>
      <formula>20</formula>
    </cfRule>
  </conditionalFormatting>
  <conditionalFormatting sqref="F37:F41">
    <cfRule type="cellIs" dxfId="166" priority="127" operator="between">
      <formula>80.5</formula>
      <formula>100</formula>
    </cfRule>
    <cfRule type="cellIs" dxfId="165" priority="128" operator="between">
      <formula>60.4</formula>
      <formula>80.5</formula>
    </cfRule>
    <cfRule type="cellIs" dxfId="164" priority="129" operator="between">
      <formula>40.5</formula>
      <formula>60.4</formula>
    </cfRule>
    <cfRule type="cellIs" dxfId="163" priority="130" operator="between">
      <formula>20.5</formula>
      <formula>40.4</formula>
    </cfRule>
    <cfRule type="cellIs" dxfId="162" priority="131" operator="between">
      <formula>0.1</formula>
      <formula>20.4</formula>
    </cfRule>
  </conditionalFormatting>
  <conditionalFormatting sqref="D525:D529">
    <cfRule type="cellIs" dxfId="161" priority="70" operator="between">
      <formula>80.5</formula>
      <formula>100</formula>
    </cfRule>
    <cfRule type="cellIs" dxfId="160" priority="71" operator="between">
      <formula>60.5</formula>
      <formula>80.4</formula>
    </cfRule>
    <cfRule type="cellIs" dxfId="159" priority="72" operator="between">
      <formula>40.5</formula>
      <formula>60.4</formula>
    </cfRule>
    <cfRule type="cellIs" dxfId="158" priority="73" operator="between">
      <formula>20.5</formula>
      <formula>40.4</formula>
    </cfRule>
    <cfRule type="cellIs" dxfId="157" priority="74" operator="between">
      <formula>0.1</formula>
      <formula>20.4</formula>
    </cfRule>
  </conditionalFormatting>
  <conditionalFormatting sqref="N525:N529">
    <cfRule type="cellIs" dxfId="156" priority="65" operator="between">
      <formula>81</formula>
      <formula>100</formula>
    </cfRule>
    <cfRule type="cellIs" dxfId="155" priority="66" operator="between">
      <formula>61</formula>
      <formula>80</formula>
    </cfRule>
    <cfRule type="cellIs" dxfId="154" priority="67" operator="between">
      <formula>41</formula>
      <formula>60</formula>
    </cfRule>
    <cfRule type="cellIs" dxfId="153" priority="68" operator="between">
      <formula>21</formula>
      <formula>40</formula>
    </cfRule>
    <cfRule type="cellIs" dxfId="152" priority="69" operator="between">
      <formula>1</formula>
      <formula>20</formula>
    </cfRule>
    <cfRule type="cellIs" dxfId="151" priority="75" operator="between">
      <formula>81</formula>
      <formula>100</formula>
    </cfRule>
    <cfRule type="cellIs" dxfId="150" priority="76" operator="between">
      <formula>61</formula>
      <formula>80</formula>
    </cfRule>
    <cfRule type="cellIs" dxfId="149" priority="77" operator="between">
      <formula>41</formula>
      <formula>60</formula>
    </cfRule>
    <cfRule type="cellIs" dxfId="148" priority="78" operator="between">
      <formula>21</formula>
      <formula>40</formula>
    </cfRule>
    <cfRule type="cellIs" dxfId="147" priority="79" operator="between">
      <formula>1</formula>
      <formula>20</formula>
    </cfRule>
  </conditionalFormatting>
  <conditionalFormatting sqref="N525:N529">
    <cfRule type="cellIs" dxfId="146" priority="60" operator="between">
      <formula>81</formula>
      <formula>100</formula>
    </cfRule>
    <cfRule type="cellIs" dxfId="145" priority="61" operator="between">
      <formula>61</formula>
      <formula>80</formula>
    </cfRule>
    <cfRule type="cellIs" dxfId="144" priority="62" operator="between">
      <formula>41</formula>
      <formula>60</formula>
    </cfRule>
    <cfRule type="cellIs" dxfId="143" priority="63" operator="between">
      <formula>21</formula>
      <formula>40</formula>
    </cfRule>
    <cfRule type="cellIs" dxfId="142" priority="64" operator="between">
      <formula>1</formula>
      <formula>20</formula>
    </cfRule>
  </conditionalFormatting>
  <conditionalFormatting sqref="V525:Y529 AB525:AC529 AE525:AE529 AG525:AG529">
    <cfRule type="cellIs" dxfId="141" priority="59" operator="greaterThan">
      <formula>0.1</formula>
    </cfRule>
  </conditionalFormatting>
  <conditionalFormatting sqref="U525:U529">
    <cfRule type="cellIs" dxfId="140" priority="58" operator="greaterThan">
      <formula>0.1</formula>
    </cfRule>
  </conditionalFormatting>
  <conditionalFormatting sqref="Z525:Z529">
    <cfRule type="cellIs" dxfId="139" priority="57" operator="greaterThan">
      <formula>0.1</formula>
    </cfRule>
  </conditionalFormatting>
  <conditionalFormatting sqref="AD525:AD529">
    <cfRule type="cellIs" dxfId="138" priority="56" operator="greaterThan">
      <formula>0.1</formula>
    </cfRule>
  </conditionalFormatting>
  <conditionalFormatting sqref="D47:D51">
    <cfRule type="cellIs" dxfId="137" priority="41" operator="between">
      <formula>80.5</formula>
      <formula>100</formula>
    </cfRule>
    <cfRule type="cellIs" dxfId="136" priority="42" operator="between">
      <formula>60.5</formula>
      <formula>80.4</formula>
    </cfRule>
    <cfRule type="cellIs" dxfId="135" priority="43" operator="between">
      <formula>40.5</formula>
      <formula>60.4</formula>
    </cfRule>
    <cfRule type="cellIs" dxfId="134" priority="44" operator="between">
      <formula>20.5</formula>
      <formula>40.4</formula>
    </cfRule>
    <cfRule type="cellIs" dxfId="133" priority="45" operator="between">
      <formula>0.1</formula>
      <formula>20.4</formula>
    </cfRule>
  </conditionalFormatting>
  <conditionalFormatting sqref="N47">
    <cfRule type="cellIs" dxfId="132" priority="36" operator="between">
      <formula>81</formula>
      <formula>100</formula>
    </cfRule>
    <cfRule type="cellIs" dxfId="131" priority="37" operator="between">
      <formula>61</formula>
      <formula>80</formula>
    </cfRule>
    <cfRule type="cellIs" dxfId="130" priority="38" operator="between">
      <formula>41</formula>
      <formula>60</formula>
    </cfRule>
    <cfRule type="cellIs" dxfId="129" priority="39" operator="between">
      <formula>21</formula>
      <formula>40</formula>
    </cfRule>
    <cfRule type="cellIs" dxfId="128" priority="40" operator="between">
      <formula>1</formula>
      <formula>20</formula>
    </cfRule>
  </conditionalFormatting>
  <conditionalFormatting sqref="U47:AG51">
    <cfRule type="cellIs" dxfId="127" priority="30" operator="greaterThan">
      <formula>0.1</formula>
    </cfRule>
  </conditionalFormatting>
  <conditionalFormatting sqref="N47:N51">
    <cfRule type="cellIs" dxfId="126" priority="31" operator="between">
      <formula>81</formula>
      <formula>100</formula>
    </cfRule>
    <cfRule type="cellIs" dxfId="125" priority="32" operator="between">
      <formula>61</formula>
      <formula>80</formula>
    </cfRule>
    <cfRule type="cellIs" dxfId="124" priority="33" operator="between">
      <formula>41</formula>
      <formula>60</formula>
    </cfRule>
    <cfRule type="cellIs" dxfId="123" priority="34" operator="between">
      <formula>21</formula>
      <formula>40</formula>
    </cfRule>
    <cfRule type="cellIs" dxfId="122" priority="35" operator="between">
      <formula>1</formula>
      <formula>20</formula>
    </cfRule>
    <cfRule type="cellIs" dxfId="121" priority="51" operator="between">
      <formula>81</formula>
      <formula>100</formula>
    </cfRule>
    <cfRule type="cellIs" dxfId="120" priority="52" operator="between">
      <formula>61</formula>
      <formula>80</formula>
    </cfRule>
    <cfRule type="cellIs" dxfId="119" priority="53" operator="between">
      <formula>41</formula>
      <formula>60</formula>
    </cfRule>
    <cfRule type="cellIs" dxfId="118" priority="54" operator="between">
      <formula>21</formula>
      <formula>40</formula>
    </cfRule>
    <cfRule type="cellIs" dxfId="117" priority="55" operator="between">
      <formula>1</formula>
      <formula>20</formula>
    </cfRule>
  </conditionalFormatting>
  <conditionalFormatting sqref="N47:N51">
    <cfRule type="cellIs" dxfId="116" priority="25" operator="between">
      <formula>81</formula>
      <formula>100</formula>
    </cfRule>
    <cfRule type="cellIs" dxfId="115" priority="26" operator="between">
      <formula>61</formula>
      <formula>80</formula>
    </cfRule>
    <cfRule type="cellIs" dxfId="114" priority="27" operator="between">
      <formula>41</formula>
      <formula>60</formula>
    </cfRule>
    <cfRule type="cellIs" dxfId="113" priority="28" operator="between">
      <formula>21</formula>
      <formula>40</formula>
    </cfRule>
    <cfRule type="cellIs" dxfId="112" priority="29" operator="between">
      <formula>1</formula>
      <formula>20</formula>
    </cfRule>
  </conditionalFormatting>
  <conditionalFormatting sqref="F47:F51">
    <cfRule type="cellIs" dxfId="111" priority="46" operator="between">
      <formula>80.5</formula>
      <formula>100</formula>
    </cfRule>
    <cfRule type="cellIs" dxfId="110" priority="47" operator="between">
      <formula>60.4</formula>
      <formula>80.5</formula>
    </cfRule>
    <cfRule type="cellIs" dxfId="109" priority="48" operator="between">
      <formula>40.5</formula>
      <formula>60.4</formula>
    </cfRule>
    <cfRule type="cellIs" dxfId="108" priority="49" operator="between">
      <formula>20.5</formula>
      <formula>40.4</formula>
    </cfRule>
    <cfRule type="cellIs" dxfId="107" priority="50" operator="between">
      <formula>0.1</formula>
      <formula>20.4</formula>
    </cfRule>
  </conditionalFormatting>
  <conditionalFormatting sqref="AA525:AA529">
    <cfRule type="cellIs" dxfId="106" priority="24" operator="greaterThan">
      <formula>0.1</formula>
    </cfRule>
  </conditionalFormatting>
  <conditionalFormatting sqref="U540:U544">
    <cfRule type="cellIs" dxfId="105" priority="23" operator="greaterThan">
      <formula>0.1</formula>
    </cfRule>
  </conditionalFormatting>
  <conditionalFormatting sqref="AC540:AC544">
    <cfRule type="cellIs" dxfId="104" priority="15" operator="greaterThan">
      <formula>0.1</formula>
    </cfRule>
  </conditionalFormatting>
  <conditionalFormatting sqref="W540:W544">
    <cfRule type="cellIs" dxfId="103" priority="21" operator="greaterThan">
      <formula>0.1</formula>
    </cfRule>
  </conditionalFormatting>
  <conditionalFormatting sqref="X540:X544">
    <cfRule type="cellIs" dxfId="102" priority="20" operator="greaterThan">
      <formula>0.1</formula>
    </cfRule>
  </conditionalFormatting>
  <conditionalFormatting sqref="Y540:Y544">
    <cfRule type="cellIs" dxfId="101" priority="19" operator="greaterThan">
      <formula>0.1</formula>
    </cfRule>
  </conditionalFormatting>
  <conditionalFormatting sqref="AF525:AF529">
    <cfRule type="cellIs" dxfId="100" priority="9" operator="greaterThan">
      <formula>0.1</formula>
    </cfRule>
  </conditionalFormatting>
  <conditionalFormatting sqref="AA540:AA544">
    <cfRule type="cellIs" dxfId="99" priority="17" operator="greaterThan">
      <formula>0.1</formula>
    </cfRule>
  </conditionalFormatting>
  <conditionalFormatting sqref="AB540:AB544">
    <cfRule type="cellIs" dxfId="98" priority="16" operator="greaterThan">
      <formula>0.1</formula>
    </cfRule>
  </conditionalFormatting>
  <conditionalFormatting sqref="AD540:AD544">
    <cfRule type="cellIs" dxfId="97" priority="14" operator="greaterThan">
      <formula>0.1</formula>
    </cfRule>
  </conditionalFormatting>
  <conditionalFormatting sqref="AE540:AE544">
    <cfRule type="cellIs" dxfId="96" priority="13" operator="greaterThan">
      <formula>0.1</formula>
    </cfRule>
  </conditionalFormatting>
  <conditionalFormatting sqref="AF540:AF544">
    <cfRule type="cellIs" dxfId="95" priority="12" operator="greaterThan">
      <formula>0.1</formula>
    </cfRule>
  </conditionalFormatting>
  <conditionalFormatting sqref="AG540:AG544">
    <cfRule type="cellIs" dxfId="94" priority="11" operator="greaterThan">
      <formula>0.1</formula>
    </cfRule>
  </conditionalFormatting>
  <conditionalFormatting sqref="Z540:Z544">
    <cfRule type="cellIs" dxfId="93" priority="10" operator="greaterThan">
      <formula>0.1</formula>
    </cfRule>
  </conditionalFormatting>
  <conditionalFormatting sqref="V540:V544">
    <cfRule type="cellIs" dxfId="92" priority="8" operator="greaterThan">
      <formula>0.1</formula>
    </cfRule>
  </conditionalFormatting>
  <conditionalFormatting sqref="U545:U549">
    <cfRule type="cellIs" dxfId="91" priority="7" operator="greaterThan">
      <formula>0.1</formula>
    </cfRule>
  </conditionalFormatting>
  <conditionalFormatting sqref="AA545:AG549">
    <cfRule type="cellIs" dxfId="90" priority="2" operator="greaterThan">
      <formula>0.1</formula>
    </cfRule>
  </conditionalFormatting>
  <conditionalFormatting sqref="V545:V549">
    <cfRule type="cellIs" dxfId="89" priority="5" operator="greaterThan">
      <formula>0.1</formula>
    </cfRule>
  </conditionalFormatting>
  <conditionalFormatting sqref="Z545:Z549">
    <cfRule type="cellIs" dxfId="88" priority="4" operator="greaterThan">
      <formula>0.1</formula>
    </cfRule>
  </conditionalFormatting>
  <conditionalFormatting sqref="W545:Y549">
    <cfRule type="cellIs" dxfId="87" priority="3" operator="greaterThan">
      <formula>0.1</formula>
    </cfRule>
  </conditionalFormatting>
  <conditionalFormatting sqref="U425:AG429">
    <cfRule type="cellIs" dxfId="86" priority="1" operator="greaterThan">
      <formula>0.1</formula>
    </cfRule>
  </conditionalFormatting>
  <dataValidations count="10">
    <dataValidation type="whole" operator="equal" allowBlank="1" showInputMessage="1" showErrorMessage="1" sqref="C10:M624 J8:O8">
      <formula1>27253034123005</formula1>
    </dataValidation>
    <dataValidation type="whole" showInputMessage="1" showErrorMessage="1" error="Recuerde registrar un valor entre 0 y 100" sqref="N12:N276 N278:N297 N299:N358 N360:N624">
      <formula1>0</formula1>
      <formula2>100</formula2>
    </dataValidation>
    <dataValidation type="whole" operator="equal" allowBlank="1" showInputMessage="1" showErrorMessage="1" sqref="C1:O6">
      <formula1>2725303412300540000</formula1>
    </dataValidation>
    <dataValidation type="whole" operator="equal" allowBlank="1" showInputMessage="1" showErrorMessage="1" sqref="C625:O625">
      <formula1>8.99456543213873E+25</formula1>
    </dataValidation>
    <dataValidation type="whole" operator="equal" allowBlank="1" showInputMessage="1" showErrorMessage="1" sqref="C626:O781">
      <formula1>8.47158765132487E+23</formula1>
    </dataValidation>
    <dataValidation type="whole" operator="equal" allowBlank="1" showInputMessage="1" showErrorMessage="1" sqref="P1:XFD8 P10:XFD1048576 C9:XFD9">
      <formula1>4.58962254875168E+22</formula1>
    </dataValidation>
    <dataValidation type="whole" operator="equal" allowBlank="1" showInputMessage="1" showErrorMessage="1" sqref="A1:B1048576">
      <formula1>8.76132131268732E+25</formula1>
    </dataValidation>
    <dataValidation type="whole" operator="equal" showInputMessage="1" showErrorMessage="1" sqref="N277">
      <formula1>4.56723165463213E+31</formula1>
    </dataValidation>
    <dataValidation type="whole" operator="equal" showInputMessage="1" showErrorMessage="1" sqref="N298">
      <formula1>8.75123135461532E+22</formula1>
    </dataValidation>
    <dataValidation type="whole" operator="equal" showInputMessage="1" showErrorMessage="1" sqref="N359">
      <formula1>8.54565132154623E+27</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11"/>
  <sheetViews>
    <sheetView showGridLines="0" topLeftCell="A172" zoomScale="80" zoomScaleNormal="80" workbookViewId="0">
      <selection activeCell="T94" sqref="T94"/>
    </sheetView>
  </sheetViews>
  <sheetFormatPr baseColWidth="10" defaultColWidth="0" defaultRowHeight="0" customHeight="1" zeroHeight="1" x14ac:dyDescent="0.2"/>
  <cols>
    <col min="1" max="1" width="1.5703125" style="31" customWidth="1"/>
    <col min="2" max="2" width="1.7109375" style="31" customWidth="1"/>
    <col min="3" max="20" width="11.42578125" style="31" customWidth="1"/>
    <col min="21" max="21" width="1" style="31" customWidth="1"/>
    <col min="22" max="22" width="4.140625" style="31" customWidth="1"/>
    <col min="23" max="16384" width="11.42578125" style="31" hidden="1"/>
  </cols>
  <sheetData>
    <row r="1" spans="2:21" ht="7.5" customHeight="1" thickBot="1" x14ac:dyDescent="0.25"/>
    <row r="2" spans="2:21" ht="93.75" customHeight="1" x14ac:dyDescent="0.2">
      <c r="B2" s="28"/>
      <c r="C2" s="29"/>
      <c r="D2" s="29"/>
      <c r="E2" s="29"/>
      <c r="F2" s="29"/>
      <c r="G2" s="29"/>
      <c r="H2" s="29"/>
      <c r="I2" s="29"/>
      <c r="J2" s="29"/>
      <c r="K2" s="29"/>
      <c r="L2" s="29"/>
      <c r="M2" s="29"/>
      <c r="N2" s="29"/>
      <c r="O2" s="29"/>
      <c r="P2" s="29"/>
      <c r="Q2" s="29"/>
      <c r="R2" s="29"/>
      <c r="S2" s="29"/>
      <c r="T2" s="29"/>
      <c r="U2" s="30"/>
    </row>
    <row r="3" spans="2:21" ht="25.5" x14ac:dyDescent="0.2">
      <c r="B3" s="32"/>
      <c r="C3" s="459" t="s">
        <v>744</v>
      </c>
      <c r="D3" s="459"/>
      <c r="E3" s="459"/>
      <c r="F3" s="459"/>
      <c r="G3" s="459"/>
      <c r="H3" s="459"/>
      <c r="I3" s="459"/>
      <c r="J3" s="459"/>
      <c r="K3" s="459"/>
      <c r="L3" s="459"/>
      <c r="M3" s="459"/>
      <c r="N3" s="459"/>
      <c r="O3" s="459"/>
      <c r="P3" s="459"/>
      <c r="Q3" s="459"/>
      <c r="R3" s="459"/>
      <c r="S3" s="459"/>
      <c r="T3" s="459"/>
      <c r="U3" s="33"/>
    </row>
    <row r="4" spans="2:21" ht="6.75" customHeight="1" x14ac:dyDescent="0.2">
      <c r="B4" s="32"/>
      <c r="C4" s="34"/>
      <c r="D4" s="34"/>
      <c r="E4" s="34"/>
      <c r="F4" s="34"/>
      <c r="G4" s="34"/>
      <c r="H4" s="34"/>
      <c r="I4" s="34"/>
      <c r="J4" s="34"/>
      <c r="K4" s="34"/>
      <c r="L4" s="34"/>
      <c r="M4" s="34"/>
      <c r="N4" s="34"/>
      <c r="O4" s="34"/>
      <c r="P4" s="34"/>
      <c r="Q4" s="34"/>
      <c r="R4" s="34"/>
      <c r="S4" s="34"/>
      <c r="T4" s="34"/>
      <c r="U4" s="33"/>
    </row>
    <row r="5" spans="2:21" ht="14.25" x14ac:dyDescent="0.2">
      <c r="B5" s="32"/>
      <c r="C5" s="34"/>
      <c r="D5" s="34"/>
      <c r="E5" s="34"/>
      <c r="F5" s="34"/>
      <c r="G5" s="34"/>
      <c r="H5" s="34"/>
      <c r="I5" s="34"/>
      <c r="J5" s="34"/>
      <c r="K5" s="34"/>
      <c r="L5" s="34"/>
      <c r="M5" s="34"/>
      <c r="N5" s="34"/>
      <c r="O5" s="34"/>
      <c r="P5" s="34"/>
      <c r="Q5" s="34"/>
      <c r="R5" s="34"/>
      <c r="S5" s="34"/>
      <c r="T5" s="34"/>
      <c r="U5" s="33"/>
    </row>
    <row r="6" spans="2:21" ht="18" customHeight="1" x14ac:dyDescent="0.25">
      <c r="B6" s="32"/>
      <c r="C6" s="279" t="s">
        <v>173</v>
      </c>
      <c r="D6" s="35"/>
      <c r="E6" s="36"/>
      <c r="F6" s="36"/>
      <c r="G6" s="36"/>
      <c r="H6" s="36"/>
      <c r="I6" s="35"/>
      <c r="J6" s="35"/>
      <c r="K6" s="35"/>
      <c r="L6" s="36"/>
      <c r="M6" s="36"/>
      <c r="N6" s="36"/>
      <c r="O6" s="36"/>
      <c r="P6" s="36"/>
      <c r="Q6" s="36"/>
      <c r="R6" s="36"/>
      <c r="S6" s="36"/>
      <c r="T6" s="36"/>
      <c r="U6" s="33"/>
    </row>
    <row r="7" spans="2:21" ht="14.25" x14ac:dyDescent="0.2">
      <c r="B7" s="32"/>
      <c r="E7" s="34"/>
      <c r="F7" s="34"/>
      <c r="G7" s="34"/>
      <c r="H7" s="34"/>
      <c r="L7" s="34"/>
      <c r="M7" s="34"/>
      <c r="N7" s="34"/>
      <c r="O7" s="34"/>
      <c r="P7" s="34"/>
      <c r="Q7" s="34"/>
      <c r="R7" s="34"/>
      <c r="S7" s="34"/>
      <c r="T7" s="34"/>
      <c r="U7" s="33"/>
    </row>
    <row r="8" spans="2:21" ht="14.25" x14ac:dyDescent="0.2">
      <c r="B8" s="32"/>
      <c r="E8" s="34"/>
      <c r="F8" s="34"/>
      <c r="G8" s="34"/>
      <c r="H8" s="34"/>
      <c r="L8" s="34"/>
      <c r="M8" s="34"/>
      <c r="N8" s="34"/>
      <c r="O8" s="34"/>
      <c r="P8" s="34"/>
      <c r="Q8" s="34"/>
      <c r="R8" s="34"/>
      <c r="S8" s="34"/>
      <c r="T8" s="34"/>
      <c r="U8" s="33"/>
    </row>
    <row r="9" spans="2:21" ht="14.25" x14ac:dyDescent="0.2">
      <c r="B9" s="32"/>
      <c r="E9" s="34"/>
      <c r="F9" s="34"/>
      <c r="G9" s="34"/>
      <c r="H9" s="34"/>
      <c r="I9" s="34"/>
      <c r="L9" s="34"/>
      <c r="M9" s="34"/>
      <c r="N9" s="34"/>
      <c r="O9" s="34"/>
      <c r="P9" s="34"/>
      <c r="Q9" s="34"/>
      <c r="R9" s="34"/>
      <c r="S9" s="34"/>
      <c r="T9" s="34"/>
      <c r="U9" s="33"/>
    </row>
    <row r="10" spans="2:21" ht="14.25" x14ac:dyDescent="0.2">
      <c r="B10" s="32"/>
      <c r="C10" s="34"/>
      <c r="D10" s="34"/>
      <c r="E10" s="34"/>
      <c r="F10" s="34"/>
      <c r="G10" s="34"/>
      <c r="H10" s="34"/>
      <c r="J10" s="34"/>
      <c r="K10" s="34"/>
      <c r="L10" s="34"/>
      <c r="M10" s="34"/>
      <c r="N10" s="34"/>
      <c r="O10" s="34"/>
      <c r="P10" s="34"/>
      <c r="Q10" s="34"/>
      <c r="R10" s="34"/>
      <c r="S10" s="34"/>
      <c r="T10" s="34"/>
      <c r="U10" s="33"/>
    </row>
    <row r="11" spans="2:21" ht="14.25" x14ac:dyDescent="0.2">
      <c r="B11" s="32"/>
      <c r="C11" s="34"/>
      <c r="D11" s="34"/>
      <c r="E11" s="34"/>
      <c r="F11" s="34"/>
      <c r="G11" s="34"/>
      <c r="H11" s="34"/>
      <c r="I11" s="34"/>
      <c r="J11" s="34" t="s">
        <v>174</v>
      </c>
      <c r="K11" s="34" t="s">
        <v>163</v>
      </c>
      <c r="L11" s="34"/>
      <c r="M11" s="34"/>
      <c r="N11" s="34"/>
      <c r="O11" s="34"/>
      <c r="P11" s="34"/>
      <c r="Q11" s="34"/>
      <c r="R11" s="34"/>
      <c r="S11" s="34"/>
      <c r="T11" s="34"/>
      <c r="U11" s="33"/>
    </row>
    <row r="12" spans="2:21" ht="14.25" x14ac:dyDescent="0.2">
      <c r="B12" s="32"/>
      <c r="C12" s="34"/>
      <c r="D12" s="34"/>
      <c r="E12" s="34"/>
      <c r="F12" s="34"/>
      <c r="G12" s="34"/>
      <c r="H12" s="34"/>
      <c r="I12" s="34" t="str">
        <f>Inicio!C5</f>
        <v>POLÍTICA GESTIÓN ESTRATÉGICA DEL TALENTO HUMANO</v>
      </c>
      <c r="J12" s="34">
        <v>100</v>
      </c>
      <c r="K12" s="37">
        <f>+'Autodiagnóstico '!J8</f>
        <v>85.204918032786878</v>
      </c>
      <c r="L12" s="34"/>
      <c r="M12" s="34"/>
      <c r="N12" s="34"/>
      <c r="O12" s="34"/>
      <c r="P12" s="34"/>
      <c r="Q12" s="34"/>
      <c r="R12" s="34"/>
      <c r="S12" s="34"/>
      <c r="T12" s="34"/>
      <c r="U12" s="33"/>
    </row>
    <row r="13" spans="2:21" ht="14.25" x14ac:dyDescent="0.2">
      <c r="B13" s="32"/>
      <c r="C13" s="34"/>
      <c r="D13" s="34"/>
      <c r="E13" s="34"/>
      <c r="F13" s="34"/>
      <c r="G13" s="34"/>
      <c r="H13" s="34"/>
      <c r="I13" s="34"/>
      <c r="K13" s="34"/>
      <c r="L13" s="34"/>
      <c r="M13" s="34"/>
      <c r="N13" s="34"/>
      <c r="O13" s="34"/>
      <c r="P13" s="34"/>
      <c r="Q13" s="34"/>
      <c r="R13" s="34"/>
      <c r="S13" s="34"/>
      <c r="T13" s="34"/>
      <c r="U13" s="33"/>
    </row>
    <row r="14" spans="2:21" ht="14.25" x14ac:dyDescent="0.2">
      <c r="B14" s="32"/>
      <c r="C14" s="34"/>
      <c r="D14" s="34"/>
      <c r="E14" s="34"/>
      <c r="F14" s="34"/>
      <c r="G14" s="34"/>
      <c r="H14" s="34"/>
      <c r="I14" s="34"/>
      <c r="J14" s="34"/>
      <c r="K14" s="34"/>
      <c r="L14" s="34"/>
      <c r="M14" s="34"/>
      <c r="N14" s="34"/>
      <c r="O14" s="34"/>
      <c r="P14" s="34"/>
      <c r="Q14" s="34"/>
      <c r="R14" s="34"/>
      <c r="S14" s="34"/>
      <c r="T14" s="34"/>
      <c r="U14" s="33"/>
    </row>
    <row r="15" spans="2:21" ht="14.25" x14ac:dyDescent="0.2">
      <c r="B15" s="32"/>
      <c r="C15" s="34"/>
      <c r="D15" s="34"/>
      <c r="E15" s="34"/>
      <c r="F15" s="34"/>
      <c r="G15" s="34"/>
      <c r="H15" s="34"/>
      <c r="I15" s="34"/>
      <c r="J15" s="34"/>
      <c r="K15" s="34"/>
      <c r="L15" s="34"/>
      <c r="M15" s="34"/>
      <c r="N15" s="34"/>
      <c r="O15" s="34"/>
      <c r="P15" s="34"/>
      <c r="Q15" s="34"/>
      <c r="R15" s="34"/>
      <c r="S15" s="34"/>
      <c r="T15" s="34"/>
      <c r="U15" s="33"/>
    </row>
    <row r="16" spans="2:21" ht="14.25" x14ac:dyDescent="0.2">
      <c r="B16" s="32"/>
      <c r="C16" s="34"/>
      <c r="D16" s="34"/>
      <c r="E16" s="34"/>
      <c r="F16" s="34"/>
      <c r="G16" s="34"/>
      <c r="H16" s="34"/>
      <c r="I16" s="34"/>
      <c r="J16" s="34"/>
      <c r="K16" s="34"/>
      <c r="L16" s="34"/>
      <c r="M16" s="34"/>
      <c r="N16" s="34"/>
      <c r="O16" s="34"/>
      <c r="P16" s="34"/>
      <c r="Q16" s="34"/>
      <c r="R16" s="34"/>
      <c r="S16" s="34"/>
      <c r="T16" s="34"/>
      <c r="U16" s="33"/>
    </row>
    <row r="17" spans="2:21" ht="14.25" x14ac:dyDescent="0.2">
      <c r="B17" s="32"/>
      <c r="C17" s="34"/>
      <c r="D17" s="34"/>
      <c r="E17" s="34"/>
      <c r="F17" s="34"/>
      <c r="G17" s="34"/>
      <c r="H17" s="34"/>
      <c r="I17" s="34"/>
      <c r="J17" s="34"/>
      <c r="K17" s="34"/>
      <c r="L17" s="34"/>
      <c r="M17" s="34"/>
      <c r="N17" s="34"/>
      <c r="O17" s="34"/>
      <c r="P17" s="34"/>
      <c r="Q17" s="34"/>
      <c r="R17" s="34"/>
      <c r="S17" s="34"/>
      <c r="T17" s="34"/>
      <c r="U17" s="33"/>
    </row>
    <row r="18" spans="2:21" ht="14.25" x14ac:dyDescent="0.2">
      <c r="B18" s="32"/>
      <c r="C18" s="34"/>
      <c r="D18" s="34"/>
      <c r="E18" s="34"/>
      <c r="F18" s="34"/>
      <c r="G18" s="34"/>
      <c r="H18" s="34"/>
      <c r="I18" s="34"/>
      <c r="J18" s="34"/>
      <c r="K18" s="34"/>
      <c r="L18" s="34"/>
      <c r="M18" s="34"/>
      <c r="N18" s="34"/>
      <c r="O18" s="34"/>
      <c r="P18" s="34"/>
      <c r="Q18" s="34"/>
      <c r="R18" s="34"/>
      <c r="S18" s="34"/>
      <c r="T18" s="34"/>
      <c r="U18" s="33"/>
    </row>
    <row r="19" spans="2:21" ht="14.25" x14ac:dyDescent="0.2">
      <c r="B19" s="32"/>
      <c r="C19" s="34"/>
      <c r="D19" s="34"/>
      <c r="E19" s="34"/>
      <c r="F19" s="34"/>
      <c r="G19" s="34"/>
      <c r="H19" s="34"/>
      <c r="I19" s="34"/>
      <c r="J19" s="34"/>
      <c r="K19" s="34"/>
      <c r="L19" s="34"/>
      <c r="M19" s="34"/>
      <c r="N19" s="34"/>
      <c r="O19" s="34"/>
      <c r="P19" s="34"/>
      <c r="Q19" s="34"/>
      <c r="R19" s="34"/>
      <c r="S19" s="34"/>
      <c r="T19" s="34"/>
      <c r="U19" s="33"/>
    </row>
    <row r="20" spans="2:21" ht="14.25" x14ac:dyDescent="0.2">
      <c r="B20" s="32"/>
      <c r="C20" s="34"/>
      <c r="D20" s="34"/>
      <c r="E20" s="34"/>
      <c r="F20" s="34"/>
      <c r="G20" s="34"/>
      <c r="H20" s="34"/>
      <c r="I20" s="34"/>
      <c r="J20" s="34"/>
      <c r="K20" s="34"/>
      <c r="L20" s="34"/>
      <c r="M20" s="34"/>
      <c r="N20" s="34"/>
      <c r="O20" s="34"/>
      <c r="P20" s="34"/>
      <c r="Q20" s="34"/>
      <c r="R20" s="34"/>
      <c r="S20" s="34"/>
      <c r="T20" s="34"/>
      <c r="U20" s="33"/>
    </row>
    <row r="21" spans="2:21" ht="14.25" x14ac:dyDescent="0.2">
      <c r="B21" s="32"/>
      <c r="C21" s="34"/>
      <c r="D21" s="34"/>
      <c r="E21" s="34"/>
      <c r="F21" s="34"/>
      <c r="G21" s="34"/>
      <c r="H21" s="34"/>
      <c r="I21" s="34"/>
      <c r="J21" s="34"/>
      <c r="K21" s="34"/>
      <c r="L21" s="34"/>
      <c r="M21" s="34"/>
      <c r="N21" s="34"/>
      <c r="O21" s="34"/>
      <c r="P21" s="34"/>
      <c r="Q21" s="34"/>
      <c r="R21" s="34"/>
      <c r="S21" s="34"/>
      <c r="T21" s="34"/>
      <c r="U21" s="33"/>
    </row>
    <row r="22" spans="2:21" ht="14.25" x14ac:dyDescent="0.2">
      <c r="B22" s="32"/>
      <c r="C22" s="34"/>
      <c r="D22" s="34"/>
      <c r="E22" s="34"/>
      <c r="F22" s="34"/>
      <c r="G22" s="34"/>
      <c r="H22" s="34"/>
      <c r="I22" s="34"/>
      <c r="J22" s="34"/>
      <c r="K22" s="34"/>
      <c r="L22" s="34"/>
      <c r="M22" s="34"/>
      <c r="N22" s="34"/>
      <c r="O22" s="34"/>
      <c r="P22" s="34"/>
      <c r="Q22" s="34"/>
      <c r="R22" s="34"/>
      <c r="S22" s="34"/>
      <c r="T22" s="34"/>
      <c r="U22" s="33"/>
    </row>
    <row r="23" spans="2:21" ht="14.25" x14ac:dyDescent="0.2">
      <c r="B23" s="32"/>
      <c r="C23" s="34"/>
      <c r="D23" s="34"/>
      <c r="E23" s="34"/>
      <c r="F23" s="34"/>
      <c r="G23" s="34"/>
      <c r="H23" s="34"/>
      <c r="I23" s="34"/>
      <c r="J23" s="34"/>
      <c r="K23" s="34"/>
      <c r="L23" s="34"/>
      <c r="M23" s="34"/>
      <c r="N23" s="34"/>
      <c r="O23" s="34"/>
      <c r="P23" s="34"/>
      <c r="Q23" s="34"/>
      <c r="R23" s="34"/>
      <c r="S23" s="34"/>
      <c r="T23" s="34"/>
      <c r="U23" s="33"/>
    </row>
    <row r="24" spans="2:21" ht="14.25" x14ac:dyDescent="0.2">
      <c r="B24" s="32"/>
      <c r="C24" s="34"/>
      <c r="D24" s="34"/>
      <c r="E24" s="34"/>
      <c r="F24" s="34"/>
      <c r="G24" s="34"/>
      <c r="H24" s="34"/>
      <c r="I24" s="34"/>
      <c r="J24" s="34"/>
      <c r="K24" s="34"/>
      <c r="L24" s="34"/>
      <c r="M24" s="34"/>
      <c r="N24" s="34"/>
      <c r="O24" s="34"/>
      <c r="P24" s="34"/>
      <c r="Q24" s="34"/>
      <c r="R24" s="34"/>
      <c r="S24" s="34"/>
      <c r="T24" s="34"/>
      <c r="U24" s="33"/>
    </row>
    <row r="25" spans="2:21" ht="14.25" x14ac:dyDescent="0.2">
      <c r="B25" s="32"/>
      <c r="C25" s="34"/>
      <c r="D25" s="34"/>
      <c r="E25" s="34"/>
      <c r="F25" s="34"/>
      <c r="G25" s="34"/>
      <c r="H25" s="34"/>
      <c r="I25" s="34"/>
      <c r="J25" s="34"/>
      <c r="K25" s="34"/>
      <c r="L25" s="34"/>
      <c r="M25" s="34"/>
      <c r="N25" s="34"/>
      <c r="O25" s="34"/>
      <c r="P25" s="34"/>
      <c r="Q25" s="34"/>
      <c r="R25" s="34"/>
      <c r="S25" s="34"/>
      <c r="T25" s="34"/>
      <c r="U25" s="33"/>
    </row>
    <row r="26" spans="2:21" ht="14.25" x14ac:dyDescent="0.2">
      <c r="B26" s="32"/>
      <c r="C26" s="34"/>
      <c r="D26" s="34"/>
      <c r="E26" s="34"/>
      <c r="F26" s="34"/>
      <c r="G26" s="34"/>
      <c r="H26" s="34"/>
      <c r="I26" s="34"/>
      <c r="J26" s="34"/>
      <c r="K26" s="34"/>
      <c r="L26" s="34"/>
      <c r="M26" s="34"/>
      <c r="N26" s="34"/>
      <c r="O26" s="34"/>
      <c r="P26" s="34"/>
      <c r="Q26" s="34"/>
      <c r="R26" s="34"/>
      <c r="S26" s="34"/>
      <c r="T26" s="34"/>
      <c r="U26" s="33"/>
    </row>
    <row r="27" spans="2:21" ht="14.25" x14ac:dyDescent="0.2">
      <c r="B27" s="32"/>
      <c r="C27" s="34"/>
      <c r="D27" s="34"/>
      <c r="E27" s="34"/>
      <c r="F27" s="34"/>
      <c r="G27" s="34"/>
      <c r="H27" s="34"/>
      <c r="I27" s="34"/>
      <c r="J27" s="34"/>
      <c r="K27" s="34"/>
      <c r="L27" s="34"/>
      <c r="M27" s="34"/>
      <c r="N27" s="34"/>
      <c r="O27" s="34"/>
      <c r="P27" s="34"/>
      <c r="Q27" s="34"/>
      <c r="R27" s="34"/>
      <c r="S27" s="34"/>
      <c r="T27" s="34"/>
      <c r="U27" s="33"/>
    </row>
    <row r="28" spans="2:21" ht="18" customHeight="1" x14ac:dyDescent="0.25">
      <c r="B28" s="32"/>
      <c r="C28" s="279" t="s">
        <v>502</v>
      </c>
      <c r="D28" s="35"/>
      <c r="E28" s="36"/>
      <c r="F28" s="36"/>
      <c r="G28" s="36"/>
      <c r="H28" s="36"/>
      <c r="I28" s="35"/>
      <c r="J28" s="35"/>
      <c r="K28" s="35"/>
      <c r="L28" s="36"/>
      <c r="M28" s="36"/>
      <c r="N28" s="36"/>
      <c r="O28" s="36"/>
      <c r="P28" s="36"/>
      <c r="Q28" s="36"/>
      <c r="R28" s="36"/>
      <c r="S28" s="36"/>
      <c r="T28" s="36"/>
      <c r="U28" s="33"/>
    </row>
    <row r="29" spans="2:21" ht="14.25" x14ac:dyDescent="0.2">
      <c r="B29" s="32"/>
      <c r="F29" s="34"/>
      <c r="G29" s="34"/>
      <c r="H29" s="34"/>
      <c r="I29" s="34"/>
      <c r="J29" s="34"/>
      <c r="K29" s="34"/>
      <c r="L29" s="34"/>
      <c r="M29" s="34"/>
      <c r="N29" s="34"/>
      <c r="O29" s="34"/>
      <c r="P29" s="34"/>
      <c r="Q29" s="34"/>
      <c r="R29" s="34"/>
      <c r="S29" s="34"/>
      <c r="T29" s="34"/>
      <c r="U29" s="33"/>
    </row>
    <row r="30" spans="2:21" ht="14.25" x14ac:dyDescent="0.2">
      <c r="B30" s="32"/>
      <c r="F30" s="34"/>
      <c r="G30" s="34"/>
      <c r="H30" s="34"/>
      <c r="I30" s="34"/>
      <c r="J30" s="34"/>
      <c r="K30" s="34"/>
      <c r="L30" s="34"/>
      <c r="M30" s="34"/>
      <c r="N30" s="34"/>
      <c r="O30" s="34"/>
      <c r="P30" s="34"/>
      <c r="Q30" s="34"/>
      <c r="R30" s="34"/>
      <c r="S30" s="34"/>
      <c r="T30" s="34"/>
      <c r="U30" s="33"/>
    </row>
    <row r="31" spans="2:21" ht="14.25" x14ac:dyDescent="0.2">
      <c r="B31" s="32"/>
      <c r="F31" s="34"/>
      <c r="G31" s="34"/>
      <c r="H31" s="34"/>
      <c r="I31" s="34"/>
      <c r="J31" s="34"/>
      <c r="K31" s="34"/>
      <c r="L31" s="34"/>
      <c r="M31" s="34"/>
      <c r="N31" s="34"/>
      <c r="O31" s="34"/>
      <c r="P31" s="34"/>
      <c r="Q31" s="34"/>
      <c r="R31" s="34"/>
      <c r="S31" s="34"/>
      <c r="T31" s="34"/>
      <c r="U31" s="33"/>
    </row>
    <row r="32" spans="2:21" ht="14.25" x14ac:dyDescent="0.2">
      <c r="B32" s="32"/>
      <c r="C32" s="34"/>
      <c r="D32" s="34"/>
      <c r="E32" s="34"/>
      <c r="F32" s="34"/>
      <c r="G32" s="34"/>
      <c r="H32" s="34"/>
      <c r="I32" s="34"/>
      <c r="J32" s="34"/>
      <c r="K32" s="34"/>
      <c r="L32" s="34"/>
      <c r="M32" s="34"/>
      <c r="N32" s="34"/>
      <c r="O32" s="34"/>
      <c r="P32" s="34"/>
      <c r="Q32" s="34"/>
      <c r="R32" s="34"/>
      <c r="S32" s="34"/>
      <c r="T32" s="34"/>
      <c r="U32" s="33"/>
    </row>
    <row r="33" spans="2:21" ht="14.25" x14ac:dyDescent="0.2">
      <c r="B33" s="32"/>
      <c r="C33" s="34"/>
      <c r="D33" s="34"/>
      <c r="E33" s="34"/>
      <c r="F33" s="34"/>
      <c r="G33" s="34"/>
      <c r="H33" s="34"/>
      <c r="I33" s="34"/>
      <c r="J33" s="34" t="s">
        <v>175</v>
      </c>
      <c r="K33" s="34" t="s">
        <v>176</v>
      </c>
      <c r="L33" s="34" t="s">
        <v>177</v>
      </c>
      <c r="M33" s="34"/>
      <c r="N33" s="34"/>
      <c r="O33" s="34"/>
      <c r="P33" s="34"/>
      <c r="Q33" s="34"/>
      <c r="R33" s="34"/>
      <c r="S33" s="34"/>
      <c r="T33" s="34"/>
      <c r="U33" s="33"/>
    </row>
    <row r="34" spans="2:21" ht="14.25" x14ac:dyDescent="0.2">
      <c r="B34" s="32"/>
      <c r="C34" s="34"/>
      <c r="D34" s="34"/>
      <c r="E34" s="34"/>
      <c r="F34" s="34"/>
      <c r="G34" s="34"/>
      <c r="H34" s="34"/>
      <c r="I34" s="34"/>
      <c r="J34" s="34" t="str">
        <f>+'Autodiagnóstico '!C12</f>
        <v>PLANEACIÓN</v>
      </c>
      <c r="K34" s="34">
        <v>100</v>
      </c>
      <c r="L34" s="37">
        <f>+'Autodiagnóstico '!D12</f>
        <v>85</v>
      </c>
      <c r="M34" s="34"/>
      <c r="N34" s="34"/>
      <c r="O34" s="34"/>
      <c r="P34" s="34"/>
      <c r="Q34" s="34"/>
      <c r="R34" s="34"/>
      <c r="S34" s="34"/>
      <c r="T34" s="34"/>
      <c r="U34" s="33"/>
    </row>
    <row r="35" spans="2:21" ht="14.25" x14ac:dyDescent="0.2">
      <c r="B35" s="32"/>
      <c r="C35" s="34"/>
      <c r="D35" s="34"/>
      <c r="E35" s="34"/>
      <c r="F35" s="34"/>
      <c r="G35" s="34"/>
      <c r="H35" s="34"/>
      <c r="I35" s="34"/>
      <c r="J35" s="34" t="str">
        <f>+'Autodiagnóstico '!C132</f>
        <v>INGRESO</v>
      </c>
      <c r="K35" s="34">
        <v>100</v>
      </c>
      <c r="L35" s="37">
        <f>+'Autodiagnóstico '!D132</f>
        <v>79.384615384615387</v>
      </c>
      <c r="M35" s="34"/>
      <c r="N35" s="34"/>
      <c r="O35" s="34"/>
      <c r="P35" s="34"/>
      <c r="Q35" s="34"/>
      <c r="R35" s="34"/>
      <c r="S35" s="34"/>
      <c r="T35" s="34"/>
      <c r="U35" s="33"/>
    </row>
    <row r="36" spans="2:21" ht="14.25" x14ac:dyDescent="0.2">
      <c r="B36" s="32"/>
      <c r="C36" s="34"/>
      <c r="D36" s="34"/>
      <c r="E36" s="34"/>
      <c r="F36" s="34"/>
      <c r="G36" s="34"/>
      <c r="H36" s="34"/>
      <c r="I36" s="34"/>
      <c r="J36" s="34" t="str">
        <f>+'Autodiagnóstico '!C197</f>
        <v>DESARROLLO</v>
      </c>
      <c r="K36" s="34">
        <v>100</v>
      </c>
      <c r="L36" s="37">
        <f>+'Autodiagnóstico '!D197</f>
        <v>89.25316455696202</v>
      </c>
      <c r="M36" s="38"/>
      <c r="N36" s="34"/>
      <c r="O36" s="34"/>
      <c r="P36" s="34"/>
      <c r="Q36" s="34"/>
      <c r="R36" s="34"/>
      <c r="S36" s="34"/>
      <c r="T36" s="34"/>
      <c r="U36" s="33"/>
    </row>
    <row r="37" spans="2:21" ht="14.25" x14ac:dyDescent="0.2">
      <c r="B37" s="32"/>
      <c r="C37" s="34"/>
      <c r="D37" s="34"/>
      <c r="E37" s="34"/>
      <c r="F37" s="34"/>
      <c r="G37" s="34"/>
      <c r="H37" s="34"/>
      <c r="I37" s="34"/>
      <c r="J37" s="34" t="str">
        <f>+'Autodiagnóstico '!C595</f>
        <v>RETIRO</v>
      </c>
      <c r="K37" s="34">
        <v>100</v>
      </c>
      <c r="L37" s="37">
        <f>+'Autodiagnóstico '!D595</f>
        <v>45.333333333333336</v>
      </c>
      <c r="M37" s="38"/>
      <c r="N37" s="34"/>
      <c r="O37" s="34"/>
      <c r="P37" s="34"/>
      <c r="Q37" s="34"/>
      <c r="R37" s="34"/>
      <c r="S37" s="34"/>
      <c r="T37" s="34"/>
      <c r="U37" s="33"/>
    </row>
    <row r="38" spans="2:21" ht="14.25" x14ac:dyDescent="0.2">
      <c r="B38" s="32"/>
      <c r="C38" s="34"/>
      <c r="D38" s="34"/>
      <c r="E38" s="34"/>
      <c r="F38" s="34"/>
      <c r="G38" s="34"/>
      <c r="H38" s="34"/>
      <c r="I38" s="34"/>
      <c r="J38" s="34"/>
      <c r="K38" s="34"/>
      <c r="L38" s="34"/>
      <c r="M38" s="38"/>
      <c r="N38" s="34"/>
      <c r="O38" s="34"/>
      <c r="P38" s="34"/>
      <c r="Q38" s="34"/>
      <c r="R38" s="34"/>
      <c r="S38" s="34"/>
      <c r="T38" s="34"/>
      <c r="U38" s="33"/>
    </row>
    <row r="39" spans="2:21" ht="14.25" x14ac:dyDescent="0.2">
      <c r="B39" s="32"/>
      <c r="C39" s="34"/>
      <c r="D39" s="34"/>
      <c r="E39" s="34"/>
      <c r="F39" s="34"/>
      <c r="G39" s="34"/>
      <c r="H39" s="34"/>
      <c r="I39" s="34"/>
      <c r="J39" s="34"/>
      <c r="K39" s="34"/>
      <c r="L39" s="34"/>
      <c r="M39" s="38"/>
      <c r="N39" s="34"/>
      <c r="O39" s="34"/>
      <c r="P39" s="34"/>
      <c r="Q39" s="34"/>
      <c r="R39" s="34"/>
      <c r="S39" s="34"/>
      <c r="T39" s="34"/>
      <c r="U39" s="33"/>
    </row>
    <row r="40" spans="2:21" ht="14.25" x14ac:dyDescent="0.2">
      <c r="B40" s="32"/>
      <c r="C40" s="34"/>
      <c r="D40" s="34"/>
      <c r="E40" s="34"/>
      <c r="F40" s="34"/>
      <c r="G40" s="34"/>
      <c r="H40" s="34"/>
      <c r="I40" s="34"/>
      <c r="J40" s="34"/>
      <c r="K40" s="34"/>
      <c r="L40" s="34"/>
      <c r="M40" s="38"/>
      <c r="N40" s="34"/>
      <c r="O40" s="34"/>
      <c r="P40" s="34"/>
      <c r="Q40" s="34"/>
      <c r="R40" s="34"/>
      <c r="S40" s="34"/>
      <c r="T40" s="34"/>
      <c r="U40" s="33"/>
    </row>
    <row r="41" spans="2:21" ht="14.25" x14ac:dyDescent="0.2">
      <c r="B41" s="32"/>
      <c r="C41" s="34"/>
      <c r="D41" s="34"/>
      <c r="E41" s="34"/>
      <c r="F41" s="34"/>
      <c r="G41" s="34"/>
      <c r="H41" s="34"/>
      <c r="I41" s="34"/>
      <c r="J41" s="34"/>
      <c r="K41" s="34"/>
      <c r="L41" s="34"/>
      <c r="M41" s="34"/>
      <c r="N41" s="34"/>
      <c r="O41" s="34"/>
      <c r="P41" s="34"/>
      <c r="Q41" s="34"/>
      <c r="R41" s="34"/>
      <c r="S41" s="34"/>
      <c r="T41" s="34"/>
      <c r="U41" s="33"/>
    </row>
    <row r="42" spans="2:21" ht="14.25" x14ac:dyDescent="0.2">
      <c r="B42" s="32"/>
      <c r="C42" s="34"/>
      <c r="D42" s="34"/>
      <c r="E42" s="34"/>
      <c r="F42" s="34"/>
      <c r="G42" s="34"/>
      <c r="H42" s="34"/>
      <c r="I42" s="34"/>
      <c r="J42" s="34"/>
      <c r="K42" s="34"/>
      <c r="L42" s="34"/>
      <c r="M42" s="38"/>
      <c r="N42" s="34"/>
      <c r="O42" s="34"/>
      <c r="P42" s="34"/>
      <c r="Q42" s="34"/>
      <c r="R42" s="34"/>
      <c r="S42" s="34"/>
      <c r="T42" s="34"/>
      <c r="U42" s="33"/>
    </row>
    <row r="43" spans="2:21" ht="14.25" x14ac:dyDescent="0.2">
      <c r="B43" s="32"/>
      <c r="C43" s="34"/>
      <c r="D43" s="34"/>
      <c r="E43" s="34"/>
      <c r="F43" s="34"/>
      <c r="G43" s="34"/>
      <c r="H43" s="34"/>
      <c r="I43" s="34"/>
      <c r="J43" s="34"/>
      <c r="K43" s="34"/>
      <c r="L43" s="34"/>
      <c r="M43" s="38"/>
      <c r="N43" s="34"/>
      <c r="O43" s="34"/>
      <c r="P43" s="34"/>
      <c r="Q43" s="34"/>
      <c r="R43" s="34"/>
      <c r="S43" s="34"/>
      <c r="T43" s="34"/>
      <c r="U43" s="33"/>
    </row>
    <row r="44" spans="2:21" ht="14.25" x14ac:dyDescent="0.2">
      <c r="B44" s="32"/>
      <c r="C44" s="34"/>
      <c r="D44" s="34"/>
      <c r="E44" s="34"/>
      <c r="F44" s="34"/>
      <c r="G44" s="34"/>
      <c r="H44" s="34"/>
      <c r="I44" s="34"/>
      <c r="J44" s="34"/>
      <c r="K44" s="34"/>
      <c r="L44" s="34"/>
      <c r="M44" s="38"/>
      <c r="N44" s="34"/>
      <c r="O44" s="34"/>
      <c r="P44" s="34"/>
      <c r="Q44" s="34"/>
      <c r="R44" s="34"/>
      <c r="S44" s="34"/>
      <c r="T44" s="34"/>
      <c r="U44" s="33"/>
    </row>
    <row r="45" spans="2:21" ht="14.25" x14ac:dyDescent="0.2">
      <c r="B45" s="32"/>
      <c r="C45" s="34"/>
      <c r="D45" s="34"/>
      <c r="E45" s="34"/>
      <c r="F45" s="34"/>
      <c r="G45" s="34"/>
      <c r="H45" s="34"/>
      <c r="I45" s="34"/>
      <c r="J45" s="34"/>
      <c r="K45" s="34"/>
      <c r="L45" s="34"/>
      <c r="M45" s="38"/>
      <c r="N45" s="34"/>
      <c r="O45" s="34"/>
      <c r="P45" s="34"/>
      <c r="Q45" s="34"/>
      <c r="R45" s="34"/>
      <c r="S45" s="34"/>
      <c r="T45" s="34"/>
      <c r="U45" s="33"/>
    </row>
    <row r="46" spans="2:21" ht="14.25" x14ac:dyDescent="0.2">
      <c r="B46" s="32"/>
      <c r="C46" s="34"/>
      <c r="D46" s="34"/>
      <c r="E46" s="34"/>
      <c r="F46" s="34"/>
      <c r="G46" s="34"/>
      <c r="H46" s="34"/>
      <c r="I46" s="34"/>
      <c r="J46" s="34"/>
      <c r="K46" s="34"/>
      <c r="L46" s="34"/>
      <c r="M46" s="38"/>
      <c r="N46" s="34"/>
      <c r="O46" s="34"/>
      <c r="P46" s="34"/>
      <c r="Q46" s="34"/>
      <c r="R46" s="34"/>
      <c r="S46" s="34"/>
      <c r="T46" s="34"/>
      <c r="U46" s="33"/>
    </row>
    <row r="47" spans="2:21" ht="14.25" x14ac:dyDescent="0.2">
      <c r="B47" s="32"/>
      <c r="C47" s="34"/>
      <c r="D47" s="34"/>
      <c r="E47" s="34"/>
      <c r="F47" s="34"/>
      <c r="G47" s="34"/>
      <c r="H47" s="34"/>
      <c r="I47" s="34"/>
      <c r="J47" s="34"/>
      <c r="K47" s="34"/>
      <c r="L47" s="34"/>
      <c r="M47" s="34"/>
      <c r="N47" s="34"/>
      <c r="O47" s="34"/>
      <c r="P47" s="34"/>
      <c r="Q47" s="34"/>
      <c r="R47" s="34"/>
      <c r="S47" s="34"/>
      <c r="T47" s="34"/>
      <c r="U47" s="33"/>
    </row>
    <row r="48" spans="2:21" ht="14.25" x14ac:dyDescent="0.2">
      <c r="B48" s="32"/>
      <c r="C48" s="34"/>
      <c r="D48" s="34"/>
      <c r="E48" s="34"/>
      <c r="F48" s="34"/>
      <c r="G48" s="34"/>
      <c r="H48" s="34"/>
      <c r="I48" s="34"/>
      <c r="J48" s="34"/>
      <c r="K48" s="34"/>
      <c r="L48" s="34"/>
      <c r="M48" s="34"/>
      <c r="N48" s="34"/>
      <c r="O48" s="34"/>
      <c r="P48" s="34"/>
      <c r="Q48" s="34"/>
      <c r="R48" s="34"/>
      <c r="S48" s="34"/>
      <c r="T48" s="34"/>
      <c r="U48" s="33"/>
    </row>
    <row r="49" spans="2:21" ht="14.25" x14ac:dyDescent="0.2">
      <c r="B49" s="32"/>
      <c r="C49" s="34"/>
      <c r="D49" s="34"/>
      <c r="E49" s="34"/>
      <c r="F49" s="34"/>
      <c r="G49" s="34"/>
      <c r="H49" s="34"/>
      <c r="I49" s="34"/>
      <c r="J49" s="34"/>
      <c r="K49" s="34"/>
      <c r="L49" s="34"/>
      <c r="M49" s="34"/>
      <c r="N49" s="34"/>
      <c r="O49" s="34"/>
      <c r="P49" s="34"/>
      <c r="Q49" s="34"/>
      <c r="R49" s="34"/>
      <c r="S49" s="34"/>
      <c r="T49" s="34"/>
      <c r="U49" s="33"/>
    </row>
    <row r="50" spans="2:21" ht="14.25" x14ac:dyDescent="0.2">
      <c r="B50" s="32"/>
      <c r="C50" s="34"/>
      <c r="D50" s="34"/>
      <c r="E50" s="34"/>
      <c r="F50" s="34"/>
      <c r="G50" s="34"/>
      <c r="H50" s="34"/>
      <c r="I50" s="34"/>
      <c r="J50" s="34"/>
      <c r="K50" s="34"/>
      <c r="L50" s="34"/>
      <c r="M50" s="34"/>
      <c r="N50" s="34"/>
      <c r="O50" s="34"/>
      <c r="P50" s="34"/>
      <c r="Q50" s="34"/>
      <c r="R50" s="34"/>
      <c r="S50" s="34"/>
      <c r="T50" s="34"/>
      <c r="U50" s="33"/>
    </row>
    <row r="51" spans="2:21" ht="18" customHeight="1" x14ac:dyDescent="0.25">
      <c r="B51" s="32"/>
      <c r="C51" s="279" t="s">
        <v>178</v>
      </c>
      <c r="D51" s="35"/>
      <c r="E51" s="36"/>
      <c r="F51" s="36"/>
      <c r="G51" s="36"/>
      <c r="H51" s="36"/>
      <c r="I51" s="35"/>
      <c r="J51" s="35"/>
      <c r="K51" s="35"/>
      <c r="L51" s="36"/>
      <c r="M51" s="36"/>
      <c r="N51" s="36"/>
      <c r="O51" s="36"/>
      <c r="P51" s="36"/>
      <c r="Q51" s="36"/>
      <c r="R51" s="36"/>
      <c r="S51" s="36"/>
      <c r="T51" s="36"/>
      <c r="U51" s="33"/>
    </row>
    <row r="52" spans="2:21" ht="14.25" x14ac:dyDescent="0.2">
      <c r="B52" s="32"/>
      <c r="C52" s="34"/>
      <c r="D52" s="34"/>
      <c r="E52" s="34"/>
      <c r="F52" s="34"/>
      <c r="G52" s="34"/>
      <c r="H52" s="34"/>
      <c r="I52" s="34"/>
      <c r="J52" s="34"/>
      <c r="K52" s="34"/>
      <c r="L52" s="34"/>
      <c r="M52" s="34"/>
      <c r="N52" s="34"/>
      <c r="O52" s="34"/>
      <c r="P52" s="34"/>
      <c r="Q52" s="34"/>
      <c r="R52" s="34"/>
      <c r="S52" s="34"/>
      <c r="T52" s="34"/>
      <c r="U52" s="33"/>
    </row>
    <row r="53" spans="2:21" ht="14.25" x14ac:dyDescent="0.2">
      <c r="B53" s="32"/>
      <c r="C53" s="34"/>
      <c r="D53" s="34"/>
      <c r="E53" s="34"/>
      <c r="F53" s="34"/>
      <c r="G53" s="34"/>
      <c r="H53" s="34"/>
      <c r="I53" s="34"/>
      <c r="K53" s="622" t="s">
        <v>861</v>
      </c>
      <c r="L53" s="622"/>
      <c r="M53" s="622"/>
      <c r="N53" s="622"/>
      <c r="O53" s="34"/>
      <c r="P53" s="34"/>
      <c r="Q53" s="34"/>
      <c r="R53" s="34"/>
      <c r="S53" s="34"/>
      <c r="T53" s="34"/>
      <c r="U53" s="33"/>
    </row>
    <row r="54" spans="2:21" ht="15" x14ac:dyDescent="0.25">
      <c r="B54" s="32"/>
      <c r="E54" s="34"/>
      <c r="F54" s="34"/>
      <c r="I54" s="39"/>
      <c r="J54" s="34"/>
      <c r="K54" s="621" t="str">
        <f>+'Autodiagnóstico '!C12</f>
        <v>PLANEACIÓN</v>
      </c>
      <c r="L54" s="621"/>
      <c r="M54" s="621"/>
      <c r="N54" s="621"/>
      <c r="O54" s="34"/>
      <c r="P54" s="34"/>
      <c r="Q54" s="34"/>
      <c r="R54" s="34"/>
      <c r="S54" s="34"/>
      <c r="T54" s="34"/>
      <c r="U54" s="33"/>
    </row>
    <row r="55" spans="2:21" ht="14.25" x14ac:dyDescent="0.2">
      <c r="B55" s="32"/>
      <c r="C55" s="34"/>
      <c r="D55" s="34"/>
      <c r="E55" s="34"/>
      <c r="F55" s="34"/>
      <c r="G55" s="34"/>
      <c r="H55" s="34"/>
      <c r="I55" s="34"/>
      <c r="J55" s="34"/>
      <c r="K55" s="34"/>
      <c r="L55" s="34"/>
      <c r="M55" s="34"/>
      <c r="N55" s="34"/>
      <c r="O55" s="34"/>
      <c r="P55" s="34"/>
      <c r="Q55" s="34"/>
      <c r="R55" s="34"/>
      <c r="S55" s="34"/>
      <c r="T55" s="34"/>
      <c r="U55" s="33"/>
    </row>
    <row r="56" spans="2:21" ht="14.25" x14ac:dyDescent="0.2">
      <c r="B56" s="32"/>
      <c r="E56" s="34"/>
      <c r="F56" s="34"/>
      <c r="G56" s="34"/>
      <c r="H56" s="34"/>
      <c r="I56" s="34" t="s">
        <v>180</v>
      </c>
      <c r="J56" s="31" t="s">
        <v>174</v>
      </c>
      <c r="K56" s="34" t="s">
        <v>163</v>
      </c>
      <c r="L56" s="34"/>
      <c r="P56" s="34"/>
      <c r="Q56" s="34"/>
      <c r="R56" s="34"/>
      <c r="S56" s="34"/>
      <c r="T56" s="34"/>
      <c r="U56" s="33"/>
    </row>
    <row r="57" spans="2:21" ht="14.25" x14ac:dyDescent="0.2">
      <c r="B57" s="32"/>
      <c r="E57" s="34"/>
      <c r="F57" s="34"/>
      <c r="G57" s="34"/>
      <c r="H57" s="34"/>
      <c r="I57" s="34" t="str">
        <f>+'Autodiagnóstico '!E12</f>
        <v>Conocimiento normativo y del entorno</v>
      </c>
      <c r="J57" s="31">
        <v>100</v>
      </c>
      <c r="K57" s="48">
        <f>+'Autodiagnóstico '!F12</f>
        <v>95</v>
      </c>
      <c r="L57" s="34"/>
      <c r="P57" s="34"/>
      <c r="Q57" s="34"/>
      <c r="R57" s="34"/>
      <c r="S57" s="34"/>
      <c r="T57" s="34"/>
      <c r="U57" s="33"/>
    </row>
    <row r="58" spans="2:21" ht="14.25" x14ac:dyDescent="0.2">
      <c r="B58" s="32"/>
      <c r="E58" s="34"/>
      <c r="F58" s="34"/>
      <c r="G58" s="34"/>
      <c r="H58" s="34"/>
      <c r="I58" s="34" t="str">
        <f>+'Autodiagnóstico '!E27</f>
        <v>Gestión de la información</v>
      </c>
      <c r="J58" s="31">
        <v>100</v>
      </c>
      <c r="K58" s="48">
        <f>+'Autodiagnóstico '!F27</f>
        <v>75</v>
      </c>
      <c r="L58" s="34"/>
      <c r="P58" s="34"/>
      <c r="Q58" s="34"/>
      <c r="R58" s="34"/>
      <c r="S58" s="34"/>
      <c r="T58" s="34"/>
      <c r="U58" s="33"/>
    </row>
    <row r="59" spans="2:21" ht="14.25" x14ac:dyDescent="0.2">
      <c r="B59" s="32"/>
      <c r="E59" s="34"/>
      <c r="F59" s="34"/>
      <c r="G59" s="34"/>
      <c r="H59" s="34"/>
      <c r="I59" s="34" t="str">
        <f>+'Autodiagnóstico '!E77</f>
        <v>Planeación Estratégica</v>
      </c>
      <c r="J59" s="31">
        <v>100</v>
      </c>
      <c r="K59" s="48">
        <f>+'Autodiagnóstico '!F77</f>
        <v>89.444444444444443</v>
      </c>
      <c r="L59" s="34"/>
      <c r="M59" s="34"/>
      <c r="N59" s="34"/>
      <c r="O59" s="34"/>
      <c r="P59" s="34"/>
      <c r="Q59" s="34"/>
      <c r="R59" s="34"/>
      <c r="S59" s="34"/>
      <c r="T59" s="34"/>
      <c r="U59" s="33"/>
    </row>
    <row r="60" spans="2:21" ht="14.25" x14ac:dyDescent="0.2">
      <c r="B60" s="32"/>
      <c r="E60" s="34"/>
      <c r="F60" s="34"/>
      <c r="G60" s="34"/>
      <c r="H60" s="34"/>
      <c r="I60" s="34" t="str">
        <f>+'Autodiagnóstico '!E122</f>
        <v>Manual de funciones y competencias</v>
      </c>
      <c r="J60" s="31">
        <v>100</v>
      </c>
      <c r="K60" s="48">
        <f>+'Autodiagnóstico '!F122</f>
        <v>100</v>
      </c>
      <c r="L60" s="34"/>
      <c r="M60" s="34"/>
      <c r="N60" s="34"/>
      <c r="O60" s="34"/>
      <c r="P60" s="34"/>
      <c r="Q60" s="34"/>
      <c r="R60" s="34"/>
      <c r="S60" s="34"/>
      <c r="T60" s="34"/>
      <c r="U60" s="33"/>
    </row>
    <row r="61" spans="2:21" ht="14.25" x14ac:dyDescent="0.2">
      <c r="B61" s="32"/>
      <c r="C61" s="34"/>
      <c r="D61" s="34"/>
      <c r="E61" s="34"/>
      <c r="F61" s="34"/>
      <c r="G61" s="34"/>
      <c r="H61" s="34"/>
      <c r="I61" s="34" t="str">
        <f>+'Autodiagnóstico '!E127</f>
        <v>Arreglo institucional</v>
      </c>
      <c r="J61" s="31">
        <v>100</v>
      </c>
      <c r="K61" s="48">
        <f>+'Autodiagnóstico '!F127</f>
        <v>100</v>
      </c>
      <c r="L61" s="34"/>
      <c r="M61" s="34"/>
      <c r="N61" s="34"/>
      <c r="O61" s="34"/>
      <c r="P61" s="34"/>
      <c r="Q61" s="34"/>
      <c r="R61" s="34"/>
      <c r="S61" s="34"/>
      <c r="T61" s="34"/>
      <c r="U61" s="33"/>
    </row>
    <row r="62" spans="2:21" ht="14.25" x14ac:dyDescent="0.2">
      <c r="B62" s="32"/>
      <c r="C62" s="34"/>
      <c r="D62" s="34"/>
      <c r="E62" s="34"/>
      <c r="F62" s="34"/>
      <c r="G62" s="34"/>
      <c r="H62" s="34"/>
      <c r="I62" s="34"/>
      <c r="J62" s="34"/>
      <c r="K62" s="34"/>
      <c r="L62" s="34"/>
      <c r="M62" s="34"/>
      <c r="N62" s="34"/>
      <c r="O62" s="34"/>
      <c r="P62" s="34"/>
      <c r="Q62" s="34"/>
      <c r="R62" s="34"/>
      <c r="S62" s="34"/>
      <c r="T62" s="34"/>
      <c r="U62" s="33"/>
    </row>
    <row r="63" spans="2:21" ht="14.25" x14ac:dyDescent="0.2">
      <c r="B63" s="32"/>
      <c r="C63" s="34"/>
      <c r="D63" s="34"/>
      <c r="E63" s="34"/>
      <c r="F63" s="34"/>
      <c r="G63" s="34"/>
      <c r="H63" s="34"/>
      <c r="I63" s="34"/>
      <c r="J63" s="34"/>
      <c r="K63" s="34"/>
      <c r="L63" s="34"/>
      <c r="M63" s="34"/>
      <c r="N63" s="34"/>
      <c r="O63" s="34"/>
      <c r="P63" s="34"/>
      <c r="Q63" s="34"/>
      <c r="R63" s="34"/>
      <c r="S63" s="34"/>
      <c r="T63" s="34"/>
      <c r="U63" s="33"/>
    </row>
    <row r="64" spans="2:21" ht="14.25" x14ac:dyDescent="0.2">
      <c r="B64" s="32"/>
      <c r="C64" s="34"/>
      <c r="D64" s="34"/>
      <c r="E64" s="34"/>
      <c r="F64" s="34"/>
      <c r="G64" s="34"/>
      <c r="H64" s="34"/>
      <c r="I64" s="34"/>
      <c r="J64" s="34"/>
      <c r="K64" s="34"/>
      <c r="L64" s="34"/>
      <c r="M64" s="34"/>
      <c r="N64" s="34"/>
      <c r="O64" s="34"/>
      <c r="P64" s="34"/>
      <c r="Q64" s="34"/>
      <c r="R64" s="34"/>
      <c r="S64" s="34"/>
      <c r="T64" s="34"/>
      <c r="U64" s="33"/>
    </row>
    <row r="65" spans="2:21" ht="14.25" x14ac:dyDescent="0.2">
      <c r="B65" s="32"/>
      <c r="C65" s="34"/>
      <c r="D65" s="34"/>
      <c r="E65" s="34"/>
      <c r="F65" s="34"/>
      <c r="G65" s="34"/>
      <c r="H65" s="34"/>
      <c r="I65" s="34"/>
      <c r="J65" s="34"/>
      <c r="K65" s="34"/>
      <c r="L65" s="34"/>
      <c r="M65" s="34"/>
      <c r="N65" s="34"/>
      <c r="O65" s="34"/>
      <c r="P65" s="34"/>
      <c r="Q65" s="34"/>
      <c r="R65" s="34"/>
      <c r="S65" s="34"/>
      <c r="T65" s="34"/>
      <c r="U65" s="33"/>
    </row>
    <row r="66" spans="2:21" ht="14.25" x14ac:dyDescent="0.2">
      <c r="B66" s="32"/>
      <c r="C66" s="34"/>
      <c r="D66" s="34"/>
      <c r="E66" s="34"/>
      <c r="F66" s="34"/>
      <c r="G66" s="34"/>
      <c r="H66" s="34"/>
      <c r="I66" s="34"/>
      <c r="J66" s="34"/>
      <c r="K66" s="34"/>
      <c r="L66" s="34"/>
      <c r="M66" s="34"/>
      <c r="N66" s="34"/>
      <c r="O66" s="34"/>
      <c r="P66" s="34"/>
      <c r="Q66" s="34"/>
      <c r="R66" s="34"/>
      <c r="S66" s="34"/>
      <c r="T66" s="34"/>
      <c r="U66" s="33"/>
    </row>
    <row r="67" spans="2:21" ht="14.25" x14ac:dyDescent="0.2">
      <c r="B67" s="32"/>
      <c r="C67" s="34"/>
      <c r="D67" s="34"/>
      <c r="E67" s="34"/>
      <c r="F67" s="34"/>
      <c r="G67" s="34"/>
      <c r="H67" s="34"/>
      <c r="I67" s="34"/>
      <c r="J67" s="34"/>
      <c r="K67" s="34"/>
      <c r="L67" s="34"/>
      <c r="M67" s="34"/>
      <c r="N67" s="34"/>
      <c r="O67" s="34"/>
      <c r="P67" s="34"/>
      <c r="Q67" s="34"/>
      <c r="R67" s="34"/>
      <c r="S67" s="34"/>
      <c r="T67" s="34"/>
      <c r="U67" s="33"/>
    </row>
    <row r="68" spans="2:21" ht="14.25" x14ac:dyDescent="0.2">
      <c r="B68" s="32"/>
      <c r="C68" s="34"/>
      <c r="D68" s="34"/>
      <c r="E68" s="34"/>
      <c r="F68" s="34"/>
      <c r="G68" s="34"/>
      <c r="H68" s="34"/>
      <c r="I68" s="34"/>
      <c r="J68" s="34"/>
      <c r="K68" s="34"/>
      <c r="L68" s="34"/>
      <c r="M68" s="34"/>
      <c r="N68" s="34"/>
      <c r="O68" s="34"/>
      <c r="P68" s="34"/>
      <c r="Q68" s="34"/>
      <c r="R68" s="34"/>
      <c r="S68" s="34"/>
      <c r="T68" s="34"/>
      <c r="U68" s="33"/>
    </row>
    <row r="69" spans="2:21" ht="14.25" x14ac:dyDescent="0.2">
      <c r="B69" s="32"/>
      <c r="C69" s="34"/>
      <c r="D69" s="34"/>
      <c r="E69" s="34"/>
      <c r="F69" s="34"/>
      <c r="G69" s="34"/>
      <c r="H69" s="34"/>
      <c r="I69" s="34"/>
      <c r="J69" s="34"/>
      <c r="K69" s="34"/>
      <c r="L69" s="34"/>
      <c r="M69" s="34"/>
      <c r="N69" s="34"/>
      <c r="O69" s="34"/>
      <c r="P69" s="34"/>
      <c r="Q69" s="34"/>
      <c r="R69" s="34"/>
      <c r="S69" s="34"/>
      <c r="T69" s="34"/>
      <c r="U69" s="33"/>
    </row>
    <row r="70" spans="2:21" ht="14.25" x14ac:dyDescent="0.2">
      <c r="B70" s="32"/>
      <c r="C70" s="34"/>
      <c r="D70" s="34"/>
      <c r="E70" s="34"/>
      <c r="F70" s="34"/>
      <c r="G70" s="34"/>
      <c r="H70" s="34"/>
      <c r="I70" s="34"/>
      <c r="J70" s="34"/>
      <c r="K70" s="34"/>
      <c r="L70" s="34"/>
      <c r="M70" s="34"/>
      <c r="N70" s="34"/>
      <c r="O70" s="34"/>
      <c r="P70" s="34"/>
      <c r="Q70" s="34"/>
      <c r="R70" s="34"/>
      <c r="S70" s="34"/>
      <c r="T70" s="34"/>
      <c r="U70" s="33"/>
    </row>
    <row r="71" spans="2:21" ht="14.25" x14ac:dyDescent="0.2">
      <c r="B71" s="32"/>
      <c r="C71" s="34"/>
      <c r="D71" s="34"/>
      <c r="E71" s="34"/>
      <c r="F71" s="34"/>
      <c r="G71" s="34"/>
      <c r="H71" s="34"/>
      <c r="I71" s="34"/>
      <c r="J71" s="34"/>
      <c r="K71" s="34"/>
      <c r="L71" s="34"/>
      <c r="M71" s="34"/>
      <c r="N71" s="34"/>
      <c r="O71" s="34"/>
      <c r="P71" s="34"/>
      <c r="Q71" s="34"/>
      <c r="R71" s="34"/>
      <c r="S71" s="34"/>
      <c r="T71" s="34"/>
      <c r="U71" s="33"/>
    </row>
    <row r="72" spans="2:21" ht="14.25" x14ac:dyDescent="0.2">
      <c r="B72" s="32"/>
      <c r="C72" s="34"/>
      <c r="D72" s="34"/>
      <c r="E72" s="34"/>
      <c r="F72" s="34"/>
      <c r="G72" s="34"/>
      <c r="H72" s="34"/>
      <c r="I72" s="34"/>
      <c r="J72" s="34"/>
      <c r="K72" s="34"/>
      <c r="L72" s="34"/>
      <c r="M72" s="34"/>
      <c r="N72" s="34"/>
      <c r="O72" s="34"/>
      <c r="P72" s="34"/>
      <c r="Q72" s="34"/>
      <c r="R72" s="34"/>
      <c r="S72" s="34"/>
      <c r="T72" s="34"/>
      <c r="U72" s="33"/>
    </row>
    <row r="73" spans="2:21" ht="14.25" x14ac:dyDescent="0.2">
      <c r="B73" s="32"/>
      <c r="C73" s="34"/>
      <c r="D73" s="34"/>
      <c r="E73" s="34"/>
      <c r="F73" s="34"/>
      <c r="G73" s="34"/>
      <c r="H73" s="34"/>
      <c r="I73" s="34"/>
      <c r="J73" s="34"/>
      <c r="K73" s="34"/>
      <c r="L73" s="34"/>
      <c r="M73" s="34"/>
      <c r="N73" s="34"/>
      <c r="O73" s="34"/>
      <c r="P73" s="34"/>
      <c r="Q73" s="34"/>
      <c r="R73" s="34"/>
      <c r="S73" s="34"/>
      <c r="T73" s="34"/>
      <c r="U73" s="33"/>
    </row>
    <row r="74" spans="2:21" ht="14.25" x14ac:dyDescent="0.2">
      <c r="B74" s="32"/>
      <c r="C74" s="34"/>
      <c r="D74" s="34"/>
      <c r="E74" s="34"/>
      <c r="F74" s="34"/>
      <c r="G74" s="34"/>
      <c r="H74" s="34"/>
      <c r="I74" s="34"/>
      <c r="J74" s="34"/>
      <c r="K74" s="34"/>
      <c r="L74" s="34"/>
      <c r="M74" s="34"/>
      <c r="N74" s="34"/>
      <c r="O74" s="34"/>
      <c r="P74" s="34"/>
      <c r="Q74" s="34"/>
      <c r="R74" s="34"/>
      <c r="S74" s="34"/>
      <c r="T74" s="34"/>
      <c r="U74" s="33"/>
    </row>
    <row r="75" spans="2:21" ht="14.25" x14ac:dyDescent="0.2">
      <c r="B75" s="32"/>
      <c r="C75" s="34"/>
      <c r="D75" s="34"/>
      <c r="E75" s="34"/>
      <c r="F75" s="34"/>
      <c r="G75" s="34"/>
      <c r="H75" s="34"/>
      <c r="I75" s="34"/>
      <c r="J75" s="34"/>
      <c r="K75" s="34"/>
      <c r="L75" s="34"/>
      <c r="M75" s="34"/>
      <c r="N75" s="34"/>
      <c r="O75" s="34"/>
      <c r="P75" s="34"/>
      <c r="Q75" s="34"/>
      <c r="R75" s="34"/>
      <c r="S75" s="34"/>
      <c r="T75" s="34"/>
      <c r="U75" s="33"/>
    </row>
    <row r="76" spans="2:21" ht="14.25" x14ac:dyDescent="0.2">
      <c r="B76" s="32"/>
      <c r="C76" s="34"/>
      <c r="D76" s="34"/>
      <c r="E76" s="34"/>
      <c r="F76" s="34"/>
      <c r="G76" s="34"/>
      <c r="H76" s="34"/>
      <c r="I76" s="34"/>
      <c r="K76" s="622" t="s">
        <v>862</v>
      </c>
      <c r="L76" s="622"/>
      <c r="M76" s="622"/>
      <c r="N76" s="622"/>
      <c r="O76" s="34"/>
      <c r="P76" s="34"/>
      <c r="Q76" s="34"/>
      <c r="R76" s="34"/>
      <c r="S76" s="34"/>
      <c r="T76" s="34"/>
      <c r="U76" s="33"/>
    </row>
    <row r="77" spans="2:21" ht="15" x14ac:dyDescent="0.25">
      <c r="B77" s="32"/>
      <c r="C77" s="34"/>
      <c r="D77" s="34"/>
      <c r="E77" s="34"/>
      <c r="F77" s="34"/>
      <c r="G77" s="34"/>
      <c r="H77" s="34"/>
      <c r="I77" s="34"/>
      <c r="K77" s="621" t="str">
        <f>+'Autodiagnóstico '!C132</f>
        <v>INGRESO</v>
      </c>
      <c r="L77" s="621"/>
      <c r="M77" s="621"/>
      <c r="N77" s="621"/>
      <c r="O77" s="34"/>
      <c r="P77" s="34"/>
      <c r="Q77" s="34"/>
      <c r="R77" s="34"/>
      <c r="S77" s="34"/>
      <c r="T77" s="34"/>
      <c r="U77" s="33"/>
    </row>
    <row r="78" spans="2:21" ht="14.25" x14ac:dyDescent="0.2">
      <c r="B78" s="32"/>
      <c r="C78" s="34"/>
      <c r="D78" s="34"/>
      <c r="E78" s="34"/>
      <c r="F78" s="34"/>
      <c r="G78" s="34"/>
      <c r="H78" s="34"/>
      <c r="I78" s="34"/>
      <c r="J78" s="34"/>
      <c r="K78" s="34"/>
      <c r="L78" s="34"/>
      <c r="M78" s="34"/>
      <c r="N78" s="34"/>
      <c r="O78" s="34"/>
      <c r="P78" s="34"/>
      <c r="Q78" s="34"/>
      <c r="R78" s="34"/>
      <c r="S78" s="34"/>
      <c r="T78" s="34"/>
      <c r="U78" s="33"/>
    </row>
    <row r="79" spans="2:21" ht="14.25" x14ac:dyDescent="0.2">
      <c r="B79" s="32"/>
      <c r="C79" s="34"/>
      <c r="D79" s="40"/>
      <c r="E79" s="34"/>
      <c r="F79" s="34"/>
      <c r="G79" s="34"/>
      <c r="H79" s="34"/>
      <c r="I79" s="34"/>
      <c r="J79" s="34" t="s">
        <v>180</v>
      </c>
      <c r="K79" s="31" t="s">
        <v>174</v>
      </c>
      <c r="L79" s="34" t="s">
        <v>163</v>
      </c>
      <c r="M79" s="34"/>
      <c r="N79" s="34"/>
      <c r="O79" s="34"/>
      <c r="P79" s="34"/>
      <c r="Q79" s="34"/>
      <c r="R79" s="34"/>
      <c r="S79" s="34"/>
      <c r="T79" s="34"/>
      <c r="U79" s="33"/>
    </row>
    <row r="80" spans="2:21" ht="14.25" x14ac:dyDescent="0.2">
      <c r="B80" s="32"/>
      <c r="C80" s="34"/>
      <c r="D80" s="34"/>
      <c r="E80" s="34"/>
      <c r="F80" s="34"/>
      <c r="G80" s="34"/>
      <c r="H80" s="34"/>
      <c r="I80" s="34"/>
      <c r="J80" s="34" t="str">
        <f>+'Autodiagnóstico '!E132</f>
        <v>Provisión del empleo</v>
      </c>
      <c r="K80" s="31">
        <v>100</v>
      </c>
      <c r="L80" s="48">
        <f>+'Autodiagnóstico '!F132</f>
        <v>81</v>
      </c>
      <c r="M80" s="34"/>
      <c r="N80" s="34"/>
      <c r="O80" s="34"/>
      <c r="P80" s="34"/>
      <c r="Q80" s="34"/>
      <c r="R80" s="34"/>
      <c r="S80" s="34"/>
      <c r="T80" s="34"/>
      <c r="U80" s="33"/>
    </row>
    <row r="81" spans="2:21" ht="14.25" x14ac:dyDescent="0.2">
      <c r="B81" s="32"/>
      <c r="C81" s="34"/>
      <c r="D81" s="34"/>
      <c r="E81" s="34"/>
      <c r="F81" s="34"/>
      <c r="G81" s="34"/>
      <c r="H81" s="34"/>
      <c r="I81" s="34"/>
      <c r="J81" s="34" t="str">
        <f>+'Autodiagnóstico '!E157</f>
        <v>Gestión de la información</v>
      </c>
      <c r="K81" s="31">
        <v>100</v>
      </c>
      <c r="L81" s="48">
        <f>+'Autodiagnóstico '!F157</f>
        <v>87.333333333333329</v>
      </c>
      <c r="M81" s="34"/>
      <c r="N81" s="34"/>
      <c r="O81" s="34"/>
      <c r="P81" s="34"/>
      <c r="Q81" s="34"/>
      <c r="R81" s="34"/>
      <c r="S81" s="34"/>
      <c r="T81" s="34"/>
      <c r="U81" s="33"/>
    </row>
    <row r="82" spans="2:21" ht="14.25" x14ac:dyDescent="0.2">
      <c r="B82" s="32"/>
      <c r="C82" s="34"/>
      <c r="D82" s="34"/>
      <c r="E82" s="34"/>
      <c r="F82" s="34"/>
      <c r="G82" s="34"/>
      <c r="H82" s="34"/>
      <c r="I82" s="34"/>
      <c r="J82" s="34" t="str">
        <f>+'Autodiagnóstico '!E172</f>
        <v>Meritocracia</v>
      </c>
      <c r="K82" s="31">
        <v>100</v>
      </c>
      <c r="L82" s="48">
        <f>+'Autodiagnóstico '!F172</f>
        <v>90.5</v>
      </c>
      <c r="M82" s="34"/>
      <c r="N82" s="34"/>
      <c r="O82" s="34"/>
      <c r="P82" s="34"/>
      <c r="Q82" s="34"/>
      <c r="R82" s="34"/>
      <c r="S82" s="34"/>
      <c r="T82" s="34"/>
      <c r="U82" s="33"/>
    </row>
    <row r="83" spans="2:21" ht="14.25" x14ac:dyDescent="0.2">
      <c r="B83" s="32"/>
      <c r="C83" s="34"/>
      <c r="D83" s="34"/>
      <c r="E83" s="34"/>
      <c r="F83" s="34"/>
      <c r="G83" s="34"/>
      <c r="H83" s="34"/>
      <c r="I83" s="34"/>
      <c r="J83" s="34" t="str">
        <f>+'Autodiagnóstico '!E182</f>
        <v>Gestión del desempeño</v>
      </c>
      <c r="K83" s="31">
        <v>100</v>
      </c>
      <c r="L83" s="48">
        <f>+'Autodiagnóstico '!F182</f>
        <v>81</v>
      </c>
      <c r="M83" s="34"/>
      <c r="N83" s="34"/>
      <c r="O83" s="34"/>
      <c r="P83" s="34"/>
      <c r="Q83" s="34"/>
      <c r="R83" s="34"/>
      <c r="S83" s="34"/>
      <c r="T83" s="34"/>
      <c r="U83" s="33"/>
    </row>
    <row r="84" spans="2:21" ht="14.25" x14ac:dyDescent="0.2">
      <c r="B84" s="32"/>
      <c r="C84" s="34"/>
      <c r="D84" s="34"/>
      <c r="E84" s="34"/>
      <c r="F84" s="34"/>
      <c r="G84" s="34"/>
      <c r="H84" s="34"/>
      <c r="I84" s="34"/>
      <c r="J84" s="34" t="str">
        <f>+'Autodiagnóstico '!E187</f>
        <v>Conocimiento institucional</v>
      </c>
      <c r="K84" s="31">
        <v>100</v>
      </c>
      <c r="L84" s="48">
        <f>+'Autodiagnóstico '!F187</f>
        <v>83</v>
      </c>
      <c r="M84" s="34"/>
      <c r="N84" s="34"/>
      <c r="O84" s="34"/>
      <c r="P84" s="34"/>
      <c r="Q84" s="34"/>
      <c r="R84" s="34"/>
      <c r="S84" s="34"/>
      <c r="T84" s="34"/>
      <c r="U84" s="33"/>
    </row>
    <row r="85" spans="2:21" ht="14.25" x14ac:dyDescent="0.2">
      <c r="B85" s="32"/>
      <c r="C85" s="34"/>
      <c r="D85" s="34"/>
      <c r="E85" s="34"/>
      <c r="F85" s="34"/>
      <c r="G85" s="34"/>
      <c r="H85" s="34"/>
      <c r="I85" s="34"/>
      <c r="J85" s="34" t="str">
        <f>+'Autodiagnóstico '!E192</f>
        <v>Inclusión</v>
      </c>
      <c r="K85" s="31">
        <v>100</v>
      </c>
      <c r="L85" s="48">
        <f>+'Autodiagnóstico '!F192</f>
        <v>20</v>
      </c>
      <c r="N85" s="34"/>
      <c r="O85" s="34"/>
      <c r="P85" s="34"/>
      <c r="Q85" s="34"/>
      <c r="R85" s="34"/>
      <c r="S85" s="34"/>
      <c r="T85" s="34"/>
      <c r="U85" s="33"/>
    </row>
    <row r="86" spans="2:21" ht="14.25" x14ac:dyDescent="0.2">
      <c r="B86" s="32"/>
      <c r="C86" s="34"/>
      <c r="D86" s="34"/>
      <c r="E86" s="34"/>
      <c r="F86" s="34"/>
      <c r="G86" s="34"/>
      <c r="H86" s="34"/>
      <c r="I86" s="34"/>
      <c r="J86" s="34"/>
      <c r="K86" s="34"/>
      <c r="N86" s="34"/>
      <c r="O86" s="34"/>
      <c r="P86" s="34"/>
      <c r="Q86" s="34"/>
      <c r="R86" s="34"/>
      <c r="S86" s="34"/>
      <c r="T86" s="34"/>
      <c r="U86" s="33"/>
    </row>
    <row r="87" spans="2:21" ht="14.25" x14ac:dyDescent="0.2">
      <c r="B87" s="32"/>
      <c r="C87" s="34"/>
      <c r="D87" s="34"/>
      <c r="E87" s="34"/>
      <c r="F87" s="34"/>
      <c r="G87" s="34"/>
      <c r="H87" s="34"/>
      <c r="I87" s="34"/>
      <c r="J87" s="34"/>
      <c r="K87" s="34"/>
      <c r="N87" s="34"/>
      <c r="O87" s="34"/>
      <c r="P87" s="34"/>
      <c r="Q87" s="34"/>
      <c r="R87" s="34"/>
      <c r="S87" s="34"/>
      <c r="T87" s="34"/>
      <c r="U87" s="33"/>
    </row>
    <row r="88" spans="2:21" ht="14.25" x14ac:dyDescent="0.2">
      <c r="B88" s="32"/>
      <c r="C88" s="34"/>
      <c r="D88" s="34"/>
      <c r="E88" s="34"/>
      <c r="F88" s="34"/>
      <c r="G88" s="34"/>
      <c r="H88" s="34"/>
      <c r="I88" s="34"/>
      <c r="J88" s="34"/>
      <c r="K88" s="34"/>
      <c r="N88" s="34"/>
      <c r="O88" s="34"/>
      <c r="P88" s="34"/>
      <c r="Q88" s="34"/>
      <c r="R88" s="34"/>
      <c r="S88" s="34"/>
      <c r="T88" s="34"/>
      <c r="U88" s="33"/>
    </row>
    <row r="89" spans="2:21" ht="14.25" x14ac:dyDescent="0.2">
      <c r="B89" s="32"/>
      <c r="C89" s="34"/>
      <c r="D89" s="34"/>
      <c r="E89" s="34"/>
      <c r="F89" s="34"/>
      <c r="G89" s="34"/>
      <c r="H89" s="34"/>
      <c r="I89" s="34"/>
      <c r="J89" s="34"/>
      <c r="K89" s="34"/>
      <c r="L89" s="34"/>
      <c r="M89" s="34"/>
      <c r="N89" s="34"/>
      <c r="O89" s="34"/>
      <c r="P89" s="34"/>
      <c r="Q89" s="34"/>
      <c r="R89" s="34"/>
      <c r="S89" s="34"/>
      <c r="T89" s="34"/>
      <c r="U89" s="33"/>
    </row>
    <row r="90" spans="2:21" ht="14.25" x14ac:dyDescent="0.2">
      <c r="B90" s="32"/>
      <c r="C90" s="34"/>
      <c r="D90" s="34"/>
      <c r="E90" s="34"/>
      <c r="F90" s="34"/>
      <c r="G90" s="34"/>
      <c r="H90" s="34"/>
      <c r="I90" s="34"/>
      <c r="J90" s="34"/>
      <c r="K90" s="34"/>
      <c r="L90" s="34"/>
      <c r="M90" s="34"/>
      <c r="N90" s="34"/>
      <c r="O90" s="34"/>
      <c r="P90" s="34"/>
      <c r="Q90" s="34"/>
      <c r="R90" s="34"/>
      <c r="S90" s="34"/>
      <c r="T90" s="34"/>
      <c r="U90" s="33"/>
    </row>
    <row r="91" spans="2:21" ht="14.25" x14ac:dyDescent="0.2">
      <c r="B91" s="32"/>
      <c r="C91" s="34"/>
      <c r="D91" s="34"/>
      <c r="E91" s="34"/>
      <c r="F91" s="34"/>
      <c r="G91" s="34"/>
      <c r="H91" s="34"/>
      <c r="I91" s="34"/>
      <c r="J91" s="34"/>
      <c r="K91" s="34"/>
      <c r="L91" s="34"/>
      <c r="M91" s="34"/>
      <c r="N91" s="34"/>
      <c r="O91" s="34"/>
      <c r="P91" s="34"/>
      <c r="Q91" s="34"/>
      <c r="R91" s="34"/>
      <c r="S91" s="34"/>
      <c r="T91" s="34"/>
      <c r="U91" s="33"/>
    </row>
    <row r="92" spans="2:21" ht="14.25" x14ac:dyDescent="0.2">
      <c r="B92" s="32"/>
      <c r="C92" s="34"/>
      <c r="D92" s="34"/>
      <c r="E92" s="34"/>
      <c r="F92" s="34"/>
      <c r="G92" s="34"/>
      <c r="H92" s="34"/>
      <c r="I92" s="34"/>
      <c r="J92" s="34"/>
      <c r="K92" s="34"/>
      <c r="L92" s="34"/>
      <c r="M92" s="34"/>
      <c r="N92" s="34"/>
      <c r="O92" s="34"/>
      <c r="P92" s="34"/>
      <c r="Q92" s="34"/>
      <c r="R92" s="34"/>
      <c r="S92" s="34"/>
      <c r="T92" s="34"/>
      <c r="U92" s="33"/>
    </row>
    <row r="93" spans="2:21" ht="14.25" x14ac:dyDescent="0.2">
      <c r="B93" s="32"/>
      <c r="C93" s="34"/>
      <c r="D93" s="34"/>
      <c r="E93" s="34"/>
      <c r="F93" s="34"/>
      <c r="G93" s="34"/>
      <c r="H93" s="34"/>
      <c r="I93" s="34"/>
      <c r="J93" s="34"/>
      <c r="K93" s="34"/>
      <c r="L93" s="34"/>
      <c r="M93" s="34"/>
      <c r="N93" s="34"/>
      <c r="O93" s="34"/>
      <c r="P93" s="34"/>
      <c r="Q93" s="34"/>
      <c r="R93" s="34"/>
      <c r="S93" s="34"/>
      <c r="T93" s="34"/>
      <c r="U93" s="33"/>
    </row>
    <row r="94" spans="2:21" ht="14.25" x14ac:dyDescent="0.2">
      <c r="B94" s="32"/>
      <c r="C94" s="34"/>
      <c r="D94" s="34"/>
      <c r="E94" s="34"/>
      <c r="F94" s="34"/>
      <c r="G94" s="34"/>
      <c r="H94" s="34"/>
      <c r="I94" s="34"/>
      <c r="J94" s="34"/>
      <c r="K94" s="34"/>
      <c r="L94" s="34"/>
      <c r="M94" s="34"/>
      <c r="N94" s="34"/>
      <c r="O94" s="34"/>
      <c r="P94" s="34"/>
      <c r="Q94" s="34"/>
      <c r="R94" s="34"/>
      <c r="S94" s="34"/>
      <c r="T94" s="34"/>
      <c r="U94" s="33"/>
    </row>
    <row r="95" spans="2:21" ht="14.25" x14ac:dyDescent="0.2">
      <c r="B95" s="32"/>
      <c r="C95" s="34"/>
      <c r="D95" s="34"/>
      <c r="E95" s="34"/>
      <c r="F95" s="34"/>
      <c r="G95" s="34"/>
      <c r="H95" s="34"/>
      <c r="I95" s="34"/>
      <c r="J95" s="34"/>
      <c r="K95" s="34"/>
      <c r="L95" s="34"/>
      <c r="M95" s="34"/>
      <c r="N95" s="34"/>
      <c r="O95" s="34"/>
      <c r="P95" s="34"/>
      <c r="Q95" s="34"/>
      <c r="R95" s="34"/>
      <c r="S95" s="34"/>
      <c r="T95" s="34"/>
      <c r="U95" s="33"/>
    </row>
    <row r="96" spans="2:21" ht="14.25" x14ac:dyDescent="0.2">
      <c r="B96" s="32"/>
      <c r="C96" s="34"/>
      <c r="D96" s="34"/>
      <c r="E96" s="34"/>
      <c r="F96" s="34"/>
      <c r="G96" s="34"/>
      <c r="H96" s="34"/>
      <c r="I96" s="34"/>
      <c r="J96" s="34"/>
      <c r="K96" s="34"/>
      <c r="L96" s="34"/>
      <c r="M96" s="34"/>
      <c r="N96" s="34"/>
      <c r="O96" s="34"/>
      <c r="P96" s="34"/>
      <c r="Q96" s="34"/>
      <c r="R96" s="34"/>
      <c r="S96" s="34"/>
      <c r="T96" s="34"/>
      <c r="U96" s="33"/>
    </row>
    <row r="97" spans="2:21" ht="14.25" x14ac:dyDescent="0.2">
      <c r="B97" s="32"/>
      <c r="C97" s="34"/>
      <c r="D97" s="34"/>
      <c r="E97" s="34"/>
      <c r="F97" s="34"/>
      <c r="G97" s="34"/>
      <c r="H97" s="34"/>
      <c r="I97" s="34"/>
      <c r="J97" s="34"/>
      <c r="K97" s="34"/>
      <c r="L97" s="34"/>
      <c r="M97" s="34"/>
      <c r="N97" s="34"/>
      <c r="O97" s="34"/>
      <c r="P97" s="34"/>
      <c r="Q97" s="34"/>
      <c r="R97" s="34"/>
      <c r="S97" s="34"/>
      <c r="T97" s="34"/>
      <c r="U97" s="33"/>
    </row>
    <row r="98" spans="2:21" ht="14.25" x14ac:dyDescent="0.2">
      <c r="B98" s="32"/>
      <c r="C98" s="34"/>
      <c r="D98" s="34"/>
      <c r="E98" s="34"/>
      <c r="F98" s="34"/>
      <c r="G98" s="34"/>
      <c r="H98" s="34"/>
      <c r="I98" s="34"/>
      <c r="J98" s="34"/>
      <c r="K98" s="34"/>
      <c r="L98" s="34"/>
      <c r="M98" s="34"/>
      <c r="N98" s="34"/>
      <c r="O98" s="34"/>
      <c r="P98" s="34"/>
      <c r="Q98" s="34"/>
      <c r="R98" s="34"/>
      <c r="S98" s="34"/>
      <c r="T98" s="34"/>
      <c r="U98" s="33"/>
    </row>
    <row r="99" spans="2:21" ht="14.25" x14ac:dyDescent="0.2">
      <c r="B99" s="32"/>
      <c r="C99" s="34"/>
      <c r="D99" s="34"/>
      <c r="E99" s="34"/>
      <c r="F99" s="34"/>
      <c r="G99" s="34"/>
      <c r="H99" s="34"/>
      <c r="I99" s="34"/>
      <c r="J99" s="34"/>
      <c r="K99" s="34"/>
      <c r="L99" s="34"/>
      <c r="M99" s="34"/>
      <c r="N99" s="34"/>
      <c r="O99" s="34"/>
      <c r="P99" s="34"/>
      <c r="Q99" s="34"/>
      <c r="R99" s="34"/>
      <c r="S99" s="34"/>
      <c r="T99" s="34"/>
      <c r="U99" s="33"/>
    </row>
    <row r="100" spans="2:21" ht="14.25" x14ac:dyDescent="0.2">
      <c r="B100" s="32"/>
      <c r="C100" s="34"/>
      <c r="D100" s="34"/>
      <c r="E100" s="34"/>
      <c r="F100" s="34"/>
      <c r="G100" s="34"/>
      <c r="H100" s="34"/>
      <c r="I100" s="34"/>
      <c r="J100" s="34"/>
      <c r="K100" s="622" t="s">
        <v>863</v>
      </c>
      <c r="L100" s="622"/>
      <c r="M100" s="622"/>
      <c r="N100" s="622"/>
      <c r="O100" s="34"/>
      <c r="P100" s="34"/>
      <c r="Q100" s="34"/>
      <c r="R100" s="34"/>
      <c r="S100" s="34"/>
      <c r="T100" s="34"/>
      <c r="U100" s="33"/>
    </row>
    <row r="101" spans="2:21" ht="15" x14ac:dyDescent="0.25">
      <c r="B101" s="32"/>
      <c r="C101" s="34"/>
      <c r="D101" s="34"/>
      <c r="E101" s="34"/>
      <c r="F101" s="34"/>
      <c r="G101" s="34"/>
      <c r="H101" s="34"/>
      <c r="I101" s="34"/>
      <c r="J101" s="34"/>
      <c r="K101" s="621" t="str">
        <f>+'Autodiagnóstico '!C197</f>
        <v>DESARROLLO</v>
      </c>
      <c r="L101" s="621"/>
      <c r="M101" s="621"/>
      <c r="N101" s="621"/>
      <c r="O101" s="34"/>
      <c r="P101" s="34"/>
      <c r="Q101" s="34"/>
      <c r="R101" s="34"/>
      <c r="S101" s="34"/>
      <c r="T101" s="34"/>
      <c r="U101" s="33"/>
    </row>
    <row r="102" spans="2:21" ht="14.25" x14ac:dyDescent="0.2">
      <c r="B102" s="32"/>
      <c r="C102" s="34"/>
      <c r="D102" s="34"/>
      <c r="E102" s="34"/>
      <c r="F102" s="34"/>
      <c r="G102" s="34"/>
      <c r="H102" s="34"/>
      <c r="I102" s="34"/>
      <c r="J102" s="34"/>
      <c r="K102" s="34"/>
      <c r="L102" s="34"/>
      <c r="M102" s="34"/>
      <c r="N102" s="34"/>
      <c r="O102" s="34"/>
      <c r="P102" s="34"/>
      <c r="Q102" s="34"/>
      <c r="R102" s="34"/>
      <c r="S102" s="34"/>
      <c r="T102" s="34"/>
      <c r="U102" s="33"/>
    </row>
    <row r="103" spans="2:21" ht="14.25" x14ac:dyDescent="0.2">
      <c r="B103" s="32"/>
      <c r="C103" s="34"/>
      <c r="D103" s="34"/>
      <c r="E103" s="34"/>
      <c r="F103" s="34"/>
      <c r="G103" s="34"/>
      <c r="H103" s="34"/>
      <c r="I103" s="34"/>
      <c r="J103" s="34"/>
      <c r="K103" s="34"/>
      <c r="L103" s="34"/>
      <c r="M103" s="34"/>
      <c r="N103" s="34"/>
      <c r="O103" s="34"/>
      <c r="P103" s="34"/>
      <c r="Q103" s="34"/>
      <c r="R103" s="34"/>
      <c r="S103" s="34"/>
      <c r="T103" s="34"/>
      <c r="U103" s="33"/>
    </row>
    <row r="104" spans="2:21" ht="14.25" x14ac:dyDescent="0.2">
      <c r="B104" s="32"/>
      <c r="C104" s="34"/>
      <c r="D104" s="34"/>
      <c r="E104" s="34"/>
      <c r="F104" s="34"/>
      <c r="G104" s="34"/>
      <c r="H104" s="34"/>
      <c r="I104" s="34"/>
      <c r="J104" s="34"/>
      <c r="K104" s="34"/>
      <c r="L104" s="34"/>
      <c r="M104" s="34"/>
      <c r="N104" s="34"/>
      <c r="O104" s="34"/>
      <c r="P104" s="34"/>
      <c r="Q104" s="34"/>
      <c r="R104" s="34"/>
      <c r="S104" s="34"/>
      <c r="T104" s="34"/>
      <c r="U104" s="33"/>
    </row>
    <row r="105" spans="2:21" ht="14.25" x14ac:dyDescent="0.2">
      <c r="B105" s="32"/>
      <c r="C105" s="34"/>
      <c r="D105" s="34"/>
      <c r="E105" s="34"/>
      <c r="F105" s="34"/>
      <c r="G105" s="34"/>
      <c r="H105" s="34"/>
      <c r="I105" s="34"/>
      <c r="J105" s="34" t="s">
        <v>180</v>
      </c>
      <c r="K105" s="31" t="s">
        <v>174</v>
      </c>
      <c r="L105" s="34" t="s">
        <v>163</v>
      </c>
      <c r="M105" s="34"/>
      <c r="N105" s="34"/>
      <c r="O105" s="34"/>
      <c r="P105" s="34"/>
      <c r="Q105" s="34"/>
      <c r="R105" s="34"/>
      <c r="S105" s="34"/>
      <c r="T105" s="34"/>
      <c r="U105" s="33"/>
    </row>
    <row r="106" spans="2:21" ht="14.25" x14ac:dyDescent="0.2">
      <c r="B106" s="32"/>
      <c r="C106" s="34"/>
      <c r="D106" s="34"/>
      <c r="E106" s="34"/>
      <c r="F106" s="34"/>
      <c r="G106" s="34"/>
      <c r="H106" s="34"/>
      <c r="I106" s="34"/>
      <c r="J106" s="34" t="str">
        <f>+'Autodiagnóstico '!E197</f>
        <v>Conocimiento institucional</v>
      </c>
      <c r="K106" s="31">
        <v>100</v>
      </c>
      <c r="L106" s="48">
        <f>+'Autodiagnóstico '!F197</f>
        <v>100</v>
      </c>
      <c r="M106" s="34"/>
      <c r="N106" s="34"/>
      <c r="O106" s="34"/>
      <c r="P106" s="34"/>
      <c r="Q106" s="34"/>
      <c r="R106" s="34"/>
      <c r="S106" s="34"/>
      <c r="T106" s="34"/>
      <c r="U106" s="33"/>
    </row>
    <row r="107" spans="2:21" ht="14.25" x14ac:dyDescent="0.2">
      <c r="B107" s="32"/>
      <c r="C107" s="34"/>
      <c r="D107" s="34"/>
      <c r="E107" s="34"/>
      <c r="F107" s="34"/>
      <c r="G107" s="34"/>
      <c r="H107" s="34"/>
      <c r="I107" s="34"/>
      <c r="J107" s="34" t="str">
        <f>+'Autodiagnóstico '!E202</f>
        <v>Gestión de la información</v>
      </c>
      <c r="K107" s="31">
        <v>100</v>
      </c>
      <c r="L107" s="48">
        <f>+'Autodiagnóstico '!F202</f>
        <v>90.5</v>
      </c>
      <c r="M107" s="34"/>
      <c r="N107" s="34"/>
      <c r="O107" s="34"/>
      <c r="P107" s="34"/>
      <c r="Q107" s="34"/>
      <c r="R107" s="34"/>
      <c r="S107" s="34"/>
      <c r="T107" s="34"/>
      <c r="U107" s="33"/>
    </row>
    <row r="108" spans="2:21" ht="14.25" x14ac:dyDescent="0.2">
      <c r="B108" s="32"/>
      <c r="C108" s="34"/>
      <c r="D108" s="34"/>
      <c r="E108" s="34"/>
      <c r="F108" s="34"/>
      <c r="G108" s="34"/>
      <c r="H108" s="34"/>
      <c r="I108" s="34"/>
      <c r="J108" s="34" t="str">
        <f>+'Autodiagnóstico '!E222</f>
        <v>Gestión del desempeño</v>
      </c>
      <c r="K108" s="31">
        <v>100</v>
      </c>
      <c r="L108" s="48">
        <f>+'Autodiagnóstico '!F222</f>
        <v>100</v>
      </c>
      <c r="M108" s="34"/>
      <c r="N108" s="34"/>
      <c r="O108" s="34"/>
      <c r="P108" s="34"/>
      <c r="Q108" s="34"/>
      <c r="R108" s="34"/>
      <c r="S108" s="34"/>
      <c r="T108" s="34"/>
      <c r="U108" s="33"/>
    </row>
    <row r="109" spans="2:21" ht="14.25" x14ac:dyDescent="0.2">
      <c r="B109" s="32"/>
      <c r="C109" s="34"/>
      <c r="D109" s="34"/>
      <c r="E109" s="34"/>
      <c r="F109" s="34"/>
      <c r="G109" s="34"/>
      <c r="H109" s="34"/>
      <c r="I109" s="34"/>
      <c r="J109" s="34" t="str">
        <f>+'Autodiagnóstico '!E257</f>
        <v>Capacitación</v>
      </c>
      <c r="K109" s="31">
        <v>100</v>
      </c>
      <c r="L109" s="48">
        <f>+'Autodiagnóstico '!F257</f>
        <v>100</v>
      </c>
      <c r="M109" s="34"/>
      <c r="N109" s="34"/>
      <c r="O109" s="34"/>
      <c r="P109" s="34"/>
      <c r="Q109" s="34"/>
      <c r="R109" s="34"/>
      <c r="S109" s="34"/>
      <c r="T109" s="34"/>
      <c r="U109" s="33"/>
    </row>
    <row r="110" spans="2:21" ht="14.25" x14ac:dyDescent="0.2">
      <c r="B110" s="32"/>
      <c r="C110" s="34"/>
      <c r="D110" s="34"/>
      <c r="E110" s="34"/>
      <c r="F110" s="34"/>
      <c r="G110" s="34"/>
      <c r="H110" s="34"/>
      <c r="I110" s="34"/>
      <c r="J110" s="34" t="str">
        <f>+'Autodiagnóstico '!E324</f>
        <v xml:space="preserve">Bienestar </v>
      </c>
      <c r="K110" s="31">
        <v>100</v>
      </c>
      <c r="L110" s="48">
        <f>+'Autodiagnóstico '!F324</f>
        <v>98.391304347826093</v>
      </c>
      <c r="M110" s="34"/>
      <c r="N110" s="34"/>
      <c r="O110" s="34"/>
      <c r="P110" s="34"/>
      <c r="Q110" s="34"/>
      <c r="R110" s="34"/>
      <c r="S110" s="34"/>
      <c r="T110" s="34"/>
      <c r="U110" s="33"/>
    </row>
    <row r="111" spans="2:21" ht="14.25" x14ac:dyDescent="0.2">
      <c r="B111" s="32"/>
      <c r="C111" s="34"/>
      <c r="D111" s="34"/>
      <c r="E111" s="34"/>
      <c r="F111" s="34"/>
      <c r="G111" s="34"/>
      <c r="H111" s="34"/>
      <c r="I111" s="34"/>
      <c r="J111" s="34" t="str">
        <f>+'Autodiagnóstico '!E440</f>
        <v>Administración del talento humano</v>
      </c>
      <c r="K111" s="31">
        <v>100</v>
      </c>
      <c r="L111" s="48">
        <f>+'Autodiagnóstico '!F440</f>
        <v>73.25</v>
      </c>
      <c r="M111" s="34"/>
      <c r="N111" s="34"/>
      <c r="O111" s="34"/>
      <c r="P111" s="34"/>
      <c r="Q111" s="34"/>
      <c r="R111" s="34"/>
      <c r="S111" s="34"/>
      <c r="T111" s="34"/>
      <c r="U111" s="33"/>
    </row>
    <row r="112" spans="2:21" ht="14.25" x14ac:dyDescent="0.2">
      <c r="B112" s="32"/>
      <c r="C112" s="34"/>
      <c r="D112" s="34"/>
      <c r="E112" s="34"/>
      <c r="F112" s="34"/>
      <c r="G112" s="34"/>
      <c r="H112" s="34"/>
      <c r="I112" s="34"/>
      <c r="J112" s="34" t="str">
        <f>+'Autodiagnóstico '!E480</f>
        <v>Clima organizacional y cambio cultural</v>
      </c>
      <c r="K112" s="31">
        <v>100</v>
      </c>
      <c r="L112" s="48">
        <f>+'Autodiagnóstico '!F480</f>
        <v>77.36363636363636</v>
      </c>
      <c r="M112" s="34"/>
      <c r="N112" s="34"/>
      <c r="O112" s="34"/>
      <c r="P112" s="34"/>
      <c r="Q112" s="34"/>
      <c r="R112" s="34"/>
      <c r="S112" s="34"/>
      <c r="T112" s="34"/>
      <c r="U112" s="33"/>
    </row>
    <row r="113" spans="2:21" ht="14.25" x14ac:dyDescent="0.2">
      <c r="B113" s="32"/>
      <c r="C113" s="34"/>
      <c r="D113" s="34"/>
      <c r="E113" s="34"/>
      <c r="F113" s="34"/>
      <c r="G113" s="34"/>
      <c r="H113" s="34"/>
      <c r="I113" s="34"/>
      <c r="J113" s="34" t="str">
        <f>+'Autodiagnóstico '!E535</f>
        <v>Seguridad y salud en el trabajo</v>
      </c>
      <c r="K113" s="31">
        <v>100</v>
      </c>
      <c r="L113" s="48">
        <f>+'Autodiagnóstico '!F535</f>
        <v>81</v>
      </c>
      <c r="M113" s="34"/>
      <c r="N113" s="34"/>
      <c r="O113" s="34"/>
      <c r="P113" s="34"/>
      <c r="Q113" s="34"/>
      <c r="R113" s="34"/>
      <c r="S113" s="34"/>
      <c r="T113" s="34"/>
      <c r="U113" s="33"/>
    </row>
    <row r="114" spans="2:21" ht="14.25" x14ac:dyDescent="0.2">
      <c r="B114" s="32"/>
      <c r="C114" s="34"/>
      <c r="D114" s="34"/>
      <c r="E114" s="34"/>
      <c r="F114" s="34"/>
      <c r="G114" s="34"/>
      <c r="H114" s="34"/>
      <c r="I114" s="34"/>
      <c r="J114" s="34" t="str">
        <f>+'Autodiagnóstico '!E550</f>
        <v>Valores</v>
      </c>
      <c r="K114" s="31">
        <v>100</v>
      </c>
      <c r="L114" s="48">
        <f>+'Autodiagnóstico '!F550</f>
        <v>81</v>
      </c>
      <c r="M114" s="34"/>
      <c r="N114" s="34"/>
      <c r="O114" s="34"/>
      <c r="P114" s="34"/>
      <c r="Q114" s="34"/>
      <c r="R114" s="34"/>
      <c r="S114" s="34"/>
      <c r="T114" s="34"/>
      <c r="U114" s="33"/>
    </row>
    <row r="115" spans="2:21" ht="14.25" x14ac:dyDescent="0.2">
      <c r="B115" s="32"/>
      <c r="C115" s="34"/>
      <c r="D115" s="34"/>
      <c r="E115" s="34"/>
      <c r="F115" s="34"/>
      <c r="G115" s="34"/>
      <c r="H115" s="34"/>
      <c r="I115" s="34"/>
      <c r="J115" s="34" t="str">
        <f>+'Autodiagnóstico '!E555</f>
        <v>Contratistas</v>
      </c>
      <c r="K115" s="31">
        <v>100</v>
      </c>
      <c r="L115" s="48">
        <f>+'Autodiagnóstico '!F555</f>
        <v>20</v>
      </c>
      <c r="M115" s="34"/>
      <c r="N115" s="34"/>
      <c r="O115" s="34"/>
      <c r="P115" s="34"/>
      <c r="Q115" s="34"/>
      <c r="R115" s="34"/>
      <c r="S115" s="34"/>
      <c r="T115" s="34"/>
      <c r="U115" s="33"/>
    </row>
    <row r="116" spans="2:21" ht="14.25" x14ac:dyDescent="0.2">
      <c r="B116" s="32"/>
      <c r="C116" s="34"/>
      <c r="D116" s="34"/>
      <c r="E116" s="34"/>
      <c r="F116" s="34"/>
      <c r="G116" s="34"/>
      <c r="H116" s="34"/>
      <c r="I116" s="34"/>
      <c r="J116" s="34" t="str">
        <f>+'Autodiagnóstico '!E560</f>
        <v>Negociación colectiva</v>
      </c>
      <c r="K116" s="31">
        <v>100</v>
      </c>
      <c r="L116" s="48">
        <f>+'Autodiagnóstico '!F560</f>
        <v>100</v>
      </c>
      <c r="M116" s="34"/>
      <c r="N116" s="34"/>
      <c r="O116" s="34"/>
      <c r="P116" s="34"/>
      <c r="Q116" s="34"/>
      <c r="R116" s="34"/>
      <c r="S116" s="34"/>
      <c r="T116" s="34"/>
      <c r="U116" s="33"/>
    </row>
    <row r="117" spans="2:21" ht="14.25" x14ac:dyDescent="0.2">
      <c r="B117" s="32"/>
      <c r="C117" s="34"/>
      <c r="D117" s="34"/>
      <c r="E117" s="34"/>
      <c r="F117" s="34"/>
      <c r="G117" s="34"/>
      <c r="H117" s="34"/>
      <c r="I117" s="34"/>
      <c r="J117" s="34" t="str">
        <f>+'Autodiagnóstico '!E565</f>
        <v>Gerencia Pública</v>
      </c>
      <c r="K117" s="31">
        <v>100</v>
      </c>
      <c r="L117" s="48">
        <f>+'Autodiagnóstico '!F565</f>
        <v>74.166666666666671</v>
      </c>
      <c r="M117" s="34"/>
      <c r="N117" s="34"/>
      <c r="O117" s="34"/>
      <c r="P117" s="34"/>
      <c r="Q117" s="34"/>
      <c r="R117" s="34"/>
      <c r="S117" s="34"/>
      <c r="T117" s="34"/>
      <c r="U117" s="33"/>
    </row>
    <row r="118" spans="2:21" ht="14.25" x14ac:dyDescent="0.2">
      <c r="B118" s="32"/>
      <c r="C118" s="34"/>
      <c r="D118" s="34"/>
      <c r="E118" s="34"/>
      <c r="F118" s="34"/>
      <c r="G118" s="34"/>
      <c r="H118" s="34"/>
      <c r="I118" s="34"/>
      <c r="J118" s="34"/>
      <c r="K118" s="34"/>
      <c r="L118" s="34"/>
      <c r="M118" s="34"/>
      <c r="N118" s="34"/>
      <c r="O118" s="34"/>
      <c r="P118" s="34"/>
      <c r="Q118" s="34"/>
      <c r="R118" s="34"/>
      <c r="S118" s="34"/>
      <c r="T118" s="34"/>
      <c r="U118" s="33"/>
    </row>
    <row r="119" spans="2:21" ht="14.25" x14ac:dyDescent="0.2">
      <c r="B119" s="32"/>
      <c r="C119" s="34"/>
      <c r="D119" s="34"/>
      <c r="E119" s="34"/>
      <c r="F119" s="34"/>
      <c r="G119" s="34"/>
      <c r="H119" s="34"/>
      <c r="I119" s="34"/>
      <c r="J119" s="34"/>
      <c r="K119" s="34"/>
      <c r="L119" s="34"/>
      <c r="M119" s="34"/>
      <c r="N119" s="34"/>
      <c r="O119" s="34"/>
      <c r="P119" s="34"/>
      <c r="Q119" s="34"/>
      <c r="R119" s="34"/>
      <c r="S119" s="34"/>
      <c r="T119" s="34"/>
      <c r="U119" s="33"/>
    </row>
    <row r="120" spans="2:21" ht="14.25" x14ac:dyDescent="0.2">
      <c r="B120" s="32"/>
      <c r="C120" s="34"/>
      <c r="D120" s="34"/>
      <c r="E120" s="34"/>
      <c r="F120" s="34"/>
      <c r="G120" s="34"/>
      <c r="H120" s="34"/>
      <c r="I120" s="34"/>
      <c r="J120" s="34"/>
      <c r="K120" s="34"/>
      <c r="L120" s="34"/>
      <c r="M120" s="34"/>
      <c r="N120" s="34"/>
      <c r="O120" s="34"/>
      <c r="P120" s="34"/>
      <c r="Q120" s="34"/>
      <c r="R120" s="34"/>
      <c r="S120" s="34"/>
      <c r="T120" s="34"/>
      <c r="U120" s="33"/>
    </row>
    <row r="121" spans="2:21" ht="14.25" x14ac:dyDescent="0.2">
      <c r="B121" s="32"/>
      <c r="C121" s="34"/>
      <c r="D121" s="34"/>
      <c r="E121" s="34"/>
      <c r="F121" s="34"/>
      <c r="G121" s="34"/>
      <c r="H121" s="34"/>
      <c r="I121" s="34"/>
      <c r="J121" s="34"/>
      <c r="K121" s="34"/>
      <c r="L121" s="34"/>
      <c r="M121" s="34"/>
      <c r="N121" s="34"/>
      <c r="O121" s="34"/>
      <c r="P121" s="34"/>
      <c r="Q121" s="34"/>
      <c r="R121" s="34"/>
      <c r="S121" s="34"/>
      <c r="T121" s="34"/>
      <c r="U121" s="33"/>
    </row>
    <row r="122" spans="2:21" ht="14.25" x14ac:dyDescent="0.2">
      <c r="B122" s="32"/>
      <c r="C122" s="34"/>
      <c r="D122" s="34"/>
      <c r="E122" s="34"/>
      <c r="F122" s="34"/>
      <c r="G122" s="34"/>
      <c r="H122" s="34"/>
      <c r="I122" s="34"/>
      <c r="J122" s="34"/>
      <c r="K122" s="34"/>
      <c r="L122" s="34"/>
      <c r="M122" s="34"/>
      <c r="N122" s="34"/>
      <c r="O122" s="34"/>
      <c r="P122" s="34"/>
      <c r="Q122" s="34"/>
      <c r="R122" s="34"/>
      <c r="S122" s="34"/>
      <c r="T122" s="34"/>
      <c r="U122" s="33"/>
    </row>
    <row r="123" spans="2:21" ht="14.25" x14ac:dyDescent="0.2">
      <c r="B123" s="32"/>
      <c r="C123" s="34"/>
      <c r="D123" s="34"/>
      <c r="E123" s="34"/>
      <c r="F123" s="34"/>
      <c r="G123" s="34"/>
      <c r="H123" s="34"/>
      <c r="I123" s="34"/>
      <c r="J123" s="34"/>
      <c r="K123" s="34"/>
      <c r="L123" s="34"/>
      <c r="M123" s="34"/>
      <c r="N123" s="34"/>
      <c r="O123" s="34"/>
      <c r="P123" s="34"/>
      <c r="Q123" s="34"/>
      <c r="R123" s="34"/>
      <c r="S123" s="34"/>
      <c r="T123" s="34"/>
      <c r="U123" s="33"/>
    </row>
    <row r="124" spans="2:21" ht="14.25" x14ac:dyDescent="0.2">
      <c r="B124" s="32"/>
      <c r="C124" s="34"/>
      <c r="D124" s="34"/>
      <c r="E124" s="34"/>
      <c r="F124" s="34"/>
      <c r="G124" s="34"/>
      <c r="H124" s="34"/>
      <c r="I124" s="34"/>
      <c r="J124" s="34"/>
      <c r="K124" s="34"/>
      <c r="L124" s="34"/>
      <c r="M124" s="34"/>
      <c r="N124" s="34"/>
      <c r="O124" s="34"/>
      <c r="P124" s="34"/>
      <c r="Q124" s="34"/>
      <c r="R124" s="34"/>
      <c r="S124" s="34"/>
      <c r="T124" s="34"/>
      <c r="U124" s="33"/>
    </row>
    <row r="125" spans="2:21" ht="14.25" x14ac:dyDescent="0.2">
      <c r="B125" s="32"/>
      <c r="C125" s="34"/>
      <c r="D125" s="34"/>
      <c r="E125" s="34"/>
      <c r="F125" s="34"/>
      <c r="G125" s="34"/>
      <c r="H125" s="34"/>
      <c r="I125" s="34"/>
      <c r="J125" s="34"/>
      <c r="K125" s="34"/>
      <c r="L125" s="34"/>
      <c r="M125" s="34"/>
      <c r="N125" s="34"/>
      <c r="O125" s="34"/>
      <c r="P125" s="34"/>
      <c r="Q125" s="34"/>
      <c r="R125" s="34"/>
      <c r="S125" s="34"/>
      <c r="T125" s="34"/>
      <c r="U125" s="33"/>
    </row>
    <row r="126" spans="2:21" ht="14.25" x14ac:dyDescent="0.2">
      <c r="B126" s="32"/>
      <c r="C126" s="34"/>
      <c r="D126" s="34"/>
      <c r="E126" s="34"/>
      <c r="F126" s="34"/>
      <c r="G126" s="34"/>
      <c r="H126" s="34"/>
      <c r="I126" s="34"/>
      <c r="J126" s="34"/>
      <c r="K126" s="34"/>
      <c r="L126" s="34"/>
      <c r="M126" s="34"/>
      <c r="N126" s="34"/>
      <c r="O126" s="34"/>
      <c r="P126" s="34"/>
      <c r="Q126" s="34"/>
      <c r="R126" s="34"/>
      <c r="S126" s="34"/>
      <c r="T126" s="34"/>
      <c r="U126" s="33"/>
    </row>
    <row r="127" spans="2:21" ht="14.25" x14ac:dyDescent="0.2">
      <c r="B127" s="32"/>
      <c r="C127" s="34"/>
      <c r="D127" s="34"/>
      <c r="E127" s="34"/>
      <c r="F127" s="34"/>
      <c r="G127" s="34"/>
      <c r="H127" s="34"/>
      <c r="I127" s="34"/>
      <c r="J127" s="34"/>
      <c r="K127" s="622" t="s">
        <v>864</v>
      </c>
      <c r="L127" s="622"/>
      <c r="M127" s="622"/>
      <c r="N127" s="622"/>
      <c r="O127" s="34"/>
      <c r="P127" s="34"/>
      <c r="Q127" s="34"/>
      <c r="R127" s="34"/>
      <c r="S127" s="34"/>
      <c r="T127" s="34"/>
      <c r="U127" s="33"/>
    </row>
    <row r="128" spans="2:21" ht="15" x14ac:dyDescent="0.25">
      <c r="B128" s="32"/>
      <c r="C128" s="34"/>
      <c r="D128" s="34"/>
      <c r="E128" s="34"/>
      <c r="F128" s="34"/>
      <c r="G128" s="34"/>
      <c r="H128" s="34"/>
      <c r="I128" s="34"/>
      <c r="J128" s="34"/>
      <c r="K128" s="621" t="str">
        <f>+'Autodiagnóstico '!C595</f>
        <v>RETIRO</v>
      </c>
      <c r="L128" s="621"/>
      <c r="M128" s="621"/>
      <c r="N128" s="621"/>
      <c r="O128" s="34"/>
      <c r="P128" s="34"/>
      <c r="Q128" s="34"/>
      <c r="R128" s="34"/>
      <c r="S128" s="34"/>
      <c r="T128" s="34"/>
      <c r="U128" s="33"/>
    </row>
    <row r="129" spans="2:21" ht="14.25" x14ac:dyDescent="0.2">
      <c r="B129" s="32"/>
      <c r="C129" s="34"/>
      <c r="D129" s="34"/>
      <c r="E129" s="34"/>
      <c r="F129" s="34"/>
      <c r="G129" s="34"/>
      <c r="H129" s="34"/>
      <c r="I129" s="34"/>
      <c r="J129" s="34"/>
      <c r="K129" s="34"/>
      <c r="L129" s="34"/>
      <c r="M129" s="34"/>
      <c r="N129" s="34"/>
      <c r="O129" s="34"/>
      <c r="P129" s="34"/>
      <c r="Q129" s="34"/>
      <c r="R129" s="34"/>
      <c r="S129" s="34"/>
      <c r="T129" s="34"/>
      <c r="U129" s="33"/>
    </row>
    <row r="130" spans="2:21" ht="14.25" x14ac:dyDescent="0.2">
      <c r="B130" s="32"/>
      <c r="C130" s="34"/>
      <c r="D130" s="34"/>
      <c r="E130" s="34"/>
      <c r="F130" s="34"/>
      <c r="G130" s="34"/>
      <c r="H130" s="34"/>
      <c r="I130" s="34"/>
      <c r="J130" s="34" t="s">
        <v>180</v>
      </c>
      <c r="K130" s="31" t="s">
        <v>174</v>
      </c>
      <c r="L130" s="34" t="s">
        <v>163</v>
      </c>
      <c r="M130" s="34"/>
      <c r="N130" s="34"/>
      <c r="O130" s="34"/>
      <c r="P130" s="34"/>
      <c r="Q130" s="34"/>
      <c r="R130" s="34"/>
      <c r="S130" s="34"/>
      <c r="T130" s="34"/>
      <c r="U130" s="33"/>
    </row>
    <row r="131" spans="2:21" ht="14.25" x14ac:dyDescent="0.2">
      <c r="B131" s="32"/>
      <c r="C131" s="34"/>
      <c r="D131" s="34"/>
      <c r="E131" s="34"/>
      <c r="F131" s="34"/>
      <c r="G131" s="34"/>
      <c r="H131" s="34"/>
      <c r="I131" s="34"/>
      <c r="J131" s="34" t="str">
        <f>+'Autodiagnóstico '!E595</f>
        <v>Gestión de la información</v>
      </c>
      <c r="K131" s="31">
        <v>100</v>
      </c>
      <c r="L131" s="48">
        <f>+'Autodiagnóstico '!F595</f>
        <v>100</v>
      </c>
      <c r="M131" s="34"/>
      <c r="N131" s="34"/>
      <c r="O131" s="34"/>
      <c r="P131" s="34"/>
      <c r="Q131" s="34"/>
      <c r="R131" s="34"/>
      <c r="S131" s="34"/>
      <c r="T131" s="34"/>
      <c r="U131" s="33"/>
    </row>
    <row r="132" spans="2:21" ht="14.25" x14ac:dyDescent="0.2">
      <c r="B132" s="32"/>
      <c r="C132" s="34"/>
      <c r="D132" s="34"/>
      <c r="E132" s="34"/>
      <c r="F132" s="34"/>
      <c r="G132" s="34"/>
      <c r="H132" s="34"/>
      <c r="I132" s="34"/>
      <c r="J132" s="34" t="str">
        <f>+'Autodiagnóstico '!E600</f>
        <v>Administración del talento humano</v>
      </c>
      <c r="K132" s="31">
        <v>100</v>
      </c>
      <c r="L132" s="48">
        <f>+'Autodiagnóstico '!F600</f>
        <v>35</v>
      </c>
      <c r="M132" s="34"/>
      <c r="N132" s="34"/>
      <c r="O132" s="34"/>
      <c r="P132" s="34"/>
      <c r="Q132" s="34"/>
      <c r="R132" s="34"/>
      <c r="S132" s="34"/>
      <c r="T132" s="34"/>
      <c r="U132" s="33"/>
    </row>
    <row r="133" spans="2:21" ht="14.25" x14ac:dyDescent="0.2">
      <c r="B133" s="32"/>
      <c r="C133" s="34"/>
      <c r="D133" s="34"/>
      <c r="E133" s="34"/>
      <c r="F133" s="34"/>
      <c r="G133" s="34"/>
      <c r="H133" s="34"/>
      <c r="I133" s="34"/>
      <c r="J133" s="34" t="str">
        <f>+'Autodiagnóstico '!E610</f>
        <v>Desvinculación asistida</v>
      </c>
      <c r="K133" s="31">
        <v>100</v>
      </c>
      <c r="L133" s="31">
        <f>+'Autodiagnóstico '!F610</f>
        <v>50.5</v>
      </c>
      <c r="M133" s="34"/>
      <c r="N133" s="34"/>
      <c r="O133" s="34"/>
      <c r="P133" s="34"/>
      <c r="Q133" s="34"/>
      <c r="R133" s="34"/>
      <c r="S133" s="34"/>
      <c r="T133" s="34"/>
      <c r="U133" s="33"/>
    </row>
    <row r="134" spans="2:21" ht="14.25" x14ac:dyDescent="0.2">
      <c r="B134" s="32"/>
      <c r="C134" s="34"/>
      <c r="D134" s="34"/>
      <c r="E134" s="34"/>
      <c r="F134" s="34"/>
      <c r="G134" s="34"/>
      <c r="H134" s="34"/>
      <c r="I134" s="34"/>
      <c r="J134" s="34" t="str">
        <f>+'Autodiagnóstico '!E620</f>
        <v>Gestión del conocimiento</v>
      </c>
      <c r="K134" s="31">
        <v>100</v>
      </c>
      <c r="L134" s="34">
        <f>+'Autodiagnóstico '!F620</f>
        <v>1</v>
      </c>
      <c r="M134" s="34"/>
      <c r="N134" s="34"/>
      <c r="O134" s="34"/>
      <c r="P134" s="34"/>
      <c r="Q134" s="34"/>
      <c r="R134" s="34"/>
      <c r="S134" s="34"/>
      <c r="T134" s="34"/>
      <c r="U134" s="33"/>
    </row>
    <row r="135" spans="2:21" ht="14.25" x14ac:dyDescent="0.2">
      <c r="B135" s="32"/>
      <c r="C135" s="34"/>
      <c r="D135" s="34"/>
      <c r="E135" s="34"/>
      <c r="F135" s="34"/>
      <c r="G135" s="34"/>
      <c r="H135" s="34"/>
      <c r="I135" s="34"/>
      <c r="J135" s="34"/>
      <c r="K135" s="34"/>
      <c r="L135" s="34"/>
      <c r="M135" s="34"/>
      <c r="N135" s="34"/>
      <c r="O135" s="34"/>
      <c r="P135" s="34"/>
      <c r="Q135" s="34"/>
      <c r="R135" s="34"/>
      <c r="S135" s="34"/>
      <c r="T135" s="34"/>
      <c r="U135" s="33"/>
    </row>
    <row r="136" spans="2:21" ht="14.25" x14ac:dyDescent="0.2">
      <c r="B136" s="32"/>
      <c r="C136" s="34"/>
      <c r="D136" s="34"/>
      <c r="E136" s="34"/>
      <c r="F136" s="34"/>
      <c r="G136" s="34"/>
      <c r="H136" s="34"/>
      <c r="I136" s="34"/>
      <c r="J136" s="34"/>
      <c r="K136" s="34"/>
      <c r="L136" s="34"/>
      <c r="M136" s="34"/>
      <c r="N136" s="34"/>
      <c r="O136" s="34"/>
      <c r="P136" s="34"/>
      <c r="Q136" s="34"/>
      <c r="R136" s="34"/>
      <c r="S136" s="34"/>
      <c r="T136" s="34"/>
      <c r="U136" s="33"/>
    </row>
    <row r="137" spans="2:21" ht="14.25" x14ac:dyDescent="0.2">
      <c r="B137" s="32"/>
      <c r="C137" s="34"/>
      <c r="D137" s="34"/>
      <c r="E137" s="34"/>
      <c r="F137" s="34"/>
      <c r="G137" s="34"/>
      <c r="H137" s="34"/>
      <c r="I137" s="34"/>
      <c r="J137" s="34"/>
      <c r="K137" s="34"/>
      <c r="L137" s="34"/>
      <c r="M137" s="34"/>
      <c r="N137" s="34"/>
      <c r="O137" s="34"/>
      <c r="P137" s="34"/>
      <c r="Q137" s="34"/>
      <c r="R137" s="34"/>
      <c r="S137" s="34"/>
      <c r="T137" s="34"/>
      <c r="U137" s="33"/>
    </row>
    <row r="138" spans="2:21" ht="14.25" x14ac:dyDescent="0.2">
      <c r="B138" s="32"/>
      <c r="C138" s="34"/>
      <c r="D138" s="34"/>
      <c r="E138" s="34"/>
      <c r="F138" s="34"/>
      <c r="G138" s="34"/>
      <c r="H138" s="34"/>
      <c r="I138" s="34"/>
      <c r="J138" s="34"/>
      <c r="K138" s="34"/>
      <c r="L138" s="34"/>
      <c r="M138" s="34"/>
      <c r="N138" s="34"/>
      <c r="O138" s="34"/>
      <c r="P138" s="34"/>
      <c r="Q138" s="34"/>
      <c r="R138" s="34"/>
      <c r="S138" s="34"/>
      <c r="T138" s="34"/>
      <c r="U138" s="33"/>
    </row>
    <row r="139" spans="2:21" ht="14.25" x14ac:dyDescent="0.2">
      <c r="B139" s="32"/>
      <c r="C139" s="34"/>
      <c r="D139" s="34"/>
      <c r="E139" s="34"/>
      <c r="F139" s="34"/>
      <c r="G139" s="34"/>
      <c r="H139" s="34"/>
      <c r="I139" s="34"/>
      <c r="J139" s="34"/>
      <c r="K139" s="34"/>
      <c r="L139" s="34"/>
      <c r="M139" s="34"/>
      <c r="N139" s="34"/>
      <c r="O139" s="34"/>
      <c r="P139" s="34"/>
      <c r="Q139" s="34"/>
      <c r="R139" s="34"/>
      <c r="S139" s="34"/>
      <c r="T139" s="34"/>
      <c r="U139" s="33"/>
    </row>
    <row r="140" spans="2:21" ht="14.25" x14ac:dyDescent="0.2">
      <c r="B140" s="32"/>
      <c r="C140" s="34"/>
      <c r="D140" s="34"/>
      <c r="E140" s="34"/>
      <c r="F140" s="34"/>
      <c r="G140" s="34"/>
      <c r="H140" s="34"/>
      <c r="I140" s="34"/>
      <c r="J140" s="34"/>
      <c r="K140" s="34"/>
      <c r="L140" s="34"/>
      <c r="M140" s="34"/>
      <c r="N140" s="34"/>
      <c r="O140" s="34"/>
      <c r="P140" s="34"/>
      <c r="Q140" s="34"/>
      <c r="R140" s="34"/>
      <c r="S140" s="34"/>
      <c r="T140" s="34"/>
      <c r="U140" s="33"/>
    </row>
    <row r="141" spans="2:21" ht="14.25" x14ac:dyDescent="0.2">
      <c r="B141" s="32"/>
      <c r="C141" s="34"/>
      <c r="D141" s="34"/>
      <c r="E141" s="34"/>
      <c r="F141" s="34"/>
      <c r="G141" s="34"/>
      <c r="H141" s="34"/>
      <c r="I141" s="34"/>
      <c r="J141" s="34"/>
      <c r="K141" s="34"/>
      <c r="L141" s="34"/>
      <c r="M141" s="34"/>
      <c r="N141" s="34"/>
      <c r="O141" s="34"/>
      <c r="P141" s="34"/>
      <c r="Q141" s="34"/>
      <c r="R141" s="34"/>
      <c r="S141" s="34"/>
      <c r="T141" s="34"/>
      <c r="U141" s="33"/>
    </row>
    <row r="142" spans="2:21" ht="14.25" x14ac:dyDescent="0.2">
      <c r="B142" s="32"/>
      <c r="C142" s="34"/>
      <c r="D142" s="34"/>
      <c r="E142" s="34"/>
      <c r="F142" s="34"/>
      <c r="G142" s="34"/>
      <c r="H142" s="34"/>
      <c r="I142" s="34"/>
      <c r="J142" s="34"/>
      <c r="K142" s="34"/>
      <c r="L142" s="34"/>
      <c r="M142" s="34"/>
      <c r="N142" s="34"/>
      <c r="O142" s="34"/>
      <c r="P142" s="34"/>
      <c r="Q142" s="34"/>
      <c r="R142" s="34"/>
      <c r="S142" s="34"/>
      <c r="T142" s="34"/>
      <c r="U142" s="33"/>
    </row>
    <row r="143" spans="2:21" ht="14.25" x14ac:dyDescent="0.2">
      <c r="B143" s="32"/>
      <c r="C143" s="34"/>
      <c r="D143" s="34"/>
      <c r="E143" s="34"/>
      <c r="F143" s="34"/>
      <c r="G143" s="34"/>
      <c r="H143" s="34"/>
      <c r="I143" s="34"/>
      <c r="J143" s="34"/>
      <c r="K143" s="34"/>
      <c r="L143" s="34"/>
      <c r="M143" s="34"/>
      <c r="N143" s="34"/>
      <c r="O143" s="34"/>
      <c r="P143" s="34"/>
      <c r="Q143" s="34"/>
      <c r="R143" s="34"/>
      <c r="S143" s="34"/>
      <c r="T143" s="34"/>
      <c r="U143" s="33"/>
    </row>
    <row r="144" spans="2:21" ht="14.25" x14ac:dyDescent="0.2">
      <c r="B144" s="32"/>
      <c r="C144" s="34"/>
      <c r="D144" s="34"/>
      <c r="E144" s="34"/>
      <c r="F144" s="34"/>
      <c r="G144" s="34"/>
      <c r="H144" s="34"/>
      <c r="I144" s="34"/>
      <c r="J144" s="34"/>
      <c r="K144" s="34"/>
      <c r="L144" s="34"/>
      <c r="M144" s="34"/>
      <c r="N144" s="34"/>
      <c r="O144" s="34"/>
      <c r="P144" s="34"/>
      <c r="Q144" s="34"/>
      <c r="R144" s="34"/>
      <c r="S144" s="34"/>
      <c r="T144" s="34"/>
      <c r="U144" s="33"/>
    </row>
    <row r="145" spans="2:21" ht="14.25" x14ac:dyDescent="0.2">
      <c r="B145" s="32"/>
      <c r="C145" s="34"/>
      <c r="D145" s="34"/>
      <c r="E145" s="34"/>
      <c r="F145" s="34"/>
      <c r="G145" s="34"/>
      <c r="H145" s="34"/>
      <c r="I145" s="34"/>
      <c r="J145" s="34"/>
      <c r="K145" s="34"/>
      <c r="L145" s="34"/>
      <c r="M145" s="34"/>
      <c r="N145" s="34"/>
      <c r="O145" s="34"/>
      <c r="P145" s="34"/>
      <c r="Q145" s="34"/>
      <c r="R145" s="34"/>
      <c r="S145" s="34"/>
      <c r="T145" s="34"/>
      <c r="U145" s="33"/>
    </row>
    <row r="146" spans="2:21" ht="14.25" x14ac:dyDescent="0.2">
      <c r="B146" s="32"/>
      <c r="C146" s="34"/>
      <c r="D146" s="34"/>
      <c r="E146" s="34"/>
      <c r="F146" s="34"/>
      <c r="G146" s="34"/>
      <c r="H146" s="34"/>
      <c r="I146" s="34"/>
      <c r="J146" s="34"/>
      <c r="K146" s="34"/>
      <c r="L146" s="34"/>
      <c r="M146" s="34"/>
      <c r="N146" s="34"/>
      <c r="O146" s="34"/>
      <c r="P146" s="34"/>
      <c r="Q146" s="34"/>
      <c r="R146" s="34"/>
      <c r="S146" s="34"/>
      <c r="T146" s="34"/>
      <c r="U146" s="33"/>
    </row>
    <row r="147" spans="2:21" ht="14.25" x14ac:dyDescent="0.2">
      <c r="B147" s="32"/>
      <c r="C147" s="34"/>
      <c r="D147" s="34"/>
      <c r="E147" s="34"/>
      <c r="F147" s="34"/>
      <c r="G147" s="34"/>
      <c r="H147" s="34"/>
      <c r="I147" s="34"/>
      <c r="J147" s="34"/>
      <c r="K147" s="34"/>
      <c r="L147" s="34"/>
      <c r="M147" s="34"/>
      <c r="N147" s="34"/>
      <c r="O147" s="34"/>
      <c r="P147" s="34"/>
      <c r="Q147" s="34"/>
      <c r="R147" s="34"/>
      <c r="S147" s="34"/>
      <c r="T147" s="34"/>
      <c r="U147" s="33"/>
    </row>
    <row r="148" spans="2:21" ht="14.25" x14ac:dyDescent="0.2">
      <c r="B148" s="32"/>
      <c r="C148" s="34"/>
      <c r="D148" s="34"/>
      <c r="E148" s="34"/>
      <c r="F148" s="34"/>
      <c r="G148" s="34"/>
      <c r="H148" s="34"/>
      <c r="I148" s="34"/>
      <c r="J148" s="34"/>
      <c r="K148" s="34"/>
      <c r="L148" s="34"/>
      <c r="M148" s="34"/>
      <c r="N148" s="34"/>
      <c r="O148" s="34"/>
      <c r="P148" s="34"/>
      <c r="Q148" s="34"/>
      <c r="R148" s="34"/>
      <c r="S148" s="34"/>
      <c r="T148" s="34"/>
      <c r="U148" s="33"/>
    </row>
    <row r="149" spans="2:21" ht="14.25" x14ac:dyDescent="0.2">
      <c r="B149" s="32"/>
      <c r="C149" s="34"/>
      <c r="D149" s="34"/>
      <c r="E149" s="34"/>
      <c r="F149" s="34"/>
      <c r="G149" s="34"/>
      <c r="H149" s="34"/>
      <c r="I149" s="34"/>
      <c r="J149" s="34"/>
      <c r="K149" s="34"/>
      <c r="L149" s="34"/>
      <c r="M149" s="34"/>
      <c r="N149" s="34"/>
      <c r="O149" s="34"/>
      <c r="P149" s="34"/>
      <c r="Q149" s="34"/>
      <c r="R149" s="34"/>
      <c r="S149" s="34"/>
      <c r="T149" s="34"/>
      <c r="U149" s="33"/>
    </row>
    <row r="150" spans="2:21" ht="18" customHeight="1" x14ac:dyDescent="0.25">
      <c r="B150" s="32"/>
      <c r="C150" s="279" t="s">
        <v>634</v>
      </c>
      <c r="D150" s="35"/>
      <c r="E150" s="36"/>
      <c r="F150" s="36"/>
      <c r="G150" s="36"/>
      <c r="H150" s="36"/>
      <c r="I150" s="35"/>
      <c r="J150" s="35"/>
      <c r="K150" s="35"/>
      <c r="L150" s="36"/>
      <c r="M150" s="36"/>
      <c r="N150" s="36"/>
      <c r="O150" s="36"/>
      <c r="P150" s="36"/>
      <c r="Q150" s="36"/>
      <c r="R150" s="36"/>
      <c r="S150" s="36"/>
      <c r="T150" s="36"/>
      <c r="U150" s="33"/>
    </row>
    <row r="151" spans="2:21" ht="14.25" x14ac:dyDescent="0.2">
      <c r="B151" s="32"/>
      <c r="C151" s="34"/>
      <c r="D151" s="34"/>
      <c r="E151" s="34"/>
      <c r="F151" s="34"/>
      <c r="G151" s="34"/>
      <c r="H151" s="34"/>
      <c r="I151" s="34"/>
      <c r="J151" s="34"/>
      <c r="K151" s="34"/>
      <c r="L151" s="34"/>
      <c r="M151" s="34"/>
      <c r="N151" s="34"/>
      <c r="O151" s="34"/>
      <c r="P151" s="34"/>
      <c r="Q151" s="34"/>
      <c r="R151" s="34"/>
      <c r="S151" s="34"/>
      <c r="T151" s="34"/>
      <c r="U151" s="33"/>
    </row>
    <row r="152" spans="2:21" ht="14.25" x14ac:dyDescent="0.2">
      <c r="B152" s="32"/>
      <c r="C152" s="34"/>
      <c r="D152" s="34"/>
      <c r="E152" s="34"/>
      <c r="F152" s="34"/>
      <c r="G152" s="34"/>
      <c r="H152" s="34"/>
      <c r="I152" s="34"/>
      <c r="J152" s="34"/>
      <c r="K152" s="34"/>
      <c r="L152" s="34"/>
      <c r="M152" s="34"/>
      <c r="N152" s="34"/>
      <c r="O152" s="34"/>
      <c r="P152" s="34"/>
      <c r="Q152" s="34"/>
      <c r="R152" s="34"/>
      <c r="S152" s="34"/>
      <c r="T152" s="34"/>
      <c r="U152" s="33"/>
    </row>
    <row r="153" spans="2:21" ht="14.25" x14ac:dyDescent="0.2">
      <c r="B153" s="32"/>
      <c r="C153" s="34"/>
      <c r="D153" s="34"/>
      <c r="E153" s="34"/>
      <c r="F153" s="34"/>
      <c r="G153" s="34"/>
      <c r="H153" s="34"/>
      <c r="I153" s="34"/>
      <c r="J153" s="34"/>
      <c r="K153" s="622"/>
      <c r="L153" s="622"/>
      <c r="M153" s="622"/>
      <c r="N153" s="622"/>
      <c r="O153" s="34"/>
      <c r="P153" s="34"/>
      <c r="Q153" s="34"/>
      <c r="R153" s="34"/>
      <c r="S153" s="34"/>
      <c r="T153" s="34"/>
      <c r="U153" s="33"/>
    </row>
    <row r="154" spans="2:21" ht="14.25" x14ac:dyDescent="0.2">
      <c r="B154" s="32"/>
      <c r="C154" s="34"/>
      <c r="D154" s="34"/>
      <c r="E154" s="34"/>
      <c r="F154" s="34"/>
      <c r="G154" s="34"/>
      <c r="H154" s="34"/>
      <c r="I154" s="34"/>
      <c r="J154" s="34"/>
      <c r="K154" s="34"/>
      <c r="L154" s="34"/>
      <c r="M154" s="34"/>
      <c r="N154" s="34"/>
      <c r="O154" s="34"/>
      <c r="P154" s="34"/>
      <c r="Q154" s="34"/>
      <c r="R154" s="34"/>
      <c r="S154" s="34"/>
      <c r="T154" s="34"/>
      <c r="U154" s="33"/>
    </row>
    <row r="155" spans="2:21" ht="14.25" x14ac:dyDescent="0.2">
      <c r="B155" s="32"/>
      <c r="C155" s="34"/>
      <c r="D155" s="34"/>
      <c r="E155" s="34"/>
      <c r="F155" s="34"/>
      <c r="G155" s="34"/>
      <c r="H155" s="34"/>
      <c r="I155" s="34"/>
      <c r="J155" s="34"/>
      <c r="K155" s="34"/>
      <c r="L155" s="34"/>
      <c r="M155" s="34"/>
      <c r="N155" s="34"/>
      <c r="O155" s="34"/>
      <c r="P155" s="34"/>
      <c r="Q155" s="34"/>
      <c r="R155" s="34"/>
      <c r="S155" s="34"/>
      <c r="T155" s="34"/>
      <c r="U155" s="33"/>
    </row>
    <row r="156" spans="2:21" ht="14.25" x14ac:dyDescent="0.2">
      <c r="B156" s="32"/>
      <c r="C156" s="34"/>
      <c r="D156" s="34"/>
      <c r="E156" s="34"/>
      <c r="F156" s="34"/>
      <c r="G156" s="34"/>
      <c r="H156" s="34"/>
      <c r="I156" s="34" t="s">
        <v>612</v>
      </c>
      <c r="J156" s="34" t="s">
        <v>613</v>
      </c>
      <c r="K156" s="34" t="s">
        <v>614</v>
      </c>
      <c r="L156" s="34"/>
      <c r="M156" s="34"/>
      <c r="N156" s="34"/>
      <c r="O156" s="34"/>
      <c r="P156" s="34"/>
      <c r="Q156" s="34"/>
      <c r="R156" s="34"/>
      <c r="S156" s="34"/>
      <c r="T156" s="34"/>
      <c r="U156" s="33"/>
    </row>
    <row r="157" spans="2:21" ht="14.25" x14ac:dyDescent="0.2">
      <c r="B157" s="32"/>
      <c r="C157" s="34"/>
      <c r="D157" s="34"/>
      <c r="E157" s="34"/>
      <c r="F157" s="34"/>
      <c r="G157" s="34"/>
      <c r="H157" s="34"/>
      <c r="I157" s="65" t="s">
        <v>616</v>
      </c>
      <c r="J157" s="34">
        <v>100</v>
      </c>
      <c r="K157" s="48">
        <f>+'Resultados Rutas'!E11</f>
        <v>86.525568181818173</v>
      </c>
      <c r="L157" s="34"/>
      <c r="M157" s="34"/>
      <c r="N157" s="34"/>
      <c r="O157" s="34"/>
      <c r="P157" s="34"/>
      <c r="Q157" s="34"/>
      <c r="R157" s="34"/>
      <c r="S157" s="34"/>
      <c r="T157" s="34"/>
      <c r="U157" s="33"/>
    </row>
    <row r="158" spans="2:21" ht="14.25" x14ac:dyDescent="0.2">
      <c r="B158" s="32"/>
      <c r="C158" s="34"/>
      <c r="D158" s="34"/>
      <c r="E158" s="34"/>
      <c r="F158" s="34"/>
      <c r="G158" s="34"/>
      <c r="H158" s="34"/>
      <c r="I158" s="65" t="s">
        <v>617</v>
      </c>
      <c r="J158" s="34">
        <v>100</v>
      </c>
      <c r="K158" s="48">
        <f>+'Resultados Rutas'!E16</f>
        <v>83.492266452421376</v>
      </c>
      <c r="L158" s="34"/>
      <c r="M158" s="34"/>
      <c r="N158" s="34"/>
      <c r="O158" s="34"/>
      <c r="P158" s="34"/>
      <c r="Q158" s="34"/>
      <c r="R158" s="34"/>
      <c r="S158" s="34"/>
      <c r="T158" s="34"/>
      <c r="U158" s="33"/>
    </row>
    <row r="159" spans="2:21" ht="14.25" x14ac:dyDescent="0.2">
      <c r="B159" s="32"/>
      <c r="C159" s="34"/>
      <c r="D159" s="34"/>
      <c r="E159" s="34"/>
      <c r="F159" s="34"/>
      <c r="G159" s="34"/>
      <c r="H159" s="34"/>
      <c r="I159" s="65" t="s">
        <v>615</v>
      </c>
      <c r="J159" s="34">
        <v>100</v>
      </c>
      <c r="K159" s="48">
        <f>+'Resultados Rutas'!E21</f>
        <v>87.316176470588232</v>
      </c>
      <c r="L159" s="34"/>
      <c r="M159" s="34"/>
      <c r="N159" s="34"/>
      <c r="O159" s="34"/>
      <c r="P159" s="34"/>
      <c r="Q159" s="34"/>
      <c r="R159" s="34"/>
      <c r="S159" s="34"/>
      <c r="T159" s="34"/>
      <c r="U159" s="33"/>
    </row>
    <row r="160" spans="2:21" ht="14.25" x14ac:dyDescent="0.2">
      <c r="B160" s="32"/>
      <c r="C160" s="34"/>
      <c r="D160" s="34"/>
      <c r="E160" s="34"/>
      <c r="F160" s="34"/>
      <c r="G160" s="34"/>
      <c r="H160" s="34"/>
      <c r="I160" s="65" t="s">
        <v>618</v>
      </c>
      <c r="J160" s="34">
        <v>100</v>
      </c>
      <c r="K160" s="48">
        <f>+'Resultados Rutas'!E24</f>
        <v>86.313963963963971</v>
      </c>
      <c r="L160" s="34"/>
      <c r="M160" s="34"/>
      <c r="N160" s="34"/>
      <c r="O160" s="34"/>
      <c r="P160" s="34"/>
      <c r="Q160" s="34"/>
      <c r="R160" s="34"/>
      <c r="S160" s="34"/>
      <c r="T160" s="34"/>
      <c r="U160" s="33"/>
    </row>
    <row r="161" spans="2:21" ht="14.25" x14ac:dyDescent="0.2">
      <c r="B161" s="32"/>
      <c r="C161" s="34"/>
      <c r="D161" s="34"/>
      <c r="E161" s="34"/>
      <c r="F161" s="34"/>
      <c r="G161" s="34"/>
      <c r="H161" s="34"/>
      <c r="I161" s="65" t="s">
        <v>719</v>
      </c>
      <c r="J161" s="34">
        <v>100</v>
      </c>
      <c r="K161" s="48">
        <f>+'Resultados Rutas'!E27</f>
        <v>78.875</v>
      </c>
      <c r="L161" s="34"/>
      <c r="M161" s="34"/>
      <c r="N161" s="34"/>
      <c r="O161" s="34"/>
      <c r="P161" s="34"/>
      <c r="Q161" s="34"/>
      <c r="R161" s="34"/>
      <c r="S161" s="34"/>
      <c r="T161" s="34"/>
      <c r="U161" s="33"/>
    </row>
    <row r="162" spans="2:21" ht="14.25" x14ac:dyDescent="0.2">
      <c r="B162" s="32"/>
      <c r="C162" s="34"/>
      <c r="D162" s="34"/>
      <c r="E162" s="34"/>
      <c r="F162" s="34"/>
      <c r="G162" s="34"/>
      <c r="H162" s="34"/>
      <c r="I162" s="34"/>
      <c r="J162" s="34"/>
      <c r="K162" s="34"/>
      <c r="L162" s="34"/>
      <c r="M162" s="34"/>
      <c r="N162" s="34"/>
      <c r="O162" s="34"/>
      <c r="P162" s="34"/>
      <c r="Q162" s="34"/>
      <c r="R162" s="34"/>
      <c r="S162" s="34"/>
      <c r="T162" s="34"/>
      <c r="U162" s="33"/>
    </row>
    <row r="163" spans="2:21" ht="14.25" x14ac:dyDescent="0.2">
      <c r="B163" s="32"/>
      <c r="C163" s="34"/>
      <c r="D163" s="34"/>
      <c r="E163" s="34"/>
      <c r="F163" s="34"/>
      <c r="G163" s="34"/>
      <c r="H163" s="34"/>
      <c r="I163" s="34"/>
      <c r="J163" s="34"/>
      <c r="K163" s="34"/>
      <c r="L163" s="34"/>
      <c r="M163" s="34"/>
      <c r="N163" s="34"/>
      <c r="O163" s="34"/>
      <c r="P163" s="34"/>
      <c r="Q163" s="34"/>
      <c r="R163" s="34"/>
      <c r="S163" s="34"/>
      <c r="T163" s="34"/>
      <c r="U163" s="33"/>
    </row>
    <row r="164" spans="2:21" ht="14.25" x14ac:dyDescent="0.2">
      <c r="B164" s="32"/>
      <c r="C164" s="34"/>
      <c r="D164" s="34"/>
      <c r="E164" s="34"/>
      <c r="F164" s="34"/>
      <c r="G164" s="34"/>
      <c r="H164" s="34"/>
      <c r="I164" s="34"/>
      <c r="J164" s="34"/>
      <c r="K164" s="34"/>
      <c r="L164" s="34"/>
      <c r="M164" s="34"/>
      <c r="N164" s="34"/>
      <c r="O164" s="34"/>
      <c r="P164" s="34"/>
      <c r="Q164" s="34"/>
      <c r="R164" s="34"/>
      <c r="S164" s="34"/>
      <c r="T164" s="34"/>
      <c r="U164" s="33"/>
    </row>
    <row r="165" spans="2:21" ht="14.25" x14ac:dyDescent="0.2">
      <c r="B165" s="32"/>
      <c r="C165" s="34"/>
      <c r="D165" s="34"/>
      <c r="E165" s="34"/>
      <c r="F165" s="34"/>
      <c r="G165" s="34"/>
      <c r="H165" s="34"/>
      <c r="I165" s="34"/>
      <c r="J165" s="34"/>
      <c r="K165" s="34"/>
      <c r="L165" s="34"/>
      <c r="M165" s="34"/>
      <c r="N165" s="34"/>
      <c r="O165" s="34"/>
      <c r="P165" s="34"/>
      <c r="Q165" s="34"/>
      <c r="R165" s="34"/>
      <c r="S165" s="34"/>
      <c r="T165" s="34"/>
      <c r="U165" s="33"/>
    </row>
    <row r="166" spans="2:21" ht="14.25" x14ac:dyDescent="0.2">
      <c r="B166" s="32"/>
      <c r="C166" s="34"/>
      <c r="D166" s="34"/>
      <c r="E166" s="34"/>
      <c r="F166" s="34"/>
      <c r="G166" s="34"/>
      <c r="H166" s="34"/>
      <c r="I166" s="34"/>
      <c r="J166" s="34"/>
      <c r="K166" s="34"/>
      <c r="L166" s="34"/>
      <c r="M166" s="34"/>
      <c r="N166" s="34"/>
      <c r="O166" s="34"/>
      <c r="P166" s="34"/>
      <c r="Q166" s="34"/>
      <c r="R166" s="34"/>
      <c r="S166" s="34"/>
      <c r="T166" s="34"/>
      <c r="U166" s="33"/>
    </row>
    <row r="167" spans="2:21" ht="14.25" x14ac:dyDescent="0.2">
      <c r="B167" s="32"/>
      <c r="C167" s="34"/>
      <c r="D167" s="34"/>
      <c r="E167" s="34"/>
      <c r="F167" s="34"/>
      <c r="G167" s="34"/>
      <c r="H167" s="34"/>
      <c r="I167" s="34"/>
      <c r="J167" s="34"/>
      <c r="K167" s="34"/>
      <c r="L167" s="34"/>
      <c r="M167" s="34"/>
      <c r="N167" s="34"/>
      <c r="O167" s="34"/>
      <c r="P167" s="34"/>
      <c r="Q167" s="34"/>
      <c r="R167" s="34"/>
      <c r="S167" s="34"/>
      <c r="T167" s="34"/>
      <c r="U167" s="33"/>
    </row>
    <row r="168" spans="2:21" ht="14.25" x14ac:dyDescent="0.2">
      <c r="B168" s="32"/>
      <c r="C168" s="34"/>
      <c r="D168" s="34"/>
      <c r="E168" s="34"/>
      <c r="F168" s="34"/>
      <c r="G168" s="34"/>
      <c r="H168" s="34"/>
      <c r="I168" s="34"/>
      <c r="J168" s="34"/>
      <c r="K168" s="34"/>
      <c r="L168" s="34"/>
      <c r="M168" s="34"/>
      <c r="N168" s="34"/>
      <c r="O168" s="34"/>
      <c r="P168" s="34"/>
      <c r="Q168" s="34"/>
      <c r="R168" s="34"/>
      <c r="S168" s="34"/>
      <c r="T168" s="34"/>
      <c r="U168" s="33"/>
    </row>
    <row r="169" spans="2:21" ht="14.25" x14ac:dyDescent="0.2">
      <c r="B169" s="32"/>
      <c r="C169" s="34"/>
      <c r="D169" s="34"/>
      <c r="E169" s="34"/>
      <c r="F169" s="34"/>
      <c r="G169" s="34"/>
      <c r="H169" s="34"/>
      <c r="I169" s="34"/>
      <c r="J169" s="34"/>
      <c r="K169" s="34"/>
      <c r="L169" s="34"/>
      <c r="M169" s="34"/>
      <c r="N169" s="34"/>
      <c r="O169" s="34"/>
      <c r="P169" s="34"/>
      <c r="Q169" s="34"/>
      <c r="R169" s="34"/>
      <c r="S169" s="34"/>
      <c r="T169" s="34"/>
      <c r="U169" s="33"/>
    </row>
    <row r="170" spans="2:21" ht="14.25" x14ac:dyDescent="0.2">
      <c r="B170" s="32"/>
      <c r="C170" s="34"/>
      <c r="D170" s="34"/>
      <c r="E170" s="34"/>
      <c r="F170" s="34"/>
      <c r="G170" s="34"/>
      <c r="H170" s="34"/>
      <c r="I170" s="34"/>
      <c r="J170" s="34"/>
      <c r="K170" s="34"/>
      <c r="L170" s="34"/>
      <c r="M170" s="34"/>
      <c r="N170" s="34"/>
      <c r="O170" s="34"/>
      <c r="P170" s="34"/>
      <c r="Q170" s="34"/>
      <c r="R170" s="34"/>
      <c r="S170" s="34"/>
      <c r="T170" s="34"/>
      <c r="U170" s="33"/>
    </row>
    <row r="171" spans="2:21" ht="14.25" x14ac:dyDescent="0.2">
      <c r="B171" s="32"/>
      <c r="C171" s="34"/>
      <c r="D171" s="34"/>
      <c r="E171" s="34"/>
      <c r="F171" s="34"/>
      <c r="G171" s="34"/>
      <c r="H171" s="34"/>
      <c r="I171" s="34"/>
      <c r="J171" s="34"/>
      <c r="K171" s="34"/>
      <c r="L171" s="34"/>
      <c r="M171" s="34"/>
      <c r="N171" s="34"/>
      <c r="O171" s="34"/>
      <c r="P171" s="34"/>
      <c r="Q171" s="34"/>
      <c r="R171" s="34"/>
      <c r="S171" s="34"/>
      <c r="T171" s="34"/>
      <c r="U171" s="33"/>
    </row>
    <row r="172" spans="2:21" ht="14.25" x14ac:dyDescent="0.2">
      <c r="B172" s="32"/>
      <c r="C172" s="34"/>
      <c r="D172" s="34"/>
      <c r="E172" s="34"/>
      <c r="F172" s="34"/>
      <c r="G172" s="34"/>
      <c r="H172" s="34"/>
      <c r="I172" s="34"/>
      <c r="J172" s="34"/>
      <c r="K172" s="34"/>
      <c r="L172" s="34"/>
      <c r="M172" s="34"/>
      <c r="N172" s="34"/>
      <c r="O172" s="34"/>
      <c r="P172" s="34"/>
      <c r="Q172" s="34"/>
      <c r="R172" s="34"/>
      <c r="S172" s="34"/>
      <c r="T172" s="34"/>
      <c r="U172" s="33"/>
    </row>
    <row r="173" spans="2:21" ht="18" x14ac:dyDescent="0.25">
      <c r="B173" s="32"/>
      <c r="C173" s="279" t="s">
        <v>619</v>
      </c>
      <c r="D173" s="35"/>
      <c r="E173" s="36"/>
      <c r="F173" s="36"/>
      <c r="G173" s="36"/>
      <c r="H173" s="36"/>
      <c r="I173" s="35"/>
      <c r="J173" s="35"/>
      <c r="K173" s="35"/>
      <c r="L173" s="36"/>
      <c r="M173" s="36"/>
      <c r="N173" s="36"/>
      <c r="O173" s="36"/>
      <c r="P173" s="36"/>
      <c r="Q173" s="36"/>
      <c r="R173" s="36"/>
      <c r="S173" s="36"/>
      <c r="T173" s="36"/>
      <c r="U173" s="33"/>
    </row>
    <row r="174" spans="2:21" s="173" customFormat="1" ht="15.75" x14ac:dyDescent="0.25">
      <c r="B174" s="264"/>
      <c r="C174" s="265"/>
      <c r="E174" s="38"/>
      <c r="F174" s="38"/>
      <c r="G174" s="38"/>
      <c r="H174" s="38"/>
      <c r="L174" s="38"/>
      <c r="M174" s="38"/>
      <c r="N174" s="38"/>
      <c r="O174" s="38"/>
      <c r="P174" s="38"/>
      <c r="Q174" s="38"/>
      <c r="R174" s="38"/>
      <c r="S174" s="38"/>
      <c r="T174" s="38"/>
      <c r="U174" s="266"/>
    </row>
    <row r="175" spans="2:21" s="173" customFormat="1" ht="15.75" x14ac:dyDescent="0.25">
      <c r="B175" s="264"/>
      <c r="C175" s="265"/>
      <c r="E175" s="38"/>
      <c r="F175" s="38"/>
      <c r="G175" s="38"/>
      <c r="H175" s="38"/>
      <c r="L175" s="38"/>
      <c r="M175" s="38"/>
      <c r="N175" s="38"/>
      <c r="O175" s="38"/>
      <c r="P175" s="38"/>
      <c r="Q175" s="38"/>
      <c r="R175" s="38"/>
      <c r="S175" s="38"/>
      <c r="T175" s="38"/>
      <c r="U175" s="266"/>
    </row>
    <row r="176" spans="2:21" s="173" customFormat="1" ht="15.75" x14ac:dyDescent="0.25">
      <c r="B176" s="264"/>
      <c r="C176" s="265"/>
      <c r="E176" s="38"/>
      <c r="F176" s="38"/>
      <c r="G176" s="38"/>
      <c r="H176" s="34"/>
      <c r="I176" s="34"/>
      <c r="J176" s="34"/>
      <c r="L176" s="38"/>
      <c r="M176" s="38"/>
      <c r="N176" s="38"/>
      <c r="O176" s="38"/>
      <c r="P176" s="38"/>
      <c r="Q176" s="38"/>
      <c r="R176" s="38"/>
      <c r="S176" s="38"/>
      <c r="T176" s="38"/>
      <c r="U176" s="266"/>
    </row>
    <row r="177" spans="2:21" s="173" customFormat="1" ht="15.75" x14ac:dyDescent="0.25">
      <c r="B177" s="264"/>
      <c r="C177" s="265"/>
      <c r="E177" s="38"/>
      <c r="F177" s="38"/>
      <c r="G177" s="34" t="s">
        <v>722</v>
      </c>
      <c r="H177" s="34" t="s">
        <v>620</v>
      </c>
      <c r="I177" s="34" t="s">
        <v>161</v>
      </c>
      <c r="J177" s="34" t="s">
        <v>158</v>
      </c>
      <c r="L177" s="38"/>
      <c r="M177" s="38"/>
      <c r="N177" s="38"/>
      <c r="O177" s="38"/>
      <c r="P177" s="38"/>
      <c r="Q177" s="38"/>
      <c r="R177" s="38"/>
      <c r="S177" s="38"/>
      <c r="T177" s="38"/>
      <c r="U177" s="266"/>
    </row>
    <row r="178" spans="2:21" s="173" customFormat="1" ht="15.75" x14ac:dyDescent="0.25">
      <c r="B178" s="264"/>
      <c r="C178" s="265"/>
      <c r="E178" s="38"/>
      <c r="F178" s="38"/>
      <c r="G178" s="624" t="s">
        <v>616</v>
      </c>
      <c r="H178" s="65" t="s">
        <v>555</v>
      </c>
      <c r="I178" s="34">
        <v>100</v>
      </c>
      <c r="J178" s="48">
        <f>+'Resultados Rutas'!M11</f>
        <v>89.454545454545453</v>
      </c>
      <c r="L178" s="38"/>
      <c r="M178" s="38"/>
      <c r="N178" s="38"/>
      <c r="O178" s="38"/>
      <c r="P178" s="38"/>
      <c r="Q178" s="38"/>
      <c r="R178" s="38"/>
      <c r="S178" s="38"/>
      <c r="T178" s="38"/>
      <c r="U178" s="266"/>
    </row>
    <row r="179" spans="2:21" s="173" customFormat="1" ht="15.75" x14ac:dyDescent="0.25">
      <c r="B179" s="264"/>
      <c r="C179" s="265"/>
      <c r="E179" s="38"/>
      <c r="F179" s="38"/>
      <c r="G179" s="625"/>
      <c r="H179" s="34" t="s">
        <v>621</v>
      </c>
      <c r="I179" s="34">
        <v>100</v>
      </c>
      <c r="J179" s="48">
        <f>+'Resultados Rutas'!M12</f>
        <v>90</v>
      </c>
      <c r="L179" s="38"/>
      <c r="M179" s="38"/>
      <c r="N179" s="38"/>
      <c r="O179" s="38"/>
      <c r="P179" s="38"/>
      <c r="Q179" s="38"/>
      <c r="R179" s="38"/>
      <c r="S179" s="38"/>
      <c r="T179" s="38"/>
      <c r="U179" s="266"/>
    </row>
    <row r="180" spans="2:21" s="173" customFormat="1" ht="15.75" x14ac:dyDescent="0.25">
      <c r="B180" s="264"/>
      <c r="C180" s="265"/>
      <c r="E180" s="38"/>
      <c r="F180" s="38"/>
      <c r="G180" s="625"/>
      <c r="H180" s="34" t="s">
        <v>557</v>
      </c>
      <c r="I180" s="34">
        <v>100</v>
      </c>
      <c r="J180" s="48">
        <f>+'Resultados Rutas'!M13</f>
        <v>86.375</v>
      </c>
      <c r="L180" s="38"/>
      <c r="M180" s="38"/>
      <c r="N180" s="38"/>
      <c r="O180" s="38"/>
      <c r="P180" s="38"/>
      <c r="Q180" s="38"/>
      <c r="R180" s="38"/>
      <c r="S180" s="38"/>
      <c r="T180" s="38"/>
      <c r="U180" s="266"/>
    </row>
    <row r="181" spans="2:21" s="173" customFormat="1" ht="15.75" x14ac:dyDescent="0.25">
      <c r="B181" s="264"/>
      <c r="C181" s="265"/>
      <c r="E181" s="38"/>
      <c r="F181" s="38"/>
      <c r="G181" s="625"/>
      <c r="H181" s="34" t="s">
        <v>19</v>
      </c>
      <c r="I181" s="34">
        <v>100</v>
      </c>
      <c r="J181" s="48">
        <f>+'Resultados Rutas'!M14</f>
        <v>80.272727272727266</v>
      </c>
      <c r="L181" s="38"/>
      <c r="M181" s="38"/>
      <c r="N181" s="38"/>
      <c r="O181" s="38"/>
      <c r="P181" s="38"/>
      <c r="Q181" s="38"/>
      <c r="R181" s="38"/>
      <c r="S181" s="38"/>
      <c r="T181" s="38"/>
      <c r="U181" s="266"/>
    </row>
    <row r="182" spans="2:21" s="173" customFormat="1" ht="15.75" x14ac:dyDescent="0.25">
      <c r="B182" s="264"/>
      <c r="C182" s="265"/>
      <c r="E182" s="38"/>
      <c r="F182" s="38"/>
      <c r="G182" s="624" t="s">
        <v>617</v>
      </c>
      <c r="H182" s="34" t="s">
        <v>559</v>
      </c>
      <c r="I182" s="34">
        <v>100</v>
      </c>
      <c r="J182" s="48">
        <f>+'Resultados Rutas'!M16</f>
        <v>86.708333333333329</v>
      </c>
      <c r="L182" s="38"/>
      <c r="M182" s="38"/>
      <c r="N182" s="38"/>
      <c r="O182" s="38"/>
      <c r="P182" s="38"/>
      <c r="Q182" s="38"/>
      <c r="R182" s="38"/>
      <c r="S182" s="38"/>
      <c r="T182" s="38"/>
      <c r="U182" s="266"/>
    </row>
    <row r="183" spans="2:21" s="173" customFormat="1" ht="15.75" x14ac:dyDescent="0.25">
      <c r="B183" s="264"/>
      <c r="C183" s="265"/>
      <c r="E183" s="38"/>
      <c r="F183" s="38"/>
      <c r="G183" s="625"/>
      <c r="H183" s="34" t="s">
        <v>560</v>
      </c>
      <c r="I183" s="34">
        <v>100</v>
      </c>
      <c r="J183" s="48">
        <f>+'Resultados Rutas'!M17</f>
        <v>75.741935483870961</v>
      </c>
      <c r="L183" s="38"/>
      <c r="M183" s="38"/>
      <c r="N183" s="38"/>
      <c r="O183" s="38"/>
      <c r="P183" s="38"/>
      <c r="Q183" s="38"/>
      <c r="R183" s="38"/>
      <c r="S183" s="38"/>
      <c r="T183" s="38"/>
      <c r="U183" s="266"/>
    </row>
    <row r="184" spans="2:21" s="173" customFormat="1" ht="15.75" x14ac:dyDescent="0.25">
      <c r="B184" s="264"/>
      <c r="C184" s="265"/>
      <c r="E184" s="38"/>
      <c r="F184" s="38"/>
      <c r="G184" s="625"/>
      <c r="H184" s="34" t="s">
        <v>561</v>
      </c>
      <c r="I184" s="34">
        <v>100</v>
      </c>
      <c r="J184" s="48">
        <f>+'Resultados Rutas'!M18</f>
        <v>82.94736842105263</v>
      </c>
      <c r="L184" s="38"/>
      <c r="M184" s="38"/>
      <c r="N184" s="38"/>
      <c r="O184" s="38"/>
      <c r="P184" s="38"/>
      <c r="Q184" s="38"/>
      <c r="R184" s="38"/>
      <c r="S184" s="38"/>
      <c r="T184" s="38"/>
      <c r="U184" s="266"/>
    </row>
    <row r="185" spans="2:21" s="173" customFormat="1" ht="15.75" x14ac:dyDescent="0.25">
      <c r="B185" s="264"/>
      <c r="C185" s="265"/>
      <c r="E185" s="38"/>
      <c r="F185" s="38"/>
      <c r="G185" s="625"/>
      <c r="H185" s="34" t="s">
        <v>562</v>
      </c>
      <c r="I185" s="34">
        <v>100</v>
      </c>
      <c r="J185" s="48">
        <f>+'Resultados Rutas'!M19</f>
        <v>88.571428571428569</v>
      </c>
      <c r="L185" s="38"/>
      <c r="M185" s="38"/>
      <c r="N185" s="38"/>
      <c r="O185" s="38"/>
      <c r="P185" s="38"/>
      <c r="Q185" s="38"/>
      <c r="R185" s="38"/>
      <c r="S185" s="38"/>
      <c r="T185" s="38"/>
      <c r="U185" s="266"/>
    </row>
    <row r="186" spans="2:21" s="173" customFormat="1" ht="15.75" x14ac:dyDescent="0.25">
      <c r="B186" s="264"/>
      <c r="C186" s="265"/>
      <c r="E186" s="38"/>
      <c r="F186" s="38"/>
      <c r="G186" s="454" t="s">
        <v>615</v>
      </c>
      <c r="H186" s="34" t="s">
        <v>563</v>
      </c>
      <c r="I186" s="34">
        <v>100</v>
      </c>
      <c r="J186" s="48">
        <f>+'Resultados Rutas'!M21</f>
        <v>89.75</v>
      </c>
      <c r="L186" s="38"/>
      <c r="M186" s="38"/>
      <c r="N186" s="38"/>
      <c r="O186" s="38"/>
      <c r="P186" s="38"/>
      <c r="Q186" s="38"/>
      <c r="R186" s="38"/>
      <c r="S186" s="38"/>
      <c r="T186" s="38"/>
      <c r="U186" s="266"/>
    </row>
    <row r="187" spans="2:21" s="173" customFormat="1" ht="15.75" x14ac:dyDescent="0.25">
      <c r="B187" s="264"/>
      <c r="C187" s="265"/>
      <c r="E187" s="38"/>
      <c r="F187" s="38"/>
      <c r="G187" s="625"/>
      <c r="H187" s="34" t="s">
        <v>564</v>
      </c>
      <c r="I187" s="34">
        <v>100</v>
      </c>
      <c r="J187" s="48">
        <f>+'Resultados Rutas'!M22</f>
        <v>84.882352941176464</v>
      </c>
      <c r="L187" s="38"/>
      <c r="M187" s="38"/>
      <c r="N187" s="38"/>
      <c r="O187" s="38"/>
      <c r="P187" s="38"/>
      <c r="Q187" s="38"/>
      <c r="R187" s="38"/>
      <c r="S187" s="38"/>
      <c r="T187" s="38"/>
      <c r="U187" s="266"/>
    </row>
    <row r="188" spans="2:21" s="173" customFormat="1" ht="15.75" x14ac:dyDescent="0.25">
      <c r="B188" s="264"/>
      <c r="C188" s="265"/>
      <c r="E188" s="38"/>
      <c r="F188" s="38"/>
      <c r="G188" s="454" t="s">
        <v>723</v>
      </c>
      <c r="H188" s="34" t="s">
        <v>565</v>
      </c>
      <c r="I188" s="34">
        <v>100</v>
      </c>
      <c r="J188" s="48">
        <f>+'Resultados Rutas'!M24</f>
        <v>86.594594594594597</v>
      </c>
      <c r="L188" s="38"/>
      <c r="M188" s="38"/>
      <c r="N188" s="38"/>
      <c r="O188" s="38"/>
      <c r="P188" s="38"/>
      <c r="Q188" s="38"/>
      <c r="R188" s="38"/>
      <c r="S188" s="38"/>
      <c r="T188" s="38"/>
      <c r="U188" s="266"/>
    </row>
    <row r="189" spans="2:21" s="173" customFormat="1" ht="15.75" x14ac:dyDescent="0.25">
      <c r="B189" s="264"/>
      <c r="C189" s="265"/>
      <c r="E189" s="38"/>
      <c r="F189" s="38"/>
      <c r="G189" s="625"/>
      <c r="H189" s="34" t="s">
        <v>622</v>
      </c>
      <c r="I189" s="34">
        <v>100</v>
      </c>
      <c r="J189" s="48">
        <f>+'Resultados Rutas'!M25</f>
        <v>86.033333333333331</v>
      </c>
      <c r="L189" s="38"/>
      <c r="M189" s="38"/>
      <c r="N189" s="38"/>
      <c r="O189" s="38"/>
      <c r="P189" s="38"/>
      <c r="Q189" s="38"/>
      <c r="R189" s="38"/>
      <c r="S189" s="38"/>
      <c r="T189" s="38"/>
      <c r="U189" s="266"/>
    </row>
    <row r="190" spans="2:21" s="173" customFormat="1" ht="15.75" x14ac:dyDescent="0.25">
      <c r="B190" s="264"/>
      <c r="C190" s="265"/>
      <c r="E190" s="38"/>
      <c r="F190" s="38"/>
      <c r="G190" s="34" t="s">
        <v>724</v>
      </c>
      <c r="H190" s="34" t="s">
        <v>623</v>
      </c>
      <c r="I190" s="34">
        <v>100</v>
      </c>
      <c r="J190" s="48">
        <f>+'Resultados Rutas'!M27</f>
        <v>78.875</v>
      </c>
      <c r="L190" s="38"/>
      <c r="M190" s="38"/>
      <c r="N190" s="38"/>
      <c r="O190" s="38"/>
      <c r="P190" s="38"/>
      <c r="Q190" s="38"/>
      <c r="R190" s="38"/>
      <c r="S190" s="38"/>
      <c r="T190" s="38"/>
      <c r="U190" s="266"/>
    </row>
    <row r="191" spans="2:21" s="173" customFormat="1" ht="15.75" x14ac:dyDescent="0.25">
      <c r="B191" s="264"/>
      <c r="C191" s="265"/>
      <c r="E191" s="38"/>
      <c r="F191" s="38"/>
      <c r="G191" s="34"/>
      <c r="H191" s="34"/>
      <c r="I191" s="34"/>
      <c r="J191" s="34"/>
      <c r="L191" s="38"/>
      <c r="M191" s="38"/>
      <c r="N191" s="38"/>
      <c r="O191" s="38"/>
      <c r="P191" s="38"/>
      <c r="Q191" s="38"/>
      <c r="R191" s="38"/>
      <c r="S191" s="38"/>
      <c r="T191" s="38"/>
      <c r="U191" s="266"/>
    </row>
    <row r="192" spans="2:21" s="173" customFormat="1" ht="15.75" x14ac:dyDescent="0.25">
      <c r="B192" s="264"/>
      <c r="C192" s="265"/>
      <c r="E192" s="38"/>
      <c r="F192" s="38"/>
      <c r="G192" s="38"/>
      <c r="H192" s="38"/>
      <c r="L192" s="38"/>
      <c r="M192" s="38"/>
      <c r="N192" s="38"/>
      <c r="O192" s="38"/>
      <c r="P192" s="38"/>
      <c r="Q192" s="38"/>
      <c r="R192" s="38"/>
      <c r="S192" s="38"/>
      <c r="T192" s="38"/>
      <c r="U192" s="266"/>
    </row>
    <row r="193" spans="2:21" s="173" customFormat="1" ht="15.75" x14ac:dyDescent="0.25">
      <c r="B193" s="264"/>
      <c r="C193" s="265"/>
      <c r="E193" s="38"/>
      <c r="F193" s="38"/>
      <c r="G193" s="38"/>
      <c r="H193" s="38"/>
      <c r="L193" s="38"/>
      <c r="M193" s="38"/>
      <c r="N193" s="38"/>
      <c r="O193" s="38"/>
      <c r="P193" s="38"/>
      <c r="Q193" s="38"/>
      <c r="R193" s="38"/>
      <c r="S193" s="38"/>
      <c r="T193" s="38"/>
      <c r="U193" s="266"/>
    </row>
    <row r="194" spans="2:21" ht="14.25" x14ac:dyDescent="0.2">
      <c r="B194" s="32"/>
      <c r="C194" s="34"/>
      <c r="D194" s="34"/>
      <c r="E194" s="34"/>
      <c r="F194" s="34"/>
      <c r="K194" s="34"/>
      <c r="L194" s="34"/>
      <c r="M194" s="34"/>
      <c r="N194" s="34"/>
      <c r="O194" s="34"/>
      <c r="P194" s="34"/>
      <c r="Q194" s="34"/>
      <c r="R194" s="34"/>
      <c r="S194" s="34"/>
      <c r="T194" s="34"/>
      <c r="U194" s="33"/>
    </row>
    <row r="195" spans="2:21" ht="14.25" x14ac:dyDescent="0.2">
      <c r="B195" s="32"/>
      <c r="C195" s="34"/>
      <c r="D195" s="34"/>
      <c r="E195" s="34"/>
      <c r="F195" s="34"/>
      <c r="K195" s="34"/>
      <c r="L195" s="34"/>
      <c r="M195" s="34"/>
      <c r="N195" s="34"/>
      <c r="O195" s="34"/>
      <c r="P195" s="34"/>
      <c r="Q195" s="34"/>
      <c r="R195" s="34"/>
      <c r="S195" s="34"/>
      <c r="T195" s="34"/>
      <c r="U195" s="33"/>
    </row>
    <row r="196" spans="2:21" ht="14.25" x14ac:dyDescent="0.2">
      <c r="B196" s="32"/>
      <c r="C196" s="34"/>
      <c r="D196" s="34"/>
      <c r="E196" s="34"/>
      <c r="F196" s="34"/>
      <c r="G196" s="34"/>
      <c r="H196" s="34"/>
      <c r="I196" s="34"/>
      <c r="J196" s="34"/>
      <c r="K196" s="34"/>
      <c r="L196" s="34"/>
      <c r="M196" s="34"/>
      <c r="N196" s="34"/>
      <c r="O196" s="34"/>
      <c r="P196" s="34"/>
      <c r="Q196" s="34"/>
      <c r="R196" s="34"/>
      <c r="S196" s="34"/>
      <c r="T196" s="34"/>
      <c r="U196" s="33"/>
    </row>
    <row r="197" spans="2:21" ht="14.25" x14ac:dyDescent="0.2">
      <c r="B197" s="32"/>
      <c r="C197" s="34"/>
      <c r="D197" s="34"/>
      <c r="E197" s="34"/>
      <c r="F197" s="34"/>
      <c r="G197" s="34"/>
      <c r="H197" s="34"/>
      <c r="I197" s="34"/>
      <c r="J197" s="34"/>
      <c r="K197" s="34"/>
      <c r="L197" s="34"/>
      <c r="M197" s="34"/>
      <c r="N197" s="34"/>
      <c r="O197" s="34"/>
      <c r="P197" s="34"/>
      <c r="Q197" s="34"/>
      <c r="R197" s="34"/>
      <c r="S197" s="34"/>
      <c r="T197" s="34"/>
      <c r="U197" s="33"/>
    </row>
    <row r="198" spans="2:21" ht="15" thickBot="1" x14ac:dyDescent="0.25">
      <c r="B198" s="41"/>
      <c r="C198" s="42"/>
      <c r="D198" s="42"/>
      <c r="E198" s="42"/>
      <c r="F198" s="42"/>
      <c r="G198" s="42"/>
      <c r="H198" s="42"/>
      <c r="I198" s="42"/>
      <c r="J198" s="42"/>
      <c r="K198" s="42"/>
      <c r="L198" s="42"/>
      <c r="M198" s="42"/>
      <c r="N198" s="42"/>
      <c r="O198" s="42"/>
      <c r="P198" s="42"/>
      <c r="Q198" s="42"/>
      <c r="R198" s="42"/>
      <c r="S198" s="42"/>
      <c r="T198" s="42"/>
      <c r="U198" s="43"/>
    </row>
    <row r="199" spans="2:21" ht="14.25" x14ac:dyDescent="0.2"/>
    <row r="200" spans="2:21" ht="14.25" x14ac:dyDescent="0.2"/>
    <row r="201" spans="2:21" ht="14.25" x14ac:dyDescent="0.2"/>
    <row r="202" spans="2:21" ht="14.25" x14ac:dyDescent="0.2">
      <c r="C202" s="44"/>
      <c r="D202" s="45"/>
      <c r="E202" s="45"/>
      <c r="F202" s="45"/>
      <c r="O202" s="46"/>
      <c r="P202" s="47"/>
    </row>
    <row r="203" spans="2:21" ht="14.25" x14ac:dyDescent="0.2">
      <c r="O203" s="46"/>
      <c r="P203" s="47"/>
    </row>
    <row r="204" spans="2:21" ht="14.25" x14ac:dyDescent="0.2">
      <c r="O204" s="46"/>
      <c r="P204" s="47"/>
    </row>
    <row r="205" spans="2:21" ht="14.25" x14ac:dyDescent="0.2"/>
    <row r="206" spans="2:21" ht="18" x14ac:dyDescent="0.25">
      <c r="K206" s="623"/>
      <c r="L206" s="623"/>
      <c r="N206" s="66"/>
      <c r="O206" s="66"/>
      <c r="P206" s="67"/>
      <c r="Q206" s="67"/>
    </row>
    <row r="207" spans="2:21" ht="14.25" x14ac:dyDescent="0.2"/>
    <row r="208" spans="2:21" ht="14.25" x14ac:dyDescent="0.2"/>
    <row r="209" ht="14.25" hidden="1" customHeight="1" x14ac:dyDescent="0.2"/>
    <row r="210" ht="14.25" hidden="1" customHeight="1" x14ac:dyDescent="0.2"/>
    <row r="211" ht="14.25" hidden="1" customHeight="1" x14ac:dyDescent="0.2"/>
  </sheetData>
  <mergeCells count="15">
    <mergeCell ref="K101:N101"/>
    <mergeCell ref="K127:N127"/>
    <mergeCell ref="K128:N128"/>
    <mergeCell ref="K206:L206"/>
    <mergeCell ref="C3:T3"/>
    <mergeCell ref="K53:N53"/>
    <mergeCell ref="K54:N54"/>
    <mergeCell ref="K76:N76"/>
    <mergeCell ref="K77:N77"/>
    <mergeCell ref="K100:N100"/>
    <mergeCell ref="K153:N153"/>
    <mergeCell ref="G178:G181"/>
    <mergeCell ref="G182:G185"/>
    <mergeCell ref="G186:G187"/>
    <mergeCell ref="G188:G189"/>
  </mergeCells>
  <dataValidations count="1">
    <dataValidation type="whole" operator="equal" allowBlank="1" showInputMessage="1" showErrorMessage="1" sqref="A1:XFD1048576">
      <formula1>85693214578896500</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3"/>
  <sheetViews>
    <sheetView showGridLines="0" topLeftCell="A13" zoomScale="80" zoomScaleNormal="80" workbookViewId="0">
      <selection activeCell="D21" sqref="D21:D22"/>
    </sheetView>
  </sheetViews>
  <sheetFormatPr baseColWidth="10" defaultColWidth="0" defaultRowHeight="30" zeroHeight="1" x14ac:dyDescent="0.25"/>
  <cols>
    <col min="1" max="1" width="4.42578125" style="75" customWidth="1"/>
    <col min="2" max="3" width="0.85546875" style="75" customWidth="1"/>
    <col min="4" max="4" width="18" style="75" customWidth="1"/>
    <col min="5" max="5" width="11.85546875" style="772" customWidth="1"/>
    <col min="6" max="6" width="11.42578125" style="75" hidden="1" customWidth="1"/>
    <col min="7" max="11" width="11.42578125" style="75" customWidth="1"/>
    <col min="12" max="12" width="17.5703125" style="75" customWidth="1"/>
    <col min="13" max="13" width="10.85546875" style="789" customWidth="1"/>
    <col min="14" max="15" width="1" style="75" customWidth="1"/>
    <col min="16" max="16" width="11.42578125" style="75" customWidth="1"/>
    <col min="17" max="22" width="0" style="75" hidden="1" customWidth="1"/>
    <col min="23" max="16384" width="11.42578125" style="75" hidden="1"/>
  </cols>
  <sheetData>
    <row r="1" spans="2:16" ht="7.5" customHeight="1" thickBot="1" x14ac:dyDescent="0.3"/>
    <row r="2" spans="2:16" ht="76.5" customHeight="1" x14ac:dyDescent="0.25">
      <c r="B2" s="76"/>
      <c r="C2" s="77"/>
      <c r="D2" s="77"/>
      <c r="E2" s="773"/>
      <c r="F2" s="77"/>
      <c r="G2" s="77"/>
      <c r="H2" s="77"/>
      <c r="I2" s="77"/>
      <c r="J2" s="77"/>
      <c r="K2" s="77"/>
      <c r="L2" s="77"/>
      <c r="M2" s="790"/>
      <c r="N2" s="77"/>
      <c r="O2" s="78"/>
    </row>
    <row r="3" spans="2:16" ht="3.75" customHeight="1" x14ac:dyDescent="0.25">
      <c r="B3" s="79"/>
      <c r="C3" s="80"/>
      <c r="D3" s="81"/>
      <c r="E3" s="774"/>
      <c r="F3" s="81"/>
      <c r="G3" s="81"/>
      <c r="H3" s="81"/>
      <c r="I3" s="81"/>
      <c r="J3" s="81"/>
      <c r="K3" s="81"/>
      <c r="L3" s="81"/>
      <c r="M3" s="791"/>
      <c r="N3" s="82"/>
      <c r="O3" s="83"/>
    </row>
    <row r="4" spans="2:16" ht="27" x14ac:dyDescent="0.25">
      <c r="B4" s="79"/>
      <c r="C4" s="84"/>
      <c r="D4" s="813" t="s">
        <v>637</v>
      </c>
      <c r="E4" s="814"/>
      <c r="F4" s="814"/>
      <c r="G4" s="814"/>
      <c r="H4" s="814"/>
      <c r="I4" s="814"/>
      <c r="J4" s="814"/>
      <c r="K4" s="814"/>
      <c r="L4" s="814"/>
      <c r="M4" s="815"/>
      <c r="N4" s="85"/>
      <c r="O4" s="83"/>
    </row>
    <row r="5" spans="2:16" s="91" customFormat="1" ht="3" customHeight="1" x14ac:dyDescent="0.25">
      <c r="B5" s="86"/>
      <c r="C5" s="87"/>
      <c r="D5" s="88"/>
      <c r="E5" s="775"/>
      <c r="F5" s="88"/>
      <c r="G5" s="88"/>
      <c r="H5" s="88"/>
      <c r="I5" s="88"/>
      <c r="J5" s="88"/>
      <c r="K5" s="88"/>
      <c r="L5" s="88"/>
      <c r="M5" s="792"/>
      <c r="N5" s="89"/>
      <c r="O5" s="90"/>
    </row>
    <row r="6" spans="2:16" ht="9" hidden="1" customHeight="1" x14ac:dyDescent="0.25">
      <c r="B6" s="79"/>
      <c r="C6" s="92"/>
      <c r="D6" s="60"/>
      <c r="E6" s="776"/>
      <c r="F6" s="60"/>
      <c r="G6" s="60"/>
      <c r="H6" s="60"/>
      <c r="I6" s="60"/>
      <c r="J6" s="60"/>
      <c r="K6" s="60"/>
      <c r="L6" s="60"/>
      <c r="M6" s="793"/>
      <c r="N6" s="60"/>
      <c r="O6" s="83"/>
    </row>
    <row r="7" spans="2:16" ht="2.25" customHeight="1" x14ac:dyDescent="0.25">
      <c r="B7" s="79"/>
      <c r="C7" s="92"/>
      <c r="D7" s="92"/>
      <c r="E7" s="777"/>
      <c r="F7" s="92"/>
      <c r="G7" s="92"/>
      <c r="H7" s="92"/>
      <c r="I7" s="92"/>
      <c r="J7" s="92"/>
      <c r="K7" s="92"/>
      <c r="L7" s="92"/>
      <c r="M7" s="794"/>
      <c r="N7" s="92"/>
      <c r="O7" s="83"/>
    </row>
    <row r="8" spans="2:16" ht="4.5" customHeight="1" x14ac:dyDescent="0.25">
      <c r="B8" s="79"/>
      <c r="C8" s="80"/>
      <c r="D8" s="81"/>
      <c r="E8" s="774"/>
      <c r="F8" s="81"/>
      <c r="G8" s="81"/>
      <c r="H8" s="81"/>
      <c r="I8" s="81"/>
      <c r="J8" s="81"/>
      <c r="K8" s="81"/>
      <c r="L8" s="81"/>
      <c r="M8" s="791"/>
      <c r="N8" s="82"/>
      <c r="O8" s="83"/>
    </row>
    <row r="9" spans="2:16" ht="28.5" customHeight="1" x14ac:dyDescent="0.25">
      <c r="B9" s="79"/>
      <c r="C9" s="84"/>
      <c r="D9" s="626" t="s">
        <v>568</v>
      </c>
      <c r="E9" s="626"/>
      <c r="F9" s="626"/>
      <c r="G9" s="626"/>
      <c r="H9" s="626"/>
      <c r="I9" s="626"/>
      <c r="J9" s="626"/>
      <c r="K9" s="626"/>
      <c r="L9" s="626"/>
      <c r="M9" s="626"/>
      <c r="N9" s="93"/>
      <c r="O9" s="83"/>
    </row>
    <row r="10" spans="2:16" ht="5.25" customHeight="1" x14ac:dyDescent="0.25">
      <c r="B10" s="79"/>
      <c r="C10" s="94"/>
      <c r="D10" s="95"/>
      <c r="E10" s="778"/>
      <c r="F10" s="95"/>
      <c r="G10" s="95"/>
      <c r="H10" s="95"/>
      <c r="I10" s="95"/>
      <c r="J10" s="95"/>
      <c r="K10" s="95"/>
      <c r="L10" s="95"/>
      <c r="M10" s="795"/>
      <c r="N10" s="96"/>
      <c r="O10" s="83"/>
    </row>
    <row r="11" spans="2:16" ht="33" customHeight="1" x14ac:dyDescent="0.25">
      <c r="B11" s="79"/>
      <c r="C11" s="84"/>
      <c r="D11" s="798" t="s">
        <v>569</v>
      </c>
      <c r="E11" s="779">
        <f>IF(M11="","",IF(M12="","",IF(M13="","",IF(M14="","",AVERAGE(M11:M14)))))</f>
        <v>86.525568181818173</v>
      </c>
      <c r="F11" s="627" t="s">
        <v>569</v>
      </c>
      <c r="G11" s="806" t="s">
        <v>570</v>
      </c>
      <c r="H11" s="806"/>
      <c r="I11" s="806"/>
      <c r="J11" s="806"/>
      <c r="K11" s="806"/>
      <c r="L11" s="806"/>
      <c r="M11" s="97">
        <f>+'Autodiagnóstico '!U$625</f>
        <v>89.454545454545453</v>
      </c>
      <c r="N11" s="98"/>
      <c r="O11" s="83"/>
    </row>
    <row r="12" spans="2:16" ht="32.25" customHeight="1" x14ac:dyDescent="0.25">
      <c r="B12" s="79"/>
      <c r="C12" s="84"/>
      <c r="D12" s="799"/>
      <c r="E12" s="780"/>
      <c r="F12" s="628"/>
      <c r="G12" s="806" t="s">
        <v>571</v>
      </c>
      <c r="H12" s="806"/>
      <c r="I12" s="806"/>
      <c r="J12" s="806"/>
      <c r="K12" s="806"/>
      <c r="L12" s="806"/>
      <c r="M12" s="97">
        <f>+'Autodiagnóstico '!V$625</f>
        <v>90</v>
      </c>
      <c r="N12" s="98"/>
      <c r="O12" s="83"/>
    </row>
    <row r="13" spans="2:16" ht="30" customHeight="1" x14ac:dyDescent="0.25">
      <c r="B13" s="79"/>
      <c r="C13" s="84"/>
      <c r="D13" s="799"/>
      <c r="E13" s="780"/>
      <c r="F13" s="628"/>
      <c r="G13" s="805" t="s">
        <v>572</v>
      </c>
      <c r="H13" s="805"/>
      <c r="I13" s="805"/>
      <c r="J13" s="805"/>
      <c r="K13" s="805"/>
      <c r="L13" s="805"/>
      <c r="M13" s="97">
        <f>+'Autodiagnóstico '!W$625</f>
        <v>86.375</v>
      </c>
      <c r="N13" s="98"/>
      <c r="O13" s="83"/>
    </row>
    <row r="14" spans="2:16" ht="30" customHeight="1" x14ac:dyDescent="0.25">
      <c r="B14" s="79"/>
      <c r="C14" s="84"/>
      <c r="D14" s="800"/>
      <c r="E14" s="780"/>
      <c r="F14" s="629"/>
      <c r="G14" s="805" t="s">
        <v>573</v>
      </c>
      <c r="H14" s="805"/>
      <c r="I14" s="805"/>
      <c r="J14" s="805"/>
      <c r="K14" s="805"/>
      <c r="L14" s="805"/>
      <c r="M14" s="97">
        <f>+'Autodiagnóstico '!X$625</f>
        <v>80.272727272727266</v>
      </c>
      <c r="N14" s="98"/>
      <c r="O14" s="83"/>
      <c r="P14" s="329"/>
    </row>
    <row r="15" spans="2:16" ht="2.25" customHeight="1" x14ac:dyDescent="0.25">
      <c r="B15" s="79"/>
      <c r="C15" s="94"/>
      <c r="D15" s="801"/>
      <c r="E15" s="781"/>
      <c r="F15" s="61"/>
      <c r="G15" s="71"/>
      <c r="H15" s="71"/>
      <c r="I15" s="71"/>
      <c r="J15" s="99"/>
      <c r="K15" s="99"/>
      <c r="L15" s="99"/>
      <c r="M15" s="100"/>
      <c r="N15" s="101"/>
      <c r="O15" s="83"/>
    </row>
    <row r="16" spans="2:16" ht="31.5" customHeight="1" x14ac:dyDescent="0.25">
      <c r="B16" s="79"/>
      <c r="C16" s="84"/>
      <c r="D16" s="798" t="s">
        <v>583</v>
      </c>
      <c r="E16" s="779">
        <f>IF(M16="","",IF(M17="","",IF(M18="","",IF(M19="","",AVERAGE(M16:M19)))))</f>
        <v>83.492266452421376</v>
      </c>
      <c r="F16" s="627" t="s">
        <v>642</v>
      </c>
      <c r="G16" s="806" t="s">
        <v>574</v>
      </c>
      <c r="H16" s="806"/>
      <c r="I16" s="806"/>
      <c r="J16" s="806"/>
      <c r="K16" s="806"/>
      <c r="L16" s="806"/>
      <c r="M16" s="97">
        <f>+'Autodiagnóstico '!Y625</f>
        <v>86.708333333333329</v>
      </c>
      <c r="N16" s="102"/>
      <c r="O16" s="83"/>
    </row>
    <row r="17" spans="2:16" ht="35.25" customHeight="1" x14ac:dyDescent="0.25">
      <c r="B17" s="79"/>
      <c r="C17" s="84"/>
      <c r="D17" s="799"/>
      <c r="E17" s="780"/>
      <c r="F17" s="628"/>
      <c r="G17" s="806" t="s">
        <v>575</v>
      </c>
      <c r="H17" s="806"/>
      <c r="I17" s="806"/>
      <c r="J17" s="806"/>
      <c r="K17" s="806"/>
      <c r="L17" s="806"/>
      <c r="M17" s="97">
        <f>+'Autodiagnóstico '!Z625</f>
        <v>75.741935483870961</v>
      </c>
      <c r="N17" s="102"/>
      <c r="O17" s="83"/>
    </row>
    <row r="18" spans="2:16" ht="30" customHeight="1" x14ac:dyDescent="0.25">
      <c r="B18" s="79"/>
      <c r="C18" s="84"/>
      <c r="D18" s="799"/>
      <c r="E18" s="780"/>
      <c r="F18" s="628"/>
      <c r="G18" s="805" t="s">
        <v>576</v>
      </c>
      <c r="H18" s="805"/>
      <c r="I18" s="805"/>
      <c r="J18" s="805"/>
      <c r="K18" s="805"/>
      <c r="L18" s="805"/>
      <c r="M18" s="97">
        <f>+'Autodiagnóstico '!AA625</f>
        <v>82.94736842105263</v>
      </c>
      <c r="N18" s="102"/>
      <c r="O18" s="83"/>
    </row>
    <row r="19" spans="2:16" ht="27.75" customHeight="1" x14ac:dyDescent="0.25">
      <c r="B19" s="79"/>
      <c r="C19" s="84"/>
      <c r="D19" s="800"/>
      <c r="E19" s="780"/>
      <c r="F19" s="629"/>
      <c r="G19" s="805" t="s">
        <v>577</v>
      </c>
      <c r="H19" s="805"/>
      <c r="I19" s="805"/>
      <c r="J19" s="805"/>
      <c r="K19" s="805"/>
      <c r="L19" s="805"/>
      <c r="M19" s="97">
        <f>+'Autodiagnóstico '!AB625</f>
        <v>88.571428571428569</v>
      </c>
      <c r="N19" s="102"/>
      <c r="O19" s="83"/>
      <c r="P19" s="329"/>
    </row>
    <row r="20" spans="2:16" ht="5.25" hidden="1" customHeight="1" x14ac:dyDescent="0.25">
      <c r="B20" s="79"/>
      <c r="C20" s="94"/>
      <c r="D20" s="801"/>
      <c r="E20" s="781"/>
      <c r="F20" s="61"/>
      <c r="G20" s="71"/>
      <c r="H20" s="71"/>
      <c r="I20" s="71"/>
      <c r="J20" s="99"/>
      <c r="K20" s="99"/>
      <c r="L20" s="99"/>
      <c r="M20" s="100"/>
      <c r="N20" s="101"/>
      <c r="O20" s="83"/>
    </row>
    <row r="21" spans="2:16" ht="23.25" customHeight="1" x14ac:dyDescent="0.25">
      <c r="B21" s="79"/>
      <c r="C21" s="84"/>
      <c r="D21" s="816" t="s">
        <v>584</v>
      </c>
      <c r="E21" s="782">
        <f>IF(M21="","",IF(M22="","",AVERAGE(M21:M22)))</f>
        <v>87.316176470588232</v>
      </c>
      <c r="F21" s="630" t="s">
        <v>584</v>
      </c>
      <c r="G21" s="807" t="s">
        <v>578</v>
      </c>
      <c r="H21" s="808"/>
      <c r="I21" s="808"/>
      <c r="J21" s="808"/>
      <c r="K21" s="808"/>
      <c r="L21" s="809"/>
      <c r="M21" s="97">
        <f>+'Autodiagnóstico '!AC625</f>
        <v>89.75</v>
      </c>
      <c r="N21" s="102"/>
      <c r="O21" s="83"/>
    </row>
    <row r="22" spans="2:16" ht="33.75" customHeight="1" x14ac:dyDescent="0.25">
      <c r="B22" s="79"/>
      <c r="C22" s="84"/>
      <c r="D22" s="817"/>
      <c r="E22" s="783"/>
      <c r="F22" s="629"/>
      <c r="G22" s="807" t="s">
        <v>579</v>
      </c>
      <c r="H22" s="808"/>
      <c r="I22" s="808"/>
      <c r="J22" s="808"/>
      <c r="K22" s="808"/>
      <c r="L22" s="809"/>
      <c r="M22" s="97">
        <f>+'Autodiagnóstico '!AD625</f>
        <v>84.882352941176464</v>
      </c>
      <c r="N22" s="102"/>
      <c r="O22" s="83"/>
      <c r="P22"/>
    </row>
    <row r="23" spans="2:16" ht="5.25" hidden="1" customHeight="1" x14ac:dyDescent="0.25">
      <c r="B23" s="79"/>
      <c r="C23" s="94"/>
      <c r="D23" s="801"/>
      <c r="E23" s="781"/>
      <c r="F23" s="61"/>
      <c r="G23" s="309"/>
      <c r="H23" s="309"/>
      <c r="I23" s="309"/>
      <c r="J23" s="310"/>
      <c r="K23" s="310"/>
      <c r="L23" s="310"/>
      <c r="M23" s="100"/>
      <c r="N23" s="101"/>
      <c r="O23" s="83"/>
    </row>
    <row r="24" spans="2:16" ht="39.950000000000003" customHeight="1" x14ac:dyDescent="0.25">
      <c r="B24" s="79"/>
      <c r="C24" s="84"/>
      <c r="D24" s="803" t="s">
        <v>585</v>
      </c>
      <c r="E24" s="782">
        <f>IF(M24="","",IF(M25="","",AVERAGE(M24:M25)))</f>
        <v>86.313963963963971</v>
      </c>
      <c r="F24" s="630" t="s">
        <v>585</v>
      </c>
      <c r="G24" s="807" t="s">
        <v>580</v>
      </c>
      <c r="H24" s="808"/>
      <c r="I24" s="808"/>
      <c r="J24" s="808"/>
      <c r="K24" s="808"/>
      <c r="L24" s="809"/>
      <c r="M24" s="97">
        <f>+'Autodiagnóstico '!AE$625</f>
        <v>86.594594594594597</v>
      </c>
      <c r="N24" s="102"/>
      <c r="O24" s="83"/>
    </row>
    <row r="25" spans="2:16" ht="31.5" customHeight="1" x14ac:dyDescent="0.25">
      <c r="B25" s="79"/>
      <c r="C25" s="84"/>
      <c r="D25" s="804"/>
      <c r="E25" s="783"/>
      <c r="F25" s="629"/>
      <c r="G25" s="810" t="s">
        <v>581</v>
      </c>
      <c r="H25" s="811"/>
      <c r="I25" s="811"/>
      <c r="J25" s="811"/>
      <c r="K25" s="811"/>
      <c r="L25" s="812"/>
      <c r="M25" s="97">
        <f>+'Autodiagnóstico '!AF$625</f>
        <v>86.033333333333331</v>
      </c>
      <c r="N25" s="102"/>
      <c r="O25" s="83"/>
      <c r="P25" s="103"/>
    </row>
    <row r="26" spans="2:16" ht="5.25" hidden="1" customHeight="1" x14ac:dyDescent="0.25">
      <c r="B26" s="79"/>
      <c r="C26" s="94"/>
      <c r="D26" s="801"/>
      <c r="E26" s="781"/>
      <c r="F26" s="61"/>
      <c r="G26" s="309"/>
      <c r="H26" s="309"/>
      <c r="I26" s="309"/>
      <c r="J26" s="310"/>
      <c r="K26" s="310"/>
      <c r="L26" s="310"/>
      <c r="M26" s="100"/>
      <c r="N26" s="101"/>
      <c r="O26" s="83"/>
    </row>
    <row r="27" spans="2:16" ht="51.75" customHeight="1" x14ac:dyDescent="0.25">
      <c r="B27" s="79"/>
      <c r="C27" s="84"/>
      <c r="D27" s="802" t="s">
        <v>718</v>
      </c>
      <c r="E27" s="784">
        <f>IF(M27="","",M27)</f>
        <v>78.875</v>
      </c>
      <c r="F27" s="172" t="s">
        <v>721</v>
      </c>
      <c r="G27" s="810" t="s">
        <v>582</v>
      </c>
      <c r="H27" s="811"/>
      <c r="I27" s="811"/>
      <c r="J27" s="811"/>
      <c r="K27" s="811"/>
      <c r="L27" s="812"/>
      <c r="M27" s="97">
        <f>+'Autodiagnóstico '!AG$625</f>
        <v>78.875</v>
      </c>
      <c r="N27" s="102"/>
      <c r="O27" s="83"/>
    </row>
    <row r="28" spans="2:16" ht="3.75" customHeight="1" x14ac:dyDescent="0.25">
      <c r="B28" s="79"/>
      <c r="C28" s="104"/>
      <c r="D28" s="105"/>
      <c r="E28" s="785"/>
      <c r="F28" s="105"/>
      <c r="G28" s="105"/>
      <c r="H28" s="105"/>
      <c r="I28" s="105"/>
      <c r="J28" s="105"/>
      <c r="K28" s="105"/>
      <c r="L28" s="105"/>
      <c r="M28" s="796"/>
      <c r="N28" s="106"/>
      <c r="O28" s="83"/>
    </row>
    <row r="29" spans="2:16" ht="3.75" customHeight="1" thickBot="1" x14ac:dyDescent="0.3">
      <c r="B29" s="107"/>
      <c r="C29" s="108"/>
      <c r="D29" s="108"/>
      <c r="E29" s="786"/>
      <c r="F29" s="108"/>
      <c r="G29" s="108"/>
      <c r="H29" s="108"/>
      <c r="I29" s="108"/>
      <c r="J29" s="108"/>
      <c r="K29" s="108"/>
      <c r="L29" s="108"/>
      <c r="M29" s="797"/>
      <c r="N29" s="108"/>
      <c r="O29" s="109"/>
    </row>
    <row r="30" spans="2:16" x14ac:dyDescent="0.25"/>
    <row r="31" spans="2:16" ht="16.5" hidden="1" customHeight="1" x14ac:dyDescent="0.25">
      <c r="E31" s="787">
        <f>MIN($E$11:$E$27)</f>
        <v>78.875</v>
      </c>
    </row>
    <row r="32" spans="2:16" x14ac:dyDescent="0.25"/>
    <row r="33" spans="5:5" hidden="1" x14ac:dyDescent="0.25">
      <c r="E33" s="788"/>
    </row>
  </sheetData>
  <mergeCells count="27">
    <mergeCell ref="G27:L27"/>
    <mergeCell ref="D21:D22"/>
    <mergeCell ref="E21:E22"/>
    <mergeCell ref="G21:L21"/>
    <mergeCell ref="G22:L22"/>
    <mergeCell ref="D24:D25"/>
    <mergeCell ref="E24:E25"/>
    <mergeCell ref="G24:L24"/>
    <mergeCell ref="G25:L25"/>
    <mergeCell ref="F21:F22"/>
    <mergeCell ref="F24:F25"/>
    <mergeCell ref="D16:D19"/>
    <mergeCell ref="E16:E19"/>
    <mergeCell ref="G16:L16"/>
    <mergeCell ref="G17:L17"/>
    <mergeCell ref="G18:L18"/>
    <mergeCell ref="G19:L19"/>
    <mergeCell ref="F16:F19"/>
    <mergeCell ref="D4:M4"/>
    <mergeCell ref="D9:M9"/>
    <mergeCell ref="D11:D14"/>
    <mergeCell ref="E11:E14"/>
    <mergeCell ref="G11:L11"/>
    <mergeCell ref="G12:L12"/>
    <mergeCell ref="G13:L13"/>
    <mergeCell ref="G14:L14"/>
    <mergeCell ref="F11:F14"/>
  </mergeCells>
  <conditionalFormatting sqref="E11:F11 E15:F16 E20:F21 E23:F23 E26:F27 M11:M27">
    <cfRule type="cellIs" dxfId="85" priority="11" operator="between">
      <formula>80.5</formula>
      <formula>100</formula>
    </cfRule>
    <cfRule type="cellIs" dxfId="84" priority="12" operator="between">
      <formula>60.5</formula>
      <formula>80.4</formula>
    </cfRule>
    <cfRule type="cellIs" dxfId="83" priority="13" operator="between">
      <formula>40.5</formula>
      <formula>60.4</formula>
    </cfRule>
    <cfRule type="cellIs" dxfId="82" priority="14" operator="between">
      <formula>20.5</formula>
      <formula>40.4</formula>
    </cfRule>
    <cfRule type="cellIs" dxfId="81" priority="15" operator="between">
      <formula>0.1</formula>
      <formula>20.4</formula>
    </cfRule>
  </conditionalFormatting>
  <conditionalFormatting sqref="E12:E14 E17:E19 E22 E24:E25">
    <cfRule type="cellIs" dxfId="80" priority="6" operator="between">
      <formula>80.5</formula>
      <formula>100</formula>
    </cfRule>
    <cfRule type="cellIs" dxfId="79" priority="7" operator="between">
      <formula>60.5</formula>
      <formula>80.4</formula>
    </cfRule>
    <cfRule type="cellIs" dxfId="78" priority="8" operator="between">
      <formula>40.5</formula>
      <formula>60.4</formula>
    </cfRule>
    <cfRule type="cellIs" dxfId="77" priority="9" operator="between">
      <formula>20.5</formula>
      <formula>40.4</formula>
    </cfRule>
    <cfRule type="cellIs" dxfId="76" priority="10" operator="between">
      <formula>0.1</formula>
      <formula>20.4</formula>
    </cfRule>
  </conditionalFormatting>
  <conditionalFormatting sqref="F24">
    <cfRule type="cellIs" dxfId="75" priority="1" operator="between">
      <formula>80.5</formula>
      <formula>100</formula>
    </cfRule>
    <cfRule type="cellIs" dxfId="74" priority="2" operator="between">
      <formula>60.5</formula>
      <formula>80.4</formula>
    </cfRule>
    <cfRule type="cellIs" dxfId="73" priority="3" operator="between">
      <formula>40.5</formula>
      <formula>60.4</formula>
    </cfRule>
    <cfRule type="cellIs" dxfId="72" priority="4" operator="between">
      <formula>20.5</formula>
      <formula>40.4</formula>
    </cfRule>
    <cfRule type="cellIs" dxfId="71" priority="5" operator="between">
      <formula>0.1</formula>
      <formula>20.4</formula>
    </cfRule>
  </conditionalFormatting>
  <dataValidations count="1">
    <dataValidation type="whole" operator="equal" allowBlank="1" showInputMessage="1" showErrorMessage="1" sqref="A1:XFD1048576">
      <formula1>27253034123005</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5"/>
  <sheetViews>
    <sheetView showGridLines="0" tabSelected="1" topLeftCell="B10" zoomScale="51" zoomScaleNormal="51" workbookViewId="0">
      <selection activeCell="C4" sqref="C4:P28"/>
    </sheetView>
  </sheetViews>
  <sheetFormatPr baseColWidth="10" defaultColWidth="0" defaultRowHeight="14.25" zeroHeight="1" x14ac:dyDescent="0.25"/>
  <cols>
    <col min="1" max="1" width="1.140625" style="110" hidden="1" customWidth="1"/>
    <col min="2" max="2" width="0.7109375" style="110" customWidth="1"/>
    <col min="3" max="3" width="6" style="110" customWidth="1"/>
    <col min="4" max="4" width="17.85546875" style="110" customWidth="1"/>
    <col min="5" max="5" width="53.85546875" style="110" customWidth="1"/>
    <col min="6" max="6" width="0.7109375" style="110" customWidth="1"/>
    <col min="7" max="7" width="3" style="110" customWidth="1"/>
    <col min="8" max="8" width="106.140625" style="110" hidden="1" customWidth="1"/>
    <col min="9" max="9" width="0.7109375" style="110" customWidth="1"/>
    <col min="10" max="10" width="27.5703125" style="110" customWidth="1"/>
    <col min="11" max="11" width="0.7109375" style="110" customWidth="1"/>
    <col min="12" max="12" width="23.42578125" style="110" customWidth="1"/>
    <col min="13" max="13" width="0.7109375" style="110" customWidth="1"/>
    <col min="14" max="14" width="46.42578125" style="110" customWidth="1"/>
    <col min="15" max="15" width="0.7109375" style="110" customWidth="1"/>
    <col min="16" max="16" width="27" style="110" customWidth="1"/>
    <col min="17" max="17" width="1.140625" style="110" customWidth="1"/>
    <col min="18" max="18" width="3.85546875" style="110" customWidth="1"/>
    <col min="19" max="19" width="1.28515625" style="110" customWidth="1"/>
    <col min="20" max="16384" width="11.42578125" style="110" hidden="1"/>
  </cols>
  <sheetData>
    <row r="1" spans="2:17" ht="8.25" customHeight="1" thickBot="1" x14ac:dyDescent="0.3"/>
    <row r="2" spans="2:17" ht="82.5" customHeight="1" x14ac:dyDescent="0.25">
      <c r="B2" s="280"/>
      <c r="C2" s="281"/>
      <c r="D2" s="281"/>
      <c r="E2" s="281"/>
      <c r="F2" s="281"/>
      <c r="G2" s="281"/>
      <c r="H2" s="281"/>
      <c r="I2" s="281"/>
      <c r="J2" s="281"/>
      <c r="K2" s="281"/>
      <c r="L2" s="281"/>
      <c r="M2" s="281"/>
      <c r="N2" s="281"/>
      <c r="O2" s="281"/>
      <c r="P2" s="281"/>
      <c r="Q2" s="282"/>
    </row>
    <row r="3" spans="2:17" ht="4.5" customHeight="1" x14ac:dyDescent="0.25">
      <c r="B3" s="283"/>
      <c r="C3" s="113"/>
      <c r="D3" s="113"/>
      <c r="E3" s="113"/>
      <c r="F3" s="113"/>
      <c r="G3" s="113"/>
      <c r="H3" s="113"/>
      <c r="I3" s="113"/>
      <c r="J3" s="113"/>
      <c r="K3" s="113"/>
      <c r="L3" s="113"/>
      <c r="M3" s="113"/>
      <c r="N3" s="113"/>
      <c r="O3" s="113"/>
      <c r="P3" s="113"/>
      <c r="Q3" s="284"/>
    </row>
    <row r="4" spans="2:17" ht="34.5" customHeight="1" x14ac:dyDescent="0.25">
      <c r="B4" s="111"/>
      <c r="C4" s="638" t="s">
        <v>747</v>
      </c>
      <c r="D4" s="639"/>
      <c r="E4" s="639"/>
      <c r="F4" s="639"/>
      <c r="G4" s="639"/>
      <c r="H4" s="639"/>
      <c r="I4" s="639"/>
      <c r="J4" s="639"/>
      <c r="K4" s="639"/>
      <c r="L4" s="639"/>
      <c r="M4" s="639"/>
      <c r="N4" s="639"/>
      <c r="O4" s="639"/>
      <c r="P4" s="640"/>
      <c r="Q4" s="112"/>
    </row>
    <row r="5" spans="2:17" ht="5.25" customHeight="1" x14ac:dyDescent="0.25">
      <c r="B5" s="111"/>
      <c r="C5" s="113"/>
      <c r="D5" s="113"/>
      <c r="E5" s="641"/>
      <c r="F5" s="641"/>
      <c r="G5" s="114"/>
      <c r="H5" s="115"/>
      <c r="I5" s="113"/>
      <c r="J5" s="113"/>
      <c r="K5" s="114"/>
      <c r="L5" s="115"/>
      <c r="M5" s="114"/>
      <c r="N5" s="115"/>
      <c r="O5" s="114"/>
      <c r="P5" s="115"/>
      <c r="Q5" s="112"/>
    </row>
    <row r="6" spans="2:17" ht="26.25" customHeight="1" x14ac:dyDescent="0.25">
      <c r="B6" s="111"/>
      <c r="C6" s="642" t="s">
        <v>588</v>
      </c>
      <c r="D6" s="643"/>
      <c r="E6" s="643"/>
      <c r="F6" s="644"/>
      <c r="G6" s="116"/>
      <c r="H6" s="117"/>
      <c r="I6" s="645">
        <v>5</v>
      </c>
      <c r="J6" s="646"/>
      <c r="K6" s="118"/>
      <c r="L6" s="647">
        <v>6</v>
      </c>
      <c r="M6" s="119"/>
      <c r="N6" s="648">
        <v>7</v>
      </c>
      <c r="O6" s="119"/>
      <c r="P6" s="649">
        <v>8</v>
      </c>
      <c r="Q6" s="112"/>
    </row>
    <row r="7" spans="2:17" ht="5.25" customHeight="1" x14ac:dyDescent="0.25">
      <c r="B7" s="111"/>
      <c r="C7" s="120"/>
      <c r="D7" s="120"/>
      <c r="E7" s="634"/>
      <c r="F7" s="634"/>
      <c r="G7" s="116"/>
      <c r="H7" s="117"/>
      <c r="I7" s="645"/>
      <c r="J7" s="646"/>
      <c r="K7" s="118"/>
      <c r="L7" s="647"/>
      <c r="M7" s="119"/>
      <c r="N7" s="648"/>
      <c r="O7" s="119"/>
      <c r="P7" s="649"/>
      <c r="Q7" s="112"/>
    </row>
    <row r="8" spans="2:17" ht="31.5" customHeight="1" x14ac:dyDescent="0.25">
      <c r="B8" s="111"/>
      <c r="C8" s="650">
        <v>1</v>
      </c>
      <c r="D8" s="652" t="s">
        <v>643</v>
      </c>
      <c r="E8" s="654" t="s">
        <v>704</v>
      </c>
      <c r="F8" s="655"/>
      <c r="G8" s="116"/>
      <c r="H8" s="117"/>
      <c r="I8" s="645"/>
      <c r="J8" s="646"/>
      <c r="K8" s="118"/>
      <c r="L8" s="647"/>
      <c r="M8" s="119"/>
      <c r="N8" s="648"/>
      <c r="O8" s="119"/>
      <c r="P8" s="649"/>
      <c r="Q8" s="112"/>
    </row>
    <row r="9" spans="2:17" ht="104.25" customHeight="1" x14ac:dyDescent="0.25">
      <c r="B9" s="111"/>
      <c r="C9" s="651"/>
      <c r="D9" s="653"/>
      <c r="E9" s="656" t="str">
        <f>IF('Resultados Rutas'!E31=0,"",VLOOKUP('Resultados Rutas'!$E$31,'Resultados Rutas'!$E$11:$F$27,2,FALSE))</f>
        <v>RUTA DEL ANÁLISIS DE DATOS
Conociendo el talento</v>
      </c>
      <c r="F9" s="657"/>
      <c r="G9" s="116"/>
      <c r="H9" s="117"/>
      <c r="I9" s="818" t="s">
        <v>590</v>
      </c>
      <c r="J9" s="819"/>
      <c r="K9" s="820"/>
      <c r="L9" s="821" t="s">
        <v>591</v>
      </c>
      <c r="M9" s="822"/>
      <c r="N9" s="821" t="s">
        <v>592</v>
      </c>
      <c r="O9" s="822"/>
      <c r="P9" s="821" t="s">
        <v>593</v>
      </c>
      <c r="Q9" s="112"/>
    </row>
    <row r="10" spans="2:17" ht="5.25" customHeight="1" x14ac:dyDescent="0.25">
      <c r="B10" s="111"/>
      <c r="C10" s="120"/>
      <c r="D10" s="120"/>
      <c r="E10" s="634"/>
      <c r="F10" s="634"/>
      <c r="G10" s="116"/>
      <c r="H10" s="117"/>
      <c r="I10" s="823" t="s">
        <v>1171</v>
      </c>
      <c r="J10" s="824"/>
      <c r="K10" s="820"/>
      <c r="L10" s="825" t="s">
        <v>1175</v>
      </c>
      <c r="M10" s="822"/>
      <c r="N10" s="825" t="s">
        <v>1182</v>
      </c>
      <c r="O10" s="822"/>
      <c r="P10" s="842" t="s">
        <v>1174</v>
      </c>
      <c r="Q10" s="112"/>
    </row>
    <row r="11" spans="2:17" ht="17.25" customHeight="1" x14ac:dyDescent="0.25">
      <c r="B11" s="111"/>
      <c r="C11" s="631">
        <v>2</v>
      </c>
      <c r="D11" s="661" t="s">
        <v>610</v>
      </c>
      <c r="E11" s="654" t="s">
        <v>594</v>
      </c>
      <c r="F11" s="655"/>
      <c r="G11" s="116"/>
      <c r="H11" s="117"/>
      <c r="I11" s="826"/>
      <c r="J11" s="827"/>
      <c r="K11" s="820"/>
      <c r="L11" s="825"/>
      <c r="M11" s="822"/>
      <c r="N11" s="825"/>
      <c r="O11" s="822"/>
      <c r="P11" s="842"/>
      <c r="Q11" s="112"/>
    </row>
    <row r="12" spans="2:17" ht="67.5" customHeight="1" x14ac:dyDescent="0.25">
      <c r="B12" s="111"/>
      <c r="C12" s="632"/>
      <c r="D12" s="662"/>
      <c r="E12" s="664" t="s">
        <v>596</v>
      </c>
      <c r="F12" s="665"/>
      <c r="G12" s="116"/>
      <c r="H12" s="117"/>
      <c r="I12" s="826"/>
      <c r="J12" s="827"/>
      <c r="K12" s="820"/>
      <c r="L12" s="825"/>
      <c r="M12" s="822"/>
      <c r="N12" s="825"/>
      <c r="O12" s="822"/>
      <c r="P12" s="842"/>
      <c r="Q12" s="112"/>
    </row>
    <row r="13" spans="2:17" ht="54" customHeight="1" x14ac:dyDescent="0.25">
      <c r="B13" s="111"/>
      <c r="C13" s="632"/>
      <c r="D13" s="662"/>
      <c r="E13" s="664" t="s">
        <v>595</v>
      </c>
      <c r="F13" s="665"/>
      <c r="G13" s="116"/>
      <c r="H13" s="117"/>
      <c r="I13" s="828"/>
      <c r="J13" s="829"/>
      <c r="K13" s="820"/>
      <c r="L13" s="830"/>
      <c r="M13" s="822"/>
      <c r="N13" s="830"/>
      <c r="O13" s="822"/>
      <c r="P13" s="843"/>
      <c r="Q13" s="112"/>
    </row>
    <row r="14" spans="2:17" ht="32.25" customHeight="1" x14ac:dyDescent="0.25">
      <c r="B14" s="111"/>
      <c r="C14" s="633"/>
      <c r="D14" s="663"/>
      <c r="E14" s="658" t="s">
        <v>609</v>
      </c>
      <c r="F14" s="659"/>
      <c r="G14" s="116"/>
      <c r="H14" s="117"/>
      <c r="I14" s="831" t="s">
        <v>1167</v>
      </c>
      <c r="J14" s="832"/>
      <c r="K14" s="820"/>
      <c r="L14" s="831" t="s">
        <v>1176</v>
      </c>
      <c r="M14" s="822"/>
      <c r="N14" s="831" t="s">
        <v>1183</v>
      </c>
      <c r="O14" s="822"/>
      <c r="P14" s="844" t="s">
        <v>1174</v>
      </c>
      <c r="Q14" s="112"/>
    </row>
    <row r="15" spans="2:17" ht="5.25" customHeight="1" x14ac:dyDescent="0.25">
      <c r="B15" s="111"/>
      <c r="C15" s="120"/>
      <c r="D15" s="120"/>
      <c r="E15" s="634"/>
      <c r="F15" s="634"/>
      <c r="G15" s="116"/>
      <c r="H15" s="117"/>
      <c r="I15" s="833"/>
      <c r="J15" s="834"/>
      <c r="K15" s="820"/>
      <c r="L15" s="833"/>
      <c r="M15" s="822"/>
      <c r="N15" s="833"/>
      <c r="O15" s="822"/>
      <c r="P15" s="845"/>
      <c r="Q15" s="112"/>
    </row>
    <row r="16" spans="2:17" ht="81" customHeight="1" x14ac:dyDescent="0.25">
      <c r="B16" s="111"/>
      <c r="C16" s="121">
        <v>3</v>
      </c>
      <c r="D16" s="636" t="s">
        <v>785</v>
      </c>
      <c r="E16" s="636"/>
      <c r="F16" s="637"/>
      <c r="G16" s="116"/>
      <c r="H16" s="117"/>
      <c r="I16" s="833"/>
      <c r="J16" s="834"/>
      <c r="K16" s="820"/>
      <c r="L16" s="833"/>
      <c r="M16" s="822"/>
      <c r="N16" s="833"/>
      <c r="O16" s="822"/>
      <c r="P16" s="845"/>
      <c r="Q16" s="112"/>
    </row>
    <row r="17" spans="2:17" ht="5.25" customHeight="1" x14ac:dyDescent="0.25">
      <c r="B17" s="111"/>
      <c r="C17" s="120"/>
      <c r="D17" s="345"/>
      <c r="E17" s="660"/>
      <c r="F17" s="660"/>
      <c r="G17" s="116"/>
      <c r="H17" s="117"/>
      <c r="I17" s="835"/>
      <c r="J17" s="836"/>
      <c r="K17" s="820"/>
      <c r="L17" s="835"/>
      <c r="M17" s="837"/>
      <c r="N17" s="835"/>
      <c r="O17" s="837"/>
      <c r="P17" s="846"/>
      <c r="Q17" s="112"/>
    </row>
    <row r="18" spans="2:17" ht="37.5" customHeight="1" x14ac:dyDescent="0.25">
      <c r="B18" s="122"/>
      <c r="C18" s="123">
        <v>4</v>
      </c>
      <c r="D18" s="636" t="s">
        <v>717</v>
      </c>
      <c r="E18" s="636"/>
      <c r="F18" s="637"/>
      <c r="G18" s="124"/>
      <c r="H18" s="117"/>
      <c r="I18" s="831" t="s">
        <v>1168</v>
      </c>
      <c r="J18" s="832"/>
      <c r="K18" s="820"/>
      <c r="L18" s="831" t="s">
        <v>1172</v>
      </c>
      <c r="M18" s="822"/>
      <c r="N18" s="831" t="s">
        <v>1177</v>
      </c>
      <c r="O18" s="822"/>
      <c r="P18" s="844" t="s">
        <v>1174</v>
      </c>
      <c r="Q18" s="112"/>
    </row>
    <row r="19" spans="2:17" ht="5.25" customHeight="1" x14ac:dyDescent="0.25">
      <c r="B19" s="111"/>
      <c r="C19" s="120"/>
      <c r="D19" s="345"/>
      <c r="E19" s="660"/>
      <c r="F19" s="660"/>
      <c r="G19" s="116"/>
      <c r="H19" s="117"/>
      <c r="I19" s="833"/>
      <c r="J19" s="834"/>
      <c r="K19" s="820"/>
      <c r="L19" s="833"/>
      <c r="M19" s="822"/>
      <c r="N19" s="833"/>
      <c r="O19" s="822"/>
      <c r="P19" s="845"/>
      <c r="Q19" s="112"/>
    </row>
    <row r="20" spans="2:17" ht="81.75" customHeight="1" x14ac:dyDescent="0.25">
      <c r="B20" s="122"/>
      <c r="C20" s="125">
        <v>5</v>
      </c>
      <c r="D20" s="636" t="s">
        <v>865</v>
      </c>
      <c r="E20" s="636"/>
      <c r="F20" s="637"/>
      <c r="G20" s="124"/>
      <c r="H20" s="117"/>
      <c r="I20" s="833"/>
      <c r="J20" s="834"/>
      <c r="K20" s="820"/>
      <c r="L20" s="833"/>
      <c r="M20" s="822"/>
      <c r="N20" s="833"/>
      <c r="O20" s="822"/>
      <c r="P20" s="845"/>
      <c r="Q20" s="112"/>
    </row>
    <row r="21" spans="2:17" ht="5.25" customHeight="1" x14ac:dyDescent="0.25">
      <c r="B21" s="111"/>
      <c r="C21" s="120"/>
      <c r="D21" s="345"/>
      <c r="E21" s="660"/>
      <c r="F21" s="660"/>
      <c r="G21" s="116"/>
      <c r="H21" s="117"/>
      <c r="I21" s="835"/>
      <c r="J21" s="836"/>
      <c r="K21" s="820"/>
      <c r="L21" s="835"/>
      <c r="M21" s="837"/>
      <c r="N21" s="835"/>
      <c r="O21" s="837"/>
      <c r="P21" s="846"/>
      <c r="Q21" s="112"/>
    </row>
    <row r="22" spans="2:17" ht="37.5" customHeight="1" x14ac:dyDescent="0.25">
      <c r="B22" s="122"/>
      <c r="C22" s="126">
        <v>6</v>
      </c>
      <c r="D22" s="636" t="s">
        <v>786</v>
      </c>
      <c r="E22" s="636"/>
      <c r="F22" s="637"/>
      <c r="G22" s="124"/>
      <c r="H22" s="117"/>
      <c r="I22" s="831" t="s">
        <v>1169</v>
      </c>
      <c r="J22" s="832"/>
      <c r="K22" s="820"/>
      <c r="L22" s="831" t="s">
        <v>1178</v>
      </c>
      <c r="M22" s="822"/>
      <c r="N22" s="831" t="s">
        <v>1179</v>
      </c>
      <c r="O22" s="822"/>
      <c r="P22" s="844" t="s">
        <v>1174</v>
      </c>
      <c r="Q22" s="112"/>
    </row>
    <row r="23" spans="2:17" ht="5.25" customHeight="1" x14ac:dyDescent="0.25">
      <c r="B23" s="111"/>
      <c r="C23" s="120"/>
      <c r="D23" s="345"/>
      <c r="E23" s="660"/>
      <c r="F23" s="660"/>
      <c r="G23" s="116"/>
      <c r="H23" s="117"/>
      <c r="I23" s="833"/>
      <c r="J23" s="834"/>
      <c r="K23" s="820"/>
      <c r="L23" s="833"/>
      <c r="M23" s="822"/>
      <c r="N23" s="833"/>
      <c r="O23" s="822"/>
      <c r="P23" s="845"/>
      <c r="Q23" s="112"/>
    </row>
    <row r="24" spans="2:17" ht="69.75" customHeight="1" x14ac:dyDescent="0.25">
      <c r="B24" s="122"/>
      <c r="C24" s="127">
        <v>7</v>
      </c>
      <c r="D24" s="636" t="s">
        <v>866</v>
      </c>
      <c r="E24" s="636"/>
      <c r="F24" s="637"/>
      <c r="G24" s="124"/>
      <c r="H24" s="117"/>
      <c r="I24" s="833"/>
      <c r="J24" s="834"/>
      <c r="K24" s="820"/>
      <c r="L24" s="833"/>
      <c r="M24" s="822"/>
      <c r="N24" s="833"/>
      <c r="O24" s="822"/>
      <c r="P24" s="845"/>
      <c r="Q24" s="112"/>
    </row>
    <row r="25" spans="2:17" ht="5.25" customHeight="1" x14ac:dyDescent="0.25">
      <c r="B25" s="111"/>
      <c r="C25" s="120"/>
      <c r="D25" s="345"/>
      <c r="E25" s="660"/>
      <c r="F25" s="660"/>
      <c r="G25" s="116"/>
      <c r="H25" s="117"/>
      <c r="I25" s="835"/>
      <c r="J25" s="836"/>
      <c r="K25" s="820"/>
      <c r="L25" s="835"/>
      <c r="M25" s="837"/>
      <c r="N25" s="835"/>
      <c r="O25" s="837"/>
      <c r="P25" s="846"/>
      <c r="Q25" s="112"/>
    </row>
    <row r="26" spans="2:17" ht="37.5" customHeight="1" x14ac:dyDescent="0.25">
      <c r="B26" s="122"/>
      <c r="C26" s="128">
        <v>8</v>
      </c>
      <c r="D26" s="636" t="s">
        <v>867</v>
      </c>
      <c r="E26" s="636"/>
      <c r="F26" s="637"/>
      <c r="G26" s="124"/>
      <c r="H26" s="117"/>
      <c r="I26" s="838" t="s">
        <v>1170</v>
      </c>
      <c r="J26" s="839"/>
      <c r="K26" s="820"/>
      <c r="L26" s="838" t="s">
        <v>1173</v>
      </c>
      <c r="M26" s="822"/>
      <c r="N26" s="838" t="s">
        <v>688</v>
      </c>
      <c r="O26" s="822"/>
      <c r="P26" s="847" t="s">
        <v>1174</v>
      </c>
      <c r="Q26" s="112"/>
    </row>
    <row r="27" spans="2:17" ht="5.25" customHeight="1" x14ac:dyDescent="0.25">
      <c r="B27" s="111"/>
      <c r="C27" s="120"/>
      <c r="D27" s="345"/>
      <c r="E27" s="660"/>
      <c r="F27" s="660"/>
      <c r="G27" s="116"/>
      <c r="H27" s="117"/>
      <c r="I27" s="838"/>
      <c r="J27" s="839"/>
      <c r="K27" s="820"/>
      <c r="L27" s="838"/>
      <c r="M27" s="822"/>
      <c r="N27" s="838"/>
      <c r="O27" s="822"/>
      <c r="P27" s="847"/>
      <c r="Q27" s="112"/>
    </row>
    <row r="28" spans="2:17" ht="37.5" customHeight="1" x14ac:dyDescent="0.25">
      <c r="B28" s="122"/>
      <c r="C28" s="129">
        <v>9</v>
      </c>
      <c r="D28" s="636" t="s">
        <v>611</v>
      </c>
      <c r="E28" s="636"/>
      <c r="F28" s="637"/>
      <c r="G28" s="124"/>
      <c r="H28" s="117"/>
      <c r="I28" s="840"/>
      <c r="J28" s="841"/>
      <c r="K28" s="820"/>
      <c r="L28" s="840"/>
      <c r="M28" s="822"/>
      <c r="N28" s="840"/>
      <c r="O28" s="822"/>
      <c r="P28" s="848"/>
      <c r="Q28" s="112"/>
    </row>
    <row r="29" spans="2:17" ht="4.5" customHeight="1" thickBot="1" x14ac:dyDescent="0.3">
      <c r="B29" s="130"/>
      <c r="C29" s="131"/>
      <c r="D29" s="131"/>
      <c r="E29" s="131"/>
      <c r="F29" s="131"/>
      <c r="G29" s="132"/>
      <c r="H29" s="131"/>
      <c r="I29" s="132"/>
      <c r="J29" s="132"/>
      <c r="K29" s="132"/>
      <c r="L29" s="131"/>
      <c r="M29" s="132"/>
      <c r="N29" s="131"/>
      <c r="O29" s="132"/>
      <c r="P29" s="131"/>
      <c r="Q29" s="133"/>
    </row>
    <row r="30" spans="2:17" x14ac:dyDescent="0.25"/>
    <row r="35" spans="5:13" ht="3.75" hidden="1" customHeight="1" x14ac:dyDescent="0.25"/>
    <row r="36" spans="5:13" ht="19.5" hidden="1" customHeight="1" x14ac:dyDescent="0.25">
      <c r="H36" s="63" t="s">
        <v>589</v>
      </c>
    </row>
    <row r="37" spans="5:13" ht="19.5" hidden="1" customHeight="1" x14ac:dyDescent="0.25">
      <c r="E37" s="66"/>
      <c r="H37" s="63"/>
      <c r="J37" s="635"/>
      <c r="K37" s="635"/>
      <c r="L37" s="635"/>
      <c r="M37" s="635"/>
    </row>
    <row r="38" spans="5:13" ht="19.5" hidden="1" customHeight="1" x14ac:dyDescent="0.25">
      <c r="H38" s="63"/>
    </row>
    <row r="39" spans="5:13" ht="19.5" hidden="1" customHeight="1" x14ac:dyDescent="0.25">
      <c r="H39" s="63" t="s">
        <v>597</v>
      </c>
    </row>
    <row r="40" spans="5:13" ht="19.5" hidden="1" customHeight="1" x14ac:dyDescent="0.25">
      <c r="H40" s="64" t="s">
        <v>598</v>
      </c>
    </row>
    <row r="41" spans="5:13" ht="19.5" hidden="1" customHeight="1" x14ac:dyDescent="0.25">
      <c r="H41" s="31"/>
      <c r="J41"/>
    </row>
    <row r="42" spans="5:13" ht="19.5" hidden="1" customHeight="1" x14ac:dyDescent="0.2">
      <c r="H42" s="31"/>
    </row>
    <row r="43" spans="5:13" hidden="1" x14ac:dyDescent="0.25">
      <c r="H43" s="68" t="s">
        <v>599</v>
      </c>
    </row>
    <row r="44" spans="5:13" ht="15" hidden="1" customHeight="1" x14ac:dyDescent="0.25">
      <c r="H44" s="68" t="s">
        <v>600</v>
      </c>
    </row>
    <row r="45" spans="5:13" hidden="1" x14ac:dyDescent="0.25">
      <c r="H45" s="69" t="s">
        <v>601</v>
      </c>
    </row>
    <row r="46" spans="5:13" hidden="1" x14ac:dyDescent="0.25">
      <c r="H46" s="69" t="s">
        <v>596</v>
      </c>
    </row>
    <row r="47" spans="5:13" hidden="1" x14ac:dyDescent="0.25">
      <c r="H47" s="68" t="s">
        <v>602</v>
      </c>
    </row>
    <row r="48" spans="5:13" ht="15" hidden="1" customHeight="1" x14ac:dyDescent="0.25">
      <c r="H48" s="68" t="s">
        <v>595</v>
      </c>
    </row>
    <row r="49" spans="8:8" hidden="1" x14ac:dyDescent="0.25">
      <c r="H49" s="69" t="s">
        <v>603</v>
      </c>
    </row>
    <row r="50" spans="8:8" hidden="1" x14ac:dyDescent="0.25">
      <c r="H50" s="69" t="s">
        <v>604</v>
      </c>
    </row>
    <row r="51" spans="8:8" hidden="1" x14ac:dyDescent="0.25">
      <c r="H51" s="72" t="s">
        <v>605</v>
      </c>
    </row>
    <row r="52" spans="8:8" hidden="1" x14ac:dyDescent="0.25">
      <c r="H52" s="72" t="s">
        <v>606</v>
      </c>
    </row>
    <row r="53" spans="8:8" hidden="1" x14ac:dyDescent="0.25">
      <c r="H53" s="70" t="s">
        <v>607</v>
      </c>
    </row>
    <row r="54" spans="8:8" hidden="1" x14ac:dyDescent="0.25">
      <c r="H54" s="70" t="s">
        <v>608</v>
      </c>
    </row>
    <row r="55" spans="8:8" hidden="1" x14ac:dyDescent="0.25">
      <c r="H55" s="70" t="s">
        <v>609</v>
      </c>
    </row>
  </sheetData>
  <mergeCells count="51">
    <mergeCell ref="N26:N28"/>
    <mergeCell ref="E27:F27"/>
    <mergeCell ref="D28:F28"/>
    <mergeCell ref="N22:N25"/>
    <mergeCell ref="E23:F23"/>
    <mergeCell ref="D24:F24"/>
    <mergeCell ref="E25:F25"/>
    <mergeCell ref="N18:N21"/>
    <mergeCell ref="E19:F19"/>
    <mergeCell ref="D20:F20"/>
    <mergeCell ref="E21:F21"/>
    <mergeCell ref="N10:N13"/>
    <mergeCell ref="E14:F14"/>
    <mergeCell ref="I14:J17"/>
    <mergeCell ref="L14:L17"/>
    <mergeCell ref="N14:N17"/>
    <mergeCell ref="E15:F15"/>
    <mergeCell ref="D16:F16"/>
    <mergeCell ref="E17:F17"/>
    <mergeCell ref="D11:D14"/>
    <mergeCell ref="E11:F11"/>
    <mergeCell ref="E12:F12"/>
    <mergeCell ref="E13:F13"/>
    <mergeCell ref="C4:P4"/>
    <mergeCell ref="E5:F5"/>
    <mergeCell ref="C6:F6"/>
    <mergeCell ref="I6:J8"/>
    <mergeCell ref="L6:L8"/>
    <mergeCell ref="N6:N8"/>
    <mergeCell ref="P6:P8"/>
    <mergeCell ref="E7:F7"/>
    <mergeCell ref="C8:C9"/>
    <mergeCell ref="D8:D9"/>
    <mergeCell ref="E8:F8"/>
    <mergeCell ref="E9:F9"/>
    <mergeCell ref="C11:C14"/>
    <mergeCell ref="E10:F10"/>
    <mergeCell ref="L37:M37"/>
    <mergeCell ref="J37:K37"/>
    <mergeCell ref="I9:J9"/>
    <mergeCell ref="I10:J13"/>
    <mergeCell ref="L10:L13"/>
    <mergeCell ref="D18:F18"/>
    <mergeCell ref="I18:J21"/>
    <mergeCell ref="L18:L21"/>
    <mergeCell ref="D22:F22"/>
    <mergeCell ref="I22:J25"/>
    <mergeCell ref="L22:L25"/>
    <mergeCell ref="D26:F26"/>
    <mergeCell ref="I26:J28"/>
    <mergeCell ref="L26:L28"/>
  </mergeCells>
  <dataValidations count="5">
    <dataValidation operator="equal" allowBlank="1" showInputMessage="1" showErrorMessage="1" errorTitle="ATENCIÓN" error="No se pueden modificar datos aquí" sqref="H36:H40"/>
    <dataValidation type="whole" operator="equal" allowBlank="1" showErrorMessage="1" errorTitle="ERROR" error="No debe modificar estas celdas" sqref="B16:B28">
      <formula1>457854785458745000</formula1>
    </dataValidation>
    <dataValidation operator="equal" allowBlank="1" showErrorMessage="1" errorTitle="ERROR" error="No debe modificar estas celdas" sqref="I10:R47 H1:XFD1 A1:B1"/>
    <dataValidation type="whole" operator="equal" allowBlank="1" showInputMessage="1" showErrorMessage="1" sqref="C1:G1 A2:XFD9 C10:D1048576 G10:G1048576 E10:F11 E15:F1048576">
      <formula1>27253034123005</formula1>
    </dataValidation>
    <dataValidation type="list" operator="equal" allowBlank="1" showInputMessage="1" showErrorMessage="1" sqref="E12:F12 E13:F13 E14:F14">
      <formula1>$H$43:$H$55</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9"/>
  <sheetViews>
    <sheetView showGridLines="0" zoomScale="73" zoomScaleNormal="73" workbookViewId="0">
      <pane xSplit="8" ySplit="11" topLeftCell="I46" activePane="bottomRight" state="frozen"/>
      <selection pane="topRight" activeCell="I1" sqref="I1"/>
      <selection pane="bottomLeft" activeCell="A12" sqref="A12"/>
      <selection pane="bottomRight" activeCell="U19" sqref="U19"/>
    </sheetView>
  </sheetViews>
  <sheetFormatPr baseColWidth="10" defaultColWidth="0" defaultRowHeight="14.25" zeroHeight="1" x14ac:dyDescent="0.2"/>
  <cols>
    <col min="1" max="1" width="2.28515625" style="31" customWidth="1"/>
    <col min="2" max="2" width="0.85546875" style="31" customWidth="1"/>
    <col min="3" max="3" width="7.140625" style="31" customWidth="1"/>
    <col min="4" max="4" width="15.85546875" style="31" customWidth="1"/>
    <col min="5" max="5" width="5.28515625" style="426" bestFit="1" customWidth="1"/>
    <col min="6" max="6" width="40.85546875" style="31" customWidth="1"/>
    <col min="7" max="7" width="25.85546875" style="31" hidden="1" customWidth="1"/>
    <col min="8" max="8" width="1" style="148" customWidth="1"/>
    <col min="9" max="20" width="12.7109375" style="103" customWidth="1"/>
    <col min="21" max="21" width="18.42578125" style="103" customWidth="1"/>
    <col min="22" max="22" width="0.7109375" style="31" customWidth="1"/>
    <col min="23" max="23" width="11.42578125" style="31" customWidth="1"/>
    <col min="24" max="25" width="0" style="31" hidden="1" customWidth="1"/>
    <col min="26" max="16384" width="11.42578125" style="31" hidden="1"/>
  </cols>
  <sheetData>
    <row r="1" spans="2:23" ht="10.5" customHeight="1" thickBot="1" x14ac:dyDescent="0.25"/>
    <row r="2" spans="2:23" ht="108" customHeight="1" x14ac:dyDescent="0.2">
      <c r="B2" s="28"/>
      <c r="C2" s="29"/>
      <c r="D2" s="29"/>
      <c r="E2" s="427"/>
      <c r="F2" s="29"/>
      <c r="G2" s="29"/>
      <c r="H2" s="386"/>
      <c r="I2" s="142"/>
      <c r="J2" s="142"/>
      <c r="K2" s="142"/>
      <c r="L2" s="142"/>
      <c r="M2" s="142"/>
      <c r="N2" s="142"/>
      <c r="O2" s="142"/>
      <c r="P2" s="142"/>
      <c r="Q2" s="142"/>
      <c r="R2" s="142"/>
      <c r="S2" s="142"/>
      <c r="T2" s="142"/>
      <c r="U2" s="142"/>
      <c r="V2" s="30"/>
    </row>
    <row r="3" spans="2:23" s="103" customFormat="1" ht="6" customHeight="1" x14ac:dyDescent="0.25">
      <c r="B3" s="143"/>
      <c r="C3" s="144"/>
      <c r="D3" s="144"/>
      <c r="E3" s="428"/>
      <c r="F3" s="144"/>
      <c r="G3" s="144"/>
      <c r="H3" s="147"/>
      <c r="I3" s="144"/>
      <c r="J3" s="144"/>
      <c r="K3" s="144"/>
      <c r="L3" s="144"/>
      <c r="M3" s="144"/>
      <c r="N3" s="144"/>
      <c r="O3" s="144"/>
      <c r="P3" s="144"/>
      <c r="Q3" s="144"/>
      <c r="R3" s="144"/>
      <c r="S3" s="144"/>
      <c r="T3" s="144"/>
      <c r="U3" s="144"/>
      <c r="V3" s="165"/>
    </row>
    <row r="4" spans="2:23" s="103" customFormat="1" ht="27" x14ac:dyDescent="0.25">
      <c r="B4" s="143"/>
      <c r="C4" s="672" t="s">
        <v>896</v>
      </c>
      <c r="D4" s="672"/>
      <c r="E4" s="672"/>
      <c r="F4" s="673"/>
      <c r="G4" s="673"/>
      <c r="H4" s="673"/>
      <c r="I4" s="673"/>
      <c r="J4" s="673"/>
      <c r="K4" s="673"/>
      <c r="L4" s="673"/>
      <c r="M4" s="673"/>
      <c r="N4" s="673"/>
      <c r="O4" s="673"/>
      <c r="P4" s="673"/>
      <c r="Q4" s="673"/>
      <c r="R4" s="673"/>
      <c r="S4" s="673"/>
      <c r="T4" s="673"/>
      <c r="U4" s="674"/>
      <c r="V4" s="165"/>
    </row>
    <row r="5" spans="2:23" s="103" customFormat="1" ht="5.25" customHeight="1" thickBot="1" x14ac:dyDescent="0.3">
      <c r="B5" s="143"/>
      <c r="C5" s="60"/>
      <c r="D5" s="60"/>
      <c r="E5" s="60"/>
      <c r="F5" s="144"/>
      <c r="G5" s="144"/>
      <c r="H5" s="147"/>
      <c r="I5" s="144"/>
      <c r="J5" s="144"/>
      <c r="K5" s="144"/>
      <c r="L5" s="144"/>
      <c r="M5" s="144"/>
      <c r="N5" s="144"/>
      <c r="O5" s="144"/>
      <c r="P5" s="144"/>
      <c r="Q5" s="144"/>
      <c r="R5" s="144"/>
      <c r="S5" s="144"/>
      <c r="T5" s="144"/>
      <c r="U5" s="387"/>
      <c r="V5" s="165"/>
    </row>
    <row r="6" spans="2:23" s="145" customFormat="1" ht="44.25" customHeight="1" x14ac:dyDescent="0.25">
      <c r="B6" s="146"/>
      <c r="C6" s="687" t="s">
        <v>587</v>
      </c>
      <c r="D6" s="688"/>
      <c r="E6" s="689"/>
      <c r="F6" s="689"/>
      <c r="G6" s="690"/>
      <c r="H6" s="149"/>
      <c r="I6" s="681" t="s">
        <v>616</v>
      </c>
      <c r="J6" s="682"/>
      <c r="K6" s="682"/>
      <c r="L6" s="683"/>
      <c r="M6" s="684" t="s">
        <v>617</v>
      </c>
      <c r="N6" s="682"/>
      <c r="O6" s="682"/>
      <c r="P6" s="683"/>
      <c r="Q6" s="685" t="s">
        <v>615</v>
      </c>
      <c r="R6" s="686"/>
      <c r="S6" s="685" t="s">
        <v>618</v>
      </c>
      <c r="T6" s="686"/>
      <c r="U6" s="244" t="s">
        <v>720</v>
      </c>
      <c r="V6" s="166"/>
    </row>
    <row r="7" spans="2:23" s="145" customFormat="1" ht="15.75" hidden="1" customHeight="1" x14ac:dyDescent="0.2">
      <c r="B7" s="146"/>
      <c r="C7" s="691"/>
      <c r="D7" s="692"/>
      <c r="E7" s="692"/>
      <c r="F7" s="692"/>
      <c r="G7" s="693"/>
      <c r="H7" s="149"/>
      <c r="I7" s="150"/>
      <c r="J7" s="151"/>
      <c r="K7" s="151"/>
      <c r="L7" s="152"/>
      <c r="M7" s="153"/>
      <c r="N7" s="151"/>
      <c r="O7" s="151"/>
      <c r="P7" s="152"/>
      <c r="Q7" s="153"/>
      <c r="R7" s="151"/>
      <c r="S7" s="151"/>
      <c r="T7" s="152"/>
      <c r="U7" s="154"/>
      <c r="V7" s="166"/>
    </row>
    <row r="8" spans="2:23" s="145" customFormat="1" ht="51" customHeight="1" thickBot="1" x14ac:dyDescent="0.3">
      <c r="B8" s="146"/>
      <c r="C8" s="694"/>
      <c r="D8" s="695"/>
      <c r="E8" s="695"/>
      <c r="F8" s="695"/>
      <c r="G8" s="696"/>
      <c r="H8" s="149"/>
      <c r="I8" s="155" t="s">
        <v>555</v>
      </c>
      <c r="J8" s="156" t="s">
        <v>556</v>
      </c>
      <c r="K8" s="156" t="s">
        <v>557</v>
      </c>
      <c r="L8" s="157" t="s">
        <v>558</v>
      </c>
      <c r="M8" s="158" t="s">
        <v>559</v>
      </c>
      <c r="N8" s="156" t="s">
        <v>560</v>
      </c>
      <c r="O8" s="156" t="s">
        <v>561</v>
      </c>
      <c r="P8" s="157" t="s">
        <v>562</v>
      </c>
      <c r="Q8" s="158" t="s">
        <v>563</v>
      </c>
      <c r="R8" s="157" t="s">
        <v>564</v>
      </c>
      <c r="S8" s="158" t="s">
        <v>565</v>
      </c>
      <c r="T8" s="157" t="s">
        <v>566</v>
      </c>
      <c r="U8" s="159" t="s">
        <v>567</v>
      </c>
      <c r="V8" s="166"/>
    </row>
    <row r="9" spans="2:23" ht="5.25" customHeight="1" x14ac:dyDescent="0.2">
      <c r="B9" s="32"/>
      <c r="C9" s="34"/>
      <c r="D9" s="34"/>
      <c r="E9" s="419"/>
      <c r="F9" s="34"/>
      <c r="G9" s="34"/>
      <c r="I9" s="34"/>
      <c r="J9" s="144"/>
      <c r="K9" s="144"/>
      <c r="L9" s="144"/>
      <c r="M9" s="144"/>
      <c r="N9" s="144"/>
      <c r="O9" s="144"/>
      <c r="P9" s="144"/>
      <c r="Q9" s="144"/>
      <c r="R9" s="144"/>
      <c r="S9" s="144"/>
      <c r="T9" s="144"/>
      <c r="U9" s="144"/>
      <c r="V9" s="165"/>
      <c r="W9" s="34"/>
    </row>
    <row r="10" spans="2:23" ht="32.25" customHeight="1" x14ac:dyDescent="0.2">
      <c r="B10" s="167"/>
      <c r="C10" s="675" t="s">
        <v>640</v>
      </c>
      <c r="D10" s="676"/>
      <c r="E10" s="676"/>
      <c r="F10" s="677"/>
      <c r="G10" s="670" t="s">
        <v>103</v>
      </c>
      <c r="H10" s="160"/>
      <c r="I10" s="343"/>
      <c r="J10" s="140"/>
      <c r="K10" s="140"/>
      <c r="L10" s="140"/>
      <c r="M10" s="140"/>
      <c r="N10" s="140"/>
      <c r="O10" s="140"/>
      <c r="P10" s="140"/>
      <c r="Q10" s="140"/>
      <c r="R10" s="140"/>
      <c r="S10" s="140"/>
      <c r="T10" s="140"/>
      <c r="U10" s="141"/>
      <c r="V10" s="33"/>
    </row>
    <row r="11" spans="2:23" ht="13.5" customHeight="1" x14ac:dyDescent="0.2">
      <c r="B11" s="167"/>
      <c r="C11" s="678"/>
      <c r="D11" s="679"/>
      <c r="E11" s="679"/>
      <c r="F11" s="680"/>
      <c r="G11" s="671"/>
      <c r="H11" s="160"/>
      <c r="I11" s="344"/>
      <c r="J11" s="161"/>
      <c r="K11" s="161"/>
      <c r="L11" s="161"/>
      <c r="M11" s="161"/>
      <c r="N11" s="161"/>
      <c r="O11" s="161"/>
      <c r="P11" s="161"/>
      <c r="Q11" s="161"/>
      <c r="R11" s="161"/>
      <c r="S11" s="161"/>
      <c r="T11" s="161"/>
      <c r="U11" s="171"/>
      <c r="V11" s="33"/>
    </row>
    <row r="12" spans="2:23" ht="51" x14ac:dyDescent="0.2">
      <c r="B12" s="167"/>
      <c r="C12" s="666" t="str">
        <f>+Referencias!C7</f>
        <v>PLANEACIÓN</v>
      </c>
      <c r="D12" s="666" t="str">
        <f>+Referencias!D7</f>
        <v>Conocimiento normativo y del entorno</v>
      </c>
      <c r="E12" s="429">
        <f>+Referencias!E7</f>
        <v>1</v>
      </c>
      <c r="F12" s="425" t="str">
        <f>+Referencias!F7</f>
        <v>Conocer y considerar el propósito, las funciones y el tipo de entidad; conocer su entorno; y vincular la planeación estratégica en los diseños de planeación del área.</v>
      </c>
      <c r="G12" s="417"/>
      <c r="H12" s="162"/>
      <c r="I12" s="285"/>
      <c r="J12" s="285"/>
      <c r="K12" s="285"/>
      <c r="L12" s="287"/>
      <c r="M12" s="287"/>
      <c r="N12" s="287"/>
      <c r="O12" s="287"/>
      <c r="P12" s="287"/>
      <c r="Q12" s="287"/>
      <c r="R12" s="287"/>
      <c r="S12" s="287" t="s">
        <v>641</v>
      </c>
      <c r="T12" s="287" t="s">
        <v>641</v>
      </c>
      <c r="U12" s="287"/>
      <c r="V12" s="168"/>
    </row>
    <row r="13" spans="2:23" ht="25.5" x14ac:dyDescent="0.2">
      <c r="B13" s="167"/>
      <c r="C13" s="667"/>
      <c r="D13" s="667"/>
      <c r="E13" s="429">
        <f>+Referencias!E8</f>
        <v>2</v>
      </c>
      <c r="F13" s="425" t="str">
        <f>+Referencias!F8</f>
        <v xml:space="preserve">Conocer y considerar toda la normatividad aplicable al proceso de TH </v>
      </c>
      <c r="G13" s="417"/>
      <c r="H13" s="162"/>
      <c r="I13" s="285"/>
      <c r="J13" s="285"/>
      <c r="K13" s="285"/>
      <c r="L13" s="287"/>
      <c r="M13" s="287"/>
      <c r="N13" s="287"/>
      <c r="O13" s="287"/>
      <c r="P13" s="287"/>
      <c r="Q13" s="287"/>
      <c r="R13" s="287"/>
      <c r="S13" s="287" t="s">
        <v>641</v>
      </c>
      <c r="T13" s="287" t="s">
        <v>641</v>
      </c>
      <c r="U13" s="287"/>
      <c r="V13" s="168"/>
    </row>
    <row r="14" spans="2:23" ht="51" x14ac:dyDescent="0.2">
      <c r="B14" s="167"/>
      <c r="C14" s="667"/>
      <c r="D14" s="668"/>
      <c r="E14" s="429">
        <f>+Referencias!E9</f>
        <v>3</v>
      </c>
      <c r="F14" s="425" t="str">
        <f>+Referencias!F9</f>
        <v>Conocer y considerar los lineamientos institucionales macro relacionados con la entidad, emitidos por Función Pública, CNSC, ESAP y Presidencia de la República.</v>
      </c>
      <c r="G14" s="417"/>
      <c r="H14" s="162"/>
      <c r="I14" s="285"/>
      <c r="J14" s="285"/>
      <c r="K14" s="285"/>
      <c r="L14" s="287"/>
      <c r="M14" s="287"/>
      <c r="N14" s="287" t="s">
        <v>641</v>
      </c>
      <c r="O14" s="287"/>
      <c r="P14" s="287" t="s">
        <v>641</v>
      </c>
      <c r="Q14" s="287" t="s">
        <v>641</v>
      </c>
      <c r="R14" s="287"/>
      <c r="S14" s="287"/>
      <c r="T14" s="287"/>
      <c r="U14" s="287"/>
      <c r="V14" s="168"/>
    </row>
    <row r="15" spans="2:23" ht="25.5" x14ac:dyDescent="0.2">
      <c r="B15" s="167"/>
      <c r="C15" s="667"/>
      <c r="D15" s="666" t="str">
        <f>+Referencias!D10</f>
        <v>Gestión de la información</v>
      </c>
      <c r="E15" s="429">
        <f>+Referencias!E10</f>
        <v>4</v>
      </c>
      <c r="F15" s="425" t="str">
        <f>+Referencias!F10</f>
        <v>Gestionar la información en el SIGEP (Servidores Públicos)</v>
      </c>
      <c r="G15" s="291"/>
      <c r="H15" s="162"/>
      <c r="I15" s="286"/>
      <c r="J15" s="286"/>
      <c r="K15" s="286"/>
      <c r="L15" s="433"/>
      <c r="M15" s="433"/>
      <c r="N15" s="433"/>
      <c r="O15" s="433"/>
      <c r="P15" s="433"/>
      <c r="Q15" s="433"/>
      <c r="R15" s="433"/>
      <c r="S15" s="287"/>
      <c r="T15" s="433"/>
      <c r="U15" s="433" t="s">
        <v>641</v>
      </c>
      <c r="V15" s="168"/>
    </row>
    <row r="16" spans="2:23" ht="25.5" x14ac:dyDescent="0.2">
      <c r="B16" s="167"/>
      <c r="C16" s="667"/>
      <c r="D16" s="667"/>
      <c r="E16" s="429">
        <f>+Referencias!E11</f>
        <v>5</v>
      </c>
      <c r="F16" s="425" t="str">
        <f>+Referencias!F11</f>
        <v>Gestionar la información en el SIGEP (Contratistas)</v>
      </c>
      <c r="G16" s="417"/>
      <c r="H16" s="162"/>
      <c r="I16" s="285"/>
      <c r="J16" s="285"/>
      <c r="K16" s="285"/>
      <c r="L16" s="287"/>
      <c r="M16" s="287"/>
      <c r="N16" s="287"/>
      <c r="O16" s="287"/>
      <c r="P16" s="287"/>
      <c r="Q16" s="287"/>
      <c r="R16" s="287"/>
      <c r="S16" s="287"/>
      <c r="T16" s="287"/>
      <c r="U16" s="287" t="s">
        <v>641</v>
      </c>
      <c r="V16" s="168"/>
    </row>
    <row r="17" spans="2:23" ht="18.75" x14ac:dyDescent="0.2">
      <c r="B17" s="167"/>
      <c r="C17" s="667"/>
      <c r="D17" s="667"/>
      <c r="E17" s="429">
        <f>+Referencias!E12</f>
        <v>6</v>
      </c>
      <c r="F17" s="425" t="str">
        <f>+Referencias!F12</f>
        <v>Verificar la información cargada en el SIGEP</v>
      </c>
      <c r="G17" s="415"/>
      <c r="H17" s="163"/>
      <c r="I17" s="285"/>
      <c r="J17" s="285"/>
      <c r="K17" s="285"/>
      <c r="L17" s="287"/>
      <c r="M17" s="287"/>
      <c r="N17" s="287"/>
      <c r="O17" s="287"/>
      <c r="P17" s="287"/>
      <c r="Q17" s="287"/>
      <c r="R17" s="287"/>
      <c r="S17" s="287"/>
      <c r="T17" s="287"/>
      <c r="U17" s="287" t="s">
        <v>641</v>
      </c>
      <c r="V17" s="168"/>
    </row>
    <row r="18" spans="2:23" ht="89.25" x14ac:dyDescent="0.25">
      <c r="B18" s="167"/>
      <c r="C18" s="667"/>
      <c r="D18" s="667"/>
      <c r="E18" s="429">
        <f>+Referencias!E13</f>
        <v>7</v>
      </c>
      <c r="F18" s="425" t="str">
        <f>+Referencias!F13</f>
        <v>Contar con un mecanismo de información que permita visualizar en tiempo real la planta de personal y generar reportes, articulado con la nómina o independiente, diferenciando:
- Planta global y planta estructural, por grupos internos de trabajo</v>
      </c>
      <c r="G18" s="415"/>
      <c r="H18" s="163"/>
      <c r="I18" s="285"/>
      <c r="J18" s="285"/>
      <c r="K18" s="285"/>
      <c r="L18" s="287"/>
      <c r="M18" s="287"/>
      <c r="N18" s="287"/>
      <c r="O18" s="287"/>
      <c r="P18" s="287"/>
      <c r="Q18" s="287"/>
      <c r="R18" s="287"/>
      <c r="S18" s="287"/>
      <c r="T18" s="287"/>
      <c r="U18" s="287" t="s">
        <v>641</v>
      </c>
      <c r="V18" s="168"/>
      <c r="W18" s="363"/>
    </row>
    <row r="19" spans="2:23" ht="76.5" x14ac:dyDescent="0.2">
      <c r="B19" s="167"/>
      <c r="C19" s="667"/>
      <c r="D19" s="667"/>
      <c r="E19" s="429">
        <f>+Referencias!E14</f>
        <v>8</v>
      </c>
      <c r="F19" s="425" t="str">
        <f>+Referencias!F14</f>
        <v>Contar con un mecanismo de información que permita visualizar en tiempo real la planta de personal y generar reportes, articulado con la nómina o independiente, diferenciando:
- Tipos de vinculación, nivel, código, grado</v>
      </c>
      <c r="G19" s="415"/>
      <c r="H19" s="163"/>
      <c r="I19" s="285"/>
      <c r="J19" s="285"/>
      <c r="K19" s="285"/>
      <c r="L19" s="287"/>
      <c r="M19" s="287"/>
      <c r="N19" s="287"/>
      <c r="O19" s="287"/>
      <c r="P19" s="287"/>
      <c r="Q19" s="287"/>
      <c r="R19" s="287"/>
      <c r="S19" s="287"/>
      <c r="T19" s="287"/>
      <c r="U19" s="287" t="s">
        <v>641</v>
      </c>
      <c r="V19" s="168"/>
    </row>
    <row r="20" spans="2:23" ht="89.25" x14ac:dyDescent="0.2">
      <c r="B20" s="167"/>
      <c r="C20" s="667"/>
      <c r="D20" s="667"/>
      <c r="E20" s="429">
        <f>+Referencias!E15</f>
        <v>9</v>
      </c>
      <c r="F20" s="425" t="str">
        <f>+Referencias!F15</f>
        <v>Contar con un mecanismo de información que permita visualizar en tiempo real la planta de personal y generar reportes, articulado con la nómina o independiente, diferenciando:
- Antigüedad en el Estado, nivel académico y género</v>
      </c>
      <c r="G20" s="415"/>
      <c r="H20" s="163"/>
      <c r="I20" s="285"/>
      <c r="J20" s="285"/>
      <c r="K20" s="285"/>
      <c r="L20" s="287"/>
      <c r="M20" s="287"/>
      <c r="N20" s="287"/>
      <c r="O20" s="287"/>
      <c r="P20" s="287"/>
      <c r="Q20" s="287"/>
      <c r="R20" s="287"/>
      <c r="S20" s="287"/>
      <c r="T20" s="287"/>
      <c r="U20" s="287" t="s">
        <v>641</v>
      </c>
      <c r="V20" s="168"/>
    </row>
    <row r="21" spans="2:23" ht="89.25" x14ac:dyDescent="0.2">
      <c r="B21" s="167"/>
      <c r="C21" s="667"/>
      <c r="D21" s="667"/>
      <c r="E21" s="429">
        <f>+Referencias!E16</f>
        <v>10</v>
      </c>
      <c r="F21" s="425" t="str">
        <f>+Referencias!F16</f>
        <v>Contar con un mecanismo de información que permita visualizar en tiempo real la planta de personal y generar reportes, articulado con la nómina o independiente, diferenciando:
- Cargos en vacancia definitiva o temporal por niveles</v>
      </c>
      <c r="G21" s="415"/>
      <c r="H21" s="163"/>
      <c r="I21" s="285"/>
      <c r="J21" s="285"/>
      <c r="K21" s="285"/>
      <c r="L21" s="287"/>
      <c r="M21" s="287"/>
      <c r="N21" s="287"/>
      <c r="O21" s="287"/>
      <c r="P21" s="287"/>
      <c r="Q21" s="287"/>
      <c r="R21" s="287"/>
      <c r="S21" s="287"/>
      <c r="T21" s="287"/>
      <c r="U21" s="287" t="s">
        <v>641</v>
      </c>
      <c r="V21" s="168"/>
    </row>
    <row r="22" spans="2:23" ht="76.5" x14ac:dyDescent="0.2">
      <c r="B22" s="167"/>
      <c r="C22" s="667"/>
      <c r="D22" s="667"/>
      <c r="E22" s="429">
        <f>+Referencias!E17</f>
        <v>11</v>
      </c>
      <c r="F22" s="425" t="str">
        <f>+Referencias!F17</f>
        <v>Contar con un mecanismo de información que permita visualizar en tiempo real la planta de personal y generar reportes, articulado con la nómina o independiente, diferenciando:
- Perfiles de Empleos</v>
      </c>
      <c r="G22" s="415"/>
      <c r="H22" s="163"/>
      <c r="I22" s="285"/>
      <c r="J22" s="285"/>
      <c r="K22" s="285"/>
      <c r="L22" s="287"/>
      <c r="M22" s="287"/>
      <c r="N22" s="287"/>
      <c r="O22" s="287"/>
      <c r="P22" s="287"/>
      <c r="Q22" s="287"/>
      <c r="R22" s="287"/>
      <c r="S22" s="287"/>
      <c r="T22" s="287"/>
      <c r="U22" s="287" t="s">
        <v>641</v>
      </c>
      <c r="V22" s="168"/>
    </row>
    <row r="23" spans="2:23" ht="114.75" x14ac:dyDescent="0.2">
      <c r="B23" s="167"/>
      <c r="C23" s="667"/>
      <c r="D23" s="667"/>
      <c r="E23" s="429">
        <f>+Referencias!E18</f>
        <v>12</v>
      </c>
      <c r="F23" s="425" t="str">
        <f>+Referencias!F18</f>
        <v>Contar con un mecanismo de información que permita visualizar en tiempo real la planta de personal y generar reportes, articulado con la nómina o independiente, diferenciando:
- Personas con discapacidad, pre pensionados, cabezas de familia, pertenecientes a grupos étnicos o con fuero sindical</v>
      </c>
      <c r="G23" s="415"/>
      <c r="H23" s="163"/>
      <c r="I23" s="285"/>
      <c r="J23" s="285"/>
      <c r="K23" s="285"/>
      <c r="L23" s="287"/>
      <c r="M23" s="287"/>
      <c r="N23" s="287"/>
      <c r="O23" s="287"/>
      <c r="P23" s="287" t="s">
        <v>641</v>
      </c>
      <c r="Q23" s="287"/>
      <c r="R23" s="287"/>
      <c r="S23" s="287"/>
      <c r="T23" s="287"/>
      <c r="U23" s="287" t="s">
        <v>641</v>
      </c>
      <c r="V23" s="168"/>
    </row>
    <row r="24" spans="2:23" ht="229.5" x14ac:dyDescent="0.2">
      <c r="B24" s="167"/>
      <c r="C24" s="667"/>
      <c r="D24" s="668"/>
      <c r="E24" s="429">
        <f>+Referencias!E19</f>
        <v>13</v>
      </c>
      <c r="F24" s="425" t="str">
        <f>+Referencias!F19</f>
        <v>Recopilar y analizar la información proveniente de los siguientes diagnósticos:
- Matriz GETH
- Rutas de creación de Valor
- Necesidades de capacitación
- Necesidades de bienestar
- Análisis de la caracterización del talento humano
- Resultados de la evaluación de desempeño y acuerdos de gestión.
- Medición de clima organizacional
- Detección de riesgo psicosocial
- Encuesta de ambiente y desempeño institucional (EDI - DANE)
- Acuerdos sindicales
- Riesgos del proceso de Talento Humano
- Otros diagnósticos</v>
      </c>
      <c r="G24" s="415"/>
      <c r="H24" s="163"/>
      <c r="I24" s="285"/>
      <c r="J24" s="285"/>
      <c r="K24" s="285"/>
      <c r="L24" s="287"/>
      <c r="M24" s="287"/>
      <c r="N24" s="287"/>
      <c r="O24" s="287"/>
      <c r="P24" s="287"/>
      <c r="Q24" s="287"/>
      <c r="R24" s="287"/>
      <c r="S24" s="287" t="s">
        <v>641</v>
      </c>
      <c r="T24" s="287" t="s">
        <v>641</v>
      </c>
      <c r="U24" s="287" t="s">
        <v>641</v>
      </c>
      <c r="V24" s="168"/>
    </row>
    <row r="25" spans="2:23" ht="25.5" x14ac:dyDescent="0.2">
      <c r="B25" s="167"/>
      <c r="C25" s="667"/>
      <c r="D25" s="666" t="str">
        <f>+Referencias!D20</f>
        <v>Planeación Estratégica</v>
      </c>
      <c r="E25" s="429">
        <f>+Referencias!E20</f>
        <v>14</v>
      </c>
      <c r="F25" s="425" t="str">
        <f>+Referencias!F20</f>
        <v>Diseñar la planeación estratégica del talento humano, que contemple:</v>
      </c>
      <c r="G25" s="415"/>
      <c r="H25" s="163"/>
      <c r="I25" s="285"/>
      <c r="J25" s="287"/>
      <c r="K25" s="285"/>
      <c r="L25" s="287" t="s">
        <v>641</v>
      </c>
      <c r="M25" s="287"/>
      <c r="N25" s="287"/>
      <c r="O25" s="287"/>
      <c r="P25" s="287"/>
      <c r="Q25" s="287"/>
      <c r="R25" s="287"/>
      <c r="S25" s="287" t="s">
        <v>641</v>
      </c>
      <c r="T25" s="287" t="s">
        <v>641</v>
      </c>
      <c r="U25" s="287"/>
      <c r="V25" s="168"/>
    </row>
    <row r="26" spans="2:23" ht="51" x14ac:dyDescent="0.2">
      <c r="B26" s="167"/>
      <c r="C26" s="667"/>
      <c r="D26" s="667"/>
      <c r="E26" s="429" t="str">
        <f>+Referencias!E21</f>
        <v>14A</v>
      </c>
      <c r="F26" s="425" t="str">
        <f>+Referencias!F21</f>
        <v>Plan anual de vacantes y Plan de Previsión de Recursos Humanos que prevea y programe los recursos necesarios para proveer las vacantes mediante concurso</v>
      </c>
      <c r="G26" s="415"/>
      <c r="H26" s="163"/>
      <c r="I26" s="285"/>
      <c r="J26" s="285" t="s">
        <v>641</v>
      </c>
      <c r="K26" s="285"/>
      <c r="L26" s="287"/>
      <c r="M26" s="287"/>
      <c r="N26" s="287"/>
      <c r="O26" s="287"/>
      <c r="P26" s="287"/>
      <c r="Q26" s="287"/>
      <c r="R26" s="287"/>
      <c r="S26" s="287"/>
      <c r="T26" s="287"/>
      <c r="U26" s="287" t="s">
        <v>641</v>
      </c>
      <c r="V26" s="168"/>
    </row>
    <row r="27" spans="2:23" ht="18.75" x14ac:dyDescent="0.2">
      <c r="B27" s="167"/>
      <c r="C27" s="667"/>
      <c r="D27" s="667"/>
      <c r="E27" s="429" t="str">
        <f>+Referencias!E22</f>
        <v>14B</v>
      </c>
      <c r="F27" s="425" t="str">
        <f>+Referencias!F22</f>
        <v>Plan Institucional de Capacitación</v>
      </c>
      <c r="G27" s="415"/>
      <c r="H27" s="163"/>
      <c r="I27" s="285"/>
      <c r="J27" s="287"/>
      <c r="K27" s="287"/>
      <c r="L27" s="287"/>
      <c r="M27" s="287" t="s">
        <v>641</v>
      </c>
      <c r="N27" s="287"/>
      <c r="O27" s="287"/>
      <c r="P27" s="287" t="s">
        <v>641</v>
      </c>
      <c r="Q27" s="287" t="s">
        <v>641</v>
      </c>
      <c r="R27" s="287" t="s">
        <v>641</v>
      </c>
      <c r="S27" s="287"/>
      <c r="T27" s="287"/>
      <c r="U27" s="287"/>
      <c r="V27" s="168"/>
    </row>
    <row r="28" spans="2:23" ht="18.75" x14ac:dyDescent="0.2">
      <c r="B28" s="167"/>
      <c r="C28" s="667"/>
      <c r="D28" s="667"/>
      <c r="E28" s="429" t="str">
        <f>+Referencias!E23</f>
        <v>14C</v>
      </c>
      <c r="F28" s="425" t="str">
        <f>+Referencias!F23</f>
        <v>Plan de bienestar e incentivos</v>
      </c>
      <c r="G28" s="415"/>
      <c r="H28" s="163"/>
      <c r="I28" s="287"/>
      <c r="J28" s="285" t="s">
        <v>641</v>
      </c>
      <c r="K28" s="285" t="s">
        <v>641</v>
      </c>
      <c r="L28" s="287" t="s">
        <v>641</v>
      </c>
      <c r="M28" s="287" t="s">
        <v>641</v>
      </c>
      <c r="N28" s="287" t="s">
        <v>641</v>
      </c>
      <c r="O28" s="287" t="s">
        <v>641</v>
      </c>
      <c r="P28" s="287"/>
      <c r="Q28" s="287"/>
      <c r="R28" s="287"/>
      <c r="S28" s="287"/>
      <c r="T28" s="287"/>
      <c r="U28" s="287"/>
      <c r="V28" s="168"/>
    </row>
    <row r="29" spans="2:23" ht="18.75" x14ac:dyDescent="0.2">
      <c r="B29" s="167"/>
      <c r="C29" s="667"/>
      <c r="D29" s="667"/>
      <c r="E29" s="429" t="str">
        <f>+Referencias!E24</f>
        <v>14D</v>
      </c>
      <c r="F29" s="425" t="str">
        <f>+Referencias!F24</f>
        <v>Plan de seguridad y salud en el trabajo</v>
      </c>
      <c r="G29" s="415"/>
      <c r="H29" s="163"/>
      <c r="I29" s="285" t="s">
        <v>641</v>
      </c>
      <c r="J29" s="285"/>
      <c r="K29" s="285"/>
      <c r="L29" s="287"/>
      <c r="M29" s="287"/>
      <c r="N29" s="287" t="s">
        <v>641</v>
      </c>
      <c r="O29" s="287"/>
      <c r="P29" s="287"/>
      <c r="Q29" s="287"/>
      <c r="R29" s="287"/>
      <c r="S29" s="287"/>
      <c r="T29" s="287"/>
      <c r="U29" s="287"/>
      <c r="V29" s="168"/>
    </row>
    <row r="30" spans="2:23" ht="18.75" x14ac:dyDescent="0.2">
      <c r="B30" s="167"/>
      <c r="C30" s="667"/>
      <c r="D30" s="667"/>
      <c r="E30" s="429" t="str">
        <f>+Referencias!E25</f>
        <v>14E</v>
      </c>
      <c r="F30" s="425" t="str">
        <f>+Referencias!F25</f>
        <v>Monitoreo y seguimiento del SIGEP</v>
      </c>
      <c r="G30" s="415"/>
      <c r="H30" s="163"/>
      <c r="I30" s="285"/>
      <c r="J30" s="285"/>
      <c r="K30" s="285"/>
      <c r="L30" s="287"/>
      <c r="M30" s="287"/>
      <c r="N30" s="287"/>
      <c r="O30" s="287"/>
      <c r="P30" s="287"/>
      <c r="Q30" s="287"/>
      <c r="R30" s="287"/>
      <c r="S30" s="287"/>
      <c r="T30" s="287"/>
      <c r="U30" s="287" t="s">
        <v>641</v>
      </c>
      <c r="V30" s="168"/>
    </row>
    <row r="31" spans="2:23" ht="18.75" x14ac:dyDescent="0.2">
      <c r="B31" s="167"/>
      <c r="C31" s="667"/>
      <c r="D31" s="667"/>
      <c r="E31" s="429" t="str">
        <f>+Referencias!E26</f>
        <v>14F</v>
      </c>
      <c r="F31" s="425" t="str">
        <f>+Referencias!F26</f>
        <v>Evaluación de desempeño</v>
      </c>
      <c r="G31" s="415"/>
      <c r="H31" s="163"/>
      <c r="I31" s="285"/>
      <c r="J31" s="285"/>
      <c r="K31" s="287"/>
      <c r="L31" s="287" t="s">
        <v>641</v>
      </c>
      <c r="M31" s="287" t="s">
        <v>641</v>
      </c>
      <c r="N31" s="287" t="s">
        <v>641</v>
      </c>
      <c r="O31" s="287" t="s">
        <v>641</v>
      </c>
      <c r="P31" s="287"/>
      <c r="Q31" s="287" t="s">
        <v>641</v>
      </c>
      <c r="R31" s="287" t="s">
        <v>641</v>
      </c>
      <c r="S31" s="287" t="s">
        <v>641</v>
      </c>
      <c r="T31" s="287"/>
      <c r="U31" s="287"/>
      <c r="V31" s="168"/>
    </row>
    <row r="32" spans="2:23" ht="51" x14ac:dyDescent="0.2">
      <c r="B32" s="167"/>
      <c r="C32" s="667"/>
      <c r="D32" s="667"/>
      <c r="E32" s="429" t="str">
        <f>+Referencias!E27</f>
        <v>14G</v>
      </c>
      <c r="F32" s="425" t="str">
        <f>+Referencias!F27</f>
        <v>Inducción y reinducción (Se agrega en el Plan Estratégico de Talento Humano, dado que éste contiene al Plan Institucional de Capacitación - Decreto 612 de 2018)</v>
      </c>
      <c r="G32" s="415"/>
      <c r="H32" s="163"/>
      <c r="I32" s="287"/>
      <c r="J32" s="287"/>
      <c r="K32" s="287" t="s">
        <v>641</v>
      </c>
      <c r="L32" s="287"/>
      <c r="M32" s="287"/>
      <c r="N32" s="287" t="s">
        <v>641</v>
      </c>
      <c r="O32" s="287"/>
      <c r="P32" s="287" t="s">
        <v>641</v>
      </c>
      <c r="Q32" s="287"/>
      <c r="R32" s="287" t="s">
        <v>641</v>
      </c>
      <c r="S32" s="287"/>
      <c r="T32" s="287" t="s">
        <v>641</v>
      </c>
      <c r="U32" s="287"/>
      <c r="V32" s="168"/>
    </row>
    <row r="33" spans="2:22" ht="63.75" x14ac:dyDescent="0.2">
      <c r="B33" s="167"/>
      <c r="C33" s="667"/>
      <c r="D33" s="668"/>
      <c r="E33" s="429" t="str">
        <f>+Referencias!E28</f>
        <v>14H</v>
      </c>
      <c r="F33" s="425" t="str">
        <f>+Referencias!F28</f>
        <v>Medición, análisis y mejoramiento del clima organizacional (Se agrega en el Plan estratégico de Talento Humano, dado que éste contiene al Plan de Bienestar y Estímulos - Decreto 612 de 2018)</v>
      </c>
      <c r="G33" s="415"/>
      <c r="H33" s="163"/>
      <c r="I33" s="285" t="s">
        <v>641</v>
      </c>
      <c r="J33" s="285" t="s">
        <v>641</v>
      </c>
      <c r="K33" s="285" t="s">
        <v>641</v>
      </c>
      <c r="L33" s="287"/>
      <c r="M33" s="287" t="s">
        <v>641</v>
      </c>
      <c r="N33" s="287" t="s">
        <v>641</v>
      </c>
      <c r="O33" s="287"/>
      <c r="P33" s="287"/>
      <c r="Q33" s="287"/>
      <c r="R33" s="287"/>
      <c r="S33" s="287"/>
      <c r="T33" s="287"/>
      <c r="U33" s="287"/>
      <c r="V33" s="168"/>
    </row>
    <row r="34" spans="2:22" ht="38.25" x14ac:dyDescent="0.2">
      <c r="B34" s="167"/>
      <c r="C34" s="667"/>
      <c r="D34" s="425" t="str">
        <f>+Referencias!D29</f>
        <v>Manual de funciones y competencias</v>
      </c>
      <c r="E34" s="429">
        <f>+Referencias!E29</f>
        <v>15</v>
      </c>
      <c r="F34" s="425" t="str">
        <f>+Referencias!F29</f>
        <v>Contar con un manual de funciones y competencias ajustado a las directrices vigentes</v>
      </c>
      <c r="G34" s="415"/>
      <c r="H34" s="163"/>
      <c r="I34" s="285"/>
      <c r="J34" s="285"/>
      <c r="K34" s="285"/>
      <c r="L34" s="287"/>
      <c r="M34" s="287"/>
      <c r="N34" s="287"/>
      <c r="O34" s="287"/>
      <c r="P34" s="287"/>
      <c r="Q34" s="287"/>
      <c r="R34" s="287"/>
      <c r="S34" s="287"/>
      <c r="T34" s="287" t="s">
        <v>641</v>
      </c>
      <c r="U34" s="287"/>
      <c r="V34" s="168"/>
    </row>
    <row r="35" spans="2:22" ht="25.5" x14ac:dyDescent="0.2">
      <c r="B35" s="167"/>
      <c r="C35" s="668"/>
      <c r="D35" s="425" t="str">
        <f>+Referencias!D30</f>
        <v>Arreglo institucional</v>
      </c>
      <c r="E35" s="429">
        <f>+Referencias!E30</f>
        <v>16</v>
      </c>
      <c r="F35" s="425" t="str">
        <f>+Referencias!F30</f>
        <v>Contar con un área estratégica para la gerencia del TH</v>
      </c>
      <c r="G35" s="415"/>
      <c r="H35" s="163"/>
      <c r="I35" s="285"/>
      <c r="J35" s="285"/>
      <c r="K35" s="285"/>
      <c r="L35" s="287" t="s">
        <v>641</v>
      </c>
      <c r="M35" s="287" t="s">
        <v>641</v>
      </c>
      <c r="N35" s="287"/>
      <c r="O35" s="287" t="s">
        <v>641</v>
      </c>
      <c r="P35" s="287"/>
      <c r="Q35" s="287"/>
      <c r="R35" s="287"/>
      <c r="S35" s="287"/>
      <c r="T35" s="287"/>
      <c r="U35" s="287"/>
      <c r="V35" s="168"/>
    </row>
    <row r="36" spans="2:22" ht="38.25" x14ac:dyDescent="0.2">
      <c r="B36" s="167"/>
      <c r="C36" s="666" t="str">
        <f>+Referencias!C31</f>
        <v>INGRESO</v>
      </c>
      <c r="D36" s="666" t="str">
        <f>+Referencias!D31</f>
        <v>Provisión del empleo</v>
      </c>
      <c r="E36" s="429">
        <f>+Referencias!E31</f>
        <v>17</v>
      </c>
      <c r="F36" s="425" t="str">
        <f>+Referencias!F31</f>
        <v>Proveer las vacantes definitivas de forma temporal mediante la figura de encargo, eficientemente</v>
      </c>
      <c r="G36" s="415"/>
      <c r="H36" s="163"/>
      <c r="I36" s="285"/>
      <c r="J36" s="285"/>
      <c r="K36" s="285"/>
      <c r="L36" s="287"/>
      <c r="M36" s="287"/>
      <c r="N36" s="287"/>
      <c r="O36" s="287"/>
      <c r="P36" s="287"/>
      <c r="Q36" s="287"/>
      <c r="R36" s="287"/>
      <c r="S36" s="287" t="s">
        <v>641</v>
      </c>
      <c r="T36" s="287" t="s">
        <v>641</v>
      </c>
      <c r="U36" s="287" t="s">
        <v>641</v>
      </c>
      <c r="V36" s="168"/>
    </row>
    <row r="37" spans="2:22" ht="25.5" x14ac:dyDescent="0.2">
      <c r="B37" s="167"/>
      <c r="C37" s="667"/>
      <c r="D37" s="667"/>
      <c r="E37" s="429">
        <f>+Referencias!E32</f>
        <v>18</v>
      </c>
      <c r="F37" s="425" t="str">
        <f>+Referencias!F32</f>
        <v>Proveer las vacantes definitivas oportunamente, de acuerdo con el Plan Anual de Vacantes</v>
      </c>
      <c r="G37" s="415"/>
      <c r="H37" s="163"/>
      <c r="I37" s="285"/>
      <c r="J37" s="285"/>
      <c r="K37" s="285"/>
      <c r="L37" s="287"/>
      <c r="M37" s="287"/>
      <c r="N37" s="287"/>
      <c r="O37" s="287"/>
      <c r="P37" s="287"/>
      <c r="Q37" s="287"/>
      <c r="R37" s="287"/>
      <c r="S37" s="287" t="s">
        <v>641</v>
      </c>
      <c r="T37" s="287" t="s">
        <v>641</v>
      </c>
      <c r="U37" s="287" t="s">
        <v>641</v>
      </c>
      <c r="V37" s="168"/>
    </row>
    <row r="38" spans="2:22" ht="38.25" x14ac:dyDescent="0.2">
      <c r="B38" s="167"/>
      <c r="C38" s="667"/>
      <c r="D38" s="667"/>
      <c r="E38" s="429">
        <f>+Referencias!E33</f>
        <v>19</v>
      </c>
      <c r="F38" s="425" t="str">
        <f>+Referencias!F33</f>
        <v>Proveer las vacantes definitivas temporalmente mediante nombramientos provisionales, eficientemente</v>
      </c>
      <c r="G38" s="415"/>
      <c r="H38" s="163"/>
      <c r="I38" s="285"/>
      <c r="J38" s="285"/>
      <c r="K38" s="285"/>
      <c r="L38" s="287"/>
      <c r="M38" s="287"/>
      <c r="N38" s="287"/>
      <c r="O38" s="287"/>
      <c r="P38" s="287"/>
      <c r="Q38" s="287"/>
      <c r="R38" s="287"/>
      <c r="S38" s="287" t="s">
        <v>641</v>
      </c>
      <c r="T38" s="287" t="s">
        <v>641</v>
      </c>
      <c r="U38" s="287" t="s">
        <v>641</v>
      </c>
      <c r="V38" s="168"/>
    </row>
    <row r="39" spans="2:22" ht="25.5" x14ac:dyDescent="0.2">
      <c r="B39" s="167"/>
      <c r="C39" s="667"/>
      <c r="D39" s="667"/>
      <c r="E39" s="429">
        <f>+Referencias!E34</f>
        <v>20</v>
      </c>
      <c r="F39" s="425" t="str">
        <f>+Referencias!F34</f>
        <v>Contar con las listas de elegibles vigentes en su entidad hasta su vencimiento</v>
      </c>
      <c r="G39" s="415"/>
      <c r="H39" s="163"/>
      <c r="I39" s="285"/>
      <c r="J39" s="285"/>
      <c r="K39" s="287"/>
      <c r="L39" s="287"/>
      <c r="M39" s="287"/>
      <c r="N39" s="287"/>
      <c r="O39" s="287"/>
      <c r="P39" s="287"/>
      <c r="Q39" s="287"/>
      <c r="R39" s="287"/>
      <c r="S39" s="287" t="s">
        <v>641</v>
      </c>
      <c r="T39" s="287"/>
      <c r="U39" s="287" t="s">
        <v>641</v>
      </c>
      <c r="V39" s="168"/>
    </row>
    <row r="40" spans="2:22" ht="38.25" x14ac:dyDescent="0.2">
      <c r="B40" s="167"/>
      <c r="C40" s="667"/>
      <c r="D40" s="668"/>
      <c r="E40" s="429">
        <f>+Referencias!E35</f>
        <v>21</v>
      </c>
      <c r="F40" s="425" t="str">
        <f>+Referencias!F35</f>
        <v>Contar con mecanismos para verificar si existen servidores de carrera administrativa con derecho preferencial para ser encargados</v>
      </c>
      <c r="G40" s="415"/>
      <c r="H40" s="163"/>
      <c r="I40" s="285"/>
      <c r="J40" s="285"/>
      <c r="K40" s="285" t="s">
        <v>641</v>
      </c>
      <c r="L40" s="287"/>
      <c r="M40" s="287"/>
      <c r="N40" s="287" t="s">
        <v>641</v>
      </c>
      <c r="O40" s="287"/>
      <c r="P40" s="287"/>
      <c r="Q40" s="287"/>
      <c r="R40" s="287"/>
      <c r="S40" s="287"/>
      <c r="T40" s="287"/>
      <c r="U40" s="287" t="s">
        <v>641</v>
      </c>
      <c r="V40" s="168"/>
    </row>
    <row r="41" spans="2:22" ht="25.5" x14ac:dyDescent="0.2">
      <c r="B41" s="167"/>
      <c r="C41" s="667"/>
      <c r="D41" s="666" t="str">
        <f>+Referencias!D36</f>
        <v>Gestión de la información</v>
      </c>
      <c r="E41" s="429">
        <f>+Referencias!E36</f>
        <v>22</v>
      </c>
      <c r="F41" s="425" t="str">
        <f>+Referencias!F36</f>
        <v>Contar con la trazabilidad electrónica o física de la historia laboral de cada servidor</v>
      </c>
      <c r="G41" s="415"/>
      <c r="H41" s="163"/>
      <c r="I41" s="285"/>
      <c r="J41" s="287"/>
      <c r="K41" s="287"/>
      <c r="L41" s="287"/>
      <c r="M41" s="287"/>
      <c r="N41" s="287"/>
      <c r="O41" s="287"/>
      <c r="P41" s="287"/>
      <c r="Q41" s="287"/>
      <c r="R41" s="287"/>
      <c r="S41" s="287"/>
      <c r="T41" s="287"/>
      <c r="U41" s="287" t="s">
        <v>641</v>
      </c>
      <c r="V41" s="168"/>
    </row>
    <row r="42" spans="2:22" ht="38.25" x14ac:dyDescent="0.2">
      <c r="B42" s="167"/>
      <c r="C42" s="667"/>
      <c r="D42" s="667"/>
      <c r="E42" s="429">
        <f>+Referencias!E37</f>
        <v>23</v>
      </c>
      <c r="F42" s="425" t="str">
        <f>+Referencias!F37</f>
        <v>Registrar y analizar las vacantes y los tiempos de cubrimiento, especialmente de los gerentes públicos</v>
      </c>
      <c r="G42" s="415"/>
      <c r="H42" s="163"/>
      <c r="I42" s="285"/>
      <c r="J42" s="287" t="s">
        <v>641</v>
      </c>
      <c r="K42" s="287" t="s">
        <v>641</v>
      </c>
      <c r="L42" s="287"/>
      <c r="M42" s="287"/>
      <c r="N42" s="287"/>
      <c r="O42" s="287"/>
      <c r="P42" s="287"/>
      <c r="Q42" s="287"/>
      <c r="R42" s="287"/>
      <c r="S42" s="432"/>
      <c r="T42" s="432"/>
      <c r="U42" s="432" t="s">
        <v>641</v>
      </c>
      <c r="V42" s="168"/>
    </row>
    <row r="43" spans="2:22" ht="76.5" x14ac:dyDescent="0.2">
      <c r="B43" s="167"/>
      <c r="C43" s="667"/>
      <c r="D43" s="668"/>
      <c r="E43" s="429">
        <f>+Referencias!E38</f>
        <v>24</v>
      </c>
      <c r="F43" s="425" t="str">
        <f>+Referencias!F38</f>
        <v>Coordinar lo pertinente para que los servidores públicos de las entidades del orden nacional presenten la Declaración de Bienes y Rentas entre el 1° de abril y el 31 de mayo de cada vigencia; y los del orden territorial entre el 1° de junio y el 31 de julio de cada vigencia.</v>
      </c>
      <c r="G43" s="415"/>
      <c r="H43" s="163"/>
      <c r="I43" s="285"/>
      <c r="J43" s="285"/>
      <c r="K43" s="287"/>
      <c r="L43" s="287"/>
      <c r="M43" s="287"/>
      <c r="N43" s="287"/>
      <c r="O43" s="287"/>
      <c r="P43" s="287"/>
      <c r="Q43" s="287"/>
      <c r="R43" s="287"/>
      <c r="S43" s="287" t="s">
        <v>641</v>
      </c>
      <c r="T43" s="287" t="s">
        <v>641</v>
      </c>
      <c r="U43" s="287" t="s">
        <v>641</v>
      </c>
      <c r="V43" s="168"/>
    </row>
    <row r="44" spans="2:22" s="173" customFormat="1" ht="51" x14ac:dyDescent="0.2">
      <c r="B44" s="174"/>
      <c r="C44" s="667"/>
      <c r="D44" s="666" t="str">
        <f>+Referencias!D39</f>
        <v>Meritocracia</v>
      </c>
      <c r="E44" s="429">
        <f>+Referencias!E39</f>
        <v>25</v>
      </c>
      <c r="F44" s="425" t="str">
        <f>+Referencias!F39</f>
        <v>Contar con mecanismos para evaluar competencias para los candidatos a cubrir vacantes temporales o de libre nombramiento y remoción.</v>
      </c>
      <c r="G44" s="175"/>
      <c r="H44" s="176"/>
      <c r="I44" s="287"/>
      <c r="J44" s="287"/>
      <c r="K44" s="287" t="s">
        <v>641</v>
      </c>
      <c r="L44" s="287"/>
      <c r="M44" s="287"/>
      <c r="N44" s="287"/>
      <c r="O44" s="287"/>
      <c r="P44" s="287" t="s">
        <v>641</v>
      </c>
      <c r="Q44" s="287"/>
      <c r="R44" s="287"/>
      <c r="S44" s="432"/>
      <c r="T44" s="432" t="s">
        <v>641</v>
      </c>
      <c r="U44" s="287"/>
      <c r="V44" s="177"/>
    </row>
    <row r="45" spans="2:22" ht="38.25" x14ac:dyDescent="0.2">
      <c r="B45" s="167"/>
      <c r="C45" s="667"/>
      <c r="D45" s="668"/>
      <c r="E45" s="429">
        <f>+Referencias!E40</f>
        <v>26</v>
      </c>
      <c r="F45" s="425" t="str">
        <f>+Referencias!F40</f>
        <v xml:space="preserve">Enviar oportunamente las solicitudes de inscripción o de actualización en carrera administrativa a la CNSC </v>
      </c>
      <c r="G45" s="415"/>
      <c r="H45" s="163"/>
      <c r="I45" s="285"/>
      <c r="J45" s="285"/>
      <c r="K45" s="285"/>
      <c r="L45" s="287"/>
      <c r="M45" s="287"/>
      <c r="N45" s="287"/>
      <c r="O45" s="287"/>
      <c r="P45" s="287"/>
      <c r="Q45" s="287"/>
      <c r="R45" s="287"/>
      <c r="S45" s="287" t="s">
        <v>641</v>
      </c>
      <c r="T45" s="287" t="s">
        <v>641</v>
      </c>
      <c r="U45" s="287"/>
      <c r="V45" s="168"/>
    </row>
    <row r="46" spans="2:22" ht="51" x14ac:dyDescent="0.2">
      <c r="B46" s="167"/>
      <c r="C46" s="667"/>
      <c r="D46" s="425" t="str">
        <f>+Referencias!D41</f>
        <v>Gestión del desempeño</v>
      </c>
      <c r="E46" s="429">
        <f>+Referencias!E41</f>
        <v>27</v>
      </c>
      <c r="F46" s="425" t="str">
        <f>+Referencias!F41</f>
        <v>Verificar que se realice adecuadamente la evaluación de periodo de prueba a los servidores nuevos de carrera administrativa, de acuerdo con la normatividad vigente</v>
      </c>
      <c r="G46" s="415"/>
      <c r="H46" s="163"/>
      <c r="I46" s="285"/>
      <c r="J46" s="285"/>
      <c r="K46" s="285"/>
      <c r="L46" s="287"/>
      <c r="M46" s="287"/>
      <c r="N46" s="287"/>
      <c r="O46" s="287"/>
      <c r="P46" s="287"/>
      <c r="Q46" s="287"/>
      <c r="R46" s="287"/>
      <c r="S46" s="287" t="s">
        <v>641</v>
      </c>
      <c r="T46" s="287"/>
      <c r="U46" s="287"/>
      <c r="V46" s="168"/>
    </row>
    <row r="47" spans="2:22" ht="25.5" x14ac:dyDescent="0.2">
      <c r="B47" s="167"/>
      <c r="C47" s="667"/>
      <c r="D47" s="425" t="str">
        <f>+Referencias!D42</f>
        <v>Conocimiento institucional</v>
      </c>
      <c r="E47" s="429">
        <f>+Referencias!E42</f>
        <v>28</v>
      </c>
      <c r="F47" s="425" t="str">
        <f>+Referencias!F42</f>
        <v>Realizar inducción a todo servidor público que se vincule a la entidad</v>
      </c>
      <c r="G47" s="415"/>
      <c r="H47" s="163"/>
      <c r="I47" s="285"/>
      <c r="J47" s="285"/>
      <c r="K47" s="287"/>
      <c r="L47" s="287"/>
      <c r="M47" s="287"/>
      <c r="N47" s="287" t="s">
        <v>641</v>
      </c>
      <c r="O47" s="287"/>
      <c r="P47" s="287" t="s">
        <v>641</v>
      </c>
      <c r="Q47" s="287" t="s">
        <v>641</v>
      </c>
      <c r="R47" s="287" t="s">
        <v>641</v>
      </c>
      <c r="S47" s="287"/>
      <c r="T47" s="287"/>
      <c r="U47" s="287"/>
      <c r="V47" s="168"/>
    </row>
    <row r="48" spans="2:22" ht="51" x14ac:dyDescent="0.2">
      <c r="B48" s="167"/>
      <c r="C48" s="668"/>
      <c r="D48" s="425" t="str">
        <f>+Referencias!D43</f>
        <v>Inclusión</v>
      </c>
      <c r="E48" s="429">
        <f>+Referencias!E43</f>
        <v>29</v>
      </c>
      <c r="F48" s="425" t="str">
        <f>+Referencias!F43</f>
        <v>Cumplimiento del Decreto 2011 de 2017 relacionado con el porcentaje de vinculación de personas con discapacidad en la planta de empleos de la entidad</v>
      </c>
      <c r="G48" s="415"/>
      <c r="H48" s="163"/>
      <c r="I48" s="285"/>
      <c r="J48" s="285"/>
      <c r="K48" s="285"/>
      <c r="L48" s="287"/>
      <c r="M48" s="287"/>
      <c r="N48" s="287" t="s">
        <v>641</v>
      </c>
      <c r="O48" s="287"/>
      <c r="P48" s="287"/>
      <c r="Q48" s="287"/>
      <c r="R48" s="287" t="s">
        <v>641</v>
      </c>
      <c r="S48" s="287"/>
      <c r="T48" s="287" t="s">
        <v>641</v>
      </c>
      <c r="U48" s="287" t="s">
        <v>641</v>
      </c>
      <c r="V48" s="168"/>
    </row>
    <row r="49" spans="2:22" ht="25.5" x14ac:dyDescent="0.2">
      <c r="B49" s="167"/>
      <c r="C49" s="666" t="str">
        <f>+Referencias!C44</f>
        <v>DESARROLLO</v>
      </c>
      <c r="D49" s="425" t="str">
        <f>+Referencias!D44</f>
        <v>Conocimiento institucional</v>
      </c>
      <c r="E49" s="429">
        <f>+Referencias!E44</f>
        <v>30</v>
      </c>
      <c r="F49" s="425" t="str">
        <f>+Referencias!F44</f>
        <v>Realizar reinducción a todos los servidores máximo cada dos años</v>
      </c>
      <c r="G49" s="415"/>
      <c r="H49" s="163"/>
      <c r="I49" s="285"/>
      <c r="J49" s="287"/>
      <c r="K49" s="285" t="s">
        <v>641</v>
      </c>
      <c r="L49" s="287"/>
      <c r="M49" s="287"/>
      <c r="N49" s="287" t="s">
        <v>641</v>
      </c>
      <c r="O49" s="287"/>
      <c r="P49" s="287" t="s">
        <v>641</v>
      </c>
      <c r="Q49" s="287" t="s">
        <v>641</v>
      </c>
      <c r="R49" s="287" t="s">
        <v>641</v>
      </c>
      <c r="S49" s="287"/>
      <c r="T49" s="287"/>
      <c r="U49" s="287"/>
      <c r="V49" s="168"/>
    </row>
    <row r="50" spans="2:22" ht="38.25" x14ac:dyDescent="0.2">
      <c r="B50" s="167"/>
      <c r="C50" s="667"/>
      <c r="D50" s="666" t="str">
        <f>+Referencias!D45</f>
        <v>Gestión de la información</v>
      </c>
      <c r="E50" s="429">
        <f>+Referencias!E45</f>
        <v>31</v>
      </c>
      <c r="F50" s="425" t="str">
        <f>+Referencias!F45</f>
        <v>Llevar registros apropiados del número de gerentes públicos que hay en la entidad, así como de su movilidad</v>
      </c>
      <c r="G50" s="415"/>
      <c r="H50" s="163"/>
      <c r="I50" s="285"/>
      <c r="J50" s="285"/>
      <c r="K50" s="287"/>
      <c r="L50" s="287"/>
      <c r="M50" s="287"/>
      <c r="N50" s="287"/>
      <c r="O50" s="287"/>
      <c r="P50" s="287"/>
      <c r="Q50" s="287"/>
      <c r="R50" s="287"/>
      <c r="S50" s="287"/>
      <c r="T50" s="287"/>
      <c r="U50" s="287" t="s">
        <v>641</v>
      </c>
      <c r="V50" s="168"/>
    </row>
    <row r="51" spans="2:22" ht="114.75" x14ac:dyDescent="0.2">
      <c r="B51" s="167"/>
      <c r="C51" s="667"/>
      <c r="D51" s="667"/>
      <c r="E51" s="429">
        <f>+Referencias!E46</f>
        <v>32</v>
      </c>
      <c r="F51" s="425" t="str">
        <f>+Referencias!F46</f>
        <v>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 pensionados, cargas de trabajo por empleo y por dependencia y minorías étnicas</v>
      </c>
      <c r="G51" s="415"/>
      <c r="H51" s="163"/>
      <c r="I51" s="285"/>
      <c r="J51" s="287" t="s">
        <v>641</v>
      </c>
      <c r="K51" s="287"/>
      <c r="L51" s="287"/>
      <c r="M51" s="287" t="s">
        <v>641</v>
      </c>
      <c r="N51" s="287"/>
      <c r="O51" s="287"/>
      <c r="P51" s="287"/>
      <c r="Q51" s="287"/>
      <c r="R51" s="287"/>
      <c r="S51" s="287" t="s">
        <v>641</v>
      </c>
      <c r="T51" s="287"/>
      <c r="U51" s="287" t="s">
        <v>641</v>
      </c>
      <c r="V51" s="168"/>
    </row>
    <row r="52" spans="2:22" ht="102" x14ac:dyDescent="0.2">
      <c r="B52" s="167"/>
      <c r="C52" s="667"/>
      <c r="D52" s="667"/>
      <c r="E52" s="429">
        <f>+Referencias!E47</f>
        <v>33</v>
      </c>
      <c r="F52" s="425" t="str">
        <f>+Referencias!F47</f>
        <v>Movilidad:
Contar con información confiable sobre los Servidores que dados sus conocimientos y habilidades, potencialmente puedan ser reubicados en otras dependencias, encargarse en otro empleo o se les pueda comisionar para desempeñar cargos de libre nombramiento y remoción.</v>
      </c>
      <c r="G52" s="418"/>
      <c r="H52" s="163"/>
      <c r="I52" s="286"/>
      <c r="J52" s="288"/>
      <c r="K52" s="288" t="s">
        <v>641</v>
      </c>
      <c r="L52" s="433"/>
      <c r="M52" s="433" t="s">
        <v>641</v>
      </c>
      <c r="N52" s="433" t="s">
        <v>641</v>
      </c>
      <c r="O52" s="433"/>
      <c r="P52" s="433" t="s">
        <v>641</v>
      </c>
      <c r="Q52" s="433"/>
      <c r="R52" s="433"/>
      <c r="S52" s="287"/>
      <c r="T52" s="287"/>
      <c r="U52" s="433" t="s">
        <v>641</v>
      </c>
      <c r="V52" s="168"/>
    </row>
    <row r="53" spans="2:22" ht="63.75" x14ac:dyDescent="0.2">
      <c r="B53" s="167"/>
      <c r="C53" s="667"/>
      <c r="D53" s="668"/>
      <c r="E53" s="429">
        <f>+Referencias!E48</f>
        <v>34</v>
      </c>
      <c r="F53" s="425" t="str">
        <f>+Referencias!F48</f>
        <v>Llevar registros de todas las actividades de bienestar y capacitación realizadas, y contar con información sistematizada sobre número de asistentes y servidores que participaron en las actividades, incluyendo familiares.</v>
      </c>
      <c r="G53" s="415"/>
      <c r="H53" s="163"/>
      <c r="I53" s="285"/>
      <c r="J53" s="285" t="s">
        <v>641</v>
      </c>
      <c r="K53" s="285" t="s">
        <v>641</v>
      </c>
      <c r="L53" s="287"/>
      <c r="M53" s="287"/>
      <c r="N53" s="287"/>
      <c r="O53" s="287"/>
      <c r="P53" s="287" t="s">
        <v>641</v>
      </c>
      <c r="Q53" s="287"/>
      <c r="R53" s="287"/>
      <c r="S53" s="287"/>
      <c r="T53" s="287"/>
      <c r="U53" s="287" t="s">
        <v>641</v>
      </c>
      <c r="V53" s="168"/>
    </row>
    <row r="54" spans="2:22" ht="38.25" x14ac:dyDescent="0.2">
      <c r="B54" s="167"/>
      <c r="C54" s="667"/>
      <c r="D54" s="666" t="str">
        <f>+Referencias!D49</f>
        <v>Gestión del desempeño</v>
      </c>
      <c r="E54" s="429">
        <f>+Referencias!E49</f>
        <v>35</v>
      </c>
      <c r="F54" s="425" t="str">
        <f>+Referencias!F49</f>
        <v>Adopción mediante acto administrativo del sistema de evaluación del desempeño y los acuerdos de gestión</v>
      </c>
      <c r="G54" s="415"/>
      <c r="H54" s="163"/>
      <c r="I54" s="285"/>
      <c r="J54" s="285"/>
      <c r="K54" s="287"/>
      <c r="L54" s="287"/>
      <c r="M54" s="287"/>
      <c r="N54" s="287"/>
      <c r="O54" s="287"/>
      <c r="P54" s="287"/>
      <c r="Q54" s="287"/>
      <c r="R54" s="287"/>
      <c r="S54" s="287" t="s">
        <v>641</v>
      </c>
      <c r="T54" s="287" t="s">
        <v>641</v>
      </c>
      <c r="U54" s="287"/>
      <c r="V54" s="168"/>
    </row>
    <row r="55" spans="2:22" ht="51" x14ac:dyDescent="0.2">
      <c r="B55" s="167"/>
      <c r="C55" s="667"/>
      <c r="D55" s="667"/>
      <c r="E55" s="429">
        <f>+Referencias!E50</f>
        <v>36</v>
      </c>
      <c r="F55" s="425" t="str">
        <f>+Referencias!F50</f>
        <v>Se ha facilitado el proceso de acuerdos de gestión implementando la normatividad vigente y haciendo las capacitaciones correspondientes</v>
      </c>
      <c r="G55" s="415"/>
      <c r="H55" s="163"/>
      <c r="I55" s="285"/>
      <c r="J55" s="285"/>
      <c r="K55" s="287"/>
      <c r="L55" s="287"/>
      <c r="M55" s="287"/>
      <c r="N55" s="287"/>
      <c r="O55" s="287"/>
      <c r="P55" s="287" t="s">
        <v>641</v>
      </c>
      <c r="Q55" s="287"/>
      <c r="R55" s="287"/>
      <c r="S55" s="287" t="s">
        <v>641</v>
      </c>
      <c r="T55" s="287" t="s">
        <v>641</v>
      </c>
      <c r="U55" s="287"/>
      <c r="V55" s="168"/>
    </row>
    <row r="56" spans="2:22" ht="51" x14ac:dyDescent="0.2">
      <c r="B56" s="167"/>
      <c r="C56" s="667"/>
      <c r="D56" s="667"/>
      <c r="E56" s="429">
        <f>+Referencias!E51</f>
        <v>37</v>
      </c>
      <c r="F56" s="425" t="str">
        <f>+Referencias!F51</f>
        <v>Llevar a cabo las labores de evaluación de desempeño de conformidad con la normatividad vigente y llevar los registros correspondientes, en sus respectivas fases.</v>
      </c>
      <c r="G56" s="415"/>
      <c r="H56" s="163"/>
      <c r="I56" s="285"/>
      <c r="J56" s="285"/>
      <c r="K56" s="285" t="s">
        <v>641</v>
      </c>
      <c r="L56" s="287"/>
      <c r="M56" s="287"/>
      <c r="N56" s="287"/>
      <c r="O56" s="287"/>
      <c r="P56" s="287" t="s">
        <v>641</v>
      </c>
      <c r="Q56" s="287"/>
      <c r="R56" s="287" t="s">
        <v>641</v>
      </c>
      <c r="S56" s="287" t="s">
        <v>641</v>
      </c>
      <c r="T56" s="287" t="s">
        <v>641</v>
      </c>
      <c r="U56" s="287" t="s">
        <v>641</v>
      </c>
      <c r="V56" s="168"/>
    </row>
    <row r="57" spans="2:22" ht="25.5" x14ac:dyDescent="0.2">
      <c r="B57" s="167"/>
      <c r="C57" s="667"/>
      <c r="D57" s="667"/>
      <c r="E57" s="429">
        <f>+Referencias!E52</f>
        <v>38</v>
      </c>
      <c r="F57" s="425" t="str">
        <f>+Referencias!F52</f>
        <v>Establecer y hacer seguimiento a los planes de mejoramiento individual teniendo en cuenta:</v>
      </c>
      <c r="G57" s="415"/>
      <c r="H57" s="163"/>
      <c r="I57" s="285"/>
      <c r="J57" s="285"/>
      <c r="K57" s="285" t="s">
        <v>641</v>
      </c>
      <c r="L57" s="287"/>
      <c r="M57" s="287" t="s">
        <v>641</v>
      </c>
      <c r="N57" s="287"/>
      <c r="O57" s="287"/>
      <c r="P57" s="287"/>
      <c r="Q57" s="287"/>
      <c r="R57" s="287"/>
      <c r="S57" s="287" t="s">
        <v>641</v>
      </c>
      <c r="T57" s="287"/>
      <c r="U57" s="287"/>
      <c r="V57" s="168"/>
    </row>
    <row r="58" spans="2:22" ht="18.75" x14ac:dyDescent="0.2">
      <c r="B58" s="167"/>
      <c r="C58" s="667"/>
      <c r="D58" s="667"/>
      <c r="E58" s="429" t="str">
        <f>+Referencias!E53</f>
        <v>38A</v>
      </c>
      <c r="F58" s="425" t="str">
        <f>+Referencias!F53</f>
        <v>Evaluación del desempeño</v>
      </c>
      <c r="G58" s="415"/>
      <c r="H58" s="163"/>
      <c r="I58" s="285"/>
      <c r="J58" s="285"/>
      <c r="K58" s="285"/>
      <c r="L58" s="287"/>
      <c r="M58" s="287"/>
      <c r="N58" s="287"/>
      <c r="O58" s="287"/>
      <c r="P58" s="287"/>
      <c r="Q58" s="287"/>
      <c r="R58" s="287"/>
      <c r="S58" s="287" t="s">
        <v>641</v>
      </c>
      <c r="T58" s="287" t="s">
        <v>641</v>
      </c>
      <c r="U58" s="287"/>
      <c r="V58" s="168"/>
    </row>
    <row r="59" spans="2:22" ht="25.5" x14ac:dyDescent="0.2">
      <c r="B59" s="167"/>
      <c r="C59" s="667"/>
      <c r="D59" s="667"/>
      <c r="E59" s="429" t="str">
        <f>+Referencias!E54</f>
        <v>38B</v>
      </c>
      <c r="F59" s="425" t="str">
        <f>+Referencias!F54</f>
        <v>Diagnóstico de necesidades de capacitación realizada por Talento Humano</v>
      </c>
      <c r="G59" s="415"/>
      <c r="H59" s="163"/>
      <c r="I59" s="285"/>
      <c r="J59" s="285"/>
      <c r="K59" s="285"/>
      <c r="L59" s="287"/>
      <c r="M59" s="287"/>
      <c r="N59" s="287"/>
      <c r="O59" s="287"/>
      <c r="P59" s="287" t="s">
        <v>641</v>
      </c>
      <c r="Q59" s="287"/>
      <c r="R59" s="287"/>
      <c r="S59" s="287"/>
      <c r="T59" s="287"/>
      <c r="U59" s="287"/>
      <c r="V59" s="168"/>
    </row>
    <row r="60" spans="2:22" ht="38.25" x14ac:dyDescent="0.2">
      <c r="B60" s="167"/>
      <c r="C60" s="667"/>
      <c r="D60" s="668"/>
      <c r="E60" s="429">
        <f>+Referencias!E55</f>
        <v>39</v>
      </c>
      <c r="F60" s="425" t="str">
        <f>+Referencias!F55</f>
        <v>Establecer mecanismos de evaluación periódica del desempeño en torno al servicio al ciudadano diferentes a las obligatorias.</v>
      </c>
      <c r="G60" s="415"/>
      <c r="H60" s="163"/>
      <c r="I60" s="285"/>
      <c r="J60" s="285"/>
      <c r="K60" s="285"/>
      <c r="L60" s="287"/>
      <c r="M60" s="287"/>
      <c r="N60" s="287"/>
      <c r="O60" s="287"/>
      <c r="P60" s="287"/>
      <c r="Q60" s="287" t="s">
        <v>641</v>
      </c>
      <c r="R60" s="287" t="s">
        <v>641</v>
      </c>
      <c r="S60" s="287" t="s">
        <v>641</v>
      </c>
      <c r="T60" s="287" t="s">
        <v>641</v>
      </c>
      <c r="U60" s="287"/>
      <c r="V60" s="168"/>
    </row>
    <row r="61" spans="2:22" ht="51" x14ac:dyDescent="0.2">
      <c r="B61" s="167"/>
      <c r="C61" s="667"/>
      <c r="D61" s="666" t="str">
        <f>+Referencias!D56</f>
        <v>Capacitación</v>
      </c>
      <c r="E61" s="429">
        <f>+Referencias!E56</f>
        <v>40</v>
      </c>
      <c r="F61" s="425" t="str">
        <f>+Referencias!F56</f>
        <v>Elaborar el plan institucional de capacitación (Formulación del Programa Institucional de Aprendizaje) teniendo en cuenta los siguientes elementos:</v>
      </c>
      <c r="G61" s="415"/>
      <c r="H61" s="163"/>
      <c r="I61" s="285"/>
      <c r="J61" s="285"/>
      <c r="K61" s="285"/>
      <c r="L61" s="287"/>
      <c r="M61" s="287"/>
      <c r="N61" s="287"/>
      <c r="O61" s="287"/>
      <c r="P61" s="287" t="s">
        <v>641</v>
      </c>
      <c r="Q61" s="287"/>
      <c r="R61" s="287"/>
      <c r="S61" s="287"/>
      <c r="T61" s="287"/>
      <c r="U61" s="287"/>
      <c r="V61" s="168"/>
    </row>
    <row r="62" spans="2:22" ht="25.5" x14ac:dyDescent="0.2">
      <c r="B62" s="167"/>
      <c r="C62" s="667"/>
      <c r="D62" s="667"/>
      <c r="E62" s="429" t="str">
        <f>+Referencias!E57</f>
        <v>40A</v>
      </c>
      <c r="F62" s="425" t="str">
        <f>+Referencias!F57</f>
        <v>Diagnóstico de necesidades de la entidad y de los gerentes públicos</v>
      </c>
      <c r="G62" s="415"/>
      <c r="H62" s="163"/>
      <c r="I62" s="285"/>
      <c r="J62" s="285"/>
      <c r="K62" s="285"/>
      <c r="L62" s="287"/>
      <c r="M62" s="287" t="s">
        <v>641</v>
      </c>
      <c r="N62" s="287"/>
      <c r="O62" s="287"/>
      <c r="P62" s="287" t="s">
        <v>641</v>
      </c>
      <c r="Q62" s="287" t="s">
        <v>641</v>
      </c>
      <c r="R62" s="287"/>
      <c r="S62" s="287"/>
      <c r="T62" s="287"/>
      <c r="U62" s="287"/>
      <c r="V62" s="168"/>
    </row>
    <row r="63" spans="2:22" ht="18.75" x14ac:dyDescent="0.2">
      <c r="B63" s="167"/>
      <c r="C63" s="667"/>
      <c r="D63" s="667"/>
      <c r="E63" s="429" t="str">
        <f>+Referencias!E58</f>
        <v>40B</v>
      </c>
      <c r="F63" s="425" t="str">
        <f>+Referencias!F58</f>
        <v>Orientaciones de la alta dirección</v>
      </c>
      <c r="G63" s="424"/>
      <c r="H63" s="164"/>
      <c r="I63" s="287"/>
      <c r="J63" s="287"/>
      <c r="K63" s="287"/>
      <c r="L63" s="287"/>
      <c r="M63" s="287" t="s">
        <v>641</v>
      </c>
      <c r="N63" s="287"/>
      <c r="O63" s="287"/>
      <c r="P63" s="287" t="s">
        <v>641</v>
      </c>
      <c r="Q63" s="287"/>
      <c r="R63" s="287"/>
      <c r="S63" s="287"/>
      <c r="T63" s="287"/>
      <c r="U63" s="287"/>
      <c r="V63" s="168"/>
    </row>
    <row r="64" spans="2:22" ht="18.75" x14ac:dyDescent="0.2">
      <c r="B64" s="167"/>
      <c r="C64" s="667"/>
      <c r="D64" s="667"/>
      <c r="E64" s="429" t="str">
        <f>+Referencias!E59</f>
        <v>40C</v>
      </c>
      <c r="F64" s="425" t="str">
        <f>+Referencias!F59</f>
        <v>Oferta del sector Función Pública</v>
      </c>
      <c r="G64" s="415"/>
      <c r="H64" s="163"/>
      <c r="I64" s="285"/>
      <c r="J64" s="285"/>
      <c r="K64" s="285"/>
      <c r="L64" s="287"/>
      <c r="M64" s="287"/>
      <c r="N64" s="287"/>
      <c r="O64" s="287"/>
      <c r="P64" s="287" t="s">
        <v>641</v>
      </c>
      <c r="Q64" s="287"/>
      <c r="R64" s="287"/>
      <c r="S64" s="287"/>
      <c r="T64" s="287"/>
      <c r="U64" s="287"/>
      <c r="V64" s="168"/>
    </row>
    <row r="65" spans="2:22" ht="18.75" x14ac:dyDescent="0.2">
      <c r="B65" s="167"/>
      <c r="C65" s="667"/>
      <c r="D65" s="667"/>
      <c r="E65" s="429"/>
      <c r="F65" s="425" t="str">
        <f>+Referencias!F60</f>
        <v>Desglosándolo en las siguientes fases:</v>
      </c>
      <c r="G65" s="415"/>
      <c r="H65" s="163"/>
      <c r="I65" s="285"/>
      <c r="J65" s="285"/>
      <c r="K65" s="285"/>
      <c r="L65" s="287"/>
      <c r="M65" s="287"/>
      <c r="N65" s="287"/>
      <c r="O65" s="287"/>
      <c r="P65" s="287"/>
      <c r="Q65" s="287"/>
      <c r="R65" s="287"/>
      <c r="S65" s="287"/>
      <c r="T65" s="287"/>
      <c r="U65" s="287"/>
      <c r="V65" s="168"/>
    </row>
    <row r="66" spans="2:22" ht="25.5" x14ac:dyDescent="0.2">
      <c r="B66" s="167"/>
      <c r="C66" s="667"/>
      <c r="D66" s="667"/>
      <c r="E66" s="429" t="str">
        <f>+Referencias!E61</f>
        <v>40D</v>
      </c>
      <c r="F66" s="425" t="str">
        <f>+Referencias!F61</f>
        <v>Elaboración del diagnóstico de necesidades de aprendizaje organizacional</v>
      </c>
      <c r="G66" s="415"/>
      <c r="H66" s="163"/>
      <c r="I66" s="285"/>
      <c r="J66" s="285"/>
      <c r="K66" s="285"/>
      <c r="L66" s="287"/>
      <c r="M66" s="287"/>
      <c r="N66" s="287"/>
      <c r="O66" s="287"/>
      <c r="P66" s="287" t="s">
        <v>641</v>
      </c>
      <c r="Q66" s="287"/>
      <c r="R66" s="287"/>
      <c r="S66" s="287"/>
      <c r="T66" s="287"/>
      <c r="U66" s="287"/>
      <c r="V66" s="168"/>
    </row>
    <row r="67" spans="2:22" ht="25.5" x14ac:dyDescent="0.2">
      <c r="B67" s="167"/>
      <c r="C67" s="667"/>
      <c r="D67" s="667"/>
      <c r="E67" s="429" t="str">
        <f>+Referencias!E62</f>
        <v>40E</v>
      </c>
      <c r="F67" s="425" t="str">
        <f>+Referencias!F62</f>
        <v>Formulación del componente de capacitación del Plan Estratégico de Talento Humano</v>
      </c>
      <c r="G67" s="415"/>
      <c r="H67" s="163"/>
      <c r="I67" s="285"/>
      <c r="J67" s="285"/>
      <c r="K67" s="285"/>
      <c r="L67" s="287"/>
      <c r="M67" s="287"/>
      <c r="N67" s="287"/>
      <c r="O67" s="287"/>
      <c r="P67" s="287" t="s">
        <v>641</v>
      </c>
      <c r="Q67" s="287"/>
      <c r="R67" s="287"/>
      <c r="S67" s="287"/>
      <c r="T67" s="287"/>
      <c r="U67" s="287"/>
      <c r="V67" s="168"/>
    </row>
    <row r="68" spans="2:22" ht="38.25" x14ac:dyDescent="0.2">
      <c r="B68" s="167"/>
      <c r="C68" s="667"/>
      <c r="D68" s="667"/>
      <c r="E68" s="429" t="str">
        <f>+Referencias!E63</f>
        <v>40F</v>
      </c>
      <c r="F68" s="425" t="str">
        <f>+Referencias!F63</f>
        <v>Diseño y aplicación de los programas de aprendizaje: inducción, entrenamiento y capacitación</v>
      </c>
      <c r="G68" s="415"/>
      <c r="H68" s="163"/>
      <c r="I68" s="285"/>
      <c r="J68" s="285"/>
      <c r="K68" s="285"/>
      <c r="L68" s="287"/>
      <c r="M68" s="287"/>
      <c r="N68" s="287"/>
      <c r="O68" s="287"/>
      <c r="P68" s="287" t="s">
        <v>641</v>
      </c>
      <c r="Q68" s="287"/>
      <c r="R68" s="287"/>
      <c r="S68" s="287"/>
      <c r="T68" s="287"/>
      <c r="U68" s="287"/>
      <c r="V68" s="168"/>
    </row>
    <row r="69" spans="2:22" ht="25.5" x14ac:dyDescent="0.2">
      <c r="B69" s="167"/>
      <c r="C69" s="667"/>
      <c r="D69" s="667"/>
      <c r="E69" s="429" t="str">
        <f>+Referencias!E64</f>
        <v>40G</v>
      </c>
      <c r="F69" s="425" t="str">
        <f>+Referencias!F64</f>
        <v>Seguimiento y evaluación de los programas de aprendizaje</v>
      </c>
      <c r="G69" s="415"/>
      <c r="H69" s="163"/>
      <c r="I69" s="285"/>
      <c r="J69" s="285"/>
      <c r="K69" s="285"/>
      <c r="L69" s="287"/>
      <c r="M69" s="287"/>
      <c r="N69" s="287"/>
      <c r="O69" s="287"/>
      <c r="P69" s="287" t="s">
        <v>641</v>
      </c>
      <c r="Q69" s="287"/>
      <c r="R69" s="287" t="s">
        <v>641</v>
      </c>
      <c r="S69" s="287" t="s">
        <v>641</v>
      </c>
      <c r="T69" s="287"/>
      <c r="U69" s="287"/>
      <c r="V69" s="168"/>
    </row>
    <row r="70" spans="2:22" ht="63.75" x14ac:dyDescent="0.2">
      <c r="B70" s="167"/>
      <c r="C70" s="667"/>
      <c r="D70" s="667"/>
      <c r="E70" s="429"/>
      <c r="F70" s="425" t="str">
        <f>+Referencias!F65</f>
        <v>Incluyendo contenidos que impacten las tres dimensiones de las competencias (ser, hacer y saber) en cada uno de los siguientes ejes temáticos, de acuerdo con el Diagnóstico de Necesidades de Aprendizaje Organizacional:</v>
      </c>
      <c r="G70" s="415"/>
      <c r="H70" s="163"/>
      <c r="I70" s="285"/>
      <c r="J70" s="285"/>
      <c r="K70" s="285"/>
      <c r="L70" s="287"/>
      <c r="M70" s="287"/>
      <c r="N70" s="287"/>
      <c r="O70" s="287"/>
      <c r="P70" s="287"/>
      <c r="Q70" s="287"/>
      <c r="R70" s="287"/>
      <c r="S70" s="287"/>
      <c r="T70" s="287"/>
      <c r="U70" s="287"/>
      <c r="V70" s="168"/>
    </row>
    <row r="71" spans="2:22" ht="18.75" x14ac:dyDescent="0.2">
      <c r="B71" s="167"/>
      <c r="C71" s="667"/>
      <c r="D71" s="667"/>
      <c r="E71" s="429" t="str">
        <f>+Referencias!E66</f>
        <v>40H</v>
      </c>
      <c r="F71" s="425" t="str">
        <f>+Referencias!F66</f>
        <v>Gobernanza para la Paz</v>
      </c>
      <c r="G71" s="415"/>
      <c r="H71" s="163"/>
      <c r="I71" s="285"/>
      <c r="J71" s="285"/>
      <c r="K71" s="285"/>
      <c r="L71" s="287"/>
      <c r="M71" s="287"/>
      <c r="N71" s="287"/>
      <c r="O71" s="287" t="s">
        <v>641</v>
      </c>
      <c r="P71" s="287" t="s">
        <v>641</v>
      </c>
      <c r="Q71" s="287"/>
      <c r="R71" s="287"/>
      <c r="S71" s="287"/>
      <c r="T71" s="287" t="s">
        <v>641</v>
      </c>
      <c r="U71" s="287"/>
      <c r="V71" s="168"/>
    </row>
    <row r="72" spans="2:22" ht="18.75" x14ac:dyDescent="0.2">
      <c r="B72" s="167"/>
      <c r="C72" s="667"/>
      <c r="D72" s="667"/>
      <c r="E72" s="429" t="str">
        <f>+Referencias!E67</f>
        <v>40I</v>
      </c>
      <c r="F72" s="425" t="str">
        <f>+Referencias!F67</f>
        <v>Gestión del Conocimiento</v>
      </c>
      <c r="G72" s="415"/>
      <c r="H72" s="163"/>
      <c r="I72" s="285"/>
      <c r="J72" s="285"/>
      <c r="K72" s="285"/>
      <c r="L72" s="287"/>
      <c r="M72" s="287"/>
      <c r="N72" s="287"/>
      <c r="O72" s="287"/>
      <c r="P72" s="287" t="s">
        <v>641</v>
      </c>
      <c r="Q72" s="287" t="s">
        <v>641</v>
      </c>
      <c r="R72" s="287"/>
      <c r="S72" s="287" t="s">
        <v>641</v>
      </c>
      <c r="T72" s="287" t="s">
        <v>641</v>
      </c>
      <c r="U72" s="287"/>
      <c r="V72" s="168"/>
    </row>
    <row r="73" spans="2:22" ht="18.75" x14ac:dyDescent="0.2">
      <c r="B73" s="167"/>
      <c r="C73" s="667"/>
      <c r="D73" s="667"/>
      <c r="E73" s="429" t="str">
        <f>+Referencias!E68</f>
        <v>40J</v>
      </c>
      <c r="F73" s="425" t="str">
        <f>+Referencias!F68</f>
        <v>Creación de Valor Público</v>
      </c>
      <c r="G73" s="415"/>
      <c r="H73" s="163"/>
      <c r="I73" s="285"/>
      <c r="J73" s="287"/>
      <c r="K73" s="287"/>
      <c r="L73" s="287"/>
      <c r="M73" s="287"/>
      <c r="N73" s="287"/>
      <c r="O73" s="287"/>
      <c r="P73" s="287" t="s">
        <v>641</v>
      </c>
      <c r="Q73" s="287" t="s">
        <v>641</v>
      </c>
      <c r="R73" s="287"/>
      <c r="S73" s="287" t="s">
        <v>641</v>
      </c>
      <c r="T73" s="287" t="s">
        <v>641</v>
      </c>
      <c r="U73" s="287"/>
      <c r="V73" s="168"/>
    </row>
    <row r="74" spans="2:22" ht="38.25" x14ac:dyDescent="0.2">
      <c r="B74" s="167"/>
      <c r="C74" s="667"/>
      <c r="D74" s="667"/>
      <c r="E74" s="429" t="str">
        <f>+Referencias!E69</f>
        <v>40K</v>
      </c>
      <c r="F74" s="425" t="str">
        <f>+Referencias!F69</f>
        <v>Otras temáticas establecidas por la normatividad vigente (gestión documental, derecho de acceso a la información, etc.)</v>
      </c>
      <c r="G74" s="415"/>
      <c r="H74" s="163"/>
      <c r="I74" s="285"/>
      <c r="J74" s="285"/>
      <c r="K74" s="285"/>
      <c r="L74" s="287"/>
      <c r="M74" s="287"/>
      <c r="N74" s="287"/>
      <c r="O74" s="287"/>
      <c r="P74" s="287" t="s">
        <v>641</v>
      </c>
      <c r="Q74" s="287"/>
      <c r="R74" s="287"/>
      <c r="S74" s="287" t="s">
        <v>641</v>
      </c>
      <c r="T74" s="287"/>
      <c r="U74" s="287"/>
      <c r="V74" s="168"/>
    </row>
    <row r="75" spans="2:22" ht="25.5" x14ac:dyDescent="0.2">
      <c r="B75" s="167"/>
      <c r="C75" s="667"/>
      <c r="D75" s="668"/>
      <c r="E75" s="429">
        <f>+Referencias!E70</f>
        <v>41</v>
      </c>
      <c r="F75" s="425" t="str">
        <f>+Referencias!F70</f>
        <v>Desarrollar el programa de bilingüismo en la entidad</v>
      </c>
      <c r="G75" s="415"/>
      <c r="H75" s="163"/>
      <c r="I75" s="285"/>
      <c r="J75" s="285"/>
      <c r="K75" s="285"/>
      <c r="L75" s="287"/>
      <c r="M75" s="287"/>
      <c r="N75" s="287"/>
      <c r="O75" s="287"/>
      <c r="P75" s="287" t="s">
        <v>641</v>
      </c>
      <c r="Q75" s="287"/>
      <c r="R75" s="287"/>
      <c r="S75" s="287"/>
      <c r="T75" s="287"/>
      <c r="U75" s="287"/>
      <c r="V75" s="168"/>
    </row>
    <row r="76" spans="2:22" ht="25.5" x14ac:dyDescent="0.2">
      <c r="B76" s="167"/>
      <c r="C76" s="667"/>
      <c r="D76" s="666" t="str">
        <f>+Referencias!D71</f>
        <v xml:space="preserve">Bienestar </v>
      </c>
      <c r="E76" s="429">
        <f>+Referencias!E71</f>
        <v>42</v>
      </c>
      <c r="F76" s="425" t="str">
        <f>+Referencias!F71</f>
        <v>Elaborar el plan de bienestar e incentivos, teniendo en cuenta los siguientes elementos:</v>
      </c>
      <c r="G76" s="415"/>
      <c r="H76" s="163"/>
      <c r="I76" s="285"/>
      <c r="J76" s="285" t="s">
        <v>641</v>
      </c>
      <c r="K76" s="287" t="s">
        <v>641</v>
      </c>
      <c r="L76" s="287"/>
      <c r="M76" s="287" t="s">
        <v>641</v>
      </c>
      <c r="N76" s="287"/>
      <c r="O76" s="287"/>
      <c r="P76" s="287"/>
      <c r="Q76" s="287"/>
      <c r="R76" s="287"/>
      <c r="S76" s="287"/>
      <c r="T76" s="287"/>
      <c r="U76" s="287"/>
      <c r="V76" s="168"/>
    </row>
    <row r="77" spans="2:22" ht="18.75" x14ac:dyDescent="0.2">
      <c r="B77" s="167"/>
      <c r="C77" s="667"/>
      <c r="D77" s="667"/>
      <c r="E77" s="429" t="str">
        <f>+Referencias!E72</f>
        <v>42A</v>
      </c>
      <c r="F77" s="425" t="str">
        <f>+Referencias!F72</f>
        <v>Incentivos para los gerentes públicos</v>
      </c>
      <c r="G77" s="415"/>
      <c r="H77" s="163"/>
      <c r="I77" s="285"/>
      <c r="J77" s="285"/>
      <c r="K77" s="285"/>
      <c r="L77" s="287"/>
      <c r="M77" s="287" t="s">
        <v>641</v>
      </c>
      <c r="N77" s="287" t="s">
        <v>641</v>
      </c>
      <c r="O77" s="287"/>
      <c r="P77" s="287"/>
      <c r="Q77" s="287"/>
      <c r="R77" s="287" t="s">
        <v>641</v>
      </c>
      <c r="S77" s="287"/>
      <c r="T77" s="287"/>
      <c r="U77" s="287"/>
      <c r="V77" s="168"/>
    </row>
    <row r="78" spans="2:22" ht="18.75" x14ac:dyDescent="0.2">
      <c r="B78" s="167"/>
      <c r="C78" s="667"/>
      <c r="D78" s="667"/>
      <c r="E78" s="429" t="str">
        <f>+Referencias!E73</f>
        <v>42B</v>
      </c>
      <c r="F78" s="425" t="str">
        <f>+Referencias!F73</f>
        <v>Equipos de trabajo (pecuniarios)</v>
      </c>
      <c r="G78" s="415"/>
      <c r="H78" s="163"/>
      <c r="I78" s="285"/>
      <c r="J78" s="285"/>
      <c r="K78" s="285"/>
      <c r="L78" s="287"/>
      <c r="M78" s="287" t="s">
        <v>641</v>
      </c>
      <c r="N78" s="287"/>
      <c r="O78" s="287"/>
      <c r="P78" s="287"/>
      <c r="Q78" s="287"/>
      <c r="R78" s="287"/>
      <c r="S78" s="287"/>
      <c r="T78" s="287"/>
      <c r="U78" s="287"/>
      <c r="V78" s="168"/>
    </row>
    <row r="79" spans="2:22" ht="18.75" x14ac:dyDescent="0.2">
      <c r="B79" s="167"/>
      <c r="C79" s="667"/>
      <c r="D79" s="667"/>
      <c r="E79" s="429" t="str">
        <f>+Referencias!E74</f>
        <v>42C</v>
      </c>
      <c r="F79" s="425" t="str">
        <f>+Referencias!F74</f>
        <v>Incentivos no pecuniarios</v>
      </c>
      <c r="G79" s="415"/>
      <c r="H79" s="163"/>
      <c r="I79" s="287"/>
      <c r="J79" s="285"/>
      <c r="K79" s="285" t="s">
        <v>641</v>
      </c>
      <c r="L79" s="287"/>
      <c r="M79" s="287"/>
      <c r="N79" s="287"/>
      <c r="O79" s="287"/>
      <c r="P79" s="287"/>
      <c r="Q79" s="287"/>
      <c r="R79" s="287"/>
      <c r="S79" s="287"/>
      <c r="T79" s="287"/>
      <c r="U79" s="287"/>
      <c r="V79" s="168"/>
    </row>
    <row r="80" spans="2:22" ht="18.75" x14ac:dyDescent="0.2">
      <c r="B80" s="167"/>
      <c r="C80" s="667"/>
      <c r="D80" s="667"/>
      <c r="E80" s="429" t="str">
        <f>+Referencias!E75</f>
        <v>42D</v>
      </c>
      <c r="F80" s="425" t="str">
        <f>+Referencias!F75</f>
        <v>Criterios del área de Talento Humano</v>
      </c>
      <c r="G80" s="423"/>
      <c r="H80" s="164"/>
      <c r="I80" s="287"/>
      <c r="J80" s="287"/>
      <c r="K80" s="287"/>
      <c r="L80" s="287"/>
      <c r="M80" s="287"/>
      <c r="N80" s="287"/>
      <c r="O80" s="287"/>
      <c r="P80" s="287"/>
      <c r="Q80" s="287"/>
      <c r="R80" s="287"/>
      <c r="S80" s="287" t="s">
        <v>641</v>
      </c>
      <c r="T80" s="287"/>
      <c r="U80" s="287"/>
      <c r="V80" s="168"/>
    </row>
    <row r="81" spans="2:22" ht="18.75" x14ac:dyDescent="0.2">
      <c r="B81" s="167"/>
      <c r="C81" s="667"/>
      <c r="D81" s="667"/>
      <c r="E81" s="429" t="str">
        <f>+Referencias!E76</f>
        <v>42E</v>
      </c>
      <c r="F81" s="425" t="str">
        <f>+Referencias!F76</f>
        <v>Decisiones de la alta dirección</v>
      </c>
      <c r="G81" s="415"/>
      <c r="H81" s="163"/>
      <c r="I81" s="285"/>
      <c r="J81" s="287"/>
      <c r="K81" s="287"/>
      <c r="L81" s="287"/>
      <c r="M81" s="287"/>
      <c r="N81" s="287"/>
      <c r="O81" s="287"/>
      <c r="P81" s="287"/>
      <c r="Q81" s="287"/>
      <c r="R81" s="287"/>
      <c r="S81" s="287" t="s">
        <v>641</v>
      </c>
      <c r="T81" s="287"/>
      <c r="U81" s="287"/>
      <c r="V81" s="168"/>
    </row>
    <row r="82" spans="2:22" ht="38.25" x14ac:dyDescent="0.2">
      <c r="B82" s="167"/>
      <c r="C82" s="667"/>
      <c r="D82" s="667"/>
      <c r="E82" s="429" t="str">
        <f>+Referencias!E77</f>
        <v>42F</v>
      </c>
      <c r="F82" s="425" t="str">
        <f>+Referencias!F77</f>
        <v>Diagnóstico de necesidades con base en un instrumento de recolección de información aplicado a los servidores públicos de la entidad</v>
      </c>
      <c r="G82" s="415"/>
      <c r="H82" s="163"/>
      <c r="I82" s="285" t="s">
        <v>641</v>
      </c>
      <c r="J82" s="287"/>
      <c r="K82" s="287"/>
      <c r="L82" s="287"/>
      <c r="M82" s="287"/>
      <c r="N82" s="287"/>
      <c r="O82" s="287"/>
      <c r="P82" s="287"/>
      <c r="Q82" s="287"/>
      <c r="R82" s="287"/>
      <c r="S82" s="287"/>
      <c r="T82" s="287"/>
      <c r="U82" s="287" t="s">
        <v>641</v>
      </c>
      <c r="V82" s="168"/>
    </row>
    <row r="83" spans="2:22" ht="18.75" x14ac:dyDescent="0.2">
      <c r="B83" s="167"/>
      <c r="C83" s="667"/>
      <c r="D83" s="667"/>
      <c r="E83" s="429"/>
      <c r="F83" s="425" t="str">
        <f>+Referencias!F78</f>
        <v>Incluyendo los siguientes temas:</v>
      </c>
      <c r="G83" s="415"/>
      <c r="H83" s="163"/>
      <c r="I83" s="287"/>
      <c r="J83" s="287"/>
      <c r="K83" s="287"/>
      <c r="L83" s="287"/>
      <c r="M83" s="287"/>
      <c r="N83" s="287"/>
      <c r="O83" s="287"/>
      <c r="P83" s="287"/>
      <c r="Q83" s="287"/>
      <c r="R83" s="287"/>
      <c r="S83" s="287"/>
      <c r="T83" s="287"/>
      <c r="U83" s="287"/>
      <c r="V83" s="168"/>
    </row>
    <row r="84" spans="2:22" ht="18.75" x14ac:dyDescent="0.2">
      <c r="B84" s="167"/>
      <c r="C84" s="667"/>
      <c r="D84" s="667"/>
      <c r="E84" s="429" t="str">
        <f>+Referencias!E79</f>
        <v>42G</v>
      </c>
      <c r="F84" s="425" t="str">
        <f>+Referencias!F79</f>
        <v>Deportivos, recreativos y vacacionales</v>
      </c>
      <c r="G84" s="415"/>
      <c r="H84" s="163"/>
      <c r="I84" s="285"/>
      <c r="J84" s="287" t="s">
        <v>641</v>
      </c>
      <c r="K84" s="287" t="s">
        <v>641</v>
      </c>
      <c r="L84" s="287"/>
      <c r="M84" s="287"/>
      <c r="N84" s="287"/>
      <c r="O84" s="287"/>
      <c r="P84" s="287"/>
      <c r="Q84" s="287"/>
      <c r="R84" s="287"/>
      <c r="S84" s="287"/>
      <c r="T84" s="287"/>
      <c r="U84" s="287"/>
      <c r="V84" s="168"/>
    </row>
    <row r="85" spans="2:22" ht="18.75" x14ac:dyDescent="0.2">
      <c r="B85" s="167"/>
      <c r="C85" s="667"/>
      <c r="D85" s="667"/>
      <c r="E85" s="429" t="str">
        <f>+Referencias!E80</f>
        <v>42H</v>
      </c>
      <c r="F85" s="425" t="str">
        <f>+Referencias!F80</f>
        <v>Artísticos y culturales</v>
      </c>
      <c r="G85" s="415"/>
      <c r="H85" s="163"/>
      <c r="I85" s="285"/>
      <c r="J85" s="287" t="s">
        <v>641</v>
      </c>
      <c r="K85" s="287" t="s">
        <v>641</v>
      </c>
      <c r="L85" s="287"/>
      <c r="M85" s="287"/>
      <c r="N85" s="287"/>
      <c r="O85" s="287"/>
      <c r="P85" s="287"/>
      <c r="Q85" s="287"/>
      <c r="R85" s="287"/>
      <c r="S85" s="287"/>
      <c r="T85" s="287"/>
      <c r="U85" s="287"/>
      <c r="V85" s="168"/>
    </row>
    <row r="86" spans="2:22" ht="18.75" x14ac:dyDescent="0.2">
      <c r="B86" s="167"/>
      <c r="C86" s="667"/>
      <c r="D86" s="667"/>
      <c r="E86" s="429" t="str">
        <f>+Referencias!E81</f>
        <v>42I</v>
      </c>
      <c r="F86" s="425" t="str">
        <f>+Referencias!F81</f>
        <v>Promoción y prevención de la salud</v>
      </c>
      <c r="G86" s="415"/>
      <c r="H86" s="163"/>
      <c r="I86" s="285" t="s">
        <v>641</v>
      </c>
      <c r="J86" s="287" t="s">
        <v>641</v>
      </c>
      <c r="K86" s="287" t="s">
        <v>641</v>
      </c>
      <c r="L86" s="287"/>
      <c r="M86" s="287"/>
      <c r="N86" s="287"/>
      <c r="O86" s="287"/>
      <c r="P86" s="287"/>
      <c r="Q86" s="287"/>
      <c r="R86" s="287"/>
      <c r="S86" s="287"/>
      <c r="T86" s="287"/>
      <c r="U86" s="287"/>
      <c r="V86" s="168"/>
    </row>
    <row r="87" spans="2:22" ht="18.75" x14ac:dyDescent="0.2">
      <c r="B87" s="167"/>
      <c r="C87" s="667"/>
      <c r="D87" s="667"/>
      <c r="E87" s="429" t="str">
        <f>+Referencias!E82</f>
        <v>42J</v>
      </c>
      <c r="F87" s="425" t="str">
        <f>+Referencias!F82</f>
        <v>Educación en artes y artesanías</v>
      </c>
      <c r="G87" s="415"/>
      <c r="H87" s="163"/>
      <c r="I87" s="285"/>
      <c r="J87" s="287" t="s">
        <v>641</v>
      </c>
      <c r="K87" s="287" t="s">
        <v>641</v>
      </c>
      <c r="L87" s="287"/>
      <c r="M87" s="287"/>
      <c r="N87" s="287"/>
      <c r="O87" s="287"/>
      <c r="P87" s="287"/>
      <c r="Q87" s="287"/>
      <c r="R87" s="287"/>
      <c r="S87" s="287"/>
      <c r="T87" s="287"/>
      <c r="U87" s="287"/>
      <c r="V87" s="168"/>
    </row>
    <row r="88" spans="2:22" ht="18.75" x14ac:dyDescent="0.2">
      <c r="B88" s="167"/>
      <c r="C88" s="667"/>
      <c r="D88" s="667"/>
      <c r="E88" s="429" t="str">
        <f>+Referencias!E83</f>
        <v>42K</v>
      </c>
      <c r="F88" s="425" t="str">
        <f>+Referencias!F83</f>
        <v>Promoción de programas de vivienda</v>
      </c>
      <c r="G88" s="415"/>
      <c r="H88" s="163"/>
      <c r="I88" s="285"/>
      <c r="J88" s="287" t="s">
        <v>641</v>
      </c>
      <c r="K88" s="287" t="s">
        <v>641</v>
      </c>
      <c r="L88" s="287"/>
      <c r="M88" s="287"/>
      <c r="N88" s="287"/>
      <c r="O88" s="287"/>
      <c r="P88" s="287"/>
      <c r="Q88" s="287"/>
      <c r="R88" s="287"/>
      <c r="S88" s="287"/>
      <c r="T88" s="287"/>
      <c r="U88" s="287"/>
      <c r="V88" s="168"/>
    </row>
    <row r="89" spans="2:22" ht="18.75" x14ac:dyDescent="0.2">
      <c r="B89" s="167"/>
      <c r="C89" s="667"/>
      <c r="D89" s="667"/>
      <c r="E89" s="429" t="str">
        <f>+Referencias!E84</f>
        <v>42L</v>
      </c>
      <c r="F89" s="425" t="str">
        <f>+Referencias!F84</f>
        <v>Cambio organizacional</v>
      </c>
      <c r="G89" s="415"/>
      <c r="H89" s="163"/>
      <c r="I89" s="285"/>
      <c r="J89" s="287" t="s">
        <v>641</v>
      </c>
      <c r="K89" s="287" t="s">
        <v>641</v>
      </c>
      <c r="L89" s="287" t="s">
        <v>641</v>
      </c>
      <c r="M89" s="287"/>
      <c r="N89" s="287"/>
      <c r="O89" s="287" t="s">
        <v>641</v>
      </c>
      <c r="P89" s="287"/>
      <c r="Q89" s="287"/>
      <c r="R89" s="287"/>
      <c r="S89" s="287" t="s">
        <v>641</v>
      </c>
      <c r="T89" s="287" t="s">
        <v>641</v>
      </c>
      <c r="U89" s="287"/>
      <c r="V89" s="168"/>
    </row>
    <row r="90" spans="2:22" ht="18.75" x14ac:dyDescent="0.2">
      <c r="B90" s="167"/>
      <c r="C90" s="667"/>
      <c r="D90" s="667"/>
      <c r="E90" s="429" t="str">
        <f>+Referencias!E85</f>
        <v>42M</v>
      </c>
      <c r="F90" s="425" t="str">
        <f>+Referencias!F85</f>
        <v>Adaptación laboral</v>
      </c>
      <c r="G90" s="415"/>
      <c r="H90" s="163"/>
      <c r="I90" s="285"/>
      <c r="J90" s="287" t="s">
        <v>641</v>
      </c>
      <c r="K90" s="287" t="s">
        <v>641</v>
      </c>
      <c r="L90" s="287"/>
      <c r="M90" s="287"/>
      <c r="N90" s="287"/>
      <c r="O90" s="287"/>
      <c r="P90" s="287"/>
      <c r="Q90" s="287"/>
      <c r="R90" s="287"/>
      <c r="S90" s="287"/>
      <c r="T90" s="287"/>
      <c r="U90" s="287"/>
      <c r="V90" s="168"/>
    </row>
    <row r="91" spans="2:22" s="173" customFormat="1" ht="25.5" x14ac:dyDescent="0.2">
      <c r="B91" s="174"/>
      <c r="C91" s="667"/>
      <c r="D91" s="667"/>
      <c r="E91" s="429" t="str">
        <f>+Referencias!E86</f>
        <v>42N</v>
      </c>
      <c r="F91" s="425" t="str">
        <f>+Referencias!F86</f>
        <v>Preparación a los pre pensionados para el retiro del servicio</v>
      </c>
      <c r="G91" s="175"/>
      <c r="H91" s="176"/>
      <c r="I91" s="287"/>
      <c r="J91" s="432" t="s">
        <v>641</v>
      </c>
      <c r="K91" s="432" t="s">
        <v>641</v>
      </c>
      <c r="L91" s="287"/>
      <c r="M91" s="432"/>
      <c r="N91" s="432"/>
      <c r="O91" s="432"/>
      <c r="P91" s="287"/>
      <c r="Q91" s="287"/>
      <c r="R91" s="287"/>
      <c r="S91" s="287"/>
      <c r="T91" s="287"/>
      <c r="U91" s="287"/>
      <c r="V91" s="177"/>
    </row>
    <row r="92" spans="2:22" ht="18.75" x14ac:dyDescent="0.2">
      <c r="B92" s="167"/>
      <c r="C92" s="667"/>
      <c r="D92" s="667"/>
      <c r="E92" s="429" t="str">
        <f>+Referencias!E87</f>
        <v>42O</v>
      </c>
      <c r="F92" s="425" t="str">
        <f>+Referencias!F87</f>
        <v>Cultura organizacional</v>
      </c>
      <c r="G92" s="415"/>
      <c r="H92" s="163"/>
      <c r="I92" s="285"/>
      <c r="J92" s="287" t="s">
        <v>641</v>
      </c>
      <c r="K92" s="287" t="s">
        <v>641</v>
      </c>
      <c r="L92" s="287"/>
      <c r="M92" s="287"/>
      <c r="N92" s="287"/>
      <c r="O92" s="287" t="s">
        <v>641</v>
      </c>
      <c r="P92" s="287"/>
      <c r="Q92" s="287" t="s">
        <v>641</v>
      </c>
      <c r="R92" s="287" t="s">
        <v>641</v>
      </c>
      <c r="S92" s="287" t="s">
        <v>641</v>
      </c>
      <c r="T92" s="287" t="s">
        <v>641</v>
      </c>
      <c r="U92" s="287"/>
      <c r="V92" s="168"/>
    </row>
    <row r="93" spans="2:22" ht="18.75" x14ac:dyDescent="0.2">
      <c r="B93" s="167"/>
      <c r="C93" s="667"/>
      <c r="D93" s="667"/>
      <c r="E93" s="429" t="str">
        <f>+Referencias!E88</f>
        <v>42P</v>
      </c>
      <c r="F93" s="425" t="str">
        <f>+Referencias!F88</f>
        <v>Programas de incentivos</v>
      </c>
      <c r="G93" s="415"/>
      <c r="H93" s="163"/>
      <c r="I93" s="287"/>
      <c r="J93" s="285" t="s">
        <v>641</v>
      </c>
      <c r="K93" s="287" t="s">
        <v>641</v>
      </c>
      <c r="L93" s="287"/>
      <c r="M93" s="287"/>
      <c r="N93" s="287"/>
      <c r="O93" s="287"/>
      <c r="P93" s="287"/>
      <c r="Q93" s="287" t="s">
        <v>641</v>
      </c>
      <c r="R93" s="287" t="s">
        <v>641</v>
      </c>
      <c r="S93" s="287"/>
      <c r="T93" s="287"/>
      <c r="U93" s="287"/>
      <c r="V93" s="168"/>
    </row>
    <row r="94" spans="2:22" s="173" customFormat="1" ht="25.5" x14ac:dyDescent="0.2">
      <c r="B94" s="174"/>
      <c r="C94" s="667"/>
      <c r="D94" s="667"/>
      <c r="E94" s="429" t="str">
        <f>+Referencias!E89</f>
        <v>42Q</v>
      </c>
      <c r="F94" s="425" t="str">
        <f>+Referencias!F89</f>
        <v xml:space="preserve">Trabajo en equipo
</v>
      </c>
      <c r="G94" s="175"/>
      <c r="H94" s="176"/>
      <c r="I94" s="287"/>
      <c r="J94" s="287" t="s">
        <v>641</v>
      </c>
      <c r="K94" s="432" t="s">
        <v>641</v>
      </c>
      <c r="L94" s="287"/>
      <c r="M94" s="287" t="s">
        <v>641</v>
      </c>
      <c r="N94" s="432" t="s">
        <v>641</v>
      </c>
      <c r="O94" s="432" t="s">
        <v>641</v>
      </c>
      <c r="P94" s="432"/>
      <c r="Q94" s="432"/>
      <c r="R94" s="432"/>
      <c r="S94" s="287"/>
      <c r="T94" s="287"/>
      <c r="U94" s="287"/>
      <c r="V94" s="177"/>
    </row>
    <row r="95" spans="2:22" ht="25.5" x14ac:dyDescent="0.2">
      <c r="B95" s="167"/>
      <c r="C95" s="667"/>
      <c r="D95" s="667"/>
      <c r="E95" s="429" t="str">
        <f>+Referencias!E90</f>
        <v>42R</v>
      </c>
      <c r="F95" s="425" t="str">
        <f>+Referencias!F90</f>
        <v>Educación formal (primaria, secundaria y media, superior)</v>
      </c>
      <c r="G95" s="415"/>
      <c r="H95" s="163"/>
      <c r="I95" s="285"/>
      <c r="J95" s="287" t="s">
        <v>641</v>
      </c>
      <c r="K95" s="287" t="s">
        <v>641</v>
      </c>
      <c r="L95" s="287"/>
      <c r="M95" s="287"/>
      <c r="N95" s="287"/>
      <c r="O95" s="287"/>
      <c r="P95" s="287" t="s">
        <v>641</v>
      </c>
      <c r="Q95" s="287"/>
      <c r="R95" s="287"/>
      <c r="S95" s="287"/>
      <c r="T95" s="287"/>
      <c r="U95" s="287"/>
      <c r="V95" s="168"/>
    </row>
    <row r="96" spans="2:22" ht="25.5" x14ac:dyDescent="0.2">
      <c r="B96" s="167"/>
      <c r="C96" s="667"/>
      <c r="D96" s="667"/>
      <c r="E96" s="429">
        <f>+Referencias!E91</f>
        <v>43</v>
      </c>
      <c r="F96" s="425" t="str">
        <f>+Referencias!F91</f>
        <v>Desarrollar el programa de entorno laboral saludable en la entidad.</v>
      </c>
      <c r="G96" s="415"/>
      <c r="H96" s="163"/>
      <c r="I96" s="285" t="s">
        <v>641</v>
      </c>
      <c r="J96" s="285"/>
      <c r="K96" s="285" t="s">
        <v>641</v>
      </c>
      <c r="L96" s="432"/>
      <c r="M96" s="287"/>
      <c r="N96" s="287"/>
      <c r="O96" s="287"/>
      <c r="P96" s="287"/>
      <c r="Q96" s="287"/>
      <c r="R96" s="287"/>
      <c r="S96" s="287"/>
      <c r="T96" s="287"/>
      <c r="U96" s="287"/>
      <c r="V96" s="168"/>
    </row>
    <row r="97" spans="2:22" ht="25.5" x14ac:dyDescent="0.2">
      <c r="B97" s="167"/>
      <c r="C97" s="667"/>
      <c r="D97" s="667"/>
      <c r="E97" s="429">
        <f>+Referencias!E92</f>
        <v>44</v>
      </c>
      <c r="F97" s="425" t="str">
        <f>+Referencias!F92</f>
        <v>Promoción del uso de la bicicleta por parte de los servidores públicos de la entidad.</v>
      </c>
      <c r="G97" s="415"/>
      <c r="H97" s="163"/>
      <c r="I97" s="285"/>
      <c r="J97" s="287" t="s">
        <v>641</v>
      </c>
      <c r="K97" s="287" t="s">
        <v>641</v>
      </c>
      <c r="L97" s="287"/>
      <c r="M97" s="287"/>
      <c r="N97" s="287" t="s">
        <v>641</v>
      </c>
      <c r="O97" s="287"/>
      <c r="P97" s="287"/>
      <c r="Q97" s="287"/>
      <c r="R97" s="287"/>
      <c r="S97" s="287"/>
      <c r="T97" s="287"/>
      <c r="U97" s="287"/>
      <c r="V97" s="168"/>
    </row>
    <row r="98" spans="2:22" ht="127.5" x14ac:dyDescent="0.2">
      <c r="B98" s="167"/>
      <c r="C98" s="667"/>
      <c r="D98" s="667"/>
      <c r="E98" s="429">
        <f>+Referencias!E93</f>
        <v>45</v>
      </c>
      <c r="F98" s="425" t="str">
        <f>+Referencias!F93</f>
        <v>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v>
      </c>
      <c r="G98" s="415"/>
      <c r="H98" s="163"/>
      <c r="I98" s="287"/>
      <c r="J98" s="287"/>
      <c r="K98" s="287" t="s">
        <v>641</v>
      </c>
      <c r="L98" s="287"/>
      <c r="M98" s="287"/>
      <c r="N98" s="287" t="s">
        <v>641</v>
      </c>
      <c r="O98" s="287"/>
      <c r="P98" s="287"/>
      <c r="Q98" s="287"/>
      <c r="R98" s="287" t="s">
        <v>641</v>
      </c>
      <c r="S98" s="287"/>
      <c r="T98" s="287"/>
      <c r="U98" s="287"/>
      <c r="V98" s="168"/>
    </row>
    <row r="99" spans="2:22" ht="38.25" x14ac:dyDescent="0.2">
      <c r="B99" s="167"/>
      <c r="C99" s="667"/>
      <c r="D99" s="668"/>
      <c r="E99" s="429">
        <f>+Referencias!E94</f>
        <v>46</v>
      </c>
      <c r="F99" s="425" t="str">
        <f>+Referencias!F94</f>
        <v xml:space="preserve">Implementación de la estrategia salas amigas de La familia lactante del entorno laboral en entidades públicas </v>
      </c>
      <c r="G99" s="415"/>
      <c r="H99" s="163"/>
      <c r="I99" s="285" t="s">
        <v>641</v>
      </c>
      <c r="J99" s="285" t="s">
        <v>641</v>
      </c>
      <c r="K99" s="285" t="s">
        <v>641</v>
      </c>
      <c r="L99" s="287"/>
      <c r="M99" s="287"/>
      <c r="N99" s="287" t="s">
        <v>641</v>
      </c>
      <c r="O99" s="287"/>
      <c r="P99" s="287"/>
      <c r="Q99" s="287"/>
      <c r="R99" s="287"/>
      <c r="S99" s="287"/>
      <c r="T99" s="287"/>
      <c r="U99" s="287"/>
      <c r="V99" s="168"/>
    </row>
    <row r="100" spans="2:22" ht="25.5" x14ac:dyDescent="0.2">
      <c r="B100" s="167"/>
      <c r="C100" s="667"/>
      <c r="D100" s="666" t="str">
        <f>+Referencias!D95</f>
        <v>Administración del talento humano</v>
      </c>
      <c r="E100" s="429">
        <f>+Referencias!E95</f>
        <v>47</v>
      </c>
      <c r="F100" s="425" t="str">
        <f>+Referencias!F95</f>
        <v>Desarrollar el programa de Estado Joven en la entidad.</v>
      </c>
      <c r="G100" s="415"/>
      <c r="H100" s="163"/>
      <c r="I100" s="285"/>
      <c r="J100" s="287"/>
      <c r="K100" s="287"/>
      <c r="L100" s="287" t="s">
        <v>641</v>
      </c>
      <c r="M100" s="287"/>
      <c r="N100" s="287"/>
      <c r="O100" s="287"/>
      <c r="P100" s="287"/>
      <c r="Q100" s="287"/>
      <c r="R100" s="287"/>
      <c r="S100" s="287" t="s">
        <v>641</v>
      </c>
      <c r="T100" s="287"/>
      <c r="U100" s="287"/>
      <c r="V100" s="168"/>
    </row>
    <row r="101" spans="2:22" ht="25.5" x14ac:dyDescent="0.2">
      <c r="B101" s="167"/>
      <c r="C101" s="667"/>
      <c r="D101" s="667"/>
      <c r="E101" s="429">
        <f>+Referencias!E96</f>
        <v>48</v>
      </c>
      <c r="F101" s="425" t="str">
        <f>+Referencias!F96</f>
        <v>Divulgar y participar del programa Servimos en la entidad</v>
      </c>
      <c r="G101" s="292"/>
      <c r="H101" s="163"/>
      <c r="I101" s="285"/>
      <c r="J101" s="285"/>
      <c r="K101" s="285" t="s">
        <v>641</v>
      </c>
      <c r="L101" s="287"/>
      <c r="M101" s="287"/>
      <c r="N101" s="287"/>
      <c r="O101" s="287"/>
      <c r="P101" s="287"/>
      <c r="Q101" s="287"/>
      <c r="R101" s="287"/>
      <c r="S101" s="287"/>
      <c r="T101" s="287"/>
      <c r="U101" s="287"/>
      <c r="V101" s="168"/>
    </row>
    <row r="102" spans="2:22" s="173" customFormat="1" ht="25.5" x14ac:dyDescent="0.2">
      <c r="B102" s="174"/>
      <c r="C102" s="667"/>
      <c r="D102" s="667"/>
      <c r="E102" s="429">
        <f>+Referencias!E97</f>
        <v>49</v>
      </c>
      <c r="F102" s="425" t="str">
        <f>+Referencias!F97</f>
        <v>Desarrollar el programa de teletrabajo en la entidad</v>
      </c>
      <c r="G102" s="175"/>
      <c r="H102" s="176"/>
      <c r="I102" s="287" t="s">
        <v>641</v>
      </c>
      <c r="J102" s="287" t="s">
        <v>641</v>
      </c>
      <c r="K102" s="287" t="s">
        <v>641</v>
      </c>
      <c r="L102" s="287"/>
      <c r="M102" s="287"/>
      <c r="N102" s="287"/>
      <c r="O102" s="287"/>
      <c r="P102" s="287"/>
      <c r="Q102" s="287"/>
      <c r="R102" s="287"/>
      <c r="S102" s="432"/>
      <c r="T102" s="432"/>
      <c r="U102" s="287"/>
      <c r="V102" s="177"/>
    </row>
    <row r="103" spans="2:22" ht="25.5" x14ac:dyDescent="0.2">
      <c r="B103" s="167"/>
      <c r="C103" s="667"/>
      <c r="D103" s="667"/>
      <c r="E103" s="429">
        <f>+Referencias!E98</f>
        <v>50</v>
      </c>
      <c r="F103" s="425" t="str">
        <f>+Referencias!F98</f>
        <v>Desarrollar el proceso de dotación de vestido y calzado de labor en la entidad</v>
      </c>
      <c r="G103" s="415"/>
      <c r="H103" s="163"/>
      <c r="I103" s="285"/>
      <c r="J103" s="285"/>
      <c r="K103" s="285"/>
      <c r="L103" s="287"/>
      <c r="M103" s="287"/>
      <c r="N103" s="287"/>
      <c r="O103" s="287"/>
      <c r="P103" s="287"/>
      <c r="Q103" s="287"/>
      <c r="R103" s="287"/>
      <c r="S103" s="432" t="s">
        <v>641</v>
      </c>
      <c r="T103" s="287"/>
      <c r="U103" s="287"/>
      <c r="V103" s="168"/>
    </row>
    <row r="104" spans="2:22" ht="25.5" x14ac:dyDescent="0.2">
      <c r="B104" s="167"/>
      <c r="C104" s="667"/>
      <c r="D104" s="667"/>
      <c r="E104" s="429">
        <f>+Referencias!E99</f>
        <v>51</v>
      </c>
      <c r="F104" s="425" t="str">
        <f>+Referencias!F99</f>
        <v>Desarrollar el programa de horarios flexibles en la entidad.</v>
      </c>
      <c r="G104" s="415"/>
      <c r="H104" s="163"/>
      <c r="I104" s="285"/>
      <c r="J104" s="287" t="s">
        <v>641</v>
      </c>
      <c r="K104" s="287" t="s">
        <v>641</v>
      </c>
      <c r="L104" s="287"/>
      <c r="M104" s="287"/>
      <c r="N104" s="287"/>
      <c r="O104" s="287"/>
      <c r="P104" s="287"/>
      <c r="Q104" s="287"/>
      <c r="R104" s="287"/>
      <c r="S104" s="287"/>
      <c r="T104" s="287"/>
      <c r="U104" s="287"/>
      <c r="V104" s="168"/>
    </row>
    <row r="105" spans="2:22" ht="25.5" x14ac:dyDescent="0.2">
      <c r="B105" s="167"/>
      <c r="C105" s="667"/>
      <c r="D105" s="667"/>
      <c r="E105" s="429">
        <f>+Referencias!E100</f>
        <v>52</v>
      </c>
      <c r="F105" s="425" t="str">
        <f>+Referencias!F100</f>
        <v>Tramitar las situaciones administrativas y llevar registros estadísticos de su incidencia.</v>
      </c>
      <c r="G105" s="415"/>
      <c r="H105" s="163"/>
      <c r="I105" s="285"/>
      <c r="J105" s="285"/>
      <c r="K105" s="285"/>
      <c r="L105" s="287"/>
      <c r="M105" s="287"/>
      <c r="N105" s="287"/>
      <c r="O105" s="287"/>
      <c r="P105" s="287"/>
      <c r="Q105" s="287"/>
      <c r="R105" s="287"/>
      <c r="S105" s="287"/>
      <c r="T105" s="287"/>
      <c r="U105" s="287" t="s">
        <v>641</v>
      </c>
      <c r="V105" s="168"/>
    </row>
    <row r="106" spans="2:22" ht="38.25" x14ac:dyDescent="0.2">
      <c r="B106" s="167"/>
      <c r="C106" s="667"/>
      <c r="D106" s="667"/>
      <c r="E106" s="429">
        <f>+Referencias!E101</f>
        <v>53</v>
      </c>
      <c r="F106" s="425" t="str">
        <f>+Referencias!F101</f>
        <v>Realizar las elecciones de los representantes de los empleados ante la comisión de personal y conformar la comisión</v>
      </c>
      <c r="G106" s="415"/>
      <c r="H106" s="163"/>
      <c r="I106" s="285"/>
      <c r="J106" s="285"/>
      <c r="K106" s="285"/>
      <c r="L106" s="287"/>
      <c r="M106" s="287"/>
      <c r="N106" s="287"/>
      <c r="O106" s="287"/>
      <c r="P106" s="287"/>
      <c r="Q106" s="287"/>
      <c r="R106" s="287"/>
      <c r="S106" s="287" t="s">
        <v>641</v>
      </c>
      <c r="T106" s="287" t="s">
        <v>641</v>
      </c>
      <c r="U106" s="287"/>
      <c r="V106" s="168"/>
    </row>
    <row r="107" spans="2:22" ht="25.5" x14ac:dyDescent="0.2">
      <c r="B107" s="167"/>
      <c r="C107" s="667"/>
      <c r="D107" s="668"/>
      <c r="E107" s="429">
        <f>+Referencias!E102</f>
        <v>54</v>
      </c>
      <c r="F107" s="425" t="str">
        <f>+Referencias!F102</f>
        <v>Tramitar la nómina y llevar los registros estadísticos correspondientes.</v>
      </c>
      <c r="G107" s="415"/>
      <c r="H107" s="163"/>
      <c r="I107" s="285"/>
      <c r="J107" s="285"/>
      <c r="K107" s="285"/>
      <c r="L107" s="287"/>
      <c r="M107" s="287"/>
      <c r="N107" s="287"/>
      <c r="O107" s="287"/>
      <c r="P107" s="287"/>
      <c r="Q107" s="287"/>
      <c r="R107" s="287"/>
      <c r="S107" s="287" t="s">
        <v>641</v>
      </c>
      <c r="T107" s="287"/>
      <c r="U107" s="287" t="s">
        <v>641</v>
      </c>
      <c r="V107" s="168"/>
    </row>
    <row r="108" spans="2:22" ht="51" x14ac:dyDescent="0.2">
      <c r="B108" s="167"/>
      <c r="C108" s="667"/>
      <c r="D108" s="666" t="str">
        <f>+Referencias!D103</f>
        <v>Clima organizacional y cambio cultural</v>
      </c>
      <c r="E108" s="429">
        <f>+Referencias!E103</f>
        <v>55</v>
      </c>
      <c r="F108" s="425" t="str">
        <f>+Referencias!F103</f>
        <v>Realizar mediciones de clima laboral (cada dos años máximo), y la correspondiente intervención de mejoramiento que permita corregir:</v>
      </c>
      <c r="G108" s="415"/>
      <c r="H108" s="163"/>
      <c r="I108" s="285"/>
      <c r="J108" s="285" t="s">
        <v>641</v>
      </c>
      <c r="K108" s="285" t="s">
        <v>641</v>
      </c>
      <c r="L108" s="287" t="s">
        <v>641</v>
      </c>
      <c r="M108" s="287" t="s">
        <v>641</v>
      </c>
      <c r="N108" s="287" t="s">
        <v>641</v>
      </c>
      <c r="O108" s="287" t="s">
        <v>641</v>
      </c>
      <c r="P108" s="287"/>
      <c r="Q108" s="287"/>
      <c r="R108" s="287"/>
      <c r="S108" s="287"/>
      <c r="T108" s="287"/>
      <c r="U108" s="287"/>
      <c r="V108" s="168"/>
    </row>
    <row r="109" spans="2:22" ht="25.5" x14ac:dyDescent="0.2">
      <c r="B109" s="167"/>
      <c r="C109" s="667"/>
      <c r="D109" s="667"/>
      <c r="E109" s="429" t="str">
        <f>+Referencias!E104</f>
        <v>55A</v>
      </c>
      <c r="F109" s="425" t="str">
        <f>+Referencias!F104</f>
        <v>El conocimiento de la orientación organizacional</v>
      </c>
      <c r="G109" s="415"/>
      <c r="H109" s="163"/>
      <c r="I109" s="285"/>
      <c r="J109" s="285"/>
      <c r="K109" s="285"/>
      <c r="L109" s="287"/>
      <c r="M109" s="287"/>
      <c r="N109" s="287"/>
      <c r="O109" s="287"/>
      <c r="P109" s="287"/>
      <c r="Q109" s="287"/>
      <c r="R109" s="287"/>
      <c r="S109" s="287" t="s">
        <v>641</v>
      </c>
      <c r="T109" s="287"/>
      <c r="U109" s="287"/>
      <c r="V109" s="168"/>
    </row>
    <row r="110" spans="2:22" ht="18.75" x14ac:dyDescent="0.2">
      <c r="B110" s="167"/>
      <c r="C110" s="667"/>
      <c r="D110" s="667"/>
      <c r="E110" s="429" t="str">
        <f>+Referencias!E105</f>
        <v>55B</v>
      </c>
      <c r="F110" s="425" t="str">
        <f>+Referencias!F105</f>
        <v>El estilo de dirección</v>
      </c>
      <c r="G110" s="415"/>
      <c r="H110" s="163"/>
      <c r="I110" s="287"/>
      <c r="J110" s="285"/>
      <c r="K110" s="285"/>
      <c r="L110" s="287"/>
      <c r="M110" s="287"/>
      <c r="N110" s="287"/>
      <c r="O110" s="287" t="s">
        <v>641</v>
      </c>
      <c r="P110" s="287"/>
      <c r="Q110" s="287"/>
      <c r="R110" s="287"/>
      <c r="S110" s="287"/>
      <c r="T110" s="287"/>
      <c r="U110" s="287"/>
      <c r="V110" s="168"/>
    </row>
    <row r="111" spans="2:22" ht="18.75" x14ac:dyDescent="0.2">
      <c r="B111" s="167"/>
      <c r="C111" s="667"/>
      <c r="D111" s="667"/>
      <c r="E111" s="429" t="str">
        <f>+Referencias!E106</f>
        <v>55C</v>
      </c>
      <c r="F111" s="425" t="str">
        <f>+Referencias!F106</f>
        <v>La comunicación e integración</v>
      </c>
      <c r="G111" s="415"/>
      <c r="H111" s="163"/>
      <c r="I111" s="285"/>
      <c r="J111" s="285"/>
      <c r="K111" s="287"/>
      <c r="L111" s="287"/>
      <c r="M111" s="287"/>
      <c r="N111" s="287"/>
      <c r="O111" s="287" t="s">
        <v>641</v>
      </c>
      <c r="P111" s="287"/>
      <c r="Q111" s="287"/>
      <c r="R111" s="287"/>
      <c r="S111" s="287"/>
      <c r="T111" s="287"/>
      <c r="U111" s="287"/>
      <c r="V111" s="168"/>
    </row>
    <row r="112" spans="2:22" s="173" customFormat="1" ht="19.5" x14ac:dyDescent="0.2">
      <c r="B112" s="174"/>
      <c r="C112" s="667"/>
      <c r="D112" s="667"/>
      <c r="E112" s="429" t="str">
        <f>+Referencias!E107</f>
        <v>55D</v>
      </c>
      <c r="F112" s="425" t="str">
        <f>+Referencias!F107</f>
        <v>El trabajo en equipo</v>
      </c>
      <c r="G112" s="175"/>
      <c r="H112" s="176"/>
      <c r="I112" s="287"/>
      <c r="J112" s="287"/>
      <c r="K112" s="432"/>
      <c r="L112" s="432"/>
      <c r="M112" s="432" t="s">
        <v>641</v>
      </c>
      <c r="N112" s="432"/>
      <c r="O112" s="287"/>
      <c r="P112" s="287"/>
      <c r="Q112" s="287"/>
      <c r="R112" s="287"/>
      <c r="S112" s="287"/>
      <c r="T112" s="287"/>
      <c r="U112" s="287"/>
      <c r="V112" s="177"/>
    </row>
    <row r="113" spans="2:22" s="173" customFormat="1" ht="19.5" x14ac:dyDescent="0.2">
      <c r="B113" s="174"/>
      <c r="C113" s="667"/>
      <c r="D113" s="667"/>
      <c r="E113" s="429" t="str">
        <f>+Referencias!E108</f>
        <v>55E</v>
      </c>
      <c r="F113" s="425" t="str">
        <f>+Referencias!F108</f>
        <v>La capacidad profesional</v>
      </c>
      <c r="G113" s="175"/>
      <c r="H113" s="176"/>
      <c r="I113" s="432"/>
      <c r="J113" s="287"/>
      <c r="K113" s="287"/>
      <c r="L113" s="287"/>
      <c r="M113" s="432"/>
      <c r="N113" s="432"/>
      <c r="O113" s="287"/>
      <c r="P113" s="287"/>
      <c r="Q113" s="287"/>
      <c r="R113" s="432"/>
      <c r="S113" s="287" t="s">
        <v>641</v>
      </c>
      <c r="T113" s="287"/>
      <c r="U113" s="287"/>
      <c r="V113" s="177"/>
    </row>
    <row r="114" spans="2:22" ht="18.75" x14ac:dyDescent="0.2">
      <c r="B114" s="167"/>
      <c r="C114" s="667"/>
      <c r="D114" s="667"/>
      <c r="E114" s="429" t="str">
        <f>+Referencias!E109</f>
        <v>55F</v>
      </c>
      <c r="F114" s="425" t="str">
        <f>+Referencias!F109</f>
        <v>El ambiente físico</v>
      </c>
      <c r="G114" s="415"/>
      <c r="H114" s="163"/>
      <c r="I114" s="285" t="s">
        <v>641</v>
      </c>
      <c r="J114" s="285"/>
      <c r="K114" s="287"/>
      <c r="L114" s="287"/>
      <c r="M114" s="287"/>
      <c r="N114" s="287"/>
      <c r="O114" s="287"/>
      <c r="P114" s="287"/>
      <c r="Q114" s="287"/>
      <c r="R114" s="287"/>
      <c r="S114" s="287"/>
      <c r="T114" s="287"/>
      <c r="U114" s="287"/>
      <c r="V114" s="168"/>
    </row>
    <row r="115" spans="2:22" ht="89.25" x14ac:dyDescent="0.2">
      <c r="B115" s="167"/>
      <c r="C115" s="667"/>
      <c r="D115" s="667"/>
      <c r="E115" s="429">
        <f>+Referencias!E110</f>
        <v>56</v>
      </c>
      <c r="F115" s="425" t="str">
        <f>+Referencias!F110</f>
        <v xml:space="preserve">Establecer las prioridades en las situaciones que atenten o lesionen la moralidad, incluyendo actividades pedagógicas e  informativas sobre temas asociados con la integridad, los deberes y las  responsabilidades en la función pública, generando un cambio cultural </v>
      </c>
      <c r="G115" s="415"/>
      <c r="H115" s="163"/>
      <c r="I115" s="285"/>
      <c r="J115" s="285"/>
      <c r="K115" s="285" t="s">
        <v>641</v>
      </c>
      <c r="L115" s="287"/>
      <c r="M115" s="287"/>
      <c r="N115" s="287"/>
      <c r="O115" s="287" t="s">
        <v>641</v>
      </c>
      <c r="P115" s="287"/>
      <c r="Q115" s="287"/>
      <c r="R115" s="287"/>
      <c r="S115" s="287"/>
      <c r="T115" s="287" t="s">
        <v>641</v>
      </c>
      <c r="U115" s="287"/>
      <c r="V115" s="168"/>
    </row>
    <row r="116" spans="2:22" ht="63.75" x14ac:dyDescent="0.2">
      <c r="B116" s="167"/>
      <c r="C116" s="667"/>
      <c r="D116" s="667"/>
      <c r="E116" s="429">
        <f>+Referencias!E111</f>
        <v>57</v>
      </c>
      <c r="F116" s="425" t="str">
        <f>+Referencias!F111</f>
        <v>Promover y mantener la participación de los servidores en la evaluación de la gestión (estratégica y operativa) para la identificación de oportunidades de mejora y el aporte de ideas innovadoras</v>
      </c>
      <c r="G116" s="415"/>
      <c r="H116" s="163"/>
      <c r="I116" s="285"/>
      <c r="J116" s="285"/>
      <c r="K116" s="285" t="s">
        <v>641</v>
      </c>
      <c r="L116" s="287" t="s">
        <v>641</v>
      </c>
      <c r="M116" s="287"/>
      <c r="N116" s="287" t="s">
        <v>641</v>
      </c>
      <c r="O116" s="287"/>
      <c r="P116" s="287"/>
      <c r="Q116" s="287"/>
      <c r="R116" s="287"/>
      <c r="S116" s="287"/>
      <c r="T116" s="287"/>
      <c r="U116" s="287"/>
      <c r="V116" s="168"/>
    </row>
    <row r="117" spans="2:22" ht="25.5" x14ac:dyDescent="0.2">
      <c r="B117" s="167"/>
      <c r="C117" s="667"/>
      <c r="D117" s="667"/>
      <c r="E117" s="429">
        <f>+Referencias!E112</f>
        <v>58</v>
      </c>
      <c r="F117" s="425" t="str">
        <f>+Referencias!F112</f>
        <v>Ruta de atención para la garantía de derechos y prevención del acoso laboral y sexual</v>
      </c>
      <c r="G117" s="415"/>
      <c r="H117" s="163"/>
      <c r="I117" s="285"/>
      <c r="J117" s="285"/>
      <c r="K117" s="287"/>
      <c r="L117" s="287"/>
      <c r="M117" s="287"/>
      <c r="N117" s="287" t="s">
        <v>641</v>
      </c>
      <c r="O117" s="287" t="s">
        <v>641</v>
      </c>
      <c r="P117" s="287"/>
      <c r="Q117" s="287"/>
      <c r="R117" s="287" t="s">
        <v>641</v>
      </c>
      <c r="S117" s="287"/>
      <c r="T117" s="287" t="s">
        <v>641</v>
      </c>
      <c r="U117" s="287"/>
      <c r="V117" s="168"/>
    </row>
    <row r="118" spans="2:22" ht="51" x14ac:dyDescent="0.2">
      <c r="B118" s="167"/>
      <c r="C118" s="667"/>
      <c r="D118" s="668"/>
      <c r="E118" s="429">
        <f>+Referencias!E113</f>
        <v>59</v>
      </c>
      <c r="F118" s="425" t="str">
        <f>+Referencias!F113</f>
        <v>Alistamiento e implementación de ajustes razonables entorno al cumplimiento Decreto 2011 de 2017, vinculación de personas con discapacidad en el sector público.</v>
      </c>
      <c r="G118" s="415"/>
      <c r="H118" s="163"/>
      <c r="I118" s="285" t="s">
        <v>641</v>
      </c>
      <c r="J118" s="285"/>
      <c r="K118" s="285"/>
      <c r="L118" s="287"/>
      <c r="M118" s="287"/>
      <c r="N118" s="287" t="s">
        <v>641</v>
      </c>
      <c r="O118" s="287"/>
      <c r="P118" s="287"/>
      <c r="Q118" s="287"/>
      <c r="R118" s="287" t="s">
        <v>641</v>
      </c>
      <c r="S118" s="287"/>
      <c r="T118" s="287"/>
      <c r="U118" s="287"/>
      <c r="V118" s="168"/>
    </row>
    <row r="119" spans="2:22" ht="38.25" x14ac:dyDescent="0.2">
      <c r="B119" s="167"/>
      <c r="C119" s="667"/>
      <c r="D119" s="666" t="str">
        <f>+Referencias!D114</f>
        <v>Seguridad y salud en el trabajo</v>
      </c>
      <c r="E119" s="429">
        <f>+Referencias!E114</f>
        <v>60</v>
      </c>
      <c r="F119" s="425" t="str">
        <f>+Referencias!F114</f>
        <v>Implementación de estándares mínimos del Sistema de Gestión de Seguridad y Salud en el Trabajo SG – SST</v>
      </c>
      <c r="G119" s="415"/>
      <c r="H119" s="163"/>
      <c r="I119" s="285"/>
      <c r="J119" s="285"/>
      <c r="K119" s="285" t="s">
        <v>641</v>
      </c>
      <c r="L119" s="287" t="s">
        <v>641</v>
      </c>
      <c r="M119" s="287" t="s">
        <v>641</v>
      </c>
      <c r="N119" s="287" t="s">
        <v>641</v>
      </c>
      <c r="O119" s="287" t="s">
        <v>641</v>
      </c>
      <c r="P119" s="287"/>
      <c r="Q119" s="287"/>
      <c r="R119" s="287"/>
      <c r="S119" s="287"/>
      <c r="T119" s="287" t="s">
        <v>641</v>
      </c>
      <c r="U119" s="287"/>
      <c r="V119" s="168"/>
    </row>
    <row r="120" spans="2:22" ht="38.25" x14ac:dyDescent="0.2">
      <c r="B120" s="167"/>
      <c r="C120" s="667"/>
      <c r="D120" s="667"/>
      <c r="E120" s="429">
        <f>+Referencias!E115</f>
        <v>61</v>
      </c>
      <c r="F120" s="425" t="str">
        <f>+Referencias!F115</f>
        <v>Cuenta con Programas de Promoción y Prevención de la salud teniendo en cuenta los factores de riesgo establecidos por la entidad.</v>
      </c>
      <c r="G120" s="415"/>
      <c r="H120" s="163"/>
      <c r="I120" s="285" t="s">
        <v>641</v>
      </c>
      <c r="J120" s="285" t="s">
        <v>641</v>
      </c>
      <c r="K120" s="285"/>
      <c r="L120" s="287"/>
      <c r="M120" s="287"/>
      <c r="N120" s="287" t="s">
        <v>641</v>
      </c>
      <c r="O120" s="287"/>
      <c r="P120" s="287"/>
      <c r="Q120" s="287"/>
      <c r="R120" s="287"/>
      <c r="S120" s="287"/>
      <c r="T120" s="287"/>
      <c r="U120" s="287"/>
      <c r="V120" s="168"/>
    </row>
    <row r="121" spans="2:22" ht="89.25" x14ac:dyDescent="0.2">
      <c r="B121" s="167"/>
      <c r="C121" s="667"/>
      <c r="D121" s="668"/>
      <c r="E121" s="429">
        <f>+Referencias!E116</f>
        <v>62</v>
      </c>
      <c r="F121" s="425" t="str">
        <f>+Referencias!F116</f>
        <v>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v>
      </c>
      <c r="G121" s="415"/>
      <c r="H121" s="163"/>
      <c r="I121" s="285" t="s">
        <v>641</v>
      </c>
      <c r="J121" s="285" t="s">
        <v>641</v>
      </c>
      <c r="K121" s="285"/>
      <c r="L121" s="287"/>
      <c r="M121" s="287"/>
      <c r="N121" s="287" t="s">
        <v>641</v>
      </c>
      <c r="O121" s="287"/>
      <c r="P121" s="287"/>
      <c r="Q121" s="287"/>
      <c r="R121" s="287"/>
      <c r="S121" s="287"/>
      <c r="T121" s="287"/>
      <c r="U121" s="287"/>
      <c r="V121" s="168"/>
    </row>
    <row r="122" spans="2:22" ht="76.5" x14ac:dyDescent="0.2">
      <c r="B122" s="167"/>
      <c r="C122" s="667"/>
      <c r="D122" s="425" t="str">
        <f>+Referencias!D117</f>
        <v>Valores</v>
      </c>
      <c r="E122" s="429">
        <f>+Referencias!E117</f>
        <v>63</v>
      </c>
      <c r="F122" s="425" t="str">
        <f>+Referencias!F117</f>
        <v>Implementar el Código de Integridad, en articulación con la identificación de los valores y principios institucionales; avanzar en su divulgación e interiorización por parte de los todos los servidores y garantizar su cumplimiento en el ejercicio de sus funciones</v>
      </c>
      <c r="G122" s="415"/>
      <c r="H122" s="163"/>
      <c r="I122" s="285"/>
      <c r="J122" s="285"/>
      <c r="K122" s="285" t="s">
        <v>641</v>
      </c>
      <c r="L122" s="287" t="s">
        <v>641</v>
      </c>
      <c r="M122" s="287" t="s">
        <v>641</v>
      </c>
      <c r="N122" s="287" t="s">
        <v>641</v>
      </c>
      <c r="O122" s="287" t="s">
        <v>641</v>
      </c>
      <c r="P122" s="287"/>
      <c r="Q122" s="287"/>
      <c r="R122" s="287"/>
      <c r="S122" s="287"/>
      <c r="T122" s="287" t="s">
        <v>641</v>
      </c>
      <c r="U122" s="287"/>
      <c r="V122" s="168"/>
    </row>
    <row r="123" spans="2:22" ht="25.5" x14ac:dyDescent="0.2">
      <c r="B123" s="167"/>
      <c r="C123" s="667"/>
      <c r="D123" s="425" t="str">
        <f>+Referencias!D118</f>
        <v>Contratistas</v>
      </c>
      <c r="E123" s="429">
        <f>+Referencias!E118</f>
        <v>64</v>
      </c>
      <c r="F123" s="425" t="str">
        <f>+Referencias!F118</f>
        <v>Proporción de contratistas con relación a los servidores de planta</v>
      </c>
      <c r="G123" s="415"/>
      <c r="H123" s="163"/>
      <c r="I123" s="285"/>
      <c r="J123" s="285"/>
      <c r="K123" s="285"/>
      <c r="L123" s="287"/>
      <c r="M123" s="287"/>
      <c r="N123" s="287"/>
      <c r="O123" s="287"/>
      <c r="P123" s="287"/>
      <c r="Q123" s="287"/>
      <c r="R123" s="287"/>
      <c r="S123" s="287"/>
      <c r="T123" s="287"/>
      <c r="U123" s="287" t="s">
        <v>641</v>
      </c>
      <c r="V123" s="168"/>
    </row>
    <row r="124" spans="2:22" ht="51" x14ac:dyDescent="0.2">
      <c r="B124" s="167"/>
      <c r="C124" s="667"/>
      <c r="D124" s="425" t="str">
        <f>+Referencias!D119</f>
        <v>Negociación colectiva</v>
      </c>
      <c r="E124" s="429">
        <f>+Referencias!E119</f>
        <v>65</v>
      </c>
      <c r="F124" s="425" t="str">
        <f>+Referencias!F119</f>
        <v>Negociar las condiciones de trabajo con sindicatos y asociaciones legalmente constituidas en el marco de la normatividad vigente.</v>
      </c>
      <c r="G124" s="415"/>
      <c r="H124" s="163"/>
      <c r="I124" s="285"/>
      <c r="J124" s="285"/>
      <c r="K124" s="285"/>
      <c r="L124" s="287"/>
      <c r="M124" s="287"/>
      <c r="N124" s="287" t="s">
        <v>641</v>
      </c>
      <c r="O124" s="287"/>
      <c r="P124" s="287"/>
      <c r="Q124" s="287"/>
      <c r="R124" s="287" t="s">
        <v>641</v>
      </c>
      <c r="S124" s="287"/>
      <c r="T124" s="287"/>
      <c r="U124" s="287"/>
      <c r="V124" s="168"/>
    </row>
    <row r="125" spans="2:22" ht="76.5" x14ac:dyDescent="0.2">
      <c r="B125" s="167"/>
      <c r="C125" s="667"/>
      <c r="D125" s="666" t="str">
        <f>+Referencias!D120</f>
        <v>Gerencia Pública</v>
      </c>
      <c r="E125" s="429">
        <f>+Referencias!E120</f>
        <v>66</v>
      </c>
      <c r="F125" s="425" t="str">
        <f>+Referencias!F120</f>
        <v>Implementar mecanismos para evaluar y desarrollar competencias directivas y gerenciales como liderazgo, planeación, toma de decisiones, dirección y desarrollo de personal y conocimiento del entorno, entre otros.</v>
      </c>
      <c r="G125" s="415"/>
      <c r="H125" s="163"/>
      <c r="I125" s="285"/>
      <c r="J125" s="285"/>
      <c r="K125" s="285" t="s">
        <v>641</v>
      </c>
      <c r="L125" s="287"/>
      <c r="M125" s="287" t="s">
        <v>641</v>
      </c>
      <c r="N125" s="287" t="s">
        <v>641</v>
      </c>
      <c r="O125" s="287" t="s">
        <v>641</v>
      </c>
      <c r="P125" s="287" t="s">
        <v>641</v>
      </c>
      <c r="Q125" s="287"/>
      <c r="R125" s="287"/>
      <c r="S125" s="287" t="s">
        <v>641</v>
      </c>
      <c r="T125" s="287"/>
      <c r="U125" s="287"/>
      <c r="V125" s="168"/>
    </row>
    <row r="126" spans="2:22" s="173" customFormat="1" ht="25.5" x14ac:dyDescent="0.2">
      <c r="B126" s="174"/>
      <c r="C126" s="667"/>
      <c r="D126" s="667"/>
      <c r="E126" s="429">
        <f>+Referencias!E121</f>
        <v>67</v>
      </c>
      <c r="F126" s="425" t="str">
        <f>+Referencias!F121</f>
        <v>Promover la rendición de cuentas por parte de los gerentes (o directivos) públicos.</v>
      </c>
      <c r="G126" s="175"/>
      <c r="H126" s="176"/>
      <c r="I126" s="287"/>
      <c r="J126" s="287"/>
      <c r="K126" s="432"/>
      <c r="L126" s="432"/>
      <c r="M126" s="432"/>
      <c r="N126" s="432"/>
      <c r="O126" s="432"/>
      <c r="P126" s="432"/>
      <c r="Q126" s="432" t="s">
        <v>641</v>
      </c>
      <c r="R126" s="432" t="s">
        <v>641</v>
      </c>
      <c r="S126" s="432" t="s">
        <v>641</v>
      </c>
      <c r="T126" s="432"/>
      <c r="U126" s="287"/>
      <c r="V126" s="177"/>
    </row>
    <row r="127" spans="2:22" ht="63.75" x14ac:dyDescent="0.2">
      <c r="B127" s="32"/>
      <c r="C127" s="667"/>
      <c r="D127" s="667"/>
      <c r="E127" s="429">
        <f>+Referencias!E122</f>
        <v>68</v>
      </c>
      <c r="F127" s="425" t="str">
        <f>+Referencias!F122</f>
        <v xml:space="preserve">Propiciar mecanismos que faciliten la gestión de los conflictos por parte de los gerentes, de manera que tomen decisiones de forma objetiva y se eviten connotaciones negativas para la gestión. </v>
      </c>
      <c r="G127" s="293"/>
      <c r="H127" s="178"/>
      <c r="I127" s="287"/>
      <c r="J127" s="287"/>
      <c r="K127" s="432"/>
      <c r="L127" s="432"/>
      <c r="M127" s="432" t="s">
        <v>641</v>
      </c>
      <c r="N127" s="432"/>
      <c r="O127" s="432" t="s">
        <v>641</v>
      </c>
      <c r="P127" s="432"/>
      <c r="Q127" s="432"/>
      <c r="R127" s="432"/>
      <c r="S127" s="432"/>
      <c r="T127" s="432" t="s">
        <v>641</v>
      </c>
      <c r="U127" s="287"/>
      <c r="V127" s="33"/>
    </row>
    <row r="128" spans="2:22" ht="51" x14ac:dyDescent="0.2">
      <c r="B128" s="32"/>
      <c r="C128" s="667"/>
      <c r="D128" s="667"/>
      <c r="E128" s="429">
        <f>+Referencias!E123</f>
        <v>69</v>
      </c>
      <c r="F128" s="425" t="str">
        <f>+Referencias!F123</f>
        <v>Desarrollar procesos de reclutamiento que garanticen una amplia concurrencia de candidatos idóneos para el acceso a los empleos gerenciales (o directivos).</v>
      </c>
      <c r="G128" s="293"/>
      <c r="H128" s="178"/>
      <c r="I128" s="287"/>
      <c r="J128" s="287"/>
      <c r="K128" s="432"/>
      <c r="L128" s="432"/>
      <c r="M128" s="432" t="s">
        <v>641</v>
      </c>
      <c r="N128" s="432" t="s">
        <v>641</v>
      </c>
      <c r="O128" s="432" t="s">
        <v>641</v>
      </c>
      <c r="P128" s="432"/>
      <c r="Q128" s="432"/>
      <c r="R128" s="432"/>
      <c r="S128" s="432"/>
      <c r="T128" s="432"/>
      <c r="U128" s="287"/>
      <c r="V128" s="33"/>
    </row>
    <row r="129" spans="2:22" ht="51" x14ac:dyDescent="0.2">
      <c r="B129" s="32"/>
      <c r="C129" s="667"/>
      <c r="D129" s="667"/>
      <c r="E129" s="429">
        <f>+Referencias!E124</f>
        <v>70</v>
      </c>
      <c r="F129" s="425" t="str">
        <f>+Referencias!F124</f>
        <v>Implementar mecanismos o instrumentos para intervenir el desempeño de gerentes (o directivos) inferior a lo esperado (igual o inferior a 75%), mediante un plan de mejoramiento.</v>
      </c>
      <c r="G129" s="293"/>
      <c r="H129" s="178"/>
      <c r="I129" s="287"/>
      <c r="J129" s="287"/>
      <c r="K129" s="432"/>
      <c r="L129" s="432"/>
      <c r="M129" s="432" t="s">
        <v>641</v>
      </c>
      <c r="N129" s="432"/>
      <c r="O129" s="432" t="s">
        <v>641</v>
      </c>
      <c r="P129" s="432"/>
      <c r="Q129" s="432"/>
      <c r="R129" s="432"/>
      <c r="S129" s="432" t="s">
        <v>641</v>
      </c>
      <c r="T129" s="432"/>
      <c r="U129" s="287"/>
      <c r="V129" s="33"/>
    </row>
    <row r="130" spans="2:22" ht="38.25" x14ac:dyDescent="0.2">
      <c r="B130" s="32"/>
      <c r="C130" s="668"/>
      <c r="D130" s="668"/>
      <c r="E130" s="429">
        <f>+Referencias!E125</f>
        <v>71</v>
      </c>
      <c r="F130" s="425" t="str">
        <f>+Referencias!F125</f>
        <v>Brindar oportunidades para que los servidores públicos de carrera desempeñen cargos gerenciales (o directivos).</v>
      </c>
      <c r="G130" s="293"/>
      <c r="H130" s="178"/>
      <c r="I130" s="287"/>
      <c r="J130" s="287"/>
      <c r="K130" s="432"/>
      <c r="L130" s="432"/>
      <c r="M130" s="432" t="s">
        <v>641</v>
      </c>
      <c r="N130" s="432" t="s">
        <v>641</v>
      </c>
      <c r="O130" s="432"/>
      <c r="P130" s="432"/>
      <c r="Q130" s="432"/>
      <c r="R130" s="432"/>
      <c r="S130" s="432"/>
      <c r="T130" s="432"/>
      <c r="U130" s="287"/>
      <c r="V130" s="33"/>
    </row>
    <row r="131" spans="2:22" ht="38.25" x14ac:dyDescent="0.2">
      <c r="B131" s="32"/>
      <c r="C131" s="666" t="str">
        <f>+Referencias!C126</f>
        <v>RETIRO</v>
      </c>
      <c r="D131" s="425" t="str">
        <f>+Referencias!D126</f>
        <v>Gestión de la información</v>
      </c>
      <c r="E131" s="429">
        <f>+Referencias!E126</f>
        <v>72</v>
      </c>
      <c r="F131" s="425" t="str">
        <f>+Referencias!F126</f>
        <v>Contar con cifras de retiro de servidores y su correspondiente análisis por modalidad de retiro.</v>
      </c>
      <c r="G131" s="293"/>
      <c r="H131" s="178"/>
      <c r="I131" s="287"/>
      <c r="J131" s="287"/>
      <c r="K131" s="432"/>
      <c r="L131" s="432"/>
      <c r="M131" s="432"/>
      <c r="N131" s="432"/>
      <c r="O131" s="432"/>
      <c r="P131" s="432"/>
      <c r="Q131" s="432"/>
      <c r="R131" s="432"/>
      <c r="S131" s="432"/>
      <c r="T131" s="432"/>
      <c r="U131" s="287" t="s">
        <v>641</v>
      </c>
      <c r="V131" s="33"/>
    </row>
    <row r="132" spans="2:22" ht="38.25" x14ac:dyDescent="0.2">
      <c r="B132" s="32"/>
      <c r="C132" s="667"/>
      <c r="D132" s="666" t="str">
        <f>+Referencias!D127</f>
        <v>Administración del talento humano</v>
      </c>
      <c r="E132" s="429">
        <f>+Referencias!E127</f>
        <v>73</v>
      </c>
      <c r="F132" s="425" t="str">
        <f>+Referencias!F127</f>
        <v>Realizar entrevistas de retiro para identificar las razones por las que los servidores se retiran de la entidad.</v>
      </c>
      <c r="G132" s="293"/>
      <c r="H132" s="178"/>
      <c r="I132" s="287"/>
      <c r="J132" s="287"/>
      <c r="K132" s="432"/>
      <c r="L132" s="432"/>
      <c r="M132" s="432"/>
      <c r="N132" s="432" t="s">
        <v>641</v>
      </c>
      <c r="O132" s="432"/>
      <c r="P132" s="432"/>
      <c r="Q132" s="432"/>
      <c r="R132" s="432"/>
      <c r="S132" s="432" t="s">
        <v>641</v>
      </c>
      <c r="T132" s="432"/>
      <c r="U132" s="287"/>
      <c r="V132" s="33"/>
    </row>
    <row r="133" spans="2:22" ht="38.25" x14ac:dyDescent="0.2">
      <c r="B133" s="32"/>
      <c r="C133" s="667"/>
      <c r="D133" s="668"/>
      <c r="E133" s="429">
        <f>+Referencias!E128</f>
        <v>74</v>
      </c>
      <c r="F133" s="425" t="str">
        <f>+Referencias!F128</f>
        <v>Elaborar un informe acerca de las razones de retiro que genere insumos para el plan estratégico del talento humano.</v>
      </c>
      <c r="G133" s="293"/>
      <c r="H133" s="178"/>
      <c r="I133" s="287"/>
      <c r="J133" s="287"/>
      <c r="K133" s="432"/>
      <c r="L133" s="432" t="s">
        <v>641</v>
      </c>
      <c r="M133" s="432"/>
      <c r="N133" s="432"/>
      <c r="O133" s="432" t="s">
        <v>641</v>
      </c>
      <c r="P133" s="432"/>
      <c r="Q133" s="432"/>
      <c r="R133" s="432"/>
      <c r="S133" s="432"/>
      <c r="T133" s="432"/>
      <c r="U133" s="287"/>
      <c r="V133" s="33"/>
    </row>
    <row r="134" spans="2:22" ht="51" x14ac:dyDescent="0.2">
      <c r="B134" s="32"/>
      <c r="C134" s="667"/>
      <c r="D134" s="666" t="str">
        <f>+Referencias!D129</f>
        <v>Desvinculación asistida</v>
      </c>
      <c r="E134" s="429">
        <f>+Referencias!E129</f>
        <v>75</v>
      </c>
      <c r="F134" s="425" t="str">
        <f>+Referencias!F129</f>
        <v>Contar con programas de reconocimiento de la trayectoria laboral  y agradecimiento por el servicio prestado a las personas que se desvinculan</v>
      </c>
      <c r="G134" s="293"/>
      <c r="H134" s="178"/>
      <c r="I134" s="287"/>
      <c r="J134" s="287"/>
      <c r="K134" s="432" t="s">
        <v>641</v>
      </c>
      <c r="L134" s="432"/>
      <c r="M134" s="432" t="s">
        <v>641</v>
      </c>
      <c r="N134" s="432" t="s">
        <v>641</v>
      </c>
      <c r="O134" s="432"/>
      <c r="P134" s="432"/>
      <c r="Q134" s="432"/>
      <c r="R134" s="432"/>
      <c r="S134" s="432"/>
      <c r="T134" s="432"/>
      <c r="U134" s="287"/>
      <c r="V134" s="33"/>
    </row>
    <row r="135" spans="2:22" ht="76.5" x14ac:dyDescent="0.2">
      <c r="B135" s="32"/>
      <c r="C135" s="667"/>
      <c r="D135" s="668"/>
      <c r="E135" s="429">
        <f>+Referencias!E130</f>
        <v>76</v>
      </c>
      <c r="F135" s="425" t="str">
        <f>+Referencias!F130</f>
        <v>Brindar apoyo socio laboral y emocional a las personas que se desvinculan por pensión, por reestructuración o por finalización del nombramiento en provisionalidad, de manera que se les facilite enfrentar el cambio, mediante un Plan de Desvinculación Asistida</v>
      </c>
      <c r="G135" s="293"/>
      <c r="H135" s="178"/>
      <c r="I135" s="287"/>
      <c r="J135" s="287"/>
      <c r="K135" s="432" t="s">
        <v>641</v>
      </c>
      <c r="L135" s="432"/>
      <c r="M135" s="432"/>
      <c r="N135" s="432" t="s">
        <v>641</v>
      </c>
      <c r="O135" s="432"/>
      <c r="P135" s="432"/>
      <c r="Q135" s="432"/>
      <c r="R135" s="432"/>
      <c r="S135" s="432"/>
      <c r="T135" s="432"/>
      <c r="U135" s="287"/>
      <c r="V135" s="33"/>
    </row>
    <row r="136" spans="2:22" ht="38.25" x14ac:dyDescent="0.2">
      <c r="B136" s="32"/>
      <c r="C136" s="669"/>
      <c r="D136" s="425" t="str">
        <f>+Referencias!D131</f>
        <v>Gestión del conocimiento</v>
      </c>
      <c r="E136" s="429">
        <f>+Referencias!E131</f>
        <v>77</v>
      </c>
      <c r="F136" s="425" t="str">
        <f>+Referencias!F131</f>
        <v>Contar con mecanismos para transferir el conocimiento de los servidores que se retiran de la Entidad a quienes continúan vinculados</v>
      </c>
      <c r="G136" s="293"/>
      <c r="H136" s="178"/>
      <c r="I136" s="287"/>
      <c r="J136" s="287"/>
      <c r="K136" s="432"/>
      <c r="L136" s="432"/>
      <c r="M136" s="432"/>
      <c r="N136" s="432"/>
      <c r="O136" s="432"/>
      <c r="P136" s="432" t="s">
        <v>641</v>
      </c>
      <c r="Q136" s="432"/>
      <c r="R136" s="432"/>
      <c r="S136" s="432"/>
      <c r="T136" s="432" t="s">
        <v>641</v>
      </c>
      <c r="U136" s="287"/>
      <c r="V136" s="33"/>
    </row>
    <row r="137" spans="2:22" ht="19.5" thickBot="1" x14ac:dyDescent="0.25">
      <c r="B137" s="41"/>
      <c r="C137" s="169"/>
      <c r="D137" s="294"/>
      <c r="E137" s="430"/>
      <c r="F137" s="294"/>
      <c r="G137" s="294"/>
      <c r="H137" s="170"/>
      <c r="I137" s="289"/>
      <c r="J137" s="289"/>
      <c r="K137" s="289"/>
      <c r="L137" s="289"/>
      <c r="M137" s="289"/>
      <c r="N137" s="289"/>
      <c r="O137" s="289"/>
      <c r="P137" s="289"/>
      <c r="Q137" s="289"/>
      <c r="R137" s="289"/>
      <c r="S137" s="289"/>
      <c r="T137" s="289"/>
      <c r="U137" s="289"/>
      <c r="V137" s="43"/>
    </row>
    <row r="138" spans="2:22" ht="18.75" x14ac:dyDescent="0.2">
      <c r="D138" s="47"/>
      <c r="E138" s="431"/>
      <c r="F138" s="47"/>
      <c r="G138" s="47"/>
      <c r="I138" s="290"/>
      <c r="J138" s="290"/>
      <c r="K138" s="290"/>
      <c r="L138" s="290"/>
      <c r="M138" s="290"/>
      <c r="N138" s="290"/>
      <c r="O138" s="290"/>
      <c r="P138" s="290"/>
      <c r="Q138" s="290"/>
      <c r="R138" s="290"/>
      <c r="S138" s="290"/>
      <c r="T138" s="290"/>
      <c r="U138" s="290"/>
    </row>
    <row r="139" spans="2:22" ht="18.75" hidden="1" x14ac:dyDescent="0.2">
      <c r="D139" s="47"/>
      <c r="E139" s="431"/>
      <c r="F139" s="47"/>
      <c r="G139" s="47"/>
      <c r="I139" s="290"/>
      <c r="J139" s="290"/>
      <c r="K139" s="290"/>
      <c r="L139" s="290"/>
      <c r="M139" s="290"/>
      <c r="N139" s="290"/>
      <c r="O139" s="290"/>
      <c r="P139" s="290"/>
      <c r="Q139" s="290"/>
      <c r="R139" s="290"/>
      <c r="S139" s="290"/>
      <c r="T139" s="290"/>
      <c r="U139" s="290"/>
    </row>
  </sheetData>
  <autoFilter ref="I11:U136"/>
  <mergeCells count="28">
    <mergeCell ref="C4:U4"/>
    <mergeCell ref="C10:F11"/>
    <mergeCell ref="I6:L6"/>
    <mergeCell ref="M6:P6"/>
    <mergeCell ref="Q6:R6"/>
    <mergeCell ref="S6:T6"/>
    <mergeCell ref="C6:G8"/>
    <mergeCell ref="D125:D130"/>
    <mergeCell ref="D132:D133"/>
    <mergeCell ref="D134:D135"/>
    <mergeCell ref="C131:C136"/>
    <mergeCell ref="G10:G11"/>
    <mergeCell ref="C49:C130"/>
    <mergeCell ref="D12:D14"/>
    <mergeCell ref="D15:D24"/>
    <mergeCell ref="D25:D33"/>
    <mergeCell ref="C12:C35"/>
    <mergeCell ref="D36:D40"/>
    <mergeCell ref="D41:D43"/>
    <mergeCell ref="D44:D45"/>
    <mergeCell ref="C36:C48"/>
    <mergeCell ref="D50:D53"/>
    <mergeCell ref="D54:D60"/>
    <mergeCell ref="D61:D75"/>
    <mergeCell ref="D76:D99"/>
    <mergeCell ref="D100:D107"/>
    <mergeCell ref="D108:D118"/>
    <mergeCell ref="D119:D121"/>
  </mergeCells>
  <conditionalFormatting sqref="I12:U136">
    <cfRule type="containsText" dxfId="70" priority="2" operator="containsText" text="X">
      <formula>NOT(ISERROR(SEARCH("X",I12)))</formula>
    </cfRule>
  </conditionalFormatting>
  <dataValidations count="1">
    <dataValidation type="whole" operator="equal" allowBlank="1" showInputMessage="1" showErrorMessage="1" sqref="I12:U136 G2:XFD8 A1:F1048576">
      <formula1>27253034123005</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4"/>
  <sheetViews>
    <sheetView showGridLines="0" zoomScale="85" zoomScaleNormal="85" workbookViewId="0">
      <pane xSplit="6" ySplit="6" topLeftCell="G134" activePane="bottomRight" state="frozen"/>
      <selection pane="topRight" activeCell="G1" sqref="G1"/>
      <selection pane="bottomLeft" activeCell="A7" sqref="A7"/>
      <selection pane="bottomRight" activeCell="H19" sqref="H19"/>
    </sheetView>
  </sheetViews>
  <sheetFormatPr baseColWidth="10" defaultColWidth="0" defaultRowHeight="14.25" zeroHeight="1" x14ac:dyDescent="0.25"/>
  <cols>
    <col min="1" max="1" width="1.7109375" style="75" customWidth="1"/>
    <col min="2" max="2" width="1.5703125" style="295" customWidth="1"/>
    <col min="3" max="3" width="18.28515625" style="75" customWidth="1"/>
    <col min="4" max="4" width="21.5703125" style="75" customWidth="1"/>
    <col min="5" max="5" width="6.85546875" style="296" customWidth="1"/>
    <col min="6" max="6" width="49.7109375" style="75" customWidth="1"/>
    <col min="7" max="7" width="12.28515625" style="297" customWidth="1"/>
    <col min="8" max="8" width="42.28515625" style="75" customWidth="1"/>
    <col min="9" max="9" width="43.28515625" style="75" customWidth="1"/>
    <col min="10" max="10" width="35.7109375" style="75" customWidth="1"/>
    <col min="11" max="11" width="1.42578125" style="75" customWidth="1"/>
    <col min="12" max="12" width="2.28515625" style="75" customWidth="1"/>
    <col min="13" max="13" width="3.7109375" style="75" customWidth="1"/>
    <col min="14" max="14" width="0" style="75" hidden="1" customWidth="1"/>
    <col min="15" max="16384" width="16.42578125" style="75" hidden="1"/>
  </cols>
  <sheetData>
    <row r="1" spans="2:13" ht="7.5" customHeight="1" thickBot="1" x14ac:dyDescent="0.3"/>
    <row r="2" spans="2:13" ht="96" customHeight="1" x14ac:dyDescent="0.25">
      <c r="B2" s="298"/>
      <c r="C2" s="77"/>
      <c r="D2" s="77"/>
      <c r="E2" s="299"/>
      <c r="F2" s="77"/>
      <c r="G2" s="300"/>
      <c r="H2" s="77"/>
      <c r="I2" s="77"/>
      <c r="J2" s="77"/>
      <c r="K2" s="78"/>
    </row>
    <row r="3" spans="2:13" ht="33.75" customHeight="1" x14ac:dyDescent="0.25">
      <c r="B3" s="301"/>
      <c r="C3" s="459" t="s">
        <v>626</v>
      </c>
      <c r="D3" s="459"/>
      <c r="E3" s="459"/>
      <c r="F3" s="459"/>
      <c r="G3" s="459"/>
      <c r="H3" s="459"/>
      <c r="I3" s="459"/>
      <c r="J3" s="459"/>
      <c r="K3" s="83"/>
    </row>
    <row r="4" spans="2:13" ht="7.5" customHeight="1" thickBot="1" x14ac:dyDescent="0.3">
      <c r="B4" s="301"/>
      <c r="C4" s="92"/>
      <c r="D4" s="92"/>
      <c r="E4" s="302"/>
      <c r="F4" s="92"/>
      <c r="G4" s="303"/>
      <c r="H4" s="92"/>
      <c r="I4" s="92"/>
      <c r="J4" s="92"/>
      <c r="K4" s="83"/>
    </row>
    <row r="5" spans="2:13" ht="26.25" customHeight="1" thickTop="1" x14ac:dyDescent="0.25">
      <c r="B5" s="301"/>
      <c r="C5" s="700" t="s">
        <v>503</v>
      </c>
      <c r="D5" s="702" t="s">
        <v>168</v>
      </c>
      <c r="E5" s="702" t="s">
        <v>169</v>
      </c>
      <c r="F5" s="708"/>
      <c r="G5" s="704" t="s">
        <v>170</v>
      </c>
      <c r="H5" s="706" t="s">
        <v>171</v>
      </c>
      <c r="I5" s="706" t="s">
        <v>172</v>
      </c>
      <c r="J5" s="706" t="s">
        <v>504</v>
      </c>
      <c r="K5" s="83"/>
    </row>
    <row r="6" spans="2:13" ht="36" customHeight="1" thickBot="1" x14ac:dyDescent="0.3">
      <c r="B6" s="304"/>
      <c r="C6" s="701"/>
      <c r="D6" s="703"/>
      <c r="E6" s="703"/>
      <c r="F6" s="709"/>
      <c r="G6" s="705"/>
      <c r="H6" s="707"/>
      <c r="I6" s="707"/>
      <c r="J6" s="707"/>
      <c r="K6" s="83"/>
    </row>
    <row r="7" spans="2:13" ht="62.25" customHeight="1" x14ac:dyDescent="0.25">
      <c r="B7" s="710"/>
      <c r="C7" s="715" t="str">
        <f>+'Autodiagnóstico '!C12</f>
        <v>PLANEACIÓN</v>
      </c>
      <c r="D7" s="726" t="str">
        <f>+'Autodiagnóstico '!E12</f>
        <v>Conocimiento normativo y del entorno</v>
      </c>
      <c r="E7" s="405">
        <v>1</v>
      </c>
      <c r="F7" s="316" t="str">
        <f>+'Autodiagnóstico '!H12</f>
        <v>Conocer y considerar el propósito, las funciones y el tipo de entidad; conocer su entorno; y vincular la planeación estratégica en los diseños de planeación del área.</v>
      </c>
      <c r="G7" s="366">
        <f>+'Autodiagnóstico '!N12</f>
        <v>90</v>
      </c>
      <c r="H7" s="316" t="s">
        <v>1060</v>
      </c>
      <c r="I7" s="324" t="s">
        <v>788</v>
      </c>
      <c r="J7" s="356" t="s">
        <v>505</v>
      </c>
      <c r="K7" s="83"/>
    </row>
    <row r="8" spans="2:13" ht="35.1" customHeight="1" x14ac:dyDescent="0.25">
      <c r="B8" s="710"/>
      <c r="C8" s="716"/>
      <c r="D8" s="727"/>
      <c r="E8" s="415">
        <v>2</v>
      </c>
      <c r="F8" s="312" t="str">
        <f>+'Autodiagnóstico '!H17</f>
        <v xml:space="preserve">Conocer y considerar toda la normatividad aplicable al proceso de TH </v>
      </c>
      <c r="G8" s="347">
        <f>+'Autodiagnóstico '!N17</f>
        <v>100</v>
      </c>
      <c r="H8" s="312"/>
      <c r="I8" s="336"/>
      <c r="J8" s="352" t="s">
        <v>506</v>
      </c>
      <c r="K8" s="83"/>
      <c r="L8" s="698"/>
      <c r="M8" s="699"/>
    </row>
    <row r="9" spans="2:13" ht="42" customHeight="1" x14ac:dyDescent="0.25">
      <c r="B9" s="710"/>
      <c r="C9" s="716"/>
      <c r="D9" s="728"/>
      <c r="E9" s="361">
        <v>3</v>
      </c>
      <c r="F9" s="312" t="str">
        <f>+'Autodiagnóstico '!H22</f>
        <v>Conocer y considerar los lineamientos institucionales macro relacionados con la entidad, emitidos por Función Pública, CNSC, ESAP y Presidencia de la República.</v>
      </c>
      <c r="G9" s="347">
        <f>+'Autodiagnóstico '!N22</f>
        <v>95</v>
      </c>
      <c r="H9" s="312"/>
      <c r="I9" s="336"/>
      <c r="J9" s="352" t="s">
        <v>506</v>
      </c>
      <c r="K9" s="83"/>
    </row>
    <row r="10" spans="2:13" ht="72" x14ac:dyDescent="0.25">
      <c r="B10" s="710"/>
      <c r="C10" s="717"/>
      <c r="D10" s="724" t="str">
        <f>+'Autodiagnóstico '!E27</f>
        <v>Gestión de la información</v>
      </c>
      <c r="E10" s="359">
        <v>4</v>
      </c>
      <c r="F10" s="313" t="str">
        <f>+'Autodiagnóstico '!H27</f>
        <v>Gestionar la información en el SIGEP (Servidores Públicos)</v>
      </c>
      <c r="G10" s="360">
        <f>+'Autodiagnóstico '!N27</f>
        <v>82</v>
      </c>
      <c r="H10" s="313" t="s">
        <v>1009</v>
      </c>
      <c r="I10" s="397" t="s">
        <v>807</v>
      </c>
      <c r="J10" s="349" t="s">
        <v>507</v>
      </c>
      <c r="K10" s="83"/>
    </row>
    <row r="11" spans="2:13" ht="81.75" customHeight="1" x14ac:dyDescent="0.25">
      <c r="B11" s="710"/>
      <c r="C11" s="717"/>
      <c r="D11" s="724"/>
      <c r="E11" s="395">
        <v>5</v>
      </c>
      <c r="F11" s="393" t="str">
        <f>+'Autodiagnóstico '!H32</f>
        <v>Gestionar la información en el SIGEP (Contratistas)</v>
      </c>
      <c r="G11" s="347">
        <f>+'Autodiagnóstico '!N32</f>
        <v>81</v>
      </c>
      <c r="H11" s="396" t="s">
        <v>1009</v>
      </c>
      <c r="I11" s="396" t="s">
        <v>807</v>
      </c>
      <c r="J11" s="352" t="s">
        <v>507</v>
      </c>
      <c r="K11" s="83"/>
    </row>
    <row r="12" spans="2:13" ht="86.25" customHeight="1" x14ac:dyDescent="0.25">
      <c r="B12" s="710"/>
      <c r="C12" s="717"/>
      <c r="D12" s="724"/>
      <c r="E12" s="338">
        <v>6</v>
      </c>
      <c r="F12" s="312" t="str">
        <f>+'Autodiagnóstico '!H37</f>
        <v>Verificar la información cargada en el SIGEP</v>
      </c>
      <c r="G12" s="347">
        <f>+'Autodiagnóstico '!N37</f>
        <v>20</v>
      </c>
      <c r="H12" s="396" t="s">
        <v>1009</v>
      </c>
      <c r="I12" s="396" t="s">
        <v>807</v>
      </c>
      <c r="J12" s="352" t="s">
        <v>507</v>
      </c>
      <c r="K12" s="83"/>
    </row>
    <row r="13" spans="2:13" ht="84.95" customHeight="1" x14ac:dyDescent="0.25">
      <c r="B13" s="710"/>
      <c r="C13" s="717"/>
      <c r="D13" s="724"/>
      <c r="E13" s="338">
        <v>7</v>
      </c>
      <c r="F13" s="393" t="str">
        <f>+'Autodiagnóstico '!H42</f>
        <v>Contar con un mecanismo de información que permita visualizar en tiempo real la planta de personal y generar reportes, articulado con la nómina o independiente, diferenciando:
- Planta global y planta estructural, por grupos internos de trabajo</v>
      </c>
      <c r="G13" s="347">
        <f>+'Autodiagnóstico '!N42</f>
        <v>81</v>
      </c>
      <c r="H13" s="312"/>
      <c r="I13" s="396" t="s">
        <v>508</v>
      </c>
      <c r="J13" s="352" t="s">
        <v>509</v>
      </c>
      <c r="K13" s="83"/>
    </row>
    <row r="14" spans="2:13" ht="84.95" customHeight="1" x14ac:dyDescent="0.25">
      <c r="B14" s="710"/>
      <c r="C14" s="717"/>
      <c r="D14" s="724"/>
      <c r="E14" s="395">
        <v>8</v>
      </c>
      <c r="F14" s="393" t="str">
        <f>+'Autodiagnóstico '!H47</f>
        <v>Contar con un mecanismo de información que permita visualizar en tiempo real la planta de personal y generar reportes, articulado con la nómina o independiente, diferenciando:
- Tipos de vinculación, nivel, código, grado</v>
      </c>
      <c r="G14" s="347">
        <f>+'Autodiagnóstico '!N47</f>
        <v>81</v>
      </c>
      <c r="H14" s="393"/>
      <c r="I14" s="396" t="s">
        <v>508</v>
      </c>
      <c r="J14" s="352" t="s">
        <v>506</v>
      </c>
      <c r="K14" s="83"/>
    </row>
    <row r="15" spans="2:13" ht="84.95" customHeight="1" x14ac:dyDescent="0.25">
      <c r="B15" s="710"/>
      <c r="C15" s="717"/>
      <c r="D15" s="724"/>
      <c r="E15" s="338">
        <v>9</v>
      </c>
      <c r="F15" s="312" t="str">
        <f>+'Autodiagnóstico '!H52</f>
        <v>Contar con un mecanismo de información que permita visualizar en tiempo real la planta de personal y generar reportes, articulado con la nómina o independiente, diferenciando:
- Antigüedad en el Estado, nivel académico y género</v>
      </c>
      <c r="G15" s="347">
        <f>+'Autodiagnóstico '!N52</f>
        <v>81</v>
      </c>
      <c r="H15" s="312"/>
      <c r="I15" s="336" t="s">
        <v>508</v>
      </c>
      <c r="J15" s="352" t="s">
        <v>506</v>
      </c>
      <c r="K15" s="83"/>
    </row>
    <row r="16" spans="2:13" ht="84.95" customHeight="1" x14ac:dyDescent="0.25">
      <c r="B16" s="710"/>
      <c r="C16" s="717"/>
      <c r="D16" s="724"/>
      <c r="E16" s="338">
        <v>10</v>
      </c>
      <c r="F16" s="312" t="str">
        <f>+'Autodiagnóstico '!H57</f>
        <v>Contar con un mecanismo de información que permita visualizar en tiempo real la planta de personal y generar reportes, articulado con la nómina o independiente, diferenciando:
- Cargos en vacancia definitiva o temporal por niveles</v>
      </c>
      <c r="G16" s="347">
        <f>+'Autodiagnóstico '!N57</f>
        <v>81</v>
      </c>
      <c r="H16" s="312"/>
      <c r="I16" s="336" t="s">
        <v>508</v>
      </c>
      <c r="J16" s="352" t="s">
        <v>506</v>
      </c>
      <c r="K16" s="83"/>
    </row>
    <row r="17" spans="2:11" ht="84.95" customHeight="1" x14ac:dyDescent="0.25">
      <c r="B17" s="710"/>
      <c r="C17" s="717"/>
      <c r="D17" s="724"/>
      <c r="E17" s="338">
        <v>11</v>
      </c>
      <c r="F17" s="312" t="str">
        <f>+'Autodiagnóstico '!H62</f>
        <v>Contar con un mecanismo de información que permita visualizar en tiempo real la planta de personal y generar reportes, articulado con la nómina o independiente, diferenciando:
- Perfiles de Empleos</v>
      </c>
      <c r="G17" s="347">
        <f>+'Autodiagnóstico '!N62</f>
        <v>81</v>
      </c>
      <c r="H17" s="312"/>
      <c r="I17" s="336" t="s">
        <v>510</v>
      </c>
      <c r="J17" s="352" t="s">
        <v>511</v>
      </c>
      <c r="K17" s="83"/>
    </row>
    <row r="18" spans="2:11" ht="109.5" customHeight="1" x14ac:dyDescent="0.25">
      <c r="B18" s="710"/>
      <c r="C18" s="717"/>
      <c r="D18" s="724"/>
      <c r="E18" s="338">
        <v>12</v>
      </c>
      <c r="F18" s="312" t="str">
        <f>+'Autodiagnóstico '!H67</f>
        <v>Contar con un mecanismo de información que permita visualizar en tiempo real la planta de personal y generar reportes, articulado con la nómina o independiente, diferenciando:
- Personas con discapacidad, pre pensionados, cabezas de familia, pertenecientes a grupos étnicos o con fuero sindical</v>
      </c>
      <c r="G18" s="347">
        <f>+'Autodiagnóstico '!N67</f>
        <v>81</v>
      </c>
      <c r="H18" s="312"/>
      <c r="I18" s="336" t="s">
        <v>806</v>
      </c>
      <c r="J18" s="352" t="s">
        <v>506</v>
      </c>
      <c r="K18" s="83"/>
    </row>
    <row r="19" spans="2:11" ht="210" customHeight="1" x14ac:dyDescent="0.25">
      <c r="B19" s="710"/>
      <c r="C19" s="717"/>
      <c r="D19" s="725"/>
      <c r="E19" s="361">
        <v>13</v>
      </c>
      <c r="F19" s="311" t="str">
        <f>'Autodiagnóstico '!H72</f>
        <v>Recopilar y analizar la información proveniente de los siguientes diagnósticos:
- Matriz GETH
- Rutas de creación de Valor
- Necesidades de capacitación
- Necesidades de bienestar
- Análisis de la caracterización del talento humano
- Resultados de la evaluación de desempeño y acuerdos de gestión.
- Medición de clima organizacional
- Detección de riesgo psicosocial
- Encuesta de ambiente y desempeño institucional (EDI - DANE)
- Acuerdos sindicales
- Riesgos del proceso de Talento Humano
- Otros diagnósticos</v>
      </c>
      <c r="G19" s="348">
        <f>+'Autodiagnóstico '!N72</f>
        <v>81</v>
      </c>
      <c r="H19" s="311" t="s">
        <v>1060</v>
      </c>
      <c r="I19" s="308"/>
      <c r="J19" s="350" t="s">
        <v>506</v>
      </c>
      <c r="K19" s="83"/>
    </row>
    <row r="20" spans="2:11" ht="131.25" customHeight="1" x14ac:dyDescent="0.25">
      <c r="B20" s="710"/>
      <c r="C20" s="717"/>
      <c r="D20" s="711" t="str">
        <f>+'Autodiagnóstico '!E77</f>
        <v>Planeación Estratégica</v>
      </c>
      <c r="E20" s="359">
        <v>14</v>
      </c>
      <c r="F20" s="313" t="str">
        <f>+'Autodiagnóstico '!H77</f>
        <v>Diseñar la planeación estratégica del talento humano, que contemple:</v>
      </c>
      <c r="G20" s="360">
        <f>+'Autodiagnóstico '!N77</f>
        <v>100</v>
      </c>
      <c r="H20" s="313" t="s">
        <v>1060</v>
      </c>
      <c r="I20" s="319" t="s">
        <v>805</v>
      </c>
      <c r="J20" s="349" t="s">
        <v>793</v>
      </c>
      <c r="K20" s="83"/>
    </row>
    <row r="21" spans="2:11" ht="48" x14ac:dyDescent="0.25">
      <c r="B21" s="710"/>
      <c r="C21" s="717"/>
      <c r="D21" s="712"/>
      <c r="E21" s="367" t="s">
        <v>999</v>
      </c>
      <c r="F21" s="312" t="str">
        <f>+'Autodiagnóstico '!I82</f>
        <v>Plan anual de vacantes y Plan de Previsión de Recursos Humanos que prevea y programe los recursos necesarios para proveer las vacantes mediante concurso</v>
      </c>
      <c r="G21" s="347">
        <f>+'Autodiagnóstico '!N82</f>
        <v>81</v>
      </c>
      <c r="H21" s="312"/>
      <c r="I21" s="336"/>
      <c r="J21" s="352" t="s">
        <v>794</v>
      </c>
      <c r="K21" s="83"/>
    </row>
    <row r="22" spans="2:11" ht="84" x14ac:dyDescent="0.25">
      <c r="B22" s="710"/>
      <c r="C22" s="717"/>
      <c r="D22" s="712"/>
      <c r="E22" s="367" t="s">
        <v>1000</v>
      </c>
      <c r="F22" s="393" t="str">
        <f>+'Autodiagnóstico '!I87</f>
        <v>Plan Institucional de Capacitación</v>
      </c>
      <c r="G22" s="347">
        <f>+'Autodiagnóstico '!N87</f>
        <v>100</v>
      </c>
      <c r="H22" s="416" t="s">
        <v>1061</v>
      </c>
      <c r="I22" s="336"/>
      <c r="J22" s="352" t="s">
        <v>1062</v>
      </c>
      <c r="K22" s="83"/>
    </row>
    <row r="23" spans="2:11" ht="84" x14ac:dyDescent="0.25">
      <c r="B23" s="710"/>
      <c r="C23" s="717"/>
      <c r="D23" s="712"/>
      <c r="E23" s="367" t="s">
        <v>1001</v>
      </c>
      <c r="F23" s="393" t="str">
        <f>+'Autodiagnóstico '!I92</f>
        <v>Plan de bienestar e incentivos</v>
      </c>
      <c r="G23" s="347">
        <f>+'Autodiagnóstico '!N92</f>
        <v>100</v>
      </c>
      <c r="H23" s="312" t="s">
        <v>1063</v>
      </c>
      <c r="I23" s="336"/>
      <c r="J23" s="352" t="s">
        <v>1059</v>
      </c>
      <c r="K23" s="83"/>
    </row>
    <row r="24" spans="2:11" ht="79.5" customHeight="1" x14ac:dyDescent="0.25">
      <c r="B24" s="710"/>
      <c r="C24" s="717"/>
      <c r="D24" s="712"/>
      <c r="E24" s="367" t="s">
        <v>1002</v>
      </c>
      <c r="F24" s="393" t="str">
        <f>+'Autodiagnóstico '!I97</f>
        <v>Plan de seguridad y salud en el trabajo</v>
      </c>
      <c r="G24" s="347">
        <f>+'Autodiagnóstico '!N97</f>
        <v>100</v>
      </c>
      <c r="H24" s="312"/>
      <c r="I24" s="336"/>
      <c r="J24" s="352" t="s">
        <v>795</v>
      </c>
      <c r="K24" s="83"/>
    </row>
    <row r="25" spans="2:11" ht="55.5" customHeight="1" x14ac:dyDescent="0.25">
      <c r="B25" s="710"/>
      <c r="C25" s="717"/>
      <c r="D25" s="712"/>
      <c r="E25" s="367" t="s">
        <v>1003</v>
      </c>
      <c r="F25" s="393" t="str">
        <f>+'Autodiagnóstico '!I102</f>
        <v>Monitoreo y seguimiento del SIGEP</v>
      </c>
      <c r="G25" s="347">
        <f>+'Autodiagnóstico '!N102</f>
        <v>81</v>
      </c>
      <c r="H25" s="312"/>
      <c r="I25" s="336"/>
      <c r="J25" s="352" t="s">
        <v>874</v>
      </c>
      <c r="K25" s="83"/>
    </row>
    <row r="26" spans="2:11" ht="69.75" customHeight="1" x14ac:dyDescent="0.25">
      <c r="B26" s="710"/>
      <c r="C26" s="717"/>
      <c r="D26" s="712"/>
      <c r="E26" s="367" t="s">
        <v>1004</v>
      </c>
      <c r="F26" s="393" t="str">
        <f>+'Autodiagnóstico '!I107</f>
        <v>Evaluación de desempeño</v>
      </c>
      <c r="G26" s="347">
        <f>+'Autodiagnóstico '!N107</f>
        <v>81</v>
      </c>
      <c r="H26" s="312"/>
      <c r="I26" s="336"/>
      <c r="J26" s="352" t="s">
        <v>1064</v>
      </c>
      <c r="K26" s="83"/>
    </row>
    <row r="27" spans="2:11" ht="58.5" customHeight="1" x14ac:dyDescent="0.25">
      <c r="B27" s="710"/>
      <c r="C27" s="717"/>
      <c r="D27" s="712"/>
      <c r="E27" s="367" t="s">
        <v>1005</v>
      </c>
      <c r="F27" s="393" t="str">
        <f>+'Autodiagnóstico '!I112</f>
        <v>Inducción y reinducción (Se agrega en el Plan Estratégico de Talento Humano, dado que éste contiene al Plan Institucional de Capacitación - Decreto 612 de 2018)</v>
      </c>
      <c r="G27" s="347">
        <f>+'Autodiagnóstico '!N112</f>
        <v>81</v>
      </c>
      <c r="H27" s="312"/>
      <c r="I27" s="336"/>
      <c r="J27" s="352" t="s">
        <v>512</v>
      </c>
      <c r="K27" s="83"/>
    </row>
    <row r="28" spans="2:11" ht="35.1" customHeight="1" x14ac:dyDescent="0.25">
      <c r="B28" s="710"/>
      <c r="C28" s="717"/>
      <c r="D28" s="713"/>
      <c r="E28" s="368" t="s">
        <v>1006</v>
      </c>
      <c r="F28" s="393" t="str">
        <f>+'Autodiagnóstico '!I117</f>
        <v>Medición, análisis y mejoramiento del clima organizacional (Se agrega en el Plan estratégico de Talento Humano, dado que éste contiene al Plan de Bienestar y Estímulos - Decreto 612 de 2018)</v>
      </c>
      <c r="G28" s="348">
        <f>+'Autodiagnóstico '!N117</f>
        <v>81</v>
      </c>
      <c r="H28" s="311"/>
      <c r="I28" s="308"/>
      <c r="J28" s="350" t="s">
        <v>513</v>
      </c>
      <c r="K28" s="83"/>
    </row>
    <row r="29" spans="2:11" ht="96" x14ac:dyDescent="0.25">
      <c r="B29" s="710"/>
      <c r="C29" s="717"/>
      <c r="D29" s="23" t="str">
        <f>+'Autodiagnóstico '!E122</f>
        <v>Manual de funciones y competencias</v>
      </c>
      <c r="E29" s="245">
        <v>15</v>
      </c>
      <c r="F29" s="314" t="str">
        <f>+'Autodiagnóstico '!H122</f>
        <v>Contar con un manual de funciones y competencias ajustado a las directrices vigentes</v>
      </c>
      <c r="G29" s="26">
        <f>+'Autodiagnóstico '!N122</f>
        <v>100</v>
      </c>
      <c r="H29" s="320" t="s">
        <v>1066</v>
      </c>
      <c r="I29" s="321" t="s">
        <v>514</v>
      </c>
      <c r="J29" s="354" t="s">
        <v>1065</v>
      </c>
      <c r="K29" s="83"/>
    </row>
    <row r="30" spans="2:11" ht="99" customHeight="1" thickBot="1" x14ac:dyDescent="0.3">
      <c r="B30" s="710"/>
      <c r="C30" s="718"/>
      <c r="D30" s="333" t="str">
        <f>+'Autodiagnóstico '!E127</f>
        <v>Arreglo institucional</v>
      </c>
      <c r="E30" s="246">
        <v>16</v>
      </c>
      <c r="F30" s="315" t="str">
        <f>+'Autodiagnóstico '!H127</f>
        <v>Contar con un área estratégica para la gerencia del TH</v>
      </c>
      <c r="G30" s="27">
        <f>+'Autodiagnóstico '!N127</f>
        <v>100</v>
      </c>
      <c r="H30" s="322"/>
      <c r="I30" s="323" t="s">
        <v>796</v>
      </c>
      <c r="J30" s="357"/>
      <c r="K30" s="83"/>
    </row>
    <row r="31" spans="2:11" ht="84" x14ac:dyDescent="0.25">
      <c r="B31" s="710"/>
      <c r="C31" s="719" t="str">
        <f>+'Autodiagnóstico '!C132</f>
        <v>INGRESO</v>
      </c>
      <c r="D31" s="714" t="str">
        <f>+'Autodiagnóstico '!E132</f>
        <v>Provisión del empleo</v>
      </c>
      <c r="E31" s="369">
        <v>17</v>
      </c>
      <c r="F31" s="316" t="str">
        <f>+'Autodiagnóstico '!H132</f>
        <v>Proveer las vacantes definitivas de forma temporal mediante la figura de encargo, eficientemente</v>
      </c>
      <c r="G31" s="366">
        <f>+'Autodiagnóstico '!N132</f>
        <v>81</v>
      </c>
      <c r="H31" s="316" t="s">
        <v>1060</v>
      </c>
      <c r="I31" s="324"/>
      <c r="J31" s="356" t="s">
        <v>1054</v>
      </c>
      <c r="K31" s="83"/>
    </row>
    <row r="32" spans="2:11" ht="40.5" customHeight="1" x14ac:dyDescent="0.25">
      <c r="B32" s="710"/>
      <c r="C32" s="720"/>
      <c r="D32" s="712"/>
      <c r="E32" s="338">
        <v>18</v>
      </c>
      <c r="F32" s="312" t="str">
        <f>+'Autodiagnóstico '!H137</f>
        <v>Proveer las vacantes definitivas oportunamente, de acuerdo con el Plan Anual de Vacantes</v>
      </c>
      <c r="G32" s="347">
        <f>+'Autodiagnóstico '!N137</f>
        <v>81</v>
      </c>
      <c r="H32" s="312"/>
      <c r="I32" s="336"/>
      <c r="J32" s="352" t="s">
        <v>876</v>
      </c>
      <c r="K32" s="83"/>
    </row>
    <row r="33" spans="2:11" ht="65.25" customHeight="1" x14ac:dyDescent="0.25">
      <c r="B33" s="710"/>
      <c r="C33" s="720"/>
      <c r="D33" s="712"/>
      <c r="E33" s="338">
        <v>19</v>
      </c>
      <c r="F33" s="312" t="str">
        <f>+'Autodiagnóstico '!H142</f>
        <v>Proveer las vacantes definitivas temporalmente mediante nombramientos provisionales, eficientemente</v>
      </c>
      <c r="G33" s="347">
        <f>+'Autodiagnóstico '!N142</f>
        <v>81</v>
      </c>
      <c r="H33" s="312"/>
      <c r="I33" s="336"/>
      <c r="J33" s="352" t="s">
        <v>877</v>
      </c>
      <c r="K33" s="83"/>
    </row>
    <row r="34" spans="2:11" ht="72" x14ac:dyDescent="0.25">
      <c r="B34" s="710"/>
      <c r="C34" s="720"/>
      <c r="D34" s="712"/>
      <c r="E34" s="338">
        <v>20</v>
      </c>
      <c r="F34" s="312" t="str">
        <f>+'Autodiagnóstico '!H147</f>
        <v>Contar con las listas de elegibles vigentes en su entidad hasta su vencimiento</v>
      </c>
      <c r="G34" s="347">
        <f>+'Autodiagnóstico '!N147</f>
        <v>81</v>
      </c>
      <c r="H34" s="312"/>
      <c r="I34" s="336"/>
      <c r="J34" s="352" t="s">
        <v>1057</v>
      </c>
      <c r="K34" s="83"/>
    </row>
    <row r="35" spans="2:11" ht="45" customHeight="1" x14ac:dyDescent="0.25">
      <c r="B35" s="710"/>
      <c r="C35" s="720"/>
      <c r="D35" s="713"/>
      <c r="E35" s="361">
        <v>21</v>
      </c>
      <c r="F35" s="311" t="str">
        <f>+'Autodiagnóstico '!H152</f>
        <v>Contar con mecanismos para verificar si existen servidores de carrera administrativa con derecho preferencial para ser encargados</v>
      </c>
      <c r="G35" s="348">
        <f>+'Autodiagnóstico '!N152</f>
        <v>81</v>
      </c>
      <c r="H35" s="311"/>
      <c r="I35" s="308"/>
      <c r="J35" s="350" t="s">
        <v>1055</v>
      </c>
      <c r="K35" s="83"/>
    </row>
    <row r="36" spans="2:11" ht="91.5" customHeight="1" x14ac:dyDescent="0.25">
      <c r="B36" s="301"/>
      <c r="C36" s="720"/>
      <c r="D36" s="711" t="str">
        <f>+'Autodiagnóstico '!E157</f>
        <v>Gestión de la información</v>
      </c>
      <c r="E36" s="359">
        <v>22</v>
      </c>
      <c r="F36" s="313" t="str">
        <f>+'Autodiagnóstico '!H157</f>
        <v>Contar con la trazabilidad electrónica o física de la historia laboral de cada servidor</v>
      </c>
      <c r="G36" s="360">
        <f>+'Autodiagnóstico '!N157</f>
        <v>81</v>
      </c>
      <c r="H36" s="313" t="s">
        <v>1060</v>
      </c>
      <c r="I36" s="319" t="s">
        <v>803</v>
      </c>
      <c r="J36" s="349" t="s">
        <v>1091</v>
      </c>
      <c r="K36" s="83"/>
    </row>
    <row r="37" spans="2:11" ht="77.25" customHeight="1" x14ac:dyDescent="0.25">
      <c r="B37" s="301"/>
      <c r="C37" s="720"/>
      <c r="D37" s="712"/>
      <c r="E37" s="338">
        <v>23</v>
      </c>
      <c r="F37" s="312" t="str">
        <f>+'Autodiagnóstico '!H162</f>
        <v>Registrar y analizar las vacantes y los tiempos de cubrimiento, especialmente de los gerentes públicos</v>
      </c>
      <c r="G37" s="347">
        <f>+'Autodiagnóstico '!N162</f>
        <v>81</v>
      </c>
      <c r="H37" s="312"/>
      <c r="I37" s="336"/>
      <c r="J37" s="352" t="s">
        <v>875</v>
      </c>
      <c r="K37" s="83"/>
    </row>
    <row r="38" spans="2:11" ht="77.25" customHeight="1" x14ac:dyDescent="0.25">
      <c r="B38" s="301"/>
      <c r="C38" s="720"/>
      <c r="D38" s="723"/>
      <c r="E38" s="361">
        <v>24</v>
      </c>
      <c r="F38" s="311" t="str">
        <f>+'Autodiagnóstico '!H167</f>
        <v>Coordinar lo pertinente para que los servidores públicos de las entidades del orden nacional presenten la Declaración de Bienes y Rentas entre el 1° de abril y el 31 de mayo de cada vigencia; y los del orden territorial entre el 1° de junio y el 31 de julio de cada vigencia.</v>
      </c>
      <c r="G38" s="348">
        <f>+'Autodiagnóstico '!N167</f>
        <v>100</v>
      </c>
      <c r="H38" s="311"/>
      <c r="I38" s="308"/>
      <c r="J38" s="350" t="s">
        <v>696</v>
      </c>
      <c r="K38" s="83"/>
    </row>
    <row r="39" spans="2:11" ht="100.5" customHeight="1" x14ac:dyDescent="0.25">
      <c r="B39" s="301"/>
      <c r="C39" s="720"/>
      <c r="D39" s="711" t="str">
        <f>+'Autodiagnóstico '!E172</f>
        <v>Meritocracia</v>
      </c>
      <c r="E39" s="359">
        <v>25</v>
      </c>
      <c r="F39" s="313" t="str">
        <f>+'Autodiagnóstico '!H172</f>
        <v>Contar con mecanismos para evaluar competencias para los candidatos a cubrir vacantes temporales o de libre nombramiento y remoción.</v>
      </c>
      <c r="G39" s="360">
        <f>+'Autodiagnóstico '!N172</f>
        <v>81</v>
      </c>
      <c r="H39" s="313" t="s">
        <v>1067</v>
      </c>
      <c r="I39" s="319" t="s">
        <v>804</v>
      </c>
      <c r="J39" s="349" t="s">
        <v>1068</v>
      </c>
      <c r="K39" s="83"/>
    </row>
    <row r="40" spans="2:11" ht="63" customHeight="1" x14ac:dyDescent="0.25">
      <c r="B40" s="301"/>
      <c r="C40" s="720"/>
      <c r="D40" s="723"/>
      <c r="E40" s="361">
        <v>26</v>
      </c>
      <c r="F40" s="311" t="str">
        <f>+'Autodiagnóstico '!H177</f>
        <v xml:space="preserve">Enviar oportunamente las solicitudes de inscripción o de actualización en carrera administrativa a la CNSC </v>
      </c>
      <c r="G40" s="348">
        <f>+'Autodiagnóstico '!N177</f>
        <v>100</v>
      </c>
      <c r="H40" s="311"/>
      <c r="I40" s="308"/>
      <c r="J40" s="350" t="s">
        <v>697</v>
      </c>
      <c r="K40" s="83"/>
    </row>
    <row r="41" spans="2:11" ht="68.25" customHeight="1" x14ac:dyDescent="0.25">
      <c r="B41" s="301"/>
      <c r="C41" s="720"/>
      <c r="D41" s="370" t="str">
        <f>+'Autodiagnóstico '!E182</f>
        <v>Gestión del desempeño</v>
      </c>
      <c r="E41" s="330">
        <v>27</v>
      </c>
      <c r="F41" s="314" t="str">
        <f>+'Autodiagnóstico '!H182</f>
        <v>Verificar que se realice adecuadamente la evaluación de periodo de prueba a los servidores nuevos de carrera administrativa, de acuerdo con la normatividad vigente</v>
      </c>
      <c r="G41" s="358">
        <f>+'Autodiagnóstico '!N182</f>
        <v>81</v>
      </c>
      <c r="H41" s="314"/>
      <c r="I41" s="321" t="s">
        <v>516</v>
      </c>
      <c r="J41" s="420" t="s">
        <v>1072</v>
      </c>
      <c r="K41" s="83"/>
    </row>
    <row r="42" spans="2:11" ht="68.25" customHeight="1" x14ac:dyDescent="0.25">
      <c r="B42" s="301"/>
      <c r="C42" s="721"/>
      <c r="D42" s="401" t="str">
        <f>+'Autodiagnóstico '!E187</f>
        <v>Conocimiento institucional</v>
      </c>
      <c r="E42" s="398">
        <v>28</v>
      </c>
      <c r="F42" s="402" t="str">
        <f>+'Autodiagnóstico '!H187</f>
        <v>Realizar inducción a todo servidor público que se vincule a la entidad</v>
      </c>
      <c r="G42" s="358">
        <f>+'Autodiagnóstico '!N187</f>
        <v>83</v>
      </c>
      <c r="H42" s="402"/>
      <c r="I42" s="404"/>
      <c r="J42" s="354" t="s">
        <v>775</v>
      </c>
      <c r="K42" s="83"/>
    </row>
    <row r="43" spans="2:11" ht="60.75" thickBot="1" x14ac:dyDescent="0.3">
      <c r="B43" s="301"/>
      <c r="C43" s="722"/>
      <c r="D43" s="371" t="str">
        <f>+'Autodiagnóstico '!E192</f>
        <v>Inclusión</v>
      </c>
      <c r="E43" s="372">
        <v>29</v>
      </c>
      <c r="F43" s="373" t="str">
        <f>+'Autodiagnóstico '!H192</f>
        <v>Cumplimiento del Decreto 2011 de 2017 relacionado con el porcentaje de vinculación de personas con discapacidad en la planta de empleos de la entidad</v>
      </c>
      <c r="G43" s="374">
        <f>+'Autodiagnóstico '!N192</f>
        <v>20</v>
      </c>
      <c r="H43" s="373"/>
      <c r="I43" s="375"/>
      <c r="J43" s="376" t="s">
        <v>1036</v>
      </c>
      <c r="K43" s="83"/>
    </row>
    <row r="44" spans="2:11" ht="56.25" customHeight="1" x14ac:dyDescent="0.25">
      <c r="B44" s="301"/>
      <c r="C44" s="729" t="str">
        <f>'Autodiagnóstico '!C197</f>
        <v>DESARROLLO</v>
      </c>
      <c r="D44" s="377" t="str">
        <f>+'Autodiagnóstico '!E197</f>
        <v>Conocimiento institucional</v>
      </c>
      <c r="E44" s="378">
        <v>30</v>
      </c>
      <c r="F44" s="317" t="str">
        <f>+'Autodiagnóstico '!H197</f>
        <v>Realizar reinducción a todos los servidores máximo cada dos años</v>
      </c>
      <c r="G44" s="379">
        <f>+'Autodiagnóstico '!N197</f>
        <v>100</v>
      </c>
      <c r="H44" s="317" t="s">
        <v>1060</v>
      </c>
      <c r="I44" s="325"/>
      <c r="J44" s="351" t="s">
        <v>776</v>
      </c>
      <c r="K44" s="83"/>
    </row>
    <row r="45" spans="2:11" ht="97.5" customHeight="1" x14ac:dyDescent="0.25">
      <c r="B45" s="301"/>
      <c r="C45" s="730"/>
      <c r="D45" s="711" t="str">
        <f>+'Autodiagnóstico '!E202</f>
        <v>Gestión de la información</v>
      </c>
      <c r="E45" s="359">
        <v>31</v>
      </c>
      <c r="F45" s="313" t="str">
        <f>+'Autodiagnóstico '!H202</f>
        <v>Llevar registros apropiados del número de gerentes públicos que hay en la entidad, así como de su movilidad</v>
      </c>
      <c r="G45" s="360">
        <f>+'Autodiagnóstico '!N202</f>
        <v>100</v>
      </c>
      <c r="H45" s="313" t="s">
        <v>1070</v>
      </c>
      <c r="I45" s="319" t="s">
        <v>803</v>
      </c>
      <c r="J45" s="349" t="s">
        <v>515</v>
      </c>
      <c r="K45" s="83"/>
    </row>
    <row r="46" spans="2:11" ht="102" customHeight="1" x14ac:dyDescent="0.25">
      <c r="B46" s="301"/>
      <c r="C46" s="730"/>
      <c r="D46" s="712"/>
      <c r="E46" s="338">
        <v>32</v>
      </c>
      <c r="F46" s="312" t="str">
        <f>+'Autodiagnóstico '!H207</f>
        <v>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 pensionados, cargas de trabajo por empleo y por dependencia y minorías étnicas</v>
      </c>
      <c r="G46" s="347">
        <f>+'Autodiagnóstico '!N207</f>
        <v>81</v>
      </c>
      <c r="H46" s="312"/>
      <c r="I46" s="336" t="s">
        <v>803</v>
      </c>
      <c r="J46" s="352" t="s">
        <v>878</v>
      </c>
      <c r="K46" s="83"/>
    </row>
    <row r="47" spans="2:11" ht="78.75" customHeight="1" x14ac:dyDescent="0.25">
      <c r="B47" s="301"/>
      <c r="C47" s="730"/>
      <c r="D47" s="712"/>
      <c r="E47" s="338">
        <v>33</v>
      </c>
      <c r="F47" s="312" t="str">
        <f>+'Autodiagnóstico '!H212</f>
        <v>Movilidad:
Contar con información confiable sobre los Servidores que dados sus conocimientos y habilidades, potencialmente puedan ser reubicados en otras dependencias, encargarse en otro empleo o se les pueda comisionar para desempeñar cargos de libre nombramiento y remoción.</v>
      </c>
      <c r="G47" s="347">
        <f>+'Autodiagnóstico '!N212</f>
        <v>81</v>
      </c>
      <c r="H47" s="312"/>
      <c r="I47" s="336" t="s">
        <v>802</v>
      </c>
      <c r="J47" s="352" t="s">
        <v>1056</v>
      </c>
      <c r="K47" s="83"/>
    </row>
    <row r="48" spans="2:11" ht="90.75" customHeight="1" x14ac:dyDescent="0.25">
      <c r="B48" s="301"/>
      <c r="C48" s="730"/>
      <c r="D48" s="713"/>
      <c r="E48" s="361">
        <v>34</v>
      </c>
      <c r="F48" s="311" t="str">
        <f>+'Autodiagnóstico '!H217</f>
        <v>Llevar registros de todas las actividades de bienestar y capacitación realizadas, y contar con información sistematizada sobre número de asistentes y servidores que participaron en las actividades, incluyendo familiares.</v>
      </c>
      <c r="G48" s="348">
        <f>+'Autodiagnóstico '!N217</f>
        <v>100</v>
      </c>
      <c r="H48" s="311"/>
      <c r="I48" s="308" t="s">
        <v>798</v>
      </c>
      <c r="J48" s="350" t="s">
        <v>515</v>
      </c>
      <c r="K48" s="83"/>
    </row>
    <row r="49" spans="2:11" ht="95.25" customHeight="1" x14ac:dyDescent="0.25">
      <c r="B49" s="301"/>
      <c r="C49" s="730"/>
      <c r="D49" s="711" t="str">
        <f>+'Autodiagnóstico '!E222</f>
        <v>Gestión del desempeño</v>
      </c>
      <c r="E49" s="359">
        <v>35</v>
      </c>
      <c r="F49" s="313" t="str">
        <f>+'Autodiagnóstico '!H222</f>
        <v>Adopción mediante acto administrativo del sistema de evaluación del desempeño y los acuerdos de gestión</v>
      </c>
      <c r="G49" s="360">
        <f>+'Autodiagnóstico '!N222</f>
        <v>100</v>
      </c>
      <c r="H49" s="697" t="s">
        <v>1071</v>
      </c>
      <c r="I49" s="319" t="s">
        <v>801</v>
      </c>
      <c r="J49" s="422" t="s">
        <v>1064</v>
      </c>
      <c r="K49" s="83"/>
    </row>
    <row r="50" spans="2:11" ht="59.25" customHeight="1" x14ac:dyDescent="0.25">
      <c r="B50" s="301"/>
      <c r="C50" s="730"/>
      <c r="D50" s="712"/>
      <c r="E50" s="338">
        <v>36</v>
      </c>
      <c r="F50" s="312" t="str">
        <f>+'Autodiagnóstico '!H227</f>
        <v>Se ha facilitado el proceso de acuerdos de gestión implementando la normatividad vigente y haciendo las capacitaciones correspondientes</v>
      </c>
      <c r="G50" s="347">
        <f>+'Autodiagnóstico '!N227</f>
        <v>100</v>
      </c>
      <c r="H50" s="619"/>
      <c r="I50" s="336"/>
      <c r="J50" s="421" t="s">
        <v>1073</v>
      </c>
      <c r="K50" s="83"/>
    </row>
    <row r="51" spans="2:11" ht="149.25" customHeight="1" x14ac:dyDescent="0.25">
      <c r="B51" s="301"/>
      <c r="C51" s="730"/>
      <c r="D51" s="712"/>
      <c r="E51" s="338">
        <v>37</v>
      </c>
      <c r="F51" s="312" t="str">
        <f>+'Autodiagnóstico '!H232</f>
        <v>Llevar a cabo las labores de evaluación de desempeño de conformidad con la normatividad vigente y llevar los registros correspondientes, en sus respectivas fases.</v>
      </c>
      <c r="G51" s="347">
        <f>+'Autodiagnóstico '!N232</f>
        <v>100</v>
      </c>
      <c r="H51" s="312"/>
      <c r="I51" s="336" t="s">
        <v>800</v>
      </c>
      <c r="J51" s="421" t="s">
        <v>1074</v>
      </c>
      <c r="K51" s="83"/>
    </row>
    <row r="52" spans="2:11" ht="45" customHeight="1" x14ac:dyDescent="0.25">
      <c r="B52" s="301"/>
      <c r="C52" s="730"/>
      <c r="D52" s="712"/>
      <c r="E52" s="338">
        <v>38</v>
      </c>
      <c r="F52" s="312" t="str">
        <f>+'Autodiagnóstico '!H237</f>
        <v>Establecer y hacer seguimiento a los planes de mejoramiento individual teniendo en cuenta:</v>
      </c>
      <c r="G52" s="347">
        <f>+'Autodiagnóstico '!N237</f>
        <v>100</v>
      </c>
      <c r="H52" s="312"/>
      <c r="I52" s="336" t="s">
        <v>799</v>
      </c>
      <c r="J52" s="352" t="s">
        <v>517</v>
      </c>
      <c r="K52" s="83"/>
    </row>
    <row r="53" spans="2:11" ht="42.75" customHeight="1" x14ac:dyDescent="0.25">
      <c r="B53" s="301"/>
      <c r="C53" s="730"/>
      <c r="D53" s="712"/>
      <c r="E53" s="367" t="s">
        <v>846</v>
      </c>
      <c r="F53" s="312" t="str">
        <f>+'Autodiagnóstico '!I242</f>
        <v>Evaluación del desempeño</v>
      </c>
      <c r="G53" s="347">
        <f>+'Autodiagnóstico '!N242</f>
        <v>100</v>
      </c>
      <c r="H53" s="312"/>
      <c r="I53" s="336"/>
      <c r="J53" s="421" t="s">
        <v>1074</v>
      </c>
      <c r="K53" s="83"/>
    </row>
    <row r="54" spans="2:11" ht="35.1" customHeight="1" x14ac:dyDescent="0.25">
      <c r="B54" s="301"/>
      <c r="C54" s="730"/>
      <c r="D54" s="712"/>
      <c r="E54" s="367" t="s">
        <v>847</v>
      </c>
      <c r="F54" s="312" t="str">
        <f>+'Autodiagnóstico '!I247</f>
        <v>Diagnóstico de necesidades de capacitación realizada por Talento Humano</v>
      </c>
      <c r="G54" s="347">
        <f>+'Autodiagnóstico '!N247</f>
        <v>100</v>
      </c>
      <c r="H54" s="312"/>
      <c r="I54" s="336"/>
      <c r="J54" s="352" t="s">
        <v>506</v>
      </c>
      <c r="K54" s="83"/>
    </row>
    <row r="55" spans="2:11" ht="47.25" customHeight="1" x14ac:dyDescent="0.25">
      <c r="B55" s="301"/>
      <c r="C55" s="730"/>
      <c r="D55" s="713"/>
      <c r="E55" s="361">
        <v>39</v>
      </c>
      <c r="F55" s="311" t="str">
        <f>+'Autodiagnóstico '!H252</f>
        <v>Establecer mecanismos de evaluación periódica del desempeño en torno al servicio al ciudadano diferentes a las obligatorias.</v>
      </c>
      <c r="G55" s="348">
        <f>+'Autodiagnóstico '!N252</f>
        <v>100</v>
      </c>
      <c r="H55" s="311"/>
      <c r="I55" s="308"/>
      <c r="J55" s="350"/>
      <c r="K55" s="83"/>
    </row>
    <row r="56" spans="2:11" ht="180.75" customHeight="1" x14ac:dyDescent="0.25">
      <c r="B56" s="301"/>
      <c r="C56" s="730"/>
      <c r="D56" s="711" t="str">
        <f>+'Autodiagnóstico '!E257</f>
        <v>Capacitación</v>
      </c>
      <c r="E56" s="359">
        <v>40</v>
      </c>
      <c r="F56" s="313" t="str">
        <f>+'Autodiagnóstico '!H257</f>
        <v>Elaborar el plan institucional de capacitación (Formulación del Programa Institucional de Aprendizaje) teniendo en cuenta los siguientes elementos:</v>
      </c>
      <c r="G56" s="360">
        <f>+'Autodiagnóstico '!N257</f>
        <v>100</v>
      </c>
      <c r="H56" s="697" t="s">
        <v>1076</v>
      </c>
      <c r="I56" s="319" t="s">
        <v>881</v>
      </c>
      <c r="J56" s="349" t="s">
        <v>1075</v>
      </c>
      <c r="K56" s="83"/>
    </row>
    <row r="57" spans="2:11" ht="35.1" customHeight="1" x14ac:dyDescent="0.25">
      <c r="B57" s="301"/>
      <c r="C57" s="730"/>
      <c r="D57" s="712"/>
      <c r="E57" s="367" t="s">
        <v>848</v>
      </c>
      <c r="F57" s="312" t="str">
        <f>+'Autodiagnóstico '!I262</f>
        <v>Diagnóstico de necesidades de la entidad y de los gerentes públicos</v>
      </c>
      <c r="G57" s="347">
        <f>+'Autodiagnóstico '!N262</f>
        <v>100</v>
      </c>
      <c r="H57" s="618"/>
      <c r="I57" s="336" t="s">
        <v>518</v>
      </c>
      <c r="J57" s="352" t="s">
        <v>519</v>
      </c>
      <c r="K57" s="83"/>
    </row>
    <row r="58" spans="2:11" ht="27.75" customHeight="1" x14ac:dyDescent="0.25">
      <c r="B58" s="301"/>
      <c r="C58" s="730"/>
      <c r="D58" s="712"/>
      <c r="E58" s="367" t="s">
        <v>849</v>
      </c>
      <c r="F58" s="393" t="str">
        <f>+'Autodiagnóstico '!I267</f>
        <v>Orientaciones de la alta dirección</v>
      </c>
      <c r="G58" s="347">
        <f>+'Autodiagnóstico '!N267</f>
        <v>100</v>
      </c>
      <c r="H58" s="618"/>
      <c r="I58" s="336"/>
      <c r="J58" s="352" t="s">
        <v>520</v>
      </c>
      <c r="K58" s="83"/>
    </row>
    <row r="59" spans="2:11" ht="35.1" customHeight="1" x14ac:dyDescent="0.25">
      <c r="B59" s="301"/>
      <c r="C59" s="730"/>
      <c r="D59" s="712"/>
      <c r="E59" s="367" t="s">
        <v>850</v>
      </c>
      <c r="F59" s="393" t="str">
        <f>+'Autodiagnóstico '!I272</f>
        <v>Oferta del sector Función Pública</v>
      </c>
      <c r="G59" s="347">
        <f>+'Autodiagnóstico '!N272</f>
        <v>100</v>
      </c>
      <c r="H59" s="619"/>
      <c r="I59" s="336" t="s">
        <v>521</v>
      </c>
      <c r="J59" s="352" t="s">
        <v>519</v>
      </c>
      <c r="K59" s="83"/>
    </row>
    <row r="60" spans="2:11" ht="19.5" customHeight="1" x14ac:dyDescent="0.25">
      <c r="B60" s="301"/>
      <c r="C60" s="730"/>
      <c r="D60" s="712"/>
      <c r="E60" s="380"/>
      <c r="F60" s="346" t="str">
        <f>+'Autodiagnóstico '!H277</f>
        <v>Desglosándolo en las siguientes fases:</v>
      </c>
      <c r="G60" s="381"/>
      <c r="H60" s="346"/>
      <c r="I60" s="346"/>
      <c r="J60" s="353"/>
      <c r="K60" s="83"/>
    </row>
    <row r="61" spans="2:11" ht="35.1" customHeight="1" x14ac:dyDescent="0.25">
      <c r="B61" s="301"/>
      <c r="C61" s="730"/>
      <c r="D61" s="712"/>
      <c r="E61" s="367" t="s">
        <v>851</v>
      </c>
      <c r="F61" s="393" t="str">
        <f>+'Autodiagnóstico '!I278</f>
        <v>Elaboración del diagnóstico de necesidades de aprendizaje organizacional</v>
      </c>
      <c r="G61" s="347">
        <f>+'Autodiagnóstico '!N278</f>
        <v>100</v>
      </c>
      <c r="H61" s="617" t="s">
        <v>1034</v>
      </c>
      <c r="I61" s="336"/>
      <c r="J61" s="352" t="s">
        <v>519</v>
      </c>
      <c r="K61" s="83"/>
    </row>
    <row r="62" spans="2:11" ht="35.1" customHeight="1" x14ac:dyDescent="0.25">
      <c r="B62" s="301"/>
      <c r="C62" s="730"/>
      <c r="D62" s="712"/>
      <c r="E62" s="367" t="s">
        <v>852</v>
      </c>
      <c r="F62" s="393" t="str">
        <f>+'Autodiagnóstico '!I283</f>
        <v>Formulación del componente de capacitación del Plan Estratégico de Talento Humano</v>
      </c>
      <c r="G62" s="347">
        <f>+'Autodiagnóstico '!N283</f>
        <v>100</v>
      </c>
      <c r="H62" s="618"/>
      <c r="I62" s="336"/>
      <c r="J62" s="352" t="s">
        <v>519</v>
      </c>
      <c r="K62" s="83"/>
    </row>
    <row r="63" spans="2:11" ht="35.1" customHeight="1" x14ac:dyDescent="0.25">
      <c r="B63" s="301"/>
      <c r="C63" s="730"/>
      <c r="D63" s="712"/>
      <c r="E63" s="367" t="s">
        <v>853</v>
      </c>
      <c r="F63" s="393" t="str">
        <f>+'Autodiagnóstico '!I288</f>
        <v>Diseño y aplicación de los programas de aprendizaje: inducción, entrenamiento y capacitación</v>
      </c>
      <c r="G63" s="347">
        <f>+'Autodiagnóstico '!N288</f>
        <v>100</v>
      </c>
      <c r="H63" s="618"/>
      <c r="I63" s="336"/>
      <c r="J63" s="352" t="s">
        <v>520</v>
      </c>
      <c r="K63" s="83"/>
    </row>
    <row r="64" spans="2:11" ht="35.1" customHeight="1" x14ac:dyDescent="0.25">
      <c r="B64" s="301"/>
      <c r="C64" s="730"/>
      <c r="D64" s="712"/>
      <c r="E64" s="367" t="s">
        <v>854</v>
      </c>
      <c r="F64" s="393" t="str">
        <f>+'Autodiagnóstico '!I293</f>
        <v>Seguimiento y evaluación de los programas de aprendizaje</v>
      </c>
      <c r="G64" s="347">
        <f>+'Autodiagnóstico '!N293</f>
        <v>100</v>
      </c>
      <c r="H64" s="619"/>
      <c r="I64" s="336" t="s">
        <v>522</v>
      </c>
      <c r="J64" s="352" t="s">
        <v>520</v>
      </c>
      <c r="K64" s="83"/>
    </row>
    <row r="65" spans="2:11" ht="34.5" customHeight="1" x14ac:dyDescent="0.25">
      <c r="B65" s="301"/>
      <c r="C65" s="730"/>
      <c r="D65" s="712"/>
      <c r="E65" s="380"/>
      <c r="F65" s="743" t="str">
        <f>+'Autodiagnóstico '!H298</f>
        <v>Incluyendo contenidos que impacten las tres dimensiones de las competencias (ser, hacer y saber) en cada uno de los siguientes ejes temáticos, de acuerdo con el Diagnóstico de Necesidades de Aprendizaje Organizacional:</v>
      </c>
      <c r="G65" s="743"/>
      <c r="H65" s="743"/>
      <c r="I65" s="743"/>
      <c r="J65" s="353"/>
      <c r="K65" s="83"/>
    </row>
    <row r="66" spans="2:11" ht="35.1" customHeight="1" x14ac:dyDescent="0.25">
      <c r="B66" s="301"/>
      <c r="C66" s="730"/>
      <c r="D66" s="712"/>
      <c r="E66" s="367" t="s">
        <v>855</v>
      </c>
      <c r="F66" s="393" t="str">
        <f>+'Autodiagnóstico '!I299</f>
        <v>Gobernanza para la Paz</v>
      </c>
      <c r="G66" s="347">
        <f>+'Autodiagnóstico '!N299</f>
        <v>100</v>
      </c>
      <c r="H66" s="617" t="s">
        <v>1034</v>
      </c>
      <c r="I66" s="336"/>
      <c r="J66" s="352" t="s">
        <v>840</v>
      </c>
      <c r="K66" s="83"/>
    </row>
    <row r="67" spans="2:11" ht="35.1" customHeight="1" x14ac:dyDescent="0.25">
      <c r="B67" s="301"/>
      <c r="C67" s="730"/>
      <c r="D67" s="712"/>
      <c r="E67" s="367" t="s">
        <v>856</v>
      </c>
      <c r="F67" s="393" t="str">
        <f>+'Autodiagnóstico '!I304</f>
        <v>Gestión del Conocimiento</v>
      </c>
      <c r="G67" s="347">
        <f>'Autodiagnóstico '!N304</f>
        <v>100</v>
      </c>
      <c r="H67" s="618"/>
      <c r="I67" s="336"/>
      <c r="J67" s="352" t="s">
        <v>840</v>
      </c>
      <c r="K67" s="83"/>
    </row>
    <row r="68" spans="2:11" ht="35.1" customHeight="1" x14ac:dyDescent="0.25">
      <c r="B68" s="301"/>
      <c r="C68" s="730"/>
      <c r="D68" s="712"/>
      <c r="E68" s="367" t="s">
        <v>857</v>
      </c>
      <c r="F68" s="393" t="str">
        <f>+'Autodiagnóstico '!I309</f>
        <v>Creación de Valor Público</v>
      </c>
      <c r="G68" s="347">
        <f>'Autodiagnóstico '!N309</f>
        <v>100</v>
      </c>
      <c r="H68" s="618"/>
      <c r="I68" s="336"/>
      <c r="J68" s="352" t="s">
        <v>840</v>
      </c>
      <c r="K68" s="83"/>
    </row>
    <row r="69" spans="2:11" ht="44.25" customHeight="1" x14ac:dyDescent="0.25">
      <c r="B69" s="301"/>
      <c r="C69" s="730"/>
      <c r="D69" s="712"/>
      <c r="E69" s="367" t="s">
        <v>858</v>
      </c>
      <c r="F69" s="393" t="str">
        <f>+'Autodiagnóstico '!I314</f>
        <v>Otras temáticas establecidas por la normatividad vigente (gestión documental, derecho de acceso a la información, etc.)</v>
      </c>
      <c r="G69" s="347">
        <f>'Autodiagnóstico '!N314</f>
        <v>100</v>
      </c>
      <c r="H69" s="619"/>
      <c r="I69" s="336"/>
      <c r="J69" s="352" t="s">
        <v>523</v>
      </c>
      <c r="K69" s="83"/>
    </row>
    <row r="70" spans="2:11" ht="35.1" customHeight="1" x14ac:dyDescent="0.25">
      <c r="B70" s="301"/>
      <c r="C70" s="730"/>
      <c r="D70" s="713"/>
      <c r="E70" s="361">
        <v>41</v>
      </c>
      <c r="F70" s="311" t="str">
        <f>+'Autodiagnóstico '!H319</f>
        <v>Desarrollar el programa de bilingüismo en la entidad</v>
      </c>
      <c r="G70" s="348">
        <f>+'Autodiagnóstico '!N319</f>
        <v>100</v>
      </c>
      <c r="H70" s="311"/>
      <c r="I70" s="308"/>
      <c r="J70" s="350" t="s">
        <v>524</v>
      </c>
      <c r="K70" s="83"/>
    </row>
    <row r="71" spans="2:11" ht="144.75" customHeight="1" x14ac:dyDescent="0.25">
      <c r="B71" s="301"/>
      <c r="C71" s="730"/>
      <c r="D71" s="711" t="str">
        <f>+'Autodiagnóstico '!E324</f>
        <v xml:space="preserve">Bienestar </v>
      </c>
      <c r="E71" s="359">
        <v>42</v>
      </c>
      <c r="F71" s="313" t="str">
        <f>+'Autodiagnóstico '!H324</f>
        <v>Elaborar el plan de bienestar e incentivos, teniendo en cuenta los siguientes elementos:</v>
      </c>
      <c r="G71" s="360">
        <f>+'Autodiagnóstico '!N324</f>
        <v>100</v>
      </c>
      <c r="H71" s="313" t="s">
        <v>1060</v>
      </c>
      <c r="I71" s="319" t="s">
        <v>797</v>
      </c>
      <c r="J71" s="349" t="s">
        <v>1080</v>
      </c>
      <c r="K71" s="83"/>
    </row>
    <row r="72" spans="2:11" ht="84" x14ac:dyDescent="0.25">
      <c r="B72" s="301"/>
      <c r="C72" s="730"/>
      <c r="D72" s="712"/>
      <c r="E72" s="367" t="s">
        <v>1010</v>
      </c>
      <c r="F72" s="313" t="str">
        <f>+'Autodiagnóstico '!I329</f>
        <v>Incentivos para los gerentes públicos</v>
      </c>
      <c r="G72" s="347">
        <f>+'Autodiagnóstico '!N329</f>
        <v>100</v>
      </c>
      <c r="H72" s="312" t="s">
        <v>1078</v>
      </c>
      <c r="I72" s="336"/>
      <c r="J72" s="352" t="s">
        <v>525</v>
      </c>
      <c r="K72" s="83"/>
    </row>
    <row r="73" spans="2:11" ht="35.1" customHeight="1" x14ac:dyDescent="0.25">
      <c r="B73" s="301"/>
      <c r="C73" s="730"/>
      <c r="D73" s="712"/>
      <c r="E73" s="367" t="s">
        <v>1011</v>
      </c>
      <c r="F73" s="313" t="str">
        <f>+'Autodiagnóstico '!I334</f>
        <v>Equipos de trabajo (pecuniarios)</v>
      </c>
      <c r="G73" s="347">
        <f>+'Autodiagnóstico '!N334</f>
        <v>100</v>
      </c>
      <c r="H73" s="617" t="s">
        <v>1079</v>
      </c>
      <c r="I73" s="336"/>
      <c r="J73" s="352" t="s">
        <v>526</v>
      </c>
      <c r="K73" s="83"/>
    </row>
    <row r="74" spans="2:11" ht="35.1" customHeight="1" x14ac:dyDescent="0.25">
      <c r="B74" s="301"/>
      <c r="C74" s="730"/>
      <c r="D74" s="712"/>
      <c r="E74" s="367" t="s">
        <v>1012</v>
      </c>
      <c r="F74" s="313" t="str">
        <f>+'Autodiagnóstico '!I339</f>
        <v>Incentivos no pecuniarios</v>
      </c>
      <c r="G74" s="347">
        <f>+'Autodiagnóstico '!N339</f>
        <v>82</v>
      </c>
      <c r="H74" s="618"/>
      <c r="I74" s="336"/>
      <c r="J74" s="352" t="s">
        <v>526</v>
      </c>
      <c r="K74" s="83"/>
    </row>
    <row r="75" spans="2:11" ht="35.1" customHeight="1" x14ac:dyDescent="0.25">
      <c r="B75" s="301"/>
      <c r="C75" s="730"/>
      <c r="D75" s="712"/>
      <c r="E75" s="367" t="s">
        <v>1013</v>
      </c>
      <c r="F75" s="313" t="str">
        <f>+'Autodiagnóstico '!I344</f>
        <v>Criterios del área de Talento Humano</v>
      </c>
      <c r="G75" s="347">
        <f>+'Autodiagnóstico '!N344</f>
        <v>100</v>
      </c>
      <c r="H75" s="618"/>
      <c r="I75" s="336"/>
      <c r="J75" s="352" t="s">
        <v>527</v>
      </c>
      <c r="K75" s="83"/>
    </row>
    <row r="76" spans="2:11" ht="35.1" customHeight="1" x14ac:dyDescent="0.25">
      <c r="B76" s="301"/>
      <c r="C76" s="730"/>
      <c r="D76" s="712"/>
      <c r="E76" s="367" t="s">
        <v>1014</v>
      </c>
      <c r="F76" s="313" t="str">
        <f>+'Autodiagnóstico '!I349</f>
        <v>Decisiones de la alta dirección</v>
      </c>
      <c r="G76" s="347">
        <f>+'Autodiagnóstico '!N349</f>
        <v>100</v>
      </c>
      <c r="H76" s="618"/>
      <c r="I76" s="336"/>
      <c r="J76" s="352" t="s">
        <v>527</v>
      </c>
      <c r="K76" s="83"/>
    </row>
    <row r="77" spans="2:11" ht="41.25" customHeight="1" x14ac:dyDescent="0.25">
      <c r="B77" s="301"/>
      <c r="C77" s="730"/>
      <c r="D77" s="712"/>
      <c r="E77" s="367" t="s">
        <v>1015</v>
      </c>
      <c r="F77" s="313" t="str">
        <f>+'Autodiagnóstico '!I354</f>
        <v>Diagnóstico de necesidades con base en un instrumento de recolección de información aplicado a los servidores públicos de la entidad</v>
      </c>
      <c r="G77" s="347">
        <f>+'Autodiagnóstico '!N354</f>
        <v>100</v>
      </c>
      <c r="H77" s="619"/>
      <c r="I77" s="336"/>
      <c r="J77" s="352" t="s">
        <v>528</v>
      </c>
      <c r="K77" s="83"/>
    </row>
    <row r="78" spans="2:11" ht="18.75" customHeight="1" x14ac:dyDescent="0.25">
      <c r="B78" s="301"/>
      <c r="C78" s="730"/>
      <c r="D78" s="712"/>
      <c r="E78" s="380"/>
      <c r="F78" s="346" t="str">
        <f>+'Autodiagnóstico '!H359</f>
        <v>Incluyendo los siguientes temas:</v>
      </c>
      <c r="G78" s="381"/>
      <c r="H78" s="346"/>
      <c r="I78" s="346"/>
      <c r="J78" s="353"/>
      <c r="K78" s="83"/>
    </row>
    <row r="79" spans="2:11" ht="35.1" customHeight="1" x14ac:dyDescent="0.25">
      <c r="B79" s="301"/>
      <c r="C79" s="730"/>
      <c r="D79" s="712"/>
      <c r="E79" s="367" t="s">
        <v>1016</v>
      </c>
      <c r="F79" s="313" t="str">
        <f>+'Autodiagnóstico '!I360</f>
        <v>Deportivos, recreativos y vacacionales</v>
      </c>
      <c r="G79" s="347">
        <f>+'Autodiagnóstico '!N360</f>
        <v>100</v>
      </c>
      <c r="H79" s="617" t="s">
        <v>1077</v>
      </c>
      <c r="I79" s="336"/>
      <c r="J79" s="352" t="s">
        <v>529</v>
      </c>
      <c r="K79" s="83"/>
    </row>
    <row r="80" spans="2:11" ht="35.1" customHeight="1" x14ac:dyDescent="0.25">
      <c r="B80" s="301"/>
      <c r="C80" s="730"/>
      <c r="D80" s="712"/>
      <c r="E80" s="367" t="s">
        <v>1017</v>
      </c>
      <c r="F80" s="313" t="str">
        <f>+'Autodiagnóstico '!I365</f>
        <v>Artísticos y culturales</v>
      </c>
      <c r="G80" s="347">
        <f>+'Autodiagnóstico '!N365</f>
        <v>100</v>
      </c>
      <c r="H80" s="618"/>
      <c r="I80" s="336"/>
      <c r="J80" s="352" t="s">
        <v>529</v>
      </c>
      <c r="K80" s="83"/>
    </row>
    <row r="81" spans="2:11" ht="35.1" customHeight="1" x14ac:dyDescent="0.25">
      <c r="B81" s="301"/>
      <c r="C81" s="730"/>
      <c r="D81" s="712"/>
      <c r="E81" s="367" t="s">
        <v>1018</v>
      </c>
      <c r="F81" s="313" t="str">
        <f>+'Autodiagnóstico '!I370</f>
        <v>Promoción y prevención de la salud</v>
      </c>
      <c r="G81" s="347">
        <f>+'Autodiagnóstico '!N370</f>
        <v>100</v>
      </c>
      <c r="H81" s="618"/>
      <c r="I81" s="336"/>
      <c r="J81" s="352" t="s">
        <v>529</v>
      </c>
      <c r="K81" s="83"/>
    </row>
    <row r="82" spans="2:11" ht="35.1" customHeight="1" x14ac:dyDescent="0.25">
      <c r="B82" s="301"/>
      <c r="C82" s="730"/>
      <c r="D82" s="712"/>
      <c r="E82" s="367" t="s">
        <v>1019</v>
      </c>
      <c r="F82" s="313" t="str">
        <f>+'Autodiagnóstico '!I375</f>
        <v>Educación en artes y artesanías</v>
      </c>
      <c r="G82" s="347">
        <f>+'Autodiagnóstico '!N375</f>
        <v>100</v>
      </c>
      <c r="H82" s="618"/>
      <c r="I82" s="336"/>
      <c r="J82" s="352" t="s">
        <v>529</v>
      </c>
      <c r="K82" s="83"/>
    </row>
    <row r="83" spans="2:11" ht="35.1" customHeight="1" x14ac:dyDescent="0.25">
      <c r="B83" s="301"/>
      <c r="C83" s="730"/>
      <c r="D83" s="712"/>
      <c r="E83" s="367" t="s">
        <v>1020</v>
      </c>
      <c r="F83" s="313" t="str">
        <f>+'Autodiagnóstico '!I380</f>
        <v>Promoción de programas de vivienda</v>
      </c>
      <c r="G83" s="347">
        <f>+'Autodiagnóstico '!N380</f>
        <v>81</v>
      </c>
      <c r="H83" s="618"/>
      <c r="I83" s="336"/>
      <c r="J83" s="352" t="s">
        <v>529</v>
      </c>
      <c r="K83" s="83"/>
    </row>
    <row r="84" spans="2:11" ht="35.1" customHeight="1" x14ac:dyDescent="0.25">
      <c r="B84" s="301"/>
      <c r="C84" s="730"/>
      <c r="D84" s="712"/>
      <c r="E84" s="367" t="s">
        <v>1021</v>
      </c>
      <c r="F84" s="313" t="str">
        <f>+'Autodiagnóstico '!I385</f>
        <v>Cambio organizacional</v>
      </c>
      <c r="G84" s="347">
        <f>+'Autodiagnóstico '!N385</f>
        <v>100</v>
      </c>
      <c r="H84" s="619"/>
      <c r="I84" s="336"/>
      <c r="J84" s="352" t="s">
        <v>530</v>
      </c>
      <c r="K84" s="83"/>
    </row>
    <row r="85" spans="2:11" ht="35.1" customHeight="1" x14ac:dyDescent="0.25">
      <c r="B85" s="301"/>
      <c r="C85" s="730"/>
      <c r="D85" s="712"/>
      <c r="E85" s="367" t="s">
        <v>1028</v>
      </c>
      <c r="F85" s="313" t="str">
        <f>+'Autodiagnóstico '!I390</f>
        <v>Adaptación laboral</v>
      </c>
      <c r="G85" s="347">
        <f>+'Autodiagnóstico '!N390</f>
        <v>100</v>
      </c>
      <c r="H85" s="618" t="s">
        <v>1081</v>
      </c>
      <c r="I85" s="336"/>
      <c r="J85" s="352" t="s">
        <v>530</v>
      </c>
      <c r="K85" s="83"/>
    </row>
    <row r="86" spans="2:11" ht="60" x14ac:dyDescent="0.25">
      <c r="B86" s="301"/>
      <c r="C86" s="730"/>
      <c r="D86" s="712"/>
      <c r="E86" s="367" t="s">
        <v>1023</v>
      </c>
      <c r="F86" s="313" t="str">
        <f>+'Autodiagnóstico '!I395</f>
        <v>Preparación a los pre pensionados para el retiro del servicio</v>
      </c>
      <c r="G86" s="347">
        <f>+'Autodiagnóstico '!N395</f>
        <v>100</v>
      </c>
      <c r="H86" s="619"/>
      <c r="I86" s="336"/>
      <c r="J86" s="352" t="s">
        <v>531</v>
      </c>
      <c r="K86" s="83"/>
    </row>
    <row r="87" spans="2:11" ht="35.1" customHeight="1" x14ac:dyDescent="0.25">
      <c r="B87" s="301"/>
      <c r="C87" s="730"/>
      <c r="D87" s="712"/>
      <c r="E87" s="367" t="s">
        <v>1024</v>
      </c>
      <c r="F87" s="313" t="str">
        <f>+'Autodiagnóstico '!I400</f>
        <v>Cultura organizacional</v>
      </c>
      <c r="G87" s="347">
        <f>+'Autodiagnóstico '!N400</f>
        <v>100</v>
      </c>
      <c r="H87" s="312"/>
      <c r="I87" s="336"/>
      <c r="J87" s="352" t="s">
        <v>530</v>
      </c>
      <c r="K87" s="83"/>
    </row>
    <row r="88" spans="2:11" ht="35.1" customHeight="1" x14ac:dyDescent="0.25">
      <c r="B88" s="301"/>
      <c r="C88" s="730"/>
      <c r="D88" s="712"/>
      <c r="E88" s="367" t="s">
        <v>1025</v>
      </c>
      <c r="F88" s="313" t="str">
        <f>+'Autodiagnóstico '!I405</f>
        <v>Programas de incentivos</v>
      </c>
      <c r="G88" s="347">
        <f>+'Autodiagnóstico '!N405</f>
        <v>100</v>
      </c>
      <c r="H88" s="312"/>
      <c r="I88" s="336"/>
      <c r="J88" s="352" t="s">
        <v>530</v>
      </c>
      <c r="K88" s="83"/>
    </row>
    <row r="89" spans="2:11" ht="35.1" customHeight="1" x14ac:dyDescent="0.25">
      <c r="B89" s="301"/>
      <c r="C89" s="730"/>
      <c r="D89" s="712"/>
      <c r="E89" s="367" t="s">
        <v>1026</v>
      </c>
      <c r="F89" s="313" t="str">
        <f>+'Autodiagnóstico '!I410</f>
        <v xml:space="preserve">Trabajo en equipo
</v>
      </c>
      <c r="G89" s="347">
        <f>+'Autodiagnóstico '!N410</f>
        <v>100</v>
      </c>
      <c r="H89" s="312"/>
      <c r="I89" s="336"/>
      <c r="J89" s="352" t="s">
        <v>530</v>
      </c>
      <c r="K89" s="83"/>
    </row>
    <row r="90" spans="2:11" ht="35.1" customHeight="1" x14ac:dyDescent="0.25">
      <c r="B90" s="301"/>
      <c r="C90" s="730"/>
      <c r="D90" s="712"/>
      <c r="E90" s="367" t="s">
        <v>1027</v>
      </c>
      <c r="F90" s="313" t="str">
        <f>+'Autodiagnóstico '!I415</f>
        <v>Educación formal (primaria, secundaria y media, superior)</v>
      </c>
      <c r="G90" s="347">
        <f>+'Autodiagnóstico '!N415</f>
        <v>100</v>
      </c>
      <c r="H90" s="312"/>
      <c r="I90" s="336"/>
      <c r="J90" s="352" t="s">
        <v>529</v>
      </c>
      <c r="K90" s="83"/>
    </row>
    <row r="91" spans="2:11" ht="61.5" customHeight="1" x14ac:dyDescent="0.25">
      <c r="B91" s="301"/>
      <c r="C91" s="730"/>
      <c r="D91" s="712"/>
      <c r="E91" s="338">
        <v>43</v>
      </c>
      <c r="F91" s="312" t="str">
        <f>+'Autodiagnóstico '!H420</f>
        <v>Desarrollar el programa de entorno laboral saludable en la entidad.</v>
      </c>
      <c r="G91" s="347">
        <f>+'Autodiagnóstico '!N420</f>
        <v>100</v>
      </c>
      <c r="H91" s="312" t="s">
        <v>1083</v>
      </c>
      <c r="I91" s="336"/>
      <c r="J91" s="352"/>
      <c r="K91" s="83"/>
    </row>
    <row r="92" spans="2:11" ht="61.5" customHeight="1" x14ac:dyDescent="0.25">
      <c r="B92" s="301"/>
      <c r="C92" s="730"/>
      <c r="D92" s="712"/>
      <c r="E92" s="412">
        <v>44</v>
      </c>
      <c r="F92" s="414" t="str">
        <f>+'Autodiagnóstico '!H425</f>
        <v>Promoción del uso de la bicicleta por parte de los servidores públicos de la entidad.</v>
      </c>
      <c r="G92" s="347">
        <f>+'Autodiagnóstico '!N425</f>
        <v>100</v>
      </c>
      <c r="H92" s="414"/>
      <c r="I92" s="413"/>
      <c r="J92" s="352"/>
      <c r="K92" s="83"/>
    </row>
    <row r="93" spans="2:11" ht="96.75" customHeight="1" x14ac:dyDescent="0.25">
      <c r="B93" s="301"/>
      <c r="C93" s="730"/>
      <c r="D93" s="712"/>
      <c r="E93" s="338">
        <v>45</v>
      </c>
      <c r="F93" s="312" t="str">
        <f>+'Autodiagnóstico '!H430</f>
        <v>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v>
      </c>
      <c r="G93" s="347">
        <f>+'Autodiagnóstico '!N430</f>
        <v>100</v>
      </c>
      <c r="H93" s="416" t="s">
        <v>1082</v>
      </c>
      <c r="I93" s="336"/>
      <c r="J93" s="352" t="s">
        <v>789</v>
      </c>
      <c r="K93" s="83"/>
    </row>
    <row r="94" spans="2:11" ht="48" x14ac:dyDescent="0.25">
      <c r="B94" s="301"/>
      <c r="C94" s="730"/>
      <c r="D94" s="713"/>
      <c r="E94" s="361">
        <v>46</v>
      </c>
      <c r="F94" s="311" t="str">
        <f>+'Autodiagnóstico '!H435</f>
        <v xml:space="preserve">Implementación de la estrategia salas amigas de La familia lactante del entorno laboral en entidades públicas </v>
      </c>
      <c r="G94" s="348">
        <f>+'Autodiagnóstico '!N435</f>
        <v>100</v>
      </c>
      <c r="H94" s="311"/>
      <c r="I94" s="308"/>
      <c r="J94" s="350" t="s">
        <v>1030</v>
      </c>
      <c r="K94" s="83"/>
    </row>
    <row r="95" spans="2:11" ht="60" x14ac:dyDescent="0.25">
      <c r="B95" s="301"/>
      <c r="C95" s="730"/>
      <c r="D95" s="711" t="str">
        <f>+'Autodiagnóstico '!E440</f>
        <v>Administración del talento humano</v>
      </c>
      <c r="E95" s="359">
        <v>47</v>
      </c>
      <c r="F95" s="313" t="str">
        <f>+'Autodiagnóstico '!H440</f>
        <v>Desarrollar el programa de Estado Joven en la entidad.</v>
      </c>
      <c r="G95" s="360">
        <f>+'Autodiagnóstico '!N440</f>
        <v>50</v>
      </c>
      <c r="H95" s="313" t="s">
        <v>1031</v>
      </c>
      <c r="I95" s="319" t="s">
        <v>532</v>
      </c>
      <c r="J95" s="349" t="s">
        <v>533</v>
      </c>
      <c r="K95" s="83"/>
    </row>
    <row r="96" spans="2:11" ht="49.5" customHeight="1" x14ac:dyDescent="0.25">
      <c r="B96" s="301"/>
      <c r="C96" s="730"/>
      <c r="D96" s="712"/>
      <c r="E96" s="338">
        <v>48</v>
      </c>
      <c r="F96" s="312" t="str">
        <f>+'Autodiagnóstico '!H445</f>
        <v>Divulgar y participar del programa Servimos en la entidad</v>
      </c>
      <c r="G96" s="347">
        <f>+'Autodiagnóstico '!N445</f>
        <v>50</v>
      </c>
      <c r="H96" s="313" t="s">
        <v>1032</v>
      </c>
      <c r="I96" s="336"/>
      <c r="J96" s="352"/>
      <c r="K96" s="83"/>
    </row>
    <row r="97" spans="2:11" ht="66" customHeight="1" x14ac:dyDescent="0.25">
      <c r="B97" s="301"/>
      <c r="C97" s="730"/>
      <c r="D97" s="712"/>
      <c r="E97" s="338">
        <v>49</v>
      </c>
      <c r="F97" s="312" t="str">
        <f>+'Autodiagnóstico '!H450</f>
        <v>Desarrollar el programa de teletrabajo en la entidad</v>
      </c>
      <c r="G97" s="347">
        <f>+'Autodiagnóstico '!N450</f>
        <v>81</v>
      </c>
      <c r="H97" s="312" t="s">
        <v>1033</v>
      </c>
      <c r="I97" s="336"/>
      <c r="J97" s="352" t="s">
        <v>791</v>
      </c>
      <c r="K97" s="83"/>
    </row>
    <row r="98" spans="2:11" ht="35.1" customHeight="1" x14ac:dyDescent="0.25">
      <c r="B98" s="301"/>
      <c r="C98" s="730"/>
      <c r="D98" s="712"/>
      <c r="E98" s="338">
        <v>50</v>
      </c>
      <c r="F98" s="312" t="str">
        <f>+'Autodiagnóstico '!H455</f>
        <v>Desarrollar el proceso de dotación de vestido y calzado de labor en la entidad</v>
      </c>
      <c r="G98" s="347">
        <f>+'Autodiagnóstico '!N455</f>
        <v>81</v>
      </c>
      <c r="H98" s="312" t="s">
        <v>787</v>
      </c>
      <c r="I98" s="336"/>
      <c r="J98" s="352" t="s">
        <v>534</v>
      </c>
      <c r="K98" s="83"/>
    </row>
    <row r="99" spans="2:11" ht="42.75" customHeight="1" x14ac:dyDescent="0.25">
      <c r="B99" s="301"/>
      <c r="C99" s="730"/>
      <c r="D99" s="712"/>
      <c r="E99" s="338">
        <v>51</v>
      </c>
      <c r="F99" s="312" t="str">
        <f>+'Autodiagnóstico '!H460</f>
        <v>Desarrollar el programa de horarios flexibles en la entidad.</v>
      </c>
      <c r="G99" s="347">
        <f>+'Autodiagnóstico '!N460</f>
        <v>81</v>
      </c>
      <c r="H99" s="312"/>
      <c r="I99" s="336"/>
      <c r="J99" s="352" t="s">
        <v>790</v>
      </c>
      <c r="K99" s="83"/>
    </row>
    <row r="100" spans="2:11" ht="51.75" customHeight="1" x14ac:dyDescent="0.25">
      <c r="B100" s="301"/>
      <c r="C100" s="730"/>
      <c r="D100" s="712"/>
      <c r="E100" s="338">
        <v>52</v>
      </c>
      <c r="F100" s="312" t="str">
        <f>+'Autodiagnóstico '!H465</f>
        <v>Tramitar las situaciones administrativas y llevar registros estadísticos de su incidencia.</v>
      </c>
      <c r="G100" s="347">
        <f>+'Autodiagnóstico '!N465</f>
        <v>81</v>
      </c>
      <c r="H100" s="312" t="s">
        <v>1084</v>
      </c>
      <c r="I100" s="336"/>
      <c r="J100" s="352" t="s">
        <v>535</v>
      </c>
      <c r="K100" s="83"/>
    </row>
    <row r="101" spans="2:11" ht="51.75" customHeight="1" x14ac:dyDescent="0.25">
      <c r="B101" s="301"/>
      <c r="C101" s="730"/>
      <c r="D101" s="712"/>
      <c r="E101" s="338">
        <v>53</v>
      </c>
      <c r="F101" s="312" t="str">
        <f>+'Autodiagnóstico '!H470</f>
        <v>Realizar las elecciones de los representantes de los empleados ante la comisión de personal y conformar la comisión</v>
      </c>
      <c r="G101" s="347">
        <f>+'Autodiagnóstico '!N470</f>
        <v>81</v>
      </c>
      <c r="H101" s="393" t="s">
        <v>1035</v>
      </c>
      <c r="I101" s="336"/>
      <c r="J101" s="352" t="s">
        <v>698</v>
      </c>
      <c r="K101" s="83"/>
    </row>
    <row r="102" spans="2:11" ht="144" x14ac:dyDescent="0.25">
      <c r="B102" s="301"/>
      <c r="C102" s="730"/>
      <c r="D102" s="713"/>
      <c r="E102" s="361">
        <v>54</v>
      </c>
      <c r="F102" s="311" t="str">
        <f>+'Autodiagnóstico '!H475</f>
        <v>Tramitar la nómina y llevar los registros estadísticos correspondientes.</v>
      </c>
      <c r="G102" s="348">
        <f>+'Autodiagnóstico '!N475</f>
        <v>81</v>
      </c>
      <c r="H102" s="311" t="s">
        <v>1085</v>
      </c>
      <c r="I102" s="308"/>
      <c r="J102" s="350" t="s">
        <v>506</v>
      </c>
      <c r="K102" s="83"/>
    </row>
    <row r="103" spans="2:11" ht="90" customHeight="1" x14ac:dyDescent="0.25">
      <c r="B103" s="301"/>
      <c r="C103" s="730"/>
      <c r="D103" s="711" t="str">
        <f>+'Autodiagnóstico '!E480</f>
        <v>Clima organizacional y cambio cultural</v>
      </c>
      <c r="E103" s="359">
        <v>55</v>
      </c>
      <c r="F103" s="313" t="str">
        <f>+'Autodiagnóstico '!H480</f>
        <v>Realizar mediciones de clima laboral (cada dos años máximo), y la correspondiente intervención de mejoramiento que permita corregir:</v>
      </c>
      <c r="G103" s="360">
        <f>+'Autodiagnóstico '!N480</f>
        <v>70</v>
      </c>
      <c r="H103" s="313" t="s">
        <v>1060</v>
      </c>
      <c r="I103" s="738" t="s">
        <v>879</v>
      </c>
      <c r="J103" s="349" t="s">
        <v>513</v>
      </c>
      <c r="K103" s="83"/>
    </row>
    <row r="104" spans="2:11" ht="35.1" customHeight="1" x14ac:dyDescent="0.25">
      <c r="B104" s="301"/>
      <c r="C104" s="730"/>
      <c r="D104" s="712"/>
      <c r="E104" s="367" t="s">
        <v>1039</v>
      </c>
      <c r="F104" s="312" t="str">
        <f>+'Autodiagnóstico '!I485</f>
        <v>El conocimiento de la orientación organizacional</v>
      </c>
      <c r="G104" s="347">
        <f>+'Autodiagnóstico '!N485</f>
        <v>81</v>
      </c>
      <c r="H104" s="312"/>
      <c r="I104" s="739"/>
      <c r="J104" s="352" t="s">
        <v>513</v>
      </c>
      <c r="K104" s="83"/>
    </row>
    <row r="105" spans="2:11" ht="35.1" customHeight="1" x14ac:dyDescent="0.25">
      <c r="B105" s="301"/>
      <c r="C105" s="730"/>
      <c r="D105" s="712"/>
      <c r="E105" s="367" t="s">
        <v>1040</v>
      </c>
      <c r="F105" s="393" t="str">
        <f>+'Autodiagnóstico '!I490</f>
        <v>El estilo de dirección</v>
      </c>
      <c r="G105" s="347">
        <f>+'Autodiagnóstico '!N490</f>
        <v>80</v>
      </c>
      <c r="H105" s="312"/>
      <c r="I105" s="739"/>
      <c r="J105" s="352" t="s">
        <v>513</v>
      </c>
      <c r="K105" s="83"/>
    </row>
    <row r="106" spans="2:11" ht="35.1" customHeight="1" x14ac:dyDescent="0.25">
      <c r="B106" s="301"/>
      <c r="C106" s="730"/>
      <c r="D106" s="712"/>
      <c r="E106" s="367" t="s">
        <v>1041</v>
      </c>
      <c r="F106" s="393" t="str">
        <f>+'Autodiagnóstico '!I495</f>
        <v>La comunicación e integración</v>
      </c>
      <c r="G106" s="347">
        <f>+'Autodiagnóstico '!N495</f>
        <v>80</v>
      </c>
      <c r="H106" s="312"/>
      <c r="I106" s="739"/>
      <c r="J106" s="352" t="s">
        <v>513</v>
      </c>
      <c r="K106" s="83"/>
    </row>
    <row r="107" spans="2:11" ht="35.1" customHeight="1" x14ac:dyDescent="0.25">
      <c r="B107" s="301"/>
      <c r="C107" s="730"/>
      <c r="D107" s="712"/>
      <c r="E107" s="367" t="s">
        <v>1042</v>
      </c>
      <c r="F107" s="393" t="str">
        <f>+'Autodiagnóstico '!I500</f>
        <v>El trabajo en equipo</v>
      </c>
      <c r="G107" s="347">
        <f>+'Autodiagnóstico '!N500</f>
        <v>80</v>
      </c>
      <c r="H107" s="312"/>
      <c r="I107" s="739"/>
      <c r="J107" s="352" t="s">
        <v>513</v>
      </c>
      <c r="K107" s="83"/>
    </row>
    <row r="108" spans="2:11" ht="35.1" customHeight="1" x14ac:dyDescent="0.25">
      <c r="B108" s="301"/>
      <c r="C108" s="730"/>
      <c r="D108" s="712"/>
      <c r="E108" s="367" t="s">
        <v>1043</v>
      </c>
      <c r="F108" s="393" t="str">
        <f>+'Autodiagnóstico '!I505</f>
        <v>La capacidad profesional</v>
      </c>
      <c r="G108" s="347">
        <f>+'Autodiagnóstico '!N505</f>
        <v>80</v>
      </c>
      <c r="H108" s="312"/>
      <c r="I108" s="739"/>
      <c r="J108" s="352" t="s">
        <v>513</v>
      </c>
      <c r="K108" s="83"/>
    </row>
    <row r="109" spans="2:11" ht="35.1" customHeight="1" x14ac:dyDescent="0.25">
      <c r="B109" s="301"/>
      <c r="C109" s="730"/>
      <c r="D109" s="712"/>
      <c r="E109" s="367" t="s">
        <v>1044</v>
      </c>
      <c r="F109" s="393" t="str">
        <f>+'Autodiagnóstico '!I510</f>
        <v>El ambiente físico</v>
      </c>
      <c r="G109" s="347">
        <f>+'Autodiagnóstico '!N510</f>
        <v>80</v>
      </c>
      <c r="H109" s="312"/>
      <c r="I109" s="739"/>
      <c r="J109" s="352" t="s">
        <v>513</v>
      </c>
      <c r="K109" s="83"/>
    </row>
    <row r="110" spans="2:11" ht="60" x14ac:dyDescent="0.25">
      <c r="B110" s="301"/>
      <c r="C110" s="730"/>
      <c r="D110" s="712"/>
      <c r="E110" s="338">
        <v>56</v>
      </c>
      <c r="F110" s="312" t="str">
        <f>+'Autodiagnóstico '!H515</f>
        <v xml:space="preserve">Establecer las prioridades en las situaciones que atenten o lesionen la moralidad, incluyendo actividades pedagógicas e  informativas sobre temas asociados con la integridad, los deberes y las  responsabilidades en la función pública, generando un cambio cultural </v>
      </c>
      <c r="G110" s="347">
        <f>+'Autodiagnóstico '!N515</f>
        <v>80</v>
      </c>
      <c r="H110" s="312"/>
      <c r="I110" s="739"/>
      <c r="J110" s="352" t="s">
        <v>536</v>
      </c>
      <c r="K110" s="83"/>
    </row>
    <row r="111" spans="2:11" ht="48" x14ac:dyDescent="0.25">
      <c r="B111" s="301"/>
      <c r="C111" s="730"/>
      <c r="D111" s="712"/>
      <c r="E111" s="338">
        <v>57</v>
      </c>
      <c r="F111" s="312" t="str">
        <f>+'Autodiagnóstico '!H520</f>
        <v>Promover y mantener la participación de los servidores en la evaluación de la gestión (estratégica y operativa) para la identificación de oportunidades de mejora y el aporte de ideas innovadoras</v>
      </c>
      <c r="G111" s="347">
        <f>+'Autodiagnóstico '!N520</f>
        <v>60</v>
      </c>
      <c r="H111" s="312"/>
      <c r="I111" s="739"/>
      <c r="J111" s="406"/>
      <c r="K111" s="83"/>
    </row>
    <row r="112" spans="2:11" ht="36" x14ac:dyDescent="0.25">
      <c r="B112" s="301"/>
      <c r="C112" s="730"/>
      <c r="D112" s="737"/>
      <c r="E112" s="412">
        <v>58</v>
      </c>
      <c r="F112" s="393" t="str">
        <f>+'Autodiagnóstico '!H525</f>
        <v>Ruta de atención para la garantía de derechos y prevención del acoso laboral y sexual</v>
      </c>
      <c r="G112" s="347">
        <f>+'Autodiagnóstico '!N525</f>
        <v>80</v>
      </c>
      <c r="H112" s="393"/>
      <c r="I112" s="740"/>
      <c r="J112" s="352" t="s">
        <v>1037</v>
      </c>
      <c r="K112" s="83"/>
    </row>
    <row r="113" spans="2:11" ht="60" x14ac:dyDescent="0.25">
      <c r="B113" s="301"/>
      <c r="C113" s="730"/>
      <c r="D113" s="713"/>
      <c r="E113" s="361">
        <v>59</v>
      </c>
      <c r="F113" s="311" t="str">
        <f>'Autodiagnóstico '!H530</f>
        <v>Alistamiento e implementación de ajustes razonables entorno al cumplimiento Decreto 2011 de 2017, vinculación de personas con discapacidad en el sector público.</v>
      </c>
      <c r="G113" s="348">
        <f>+'Autodiagnóstico '!N530</f>
        <v>80</v>
      </c>
      <c r="H113" s="311"/>
      <c r="I113" s="741"/>
      <c r="J113" s="409" t="s">
        <v>1036</v>
      </c>
      <c r="K113" s="83"/>
    </row>
    <row r="114" spans="2:11" ht="24" x14ac:dyDescent="0.25">
      <c r="B114" s="301"/>
      <c r="C114" s="730"/>
      <c r="D114" s="742" t="str">
        <f>+'Autodiagnóstico '!E535</f>
        <v>Seguridad y salud en el trabajo</v>
      </c>
      <c r="E114" s="400">
        <v>60</v>
      </c>
      <c r="F114" s="394" t="str">
        <f>+'Autodiagnóstico '!H535</f>
        <v>Implementación de estándares mínimos del Sistema de Gestión de Seguridad y Salud en el Trabajo SG – SST</v>
      </c>
      <c r="G114" s="403">
        <f>+'Autodiagnóstico '!N535</f>
        <v>81</v>
      </c>
      <c r="H114" s="394"/>
      <c r="I114" s="411"/>
      <c r="J114" s="408" t="s">
        <v>956</v>
      </c>
      <c r="K114" s="83"/>
    </row>
    <row r="115" spans="2:11" ht="36" x14ac:dyDescent="0.25">
      <c r="B115" s="301"/>
      <c r="C115" s="730"/>
      <c r="D115" s="724"/>
      <c r="E115" s="395">
        <v>61</v>
      </c>
      <c r="F115" s="393" t="str">
        <f>+'Autodiagnóstico '!H540</f>
        <v>Cuenta con Programas de Promoción y Prevención de la salud teniendo en cuenta los factores de riesgo establecidos por la entidad.</v>
      </c>
      <c r="G115" s="347">
        <f>+'Autodiagnóstico '!N540</f>
        <v>81</v>
      </c>
      <c r="H115" s="410"/>
      <c r="I115" s="410"/>
      <c r="J115" s="406" t="s">
        <v>956</v>
      </c>
      <c r="K115" s="83"/>
    </row>
    <row r="116" spans="2:11" ht="72" x14ac:dyDescent="0.25">
      <c r="B116" s="301"/>
      <c r="C116" s="730"/>
      <c r="D116" s="725"/>
      <c r="E116" s="399">
        <v>62</v>
      </c>
      <c r="F116" s="407" t="str">
        <f>+'Autodiagnóstico '!H545</f>
        <v>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v>
      </c>
      <c r="G116" s="347">
        <f>+'Autodiagnóstico '!N545</f>
        <v>81</v>
      </c>
      <c r="H116" s="407"/>
      <c r="I116" s="410"/>
      <c r="J116" s="406" t="s">
        <v>956</v>
      </c>
      <c r="K116" s="83"/>
    </row>
    <row r="117" spans="2:11" ht="75" customHeight="1" x14ac:dyDescent="0.25">
      <c r="B117" s="301"/>
      <c r="C117" s="730"/>
      <c r="D117" s="370" t="str">
        <f>+'Autodiagnóstico '!E550</f>
        <v>Valores</v>
      </c>
      <c r="E117" s="330">
        <v>63</v>
      </c>
      <c r="F117" s="314" t="str">
        <f>+'Autodiagnóstico '!H550</f>
        <v>Implementar el Código de Integridad, en articulación con la identificación de los valores y principios institucionales; avanzar en su divulgación e interiorización por parte de los todos los servidores y garantizar su cumplimiento en el ejercicio de sus funciones</v>
      </c>
      <c r="G117" s="358">
        <f>+'Autodiagnóstico '!N550</f>
        <v>81</v>
      </c>
      <c r="H117" s="416" t="s">
        <v>1086</v>
      </c>
      <c r="I117" s="321" t="s">
        <v>537</v>
      </c>
      <c r="J117" s="354" t="s">
        <v>538</v>
      </c>
      <c r="K117" s="83"/>
    </row>
    <row r="118" spans="2:11" ht="104.25" customHeight="1" x14ac:dyDescent="0.25">
      <c r="B118" s="301"/>
      <c r="C118" s="730"/>
      <c r="D118" s="370" t="str">
        <f>+'Autodiagnóstico '!E555</f>
        <v>Contratistas</v>
      </c>
      <c r="E118" s="330">
        <v>64</v>
      </c>
      <c r="F118" s="314" t="str">
        <f>+'Autodiagnóstico '!H555</f>
        <v>Proporción de contratistas con relación a los servidores de planta</v>
      </c>
      <c r="G118" s="358">
        <f>+'Autodiagnóstico '!N555</f>
        <v>20</v>
      </c>
      <c r="H118" s="314"/>
      <c r="I118" s="321" t="s">
        <v>539</v>
      </c>
      <c r="J118" s="354" t="s">
        <v>540</v>
      </c>
      <c r="K118" s="83"/>
    </row>
    <row r="119" spans="2:11" ht="48.75" customHeight="1" x14ac:dyDescent="0.25">
      <c r="B119" s="301"/>
      <c r="C119" s="730"/>
      <c r="D119" s="370" t="str">
        <f>+'Autodiagnóstico '!E560</f>
        <v>Negociación colectiva</v>
      </c>
      <c r="E119" s="330">
        <v>65</v>
      </c>
      <c r="F119" s="314" t="str">
        <f>+'Autodiagnóstico '!H560</f>
        <v>Negociar las condiciones de trabajo con sindicatos y asociaciones legalmente constituidas en el marco de la normatividad vigente.</v>
      </c>
      <c r="G119" s="358">
        <f>+'Autodiagnóstico '!N560</f>
        <v>100</v>
      </c>
      <c r="H119" s="314"/>
      <c r="I119" s="321" t="s">
        <v>541</v>
      </c>
      <c r="J119" s="354" t="s">
        <v>542</v>
      </c>
      <c r="K119" s="83"/>
    </row>
    <row r="120" spans="2:11" ht="91.5" customHeight="1" x14ac:dyDescent="0.25">
      <c r="B120" s="301"/>
      <c r="C120" s="730"/>
      <c r="D120" s="711" t="str">
        <f>+'Autodiagnóstico '!E565</f>
        <v>Gerencia Pública</v>
      </c>
      <c r="E120" s="359">
        <v>66</v>
      </c>
      <c r="F120" s="313" t="str">
        <f>+'Autodiagnóstico '!H565</f>
        <v>Implementar mecanismos para evaluar y desarrollar competencias directivas y gerenciales como liderazgo, planeación, toma de decisiones, dirección y desarrollo de personal y conocimiento del entorno, entre otros.</v>
      </c>
      <c r="G120" s="360">
        <f>+'Autodiagnóstico '!N565</f>
        <v>40</v>
      </c>
      <c r="H120" s="697" t="s">
        <v>1087</v>
      </c>
      <c r="I120" s="319" t="s">
        <v>808</v>
      </c>
      <c r="J120" s="349" t="s">
        <v>1069</v>
      </c>
      <c r="K120" s="83"/>
    </row>
    <row r="121" spans="2:11" ht="74.25" customHeight="1" x14ac:dyDescent="0.25">
      <c r="B121" s="301"/>
      <c r="C121" s="730"/>
      <c r="D121" s="712"/>
      <c r="E121" s="338">
        <v>67</v>
      </c>
      <c r="F121" s="312" t="str">
        <f>+'Autodiagnóstico '!H570</f>
        <v>Promover la rendición de cuentas por parte de los gerentes (o directivos) públicos.</v>
      </c>
      <c r="G121" s="347">
        <f>+'Autodiagnóstico '!N570</f>
        <v>81</v>
      </c>
      <c r="H121" s="618"/>
      <c r="I121" s="336" t="s">
        <v>544</v>
      </c>
      <c r="J121" s="352" t="s">
        <v>545</v>
      </c>
      <c r="K121" s="83"/>
    </row>
    <row r="122" spans="2:11" ht="82.5" customHeight="1" x14ac:dyDescent="0.25">
      <c r="B122" s="301"/>
      <c r="C122" s="730"/>
      <c r="D122" s="712"/>
      <c r="E122" s="338">
        <v>68</v>
      </c>
      <c r="F122" s="312" t="str">
        <f>+'Autodiagnóstico '!H575</f>
        <v xml:space="preserve">Propiciar mecanismos que faciliten la gestión de los conflictos por parte de los gerentes, de manera que tomen decisiones de forma objetiva y se eviten connotaciones negativas para la gestión. </v>
      </c>
      <c r="G122" s="347">
        <f>+'Autodiagnóstico '!N575</f>
        <v>81</v>
      </c>
      <c r="H122" s="618"/>
      <c r="I122" s="336"/>
      <c r="J122" s="352" t="s">
        <v>546</v>
      </c>
      <c r="K122" s="83"/>
    </row>
    <row r="123" spans="2:11" ht="146.25" customHeight="1" x14ac:dyDescent="0.25">
      <c r="B123" s="301"/>
      <c r="C123" s="730"/>
      <c r="D123" s="712"/>
      <c r="E123" s="338">
        <v>69</v>
      </c>
      <c r="F123" s="312" t="str">
        <f>+'Autodiagnóstico '!H580</f>
        <v>Desarrollar procesos de reclutamiento que garanticen una amplia concurrencia de candidatos idóneos para el acceso a los empleos gerenciales (o directivos).</v>
      </c>
      <c r="G123" s="347">
        <f>+'Autodiagnóstico '!N580</f>
        <v>81</v>
      </c>
      <c r="H123" s="618"/>
      <c r="I123" s="336" t="s">
        <v>809</v>
      </c>
      <c r="J123" s="352" t="s">
        <v>543</v>
      </c>
      <c r="K123" s="83"/>
    </row>
    <row r="124" spans="2:11" ht="84.75" customHeight="1" x14ac:dyDescent="0.25">
      <c r="B124" s="301"/>
      <c r="C124" s="730"/>
      <c r="D124" s="712"/>
      <c r="E124" s="338">
        <v>70</v>
      </c>
      <c r="F124" s="312" t="str">
        <f>+'Autodiagnóstico '!H585</f>
        <v>Implementar mecanismos o instrumentos para intervenir el desempeño de gerentes (o directivos) inferior a lo esperado (igual o inferior a 75%), mediante un plan de mejoramiento.</v>
      </c>
      <c r="G124" s="347">
        <f>+'Autodiagnóstico '!N585</f>
        <v>81</v>
      </c>
      <c r="H124" s="618"/>
      <c r="I124" s="336" t="s">
        <v>547</v>
      </c>
      <c r="J124" s="352" t="s">
        <v>545</v>
      </c>
      <c r="K124" s="83"/>
    </row>
    <row r="125" spans="2:11" ht="77.25" customHeight="1" thickBot="1" x14ac:dyDescent="0.3">
      <c r="B125" s="301"/>
      <c r="C125" s="731"/>
      <c r="D125" s="732"/>
      <c r="E125" s="382">
        <v>71</v>
      </c>
      <c r="F125" s="318" t="str">
        <f>+'Autodiagnóstico '!H590</f>
        <v>Brindar oportunidades para que los servidores públicos de carrera desempeñen cargos gerenciales (o directivos).</v>
      </c>
      <c r="G125" s="383">
        <f>+'Autodiagnóstico '!N590</f>
        <v>81</v>
      </c>
      <c r="H125" s="744"/>
      <c r="I125" s="326" t="s">
        <v>548</v>
      </c>
      <c r="J125" s="355" t="s">
        <v>792</v>
      </c>
      <c r="K125" s="83"/>
    </row>
    <row r="126" spans="2:11" ht="78" customHeight="1" x14ac:dyDescent="0.25">
      <c r="B126" s="301"/>
      <c r="C126" s="733" t="str">
        <f>'Autodiagnóstico '!C595</f>
        <v>RETIRO</v>
      </c>
      <c r="D126" s="377" t="str">
        <f>+'Autodiagnóstico '!E595</f>
        <v>Gestión de la información</v>
      </c>
      <c r="E126" s="378">
        <v>72</v>
      </c>
      <c r="F126" s="317" t="str">
        <f>+'Autodiagnóstico '!H595</f>
        <v>Contar con cifras de retiro de servidores y su correspondiente análisis por modalidad de retiro.</v>
      </c>
      <c r="G126" s="379">
        <f>+'Autodiagnóstico '!N595</f>
        <v>100</v>
      </c>
      <c r="H126" s="317" t="s">
        <v>1081</v>
      </c>
      <c r="I126" s="325" t="s">
        <v>549</v>
      </c>
      <c r="J126" s="351" t="s">
        <v>873</v>
      </c>
      <c r="K126" s="83"/>
    </row>
    <row r="127" spans="2:11" ht="104.25" customHeight="1" x14ac:dyDescent="0.25">
      <c r="B127" s="301"/>
      <c r="C127" s="734"/>
      <c r="D127" s="711" t="str">
        <f>+'Autodiagnóstico '!E600</f>
        <v>Administración del talento humano</v>
      </c>
      <c r="E127" s="359">
        <v>73</v>
      </c>
      <c r="F127" s="313" t="str">
        <f>+'Autodiagnóstico '!H600</f>
        <v>Realizar entrevistas de retiro para identificar las razones por las que los servidores se retiran de la entidad.</v>
      </c>
      <c r="G127" s="360">
        <f>+'Autodiagnóstico '!N600</f>
        <v>10</v>
      </c>
      <c r="H127" s="313"/>
      <c r="I127" s="319" t="s">
        <v>810</v>
      </c>
      <c r="J127" s="349" t="s">
        <v>515</v>
      </c>
      <c r="K127" s="83"/>
    </row>
    <row r="128" spans="2:11" ht="42.75" customHeight="1" x14ac:dyDescent="0.25">
      <c r="B128" s="301"/>
      <c r="C128" s="734"/>
      <c r="D128" s="713"/>
      <c r="E128" s="361">
        <v>74</v>
      </c>
      <c r="F128" s="311" t="str">
        <f>+'Autodiagnóstico '!H605</f>
        <v>Elaborar un informe acerca de las razones de retiro que genere insumos para el plan estratégico del talento humano.</v>
      </c>
      <c r="G128" s="348">
        <f>+'Autodiagnóstico '!N605</f>
        <v>60</v>
      </c>
      <c r="H128" s="311"/>
      <c r="I128" s="308"/>
      <c r="J128" s="350"/>
      <c r="K128" s="83"/>
    </row>
    <row r="129" spans="2:11" ht="47.25" customHeight="1" x14ac:dyDescent="0.25">
      <c r="B129" s="301"/>
      <c r="C129" s="735"/>
      <c r="D129" s="711" t="str">
        <f>+'Autodiagnóstico '!E610</f>
        <v>Desvinculación asistida</v>
      </c>
      <c r="E129" s="359">
        <v>75</v>
      </c>
      <c r="F129" s="313" t="str">
        <f>+'Autodiagnóstico '!H610</f>
        <v>Contar con programas de reconocimiento de la trayectoria laboral  y agradecimiento por el servicio prestado a las personas que se desvinculan</v>
      </c>
      <c r="G129" s="360">
        <f>+'Autodiagnóstico '!N610</f>
        <v>81</v>
      </c>
      <c r="H129" s="313"/>
      <c r="I129" s="319"/>
      <c r="J129" s="349"/>
      <c r="K129" s="83"/>
    </row>
    <row r="130" spans="2:11" ht="75" customHeight="1" x14ac:dyDescent="0.25">
      <c r="B130" s="301"/>
      <c r="C130" s="735"/>
      <c r="D130" s="713"/>
      <c r="E130" s="361">
        <v>76</v>
      </c>
      <c r="F130" s="311" t="str">
        <f>+'Autodiagnóstico '!H615</f>
        <v>Brindar apoyo socio laboral y emocional a las personas que se desvinculan por pensión, por reestructuración o por finalización del nombramiento en provisionalidad, de manera que se les facilite enfrentar el cambio, mediante un Plan de Desvinculación Asistida</v>
      </c>
      <c r="G130" s="348">
        <f>+'Autodiagnóstico '!N615</f>
        <v>20</v>
      </c>
      <c r="H130" s="311" t="s">
        <v>1081</v>
      </c>
      <c r="I130" s="308"/>
      <c r="J130" s="350"/>
      <c r="K130" s="83"/>
    </row>
    <row r="131" spans="2:11" ht="46.5" customHeight="1" thickBot="1" x14ac:dyDescent="0.3">
      <c r="B131" s="301"/>
      <c r="C131" s="736"/>
      <c r="D131" s="371" t="str">
        <f>+'Autodiagnóstico '!E620</f>
        <v>Gestión del conocimiento</v>
      </c>
      <c r="E131" s="372">
        <v>77</v>
      </c>
      <c r="F131" s="373" t="str">
        <f>+'Autodiagnóstico '!H620</f>
        <v>Contar con mecanismos para transferir el conocimiento de los servidores que se retiran de la Entidad a quienes continúan vinculados</v>
      </c>
      <c r="G131" s="374">
        <f>+'Autodiagnóstico '!N620</f>
        <v>1</v>
      </c>
      <c r="H131" s="384"/>
      <c r="I131" s="375" t="s">
        <v>880</v>
      </c>
      <c r="J131" s="385"/>
      <c r="K131" s="83"/>
    </row>
    <row r="132" spans="2:11" ht="10.5" customHeight="1" thickBot="1" x14ac:dyDescent="0.3">
      <c r="B132" s="306"/>
      <c r="C132" s="179"/>
      <c r="D132" s="180"/>
      <c r="E132" s="247"/>
      <c r="F132" s="181"/>
      <c r="G132" s="182"/>
      <c r="H132" s="181"/>
      <c r="I132" s="307"/>
      <c r="J132" s="307"/>
      <c r="K132" s="109"/>
    </row>
    <row r="133" spans="2:11" x14ac:dyDescent="0.25"/>
    <row r="134" spans="2:11" x14ac:dyDescent="0.25"/>
    <row r="135" spans="2:11" x14ac:dyDescent="0.25"/>
    <row r="136" spans="2:11" x14ac:dyDescent="0.25"/>
    <row r="137" spans="2:11" ht="18" x14ac:dyDescent="0.25">
      <c r="G137" s="305"/>
      <c r="H137" s="305"/>
    </row>
    <row r="138" spans="2:11" ht="20.25" x14ac:dyDescent="0.25">
      <c r="H138" s="327"/>
    </row>
    <row r="139" spans="2:11"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sheetData>
  <mergeCells count="40">
    <mergeCell ref="I103:I113"/>
    <mergeCell ref="H56:H59"/>
    <mergeCell ref="H61:H64"/>
    <mergeCell ref="H66:H69"/>
    <mergeCell ref="D127:D128"/>
    <mergeCell ref="D114:D116"/>
    <mergeCell ref="F65:I65"/>
    <mergeCell ref="H120:H125"/>
    <mergeCell ref="C44:C125"/>
    <mergeCell ref="D95:D102"/>
    <mergeCell ref="D120:D125"/>
    <mergeCell ref="C126:C131"/>
    <mergeCell ref="D129:D130"/>
    <mergeCell ref="D103:D113"/>
    <mergeCell ref="D45:D48"/>
    <mergeCell ref="D49:D55"/>
    <mergeCell ref="D56:D70"/>
    <mergeCell ref="D71:D94"/>
    <mergeCell ref="B7:B35"/>
    <mergeCell ref="D20:D28"/>
    <mergeCell ref="D31:D35"/>
    <mergeCell ref="C7:C30"/>
    <mergeCell ref="C31:C43"/>
    <mergeCell ref="D36:D38"/>
    <mergeCell ref="D39:D40"/>
    <mergeCell ref="D10:D19"/>
    <mergeCell ref="D7:D9"/>
    <mergeCell ref="C3:J3"/>
    <mergeCell ref="C5:C6"/>
    <mergeCell ref="D5:D6"/>
    <mergeCell ref="G5:G6"/>
    <mergeCell ref="H5:H6"/>
    <mergeCell ref="I5:I6"/>
    <mergeCell ref="J5:J6"/>
    <mergeCell ref="E5:F6"/>
    <mergeCell ref="H49:H50"/>
    <mergeCell ref="H73:H77"/>
    <mergeCell ref="H79:H84"/>
    <mergeCell ref="H85:H86"/>
    <mergeCell ref="L8:M8"/>
  </mergeCells>
  <conditionalFormatting sqref="G94:G100 G102:G110 G117:G128 G132 G7:G9 G12:G13 G15:G64 G66:G92">
    <cfRule type="cellIs" dxfId="69" priority="345" operator="between">
      <formula>81</formula>
      <formula>100</formula>
    </cfRule>
    <cfRule type="cellIs" dxfId="68" priority="346" operator="between">
      <formula>61</formula>
      <formula>80</formula>
    </cfRule>
    <cfRule type="cellIs" dxfId="67" priority="347" operator="between">
      <formula>41</formula>
      <formula>60</formula>
    </cfRule>
    <cfRule type="cellIs" dxfId="66" priority="348" operator="between">
      <formula>21</formula>
      <formula>40</formula>
    </cfRule>
    <cfRule type="cellIs" dxfId="65" priority="349" operator="between">
      <formula>1</formula>
      <formula>20</formula>
    </cfRule>
  </conditionalFormatting>
  <conditionalFormatting sqref="G93">
    <cfRule type="cellIs" dxfId="64" priority="96" operator="between">
      <formula>81</formula>
      <formula>100</formula>
    </cfRule>
    <cfRule type="cellIs" dxfId="63" priority="97" operator="between">
      <formula>61</formula>
      <formula>80</formula>
    </cfRule>
    <cfRule type="cellIs" dxfId="62" priority="98" operator="between">
      <formula>41</formula>
      <formula>60</formula>
    </cfRule>
    <cfRule type="cellIs" dxfId="61" priority="99" operator="between">
      <formula>21</formula>
      <formula>40</formula>
    </cfRule>
    <cfRule type="cellIs" dxfId="60" priority="100" operator="between">
      <formula>1</formula>
      <formula>20</formula>
    </cfRule>
  </conditionalFormatting>
  <conditionalFormatting sqref="G101">
    <cfRule type="cellIs" dxfId="59" priority="91" operator="between">
      <formula>81</formula>
      <formula>100</formula>
    </cfRule>
    <cfRule type="cellIs" dxfId="58" priority="92" operator="between">
      <formula>61</formula>
      <formula>80</formula>
    </cfRule>
    <cfRule type="cellIs" dxfId="57" priority="93" operator="between">
      <formula>41</formula>
      <formula>60</formula>
    </cfRule>
    <cfRule type="cellIs" dxfId="56" priority="94" operator="between">
      <formula>21</formula>
      <formula>40</formula>
    </cfRule>
    <cfRule type="cellIs" dxfId="55" priority="95" operator="between">
      <formula>1</formula>
      <formula>20</formula>
    </cfRule>
  </conditionalFormatting>
  <conditionalFormatting sqref="G111 G113">
    <cfRule type="cellIs" dxfId="54" priority="86" operator="between">
      <formula>81</formula>
      <formula>100</formula>
    </cfRule>
    <cfRule type="cellIs" dxfId="53" priority="87" operator="between">
      <formula>61</formula>
      <formula>80</formula>
    </cfRule>
    <cfRule type="cellIs" dxfId="52" priority="88" operator="between">
      <formula>41</formula>
      <formula>60</formula>
    </cfRule>
    <cfRule type="cellIs" dxfId="51" priority="89" operator="between">
      <formula>21</formula>
      <formula>40</formula>
    </cfRule>
    <cfRule type="cellIs" dxfId="50" priority="90" operator="between">
      <formula>1</formula>
      <formula>20</formula>
    </cfRule>
  </conditionalFormatting>
  <conditionalFormatting sqref="G129">
    <cfRule type="cellIs" dxfId="49" priority="81" operator="between">
      <formula>81</formula>
      <formula>100</formula>
    </cfRule>
    <cfRule type="cellIs" dxfId="48" priority="82" operator="between">
      <formula>61</formula>
      <formula>80</formula>
    </cfRule>
    <cfRule type="cellIs" dxfId="47" priority="83" operator="between">
      <formula>41</formula>
      <formula>60</formula>
    </cfRule>
    <cfRule type="cellIs" dxfId="46" priority="84" operator="between">
      <formula>21</formula>
      <formula>40</formula>
    </cfRule>
    <cfRule type="cellIs" dxfId="45" priority="85" operator="between">
      <formula>1</formula>
      <formula>20</formula>
    </cfRule>
  </conditionalFormatting>
  <conditionalFormatting sqref="G130">
    <cfRule type="cellIs" dxfId="44" priority="71" operator="between">
      <formula>81</formula>
      <formula>100</formula>
    </cfRule>
    <cfRule type="cellIs" dxfId="43" priority="72" operator="between">
      <formula>61</formula>
      <formula>80</formula>
    </cfRule>
    <cfRule type="cellIs" dxfId="42" priority="73" operator="between">
      <formula>41</formula>
      <formula>60</formula>
    </cfRule>
    <cfRule type="cellIs" dxfId="41" priority="74" operator="between">
      <formula>21</formula>
      <formula>40</formula>
    </cfRule>
    <cfRule type="cellIs" dxfId="40" priority="75" operator="between">
      <formula>1</formula>
      <formula>20</formula>
    </cfRule>
  </conditionalFormatting>
  <conditionalFormatting sqref="G131">
    <cfRule type="cellIs" dxfId="39" priority="66" operator="between">
      <formula>81</formula>
      <formula>100</formula>
    </cfRule>
    <cfRule type="cellIs" dxfId="38" priority="67" operator="between">
      <formula>61</formula>
      <formula>80</formula>
    </cfRule>
    <cfRule type="cellIs" dxfId="37" priority="68" operator="between">
      <formula>41</formula>
      <formula>60</formula>
    </cfRule>
    <cfRule type="cellIs" dxfId="36" priority="69" operator="between">
      <formula>21</formula>
      <formula>40</formula>
    </cfRule>
    <cfRule type="cellIs" dxfId="35" priority="70" operator="between">
      <formula>1</formula>
      <formula>20</formula>
    </cfRule>
  </conditionalFormatting>
  <conditionalFormatting sqref="G14">
    <cfRule type="cellIs" dxfId="34" priority="41" operator="between">
      <formula>81</formula>
      <formula>100</formula>
    </cfRule>
    <cfRule type="cellIs" dxfId="33" priority="42" operator="between">
      <formula>61</formula>
      <formula>80</formula>
    </cfRule>
    <cfRule type="cellIs" dxfId="32" priority="43" operator="between">
      <formula>41</formula>
      <formula>60</formula>
    </cfRule>
    <cfRule type="cellIs" dxfId="31" priority="44" operator="between">
      <formula>21</formula>
      <formula>40</formula>
    </cfRule>
    <cfRule type="cellIs" dxfId="30" priority="45" operator="between">
      <formula>1</formula>
      <formula>20</formula>
    </cfRule>
  </conditionalFormatting>
  <conditionalFormatting sqref="G112">
    <cfRule type="cellIs" dxfId="29" priority="31" operator="between">
      <formula>81</formula>
      <formula>100</formula>
    </cfRule>
    <cfRule type="cellIs" dxfId="28" priority="32" operator="between">
      <formula>61</formula>
      <formula>80</formula>
    </cfRule>
    <cfRule type="cellIs" dxfId="27" priority="33" operator="between">
      <formula>41</formula>
      <formula>60</formula>
    </cfRule>
    <cfRule type="cellIs" dxfId="26" priority="34" operator="between">
      <formula>21</formula>
      <formula>40</formula>
    </cfRule>
    <cfRule type="cellIs" dxfId="25" priority="35" operator="between">
      <formula>1</formula>
      <formula>20</formula>
    </cfRule>
  </conditionalFormatting>
  <conditionalFormatting sqref="G10">
    <cfRule type="cellIs" dxfId="24" priority="56" operator="between">
      <formula>81</formula>
      <formula>100</formula>
    </cfRule>
    <cfRule type="cellIs" dxfId="23" priority="57" operator="between">
      <formula>61</formula>
      <formula>80</formula>
    </cfRule>
    <cfRule type="cellIs" dxfId="22" priority="58" operator="between">
      <formula>41</formula>
      <formula>60</formula>
    </cfRule>
    <cfRule type="cellIs" dxfId="21" priority="59" operator="between">
      <formula>21</formula>
      <formula>40</formula>
    </cfRule>
    <cfRule type="cellIs" dxfId="20" priority="60" operator="between">
      <formula>1</formula>
      <formula>20</formula>
    </cfRule>
  </conditionalFormatting>
  <conditionalFormatting sqref="G11">
    <cfRule type="cellIs" dxfId="19" priority="51" operator="between">
      <formula>81</formula>
      <formula>100</formula>
    </cfRule>
    <cfRule type="cellIs" dxfId="18" priority="52" operator="between">
      <formula>61</formula>
      <formula>80</formula>
    </cfRule>
    <cfRule type="cellIs" dxfId="17" priority="53" operator="between">
      <formula>41</formula>
      <formula>60</formula>
    </cfRule>
    <cfRule type="cellIs" dxfId="16" priority="54" operator="between">
      <formula>21</formula>
      <formula>40</formula>
    </cfRule>
    <cfRule type="cellIs" dxfId="15" priority="55" operator="between">
      <formula>1</formula>
      <formula>20</formula>
    </cfRule>
  </conditionalFormatting>
  <conditionalFormatting sqref="G116">
    <cfRule type="cellIs" dxfId="14" priority="1" operator="between">
      <formula>81</formula>
      <formula>100</formula>
    </cfRule>
    <cfRule type="cellIs" dxfId="13" priority="2" operator="between">
      <formula>61</formula>
      <formula>80</formula>
    </cfRule>
    <cfRule type="cellIs" dxfId="12" priority="3" operator="between">
      <formula>41</formula>
      <formula>60</formula>
    </cfRule>
    <cfRule type="cellIs" dxfId="11" priority="4" operator="between">
      <formula>21</formula>
      <formula>40</formula>
    </cfRule>
    <cfRule type="cellIs" dxfId="10" priority="5" operator="between">
      <formula>1</formula>
      <formula>20</formula>
    </cfRule>
  </conditionalFormatting>
  <conditionalFormatting sqref="G114">
    <cfRule type="cellIs" dxfId="9" priority="26" operator="between">
      <formula>81</formula>
      <formula>100</formula>
    </cfRule>
    <cfRule type="cellIs" dxfId="8" priority="27" operator="between">
      <formula>61</formula>
      <formula>80</formula>
    </cfRule>
    <cfRule type="cellIs" dxfId="7" priority="28" operator="between">
      <formula>41</formula>
      <formula>60</formula>
    </cfRule>
    <cfRule type="cellIs" dxfId="6" priority="29" operator="between">
      <formula>21</formula>
      <formula>40</formula>
    </cfRule>
    <cfRule type="cellIs" dxfId="5" priority="30" operator="between">
      <formula>1</formula>
      <formula>20</formula>
    </cfRule>
  </conditionalFormatting>
  <conditionalFormatting sqref="G115">
    <cfRule type="cellIs" dxfId="4" priority="6" operator="between">
      <formula>81</formula>
      <formula>100</formula>
    </cfRule>
    <cfRule type="cellIs" dxfId="3" priority="7" operator="between">
      <formula>61</formula>
      <formula>80</formula>
    </cfRule>
    <cfRule type="cellIs" dxfId="2" priority="8" operator="between">
      <formula>41</formula>
      <formula>60</formula>
    </cfRule>
    <cfRule type="cellIs" dxfId="1" priority="9" operator="between">
      <formula>21</formula>
      <formula>40</formula>
    </cfRule>
    <cfRule type="cellIs" dxfId="0" priority="10" operator="between">
      <formula>1</formula>
      <formula>20</formula>
    </cfRule>
  </conditionalFormatting>
  <dataValidations count="3">
    <dataValidation type="whole" operator="equal" allowBlank="1" showInputMessage="1" showErrorMessage="1" sqref="A1:F1048576 H1:XFD1048576 G1:G9 G12:G1048576">
      <formula1>27253034123005</formula1>
    </dataValidation>
    <dataValidation type="whole" operator="equal" allowBlank="1" showInputMessage="1" showErrorMessage="1" sqref="G10">
      <formula1>4.58964831356432E+24</formula1>
    </dataValidation>
    <dataValidation type="whole" operator="equal" allowBlank="1" showInputMessage="1" showErrorMessage="1" sqref="G11">
      <formula1>78941320121654500000</formula1>
    </dataValidation>
  </dataValidations>
  <hyperlinks>
    <hyperlink ref="H96" r:id="rId1"/>
    <hyperlink ref="H101" r:id="rId2"/>
    <hyperlink ref="H93" r:id="rId3"/>
    <hyperlink ref="H117" r:id="rId4" display="www.funcionpublica.gov.co/web/eva/codigo-integridad"/>
  </hyperlinks>
  <pageMargins left="0.7" right="0.7" top="0.75" bottom="0.75" header="0.3" footer="0.3"/>
  <pageSetup orientation="portrait" horizontalDpi="300" verticalDpi="300" r:id="rId5"/>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topLeftCell="A12" workbookViewId="0">
      <selection activeCell="C12" sqref="C12"/>
    </sheetView>
  </sheetViews>
  <sheetFormatPr baseColWidth="10" defaultColWidth="0" defaultRowHeight="15" zeroHeight="1" x14ac:dyDescent="0.25"/>
  <cols>
    <col min="1" max="1" width="11.42578125" style="364" customWidth="1"/>
    <col min="2" max="2" width="4.5703125" style="364" customWidth="1"/>
    <col min="3" max="3" width="76" style="364" customWidth="1"/>
    <col min="4" max="4" width="11.42578125" style="364" customWidth="1"/>
    <col min="5" max="16384" width="11.42578125" style="364" hidden="1"/>
  </cols>
  <sheetData>
    <row r="1" spans="2:3" x14ac:dyDescent="0.25"/>
    <row r="2" spans="2:3" ht="30" customHeight="1" x14ac:dyDescent="0.25">
      <c r="B2" s="745" t="s">
        <v>1008</v>
      </c>
      <c r="C2" s="745"/>
    </row>
    <row r="3" spans="2:3" ht="3.75" customHeight="1" x14ac:dyDescent="0.25"/>
    <row r="4" spans="2:3" ht="45" x14ac:dyDescent="0.25">
      <c r="B4" s="364" t="s">
        <v>883</v>
      </c>
      <c r="C4" s="365" t="s">
        <v>1045</v>
      </c>
    </row>
    <row r="5" spans="2:3" ht="60" x14ac:dyDescent="0.25">
      <c r="B5" s="364" t="s">
        <v>884</v>
      </c>
      <c r="C5" s="365" t="s">
        <v>1046</v>
      </c>
    </row>
    <row r="6" spans="2:3" ht="30" x14ac:dyDescent="0.25">
      <c r="B6" s="364" t="s">
        <v>885</v>
      </c>
      <c r="C6" s="365" t="s">
        <v>1047</v>
      </c>
    </row>
    <row r="7" spans="2:3" ht="30" x14ac:dyDescent="0.25">
      <c r="B7" s="364" t="s">
        <v>886</v>
      </c>
      <c r="C7" s="365" t="s">
        <v>1048</v>
      </c>
    </row>
    <row r="8" spans="2:3" ht="30" x14ac:dyDescent="0.25">
      <c r="B8" s="364" t="s">
        <v>887</v>
      </c>
      <c r="C8" s="365" t="s">
        <v>1049</v>
      </c>
    </row>
    <row r="9" spans="2:3" ht="30" x14ac:dyDescent="0.25">
      <c r="B9" s="364" t="s">
        <v>888</v>
      </c>
      <c r="C9" s="365" t="s">
        <v>1050</v>
      </c>
    </row>
    <row r="10" spans="2:3" ht="45" x14ac:dyDescent="0.25">
      <c r="B10" s="364" t="s">
        <v>889</v>
      </c>
      <c r="C10" s="365" t="s">
        <v>1051</v>
      </c>
    </row>
    <row r="11" spans="2:3" ht="45" x14ac:dyDescent="0.25">
      <c r="B11" s="364" t="s">
        <v>890</v>
      </c>
      <c r="C11" s="365" t="s">
        <v>1053</v>
      </c>
    </row>
    <row r="12" spans="2:3" ht="150" x14ac:dyDescent="0.25">
      <c r="B12" s="364" t="s">
        <v>891</v>
      </c>
      <c r="C12" s="365" t="s">
        <v>1052</v>
      </c>
    </row>
    <row r="13" spans="2:3" x14ac:dyDescent="0.25"/>
  </sheetData>
  <mergeCells count="1">
    <mergeCell ref="B2:C2"/>
  </mergeCells>
  <dataValidations count="1">
    <dataValidation type="whole" operator="equal" allowBlank="1" showInputMessage="1" showErrorMessage="1" sqref="A1:XFD1048576">
      <formula1>27253034123005</formula1>
    </dataValidation>
  </dataValidation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Inicio</vt:lpstr>
      <vt:lpstr>Instrucciones</vt:lpstr>
      <vt:lpstr>Autodiagnóstico </vt:lpstr>
      <vt:lpstr>Gráficas</vt:lpstr>
      <vt:lpstr>Resultados Rutas</vt:lpstr>
      <vt:lpstr>Diseño de Acciones</vt:lpstr>
      <vt:lpstr>Rutas Filtro</vt:lpstr>
      <vt:lpstr>Referencias</vt:lpstr>
      <vt:lpstr>Cambios v.4.6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Propietario</dc:creator>
  <cp:lastModifiedBy>Kelly Johana Ceron Muñoz</cp:lastModifiedBy>
  <cp:lastPrinted>2016-10-05T15:18:01Z</cp:lastPrinted>
  <dcterms:created xsi:type="dcterms:W3CDTF">2016-09-30T23:33:36Z</dcterms:created>
  <dcterms:modified xsi:type="dcterms:W3CDTF">2021-10-28T01:49:16Z</dcterms:modified>
</cp:coreProperties>
</file>