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KPARADA\Downloads\"/>
    </mc:Choice>
  </mc:AlternateContent>
  <xr:revisionPtr revIDLastSave="0" documentId="13_ncr:1_{1FA77B9A-14FC-429C-8291-538B5EC809F4}" xr6:coauthVersionLast="47" xr6:coauthVersionMax="47" xr10:uidLastSave="{00000000-0000-0000-0000-000000000000}"/>
  <bookViews>
    <workbookView xWindow="-110" yWindow="-110" windowWidth="19420" windowHeight="10300" firstSheet="1" activeTab="1" xr2:uid="{00000000-000D-0000-FFFF-FFFF00000000}"/>
  </bookViews>
  <sheets>
    <sheet name="Hoja1" sheetId="1" state="hidden" r:id="rId1"/>
    <sheet name="Matriz_Evaluacion" sheetId="2" r:id="rId2"/>
    <sheet name="Matriz Comparativa" sheetId="3" state="hidden" r:id="rId3"/>
    <sheet name="Trazabilidad_Documental" sheetId="5" state="hidden" r:id="rId4"/>
    <sheet name="Resumen_Evaluacion" sheetId="4" state="hidden" r:id="rId5"/>
  </sheets>
  <definedNames>
    <definedName name="_xlnm._FilterDatabase" localSheetId="1" hidden="1">Matriz_Evaluacion!$A$2:$Q$298</definedName>
  </definedNames>
  <calcPr calcId="191028"/>
  <pivotCaches>
    <pivotCache cacheId="0" r:id="rId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 i="4" l="1"/>
  <c r="B10" i="4"/>
  <c r="B9" i="4"/>
  <c r="B8" i="4"/>
  <c r="B7" i="4"/>
  <c r="B6" i="4"/>
  <c r="F11" i="1"/>
  <c r="P298" i="2"/>
  <c r="Q298" i="2" s="1"/>
  <c r="N298" i="2"/>
  <c r="P297" i="2"/>
  <c r="Q297" i="2" s="1"/>
  <c r="N297" i="2"/>
  <c r="P296" i="2"/>
  <c r="Q296" i="2" s="1"/>
  <c r="N296" i="2"/>
  <c r="P295" i="2"/>
  <c r="Q295" i="2" s="1"/>
  <c r="N295" i="2"/>
  <c r="P294" i="2"/>
  <c r="Q294" i="2" s="1"/>
  <c r="N294" i="2"/>
  <c r="P293" i="2"/>
  <c r="Q293" i="2" s="1"/>
  <c r="N293" i="2"/>
  <c r="P292" i="2"/>
  <c r="Q292" i="2" s="1"/>
  <c r="N292" i="2"/>
  <c r="P291" i="2"/>
  <c r="Q291" i="2" s="1"/>
  <c r="N291" i="2"/>
  <c r="P290" i="2"/>
  <c r="Q290" i="2" s="1"/>
  <c r="N290" i="2"/>
  <c r="P289" i="2"/>
  <c r="Q289" i="2" s="1"/>
  <c r="N289" i="2"/>
  <c r="P288" i="2"/>
  <c r="Q288" i="2" s="1"/>
  <c r="N288" i="2"/>
  <c r="P287" i="2"/>
  <c r="Q287" i="2" s="1"/>
  <c r="N287" i="2"/>
  <c r="P286" i="2"/>
  <c r="Q286" i="2" s="1"/>
  <c r="N286" i="2"/>
  <c r="P285" i="2"/>
  <c r="Q285" i="2" s="1"/>
  <c r="N285" i="2"/>
  <c r="P284" i="2"/>
  <c r="Q284" i="2" s="1"/>
  <c r="N284" i="2"/>
  <c r="P283" i="2"/>
  <c r="Q283" i="2" s="1"/>
  <c r="N283" i="2"/>
  <c r="P282" i="2"/>
  <c r="Q282" i="2" s="1"/>
  <c r="N282" i="2"/>
  <c r="P281" i="2"/>
  <c r="Q281" i="2" s="1"/>
  <c r="N281" i="2"/>
  <c r="P280" i="2"/>
  <c r="Q280" i="2" s="1"/>
  <c r="N280" i="2"/>
  <c r="P279" i="2"/>
  <c r="Q279" i="2" s="1"/>
  <c r="N279" i="2"/>
  <c r="P278" i="2"/>
  <c r="Q278" i="2" s="1"/>
  <c r="N278" i="2"/>
  <c r="P277" i="2"/>
  <c r="Q277" i="2" s="1"/>
  <c r="N277" i="2"/>
  <c r="P276" i="2"/>
  <c r="Q276" i="2" s="1"/>
  <c r="N276" i="2"/>
  <c r="P275" i="2"/>
  <c r="Q275" i="2" s="1"/>
  <c r="N275" i="2"/>
  <c r="P274" i="2"/>
  <c r="Q274" i="2" s="1"/>
  <c r="N274" i="2"/>
  <c r="P273" i="2"/>
  <c r="Q273" i="2" s="1"/>
  <c r="N273" i="2"/>
  <c r="P272" i="2"/>
  <c r="Q272" i="2" s="1"/>
  <c r="N272" i="2"/>
  <c r="P271" i="2"/>
  <c r="Q271" i="2" s="1"/>
  <c r="N271" i="2"/>
  <c r="P270" i="2"/>
  <c r="Q270" i="2" s="1"/>
  <c r="N270" i="2"/>
  <c r="P269" i="2"/>
  <c r="Q269" i="2" s="1"/>
  <c r="N269" i="2"/>
  <c r="P268" i="2"/>
  <c r="Q268" i="2" s="1"/>
  <c r="N268" i="2"/>
  <c r="P267" i="2"/>
  <c r="Q267" i="2" s="1"/>
  <c r="N267" i="2"/>
  <c r="P266" i="2"/>
  <c r="Q266" i="2" s="1"/>
  <c r="N266" i="2"/>
  <c r="P265" i="2"/>
  <c r="Q265" i="2" s="1"/>
  <c r="N265" i="2"/>
  <c r="P264" i="2"/>
  <c r="Q264" i="2" s="1"/>
  <c r="N264" i="2"/>
  <c r="P263" i="2"/>
  <c r="Q263" i="2" s="1"/>
  <c r="N263" i="2"/>
  <c r="P262" i="2"/>
  <c r="Q262" i="2" s="1"/>
  <c r="N262" i="2"/>
  <c r="P261" i="2"/>
  <c r="Q261" i="2" s="1"/>
  <c r="N261" i="2"/>
  <c r="P260" i="2"/>
  <c r="Q260" i="2" s="1"/>
  <c r="N260" i="2"/>
  <c r="P259" i="2"/>
  <c r="Q259" i="2" s="1"/>
  <c r="N259" i="2"/>
  <c r="P258" i="2"/>
  <c r="Q258" i="2" s="1"/>
  <c r="N258" i="2"/>
  <c r="P257" i="2"/>
  <c r="Q257" i="2" s="1"/>
  <c r="N257" i="2"/>
  <c r="P256" i="2"/>
  <c r="Q256" i="2" s="1"/>
  <c r="N256" i="2"/>
  <c r="P255" i="2"/>
  <c r="Q255" i="2" s="1"/>
  <c r="N255" i="2"/>
  <c r="P254" i="2"/>
  <c r="Q254" i="2" s="1"/>
  <c r="N254" i="2"/>
  <c r="P253" i="2"/>
  <c r="Q253" i="2" s="1"/>
  <c r="N253" i="2"/>
  <c r="P252" i="2"/>
  <c r="Q252" i="2" s="1"/>
  <c r="N252" i="2"/>
  <c r="P251" i="2"/>
  <c r="Q251" i="2" s="1"/>
  <c r="N251" i="2"/>
  <c r="P250" i="2"/>
  <c r="Q250" i="2" s="1"/>
  <c r="N250" i="2"/>
  <c r="P249" i="2"/>
  <c r="Q249" i="2" s="1"/>
  <c r="N249" i="2"/>
  <c r="P248" i="2"/>
  <c r="Q248" i="2" s="1"/>
  <c r="N248" i="2"/>
  <c r="P247" i="2"/>
  <c r="Q247" i="2" s="1"/>
  <c r="N247" i="2"/>
  <c r="P246" i="2"/>
  <c r="Q246" i="2" s="1"/>
  <c r="N246" i="2"/>
  <c r="P245" i="2"/>
  <c r="Q245" i="2" s="1"/>
  <c r="N245" i="2"/>
  <c r="P244" i="2"/>
  <c r="Q244" i="2" s="1"/>
  <c r="N244" i="2"/>
  <c r="P243" i="2"/>
  <c r="Q243" i="2" s="1"/>
  <c r="N243" i="2"/>
  <c r="P242" i="2"/>
  <c r="Q242" i="2" s="1"/>
  <c r="N242" i="2"/>
  <c r="P241" i="2"/>
  <c r="Q241" i="2" s="1"/>
  <c r="N241" i="2"/>
  <c r="P240" i="2"/>
  <c r="Q240" i="2" s="1"/>
  <c r="N240" i="2"/>
  <c r="P239" i="2"/>
  <c r="Q239" i="2" s="1"/>
  <c r="N239" i="2"/>
  <c r="P238" i="2"/>
  <c r="Q238" i="2" s="1"/>
  <c r="N238" i="2"/>
  <c r="P237" i="2"/>
  <c r="Q237" i="2" s="1"/>
  <c r="N237" i="2"/>
  <c r="P236" i="2"/>
  <c r="Q236" i="2" s="1"/>
  <c r="N236" i="2"/>
  <c r="P235" i="2"/>
  <c r="Q235" i="2" s="1"/>
  <c r="N235" i="2"/>
  <c r="P234" i="2"/>
  <c r="Q234" i="2" s="1"/>
  <c r="N234" i="2"/>
  <c r="P233" i="2"/>
  <c r="Q233" i="2" s="1"/>
  <c r="N233" i="2"/>
  <c r="P232" i="2"/>
  <c r="Q232" i="2" s="1"/>
  <c r="N232" i="2"/>
  <c r="P231" i="2"/>
  <c r="Q231" i="2" s="1"/>
  <c r="N231" i="2"/>
  <c r="P230" i="2"/>
  <c r="Q230" i="2" s="1"/>
  <c r="N230" i="2"/>
  <c r="P229" i="2"/>
  <c r="Q229" i="2" s="1"/>
  <c r="N229" i="2"/>
  <c r="P228" i="2"/>
  <c r="Q228" i="2" s="1"/>
  <c r="N228" i="2"/>
  <c r="P227" i="2"/>
  <c r="Q227" i="2" s="1"/>
  <c r="N227" i="2"/>
  <c r="P226" i="2"/>
  <c r="Q226" i="2" s="1"/>
  <c r="N226" i="2"/>
  <c r="P225" i="2"/>
  <c r="Q225" i="2" s="1"/>
  <c r="N225" i="2"/>
  <c r="P224" i="2"/>
  <c r="Q224" i="2" s="1"/>
  <c r="N224" i="2"/>
  <c r="P223" i="2"/>
  <c r="Q223" i="2" s="1"/>
  <c r="N223" i="2"/>
  <c r="P222" i="2"/>
  <c r="Q222" i="2" s="1"/>
  <c r="N222" i="2"/>
  <c r="P221" i="2"/>
  <c r="Q221" i="2" s="1"/>
  <c r="N221" i="2"/>
  <c r="P220" i="2"/>
  <c r="Q220" i="2" s="1"/>
  <c r="N220" i="2"/>
  <c r="P219" i="2"/>
  <c r="Q219" i="2" s="1"/>
  <c r="N219" i="2"/>
  <c r="P218" i="2"/>
  <c r="Q218" i="2" s="1"/>
  <c r="N218" i="2"/>
  <c r="P217" i="2"/>
  <c r="Q217" i="2" s="1"/>
  <c r="N217" i="2"/>
  <c r="P216" i="2"/>
  <c r="Q216" i="2" s="1"/>
  <c r="N216" i="2"/>
  <c r="P215" i="2"/>
  <c r="Q215" i="2" s="1"/>
  <c r="N215" i="2"/>
  <c r="P214" i="2"/>
  <c r="Q214" i="2" s="1"/>
  <c r="N214" i="2"/>
  <c r="P213" i="2"/>
  <c r="Q213" i="2" s="1"/>
  <c r="N213" i="2"/>
  <c r="P212" i="2"/>
  <c r="Q212" i="2" s="1"/>
  <c r="N212" i="2"/>
  <c r="P211" i="2"/>
  <c r="Q211" i="2" s="1"/>
  <c r="N211" i="2"/>
  <c r="P210" i="2"/>
  <c r="Q210" i="2" s="1"/>
  <c r="N210" i="2"/>
  <c r="P209" i="2"/>
  <c r="Q209" i="2" s="1"/>
  <c r="N209" i="2"/>
  <c r="P208" i="2"/>
  <c r="Q208" i="2" s="1"/>
  <c r="N208" i="2"/>
  <c r="P207" i="2"/>
  <c r="Q207" i="2" s="1"/>
  <c r="N207" i="2"/>
  <c r="P206" i="2"/>
  <c r="Q206" i="2" s="1"/>
  <c r="N206" i="2"/>
  <c r="P205" i="2"/>
  <c r="Q205" i="2" s="1"/>
  <c r="N205" i="2"/>
  <c r="P204" i="2"/>
  <c r="Q204" i="2" s="1"/>
  <c r="N204" i="2"/>
  <c r="P203" i="2"/>
  <c r="Q203" i="2" s="1"/>
  <c r="N203" i="2"/>
  <c r="P202" i="2"/>
  <c r="Q202" i="2" s="1"/>
  <c r="N202" i="2"/>
  <c r="P201" i="2"/>
  <c r="Q201" i="2" s="1"/>
  <c r="N201" i="2"/>
  <c r="P200" i="2"/>
  <c r="Q200" i="2" s="1"/>
  <c r="N200" i="2"/>
  <c r="P199" i="2"/>
  <c r="Q199" i="2" s="1"/>
  <c r="N199" i="2"/>
  <c r="P198" i="2"/>
  <c r="Q198" i="2" s="1"/>
  <c r="N198" i="2"/>
  <c r="P197" i="2"/>
  <c r="Q197" i="2" s="1"/>
  <c r="N197" i="2"/>
  <c r="P196" i="2"/>
  <c r="Q196" i="2" s="1"/>
  <c r="N196" i="2"/>
  <c r="P195" i="2"/>
  <c r="Q195" i="2" s="1"/>
  <c r="N195" i="2"/>
  <c r="P194" i="2"/>
  <c r="Q194" i="2" s="1"/>
  <c r="N194" i="2"/>
  <c r="P193" i="2"/>
  <c r="Q193" i="2" s="1"/>
  <c r="N193" i="2"/>
  <c r="P192" i="2"/>
  <c r="Q192" i="2" s="1"/>
  <c r="N192" i="2"/>
  <c r="P191" i="2"/>
  <c r="Q191" i="2" s="1"/>
  <c r="N191" i="2"/>
  <c r="P190" i="2"/>
  <c r="Q190" i="2" s="1"/>
  <c r="N190" i="2"/>
  <c r="P189" i="2"/>
  <c r="Q189" i="2" s="1"/>
  <c r="N189" i="2"/>
  <c r="P188" i="2"/>
  <c r="Q188" i="2" s="1"/>
  <c r="N188" i="2"/>
  <c r="P187" i="2"/>
  <c r="Q187" i="2" s="1"/>
  <c r="N187" i="2"/>
  <c r="P186" i="2"/>
  <c r="Q186" i="2" s="1"/>
  <c r="N186" i="2"/>
  <c r="P185" i="2"/>
  <c r="Q185" i="2" s="1"/>
  <c r="N185" i="2"/>
  <c r="P184" i="2"/>
  <c r="Q184" i="2" s="1"/>
  <c r="N184" i="2"/>
  <c r="P183" i="2"/>
  <c r="Q183" i="2" s="1"/>
  <c r="N183" i="2"/>
  <c r="P182" i="2"/>
  <c r="Q182" i="2" s="1"/>
  <c r="N182" i="2"/>
  <c r="P181" i="2"/>
  <c r="Q181" i="2" s="1"/>
  <c r="N181" i="2"/>
  <c r="P180" i="2"/>
  <c r="Q180" i="2" s="1"/>
  <c r="N180" i="2"/>
  <c r="P179" i="2"/>
  <c r="Q179" i="2" s="1"/>
  <c r="N179" i="2"/>
  <c r="P178" i="2"/>
  <c r="Q178" i="2" s="1"/>
  <c r="N178" i="2"/>
  <c r="P177" i="2"/>
  <c r="Q177" i="2" s="1"/>
  <c r="N177" i="2"/>
  <c r="P176" i="2"/>
  <c r="Q176" i="2" s="1"/>
  <c r="N176" i="2"/>
  <c r="P175" i="2"/>
  <c r="Q175" i="2" s="1"/>
  <c r="N175" i="2"/>
  <c r="P174" i="2"/>
  <c r="Q174" i="2" s="1"/>
  <c r="N174" i="2"/>
  <c r="P173" i="2"/>
  <c r="Q173" i="2" s="1"/>
  <c r="N173" i="2"/>
  <c r="P172" i="2"/>
  <c r="Q172" i="2" s="1"/>
  <c r="N172" i="2"/>
  <c r="P171" i="2"/>
  <c r="Q171" i="2" s="1"/>
  <c r="N171" i="2"/>
  <c r="P170" i="2"/>
  <c r="Q170" i="2" s="1"/>
  <c r="N170" i="2"/>
  <c r="P169" i="2"/>
  <c r="Q169" i="2" s="1"/>
  <c r="N169" i="2"/>
  <c r="P168" i="2"/>
  <c r="Q168" i="2" s="1"/>
  <c r="N168" i="2"/>
  <c r="P167" i="2"/>
  <c r="Q167" i="2" s="1"/>
  <c r="N167" i="2"/>
  <c r="P166" i="2"/>
  <c r="Q166" i="2" s="1"/>
  <c r="N166" i="2"/>
  <c r="P165" i="2"/>
  <c r="Q165" i="2" s="1"/>
  <c r="N165" i="2"/>
  <c r="P164" i="2"/>
  <c r="Q164" i="2" s="1"/>
  <c r="N164" i="2"/>
  <c r="P163" i="2"/>
  <c r="Q163" i="2" s="1"/>
  <c r="N163" i="2"/>
  <c r="P162" i="2"/>
  <c r="Q162" i="2" s="1"/>
  <c r="N162" i="2"/>
  <c r="P161" i="2"/>
  <c r="Q161" i="2" s="1"/>
  <c r="N161" i="2"/>
  <c r="P160" i="2"/>
  <c r="Q160" i="2" s="1"/>
  <c r="N160" i="2"/>
  <c r="P159" i="2"/>
  <c r="Q159" i="2" s="1"/>
  <c r="N159" i="2"/>
  <c r="P158" i="2"/>
  <c r="Q158" i="2" s="1"/>
  <c r="N158" i="2"/>
  <c r="P157" i="2"/>
  <c r="Q157" i="2" s="1"/>
  <c r="N157" i="2"/>
  <c r="P156" i="2"/>
  <c r="Q156" i="2" s="1"/>
  <c r="N156" i="2"/>
  <c r="P155" i="2"/>
  <c r="Q155" i="2" s="1"/>
  <c r="N155" i="2"/>
  <c r="P154" i="2"/>
  <c r="Q154" i="2" s="1"/>
  <c r="N154" i="2"/>
  <c r="P153" i="2"/>
  <c r="Q153" i="2" s="1"/>
  <c r="N153" i="2"/>
  <c r="P152" i="2"/>
  <c r="Q152" i="2" s="1"/>
  <c r="N152" i="2"/>
  <c r="P151" i="2"/>
  <c r="Q151" i="2" s="1"/>
  <c r="N151" i="2"/>
  <c r="P150" i="2"/>
  <c r="Q150" i="2" s="1"/>
  <c r="N150" i="2"/>
  <c r="P149" i="2"/>
  <c r="Q149" i="2" s="1"/>
  <c r="N149" i="2"/>
  <c r="P148" i="2"/>
  <c r="Q148" i="2" s="1"/>
  <c r="N148" i="2"/>
  <c r="P147" i="2"/>
  <c r="Q147" i="2" s="1"/>
  <c r="N147" i="2"/>
  <c r="P146" i="2"/>
  <c r="Q146" i="2" s="1"/>
  <c r="N146" i="2"/>
  <c r="P145" i="2"/>
  <c r="Q145" i="2" s="1"/>
  <c r="N145" i="2"/>
  <c r="P144" i="2"/>
  <c r="Q144" i="2" s="1"/>
  <c r="N144" i="2"/>
  <c r="P143" i="2"/>
  <c r="Q143" i="2" s="1"/>
  <c r="N143" i="2"/>
  <c r="P142" i="2"/>
  <c r="Q142" i="2" s="1"/>
  <c r="N142" i="2"/>
  <c r="P141" i="2"/>
  <c r="Q141" i="2" s="1"/>
  <c r="N141" i="2"/>
  <c r="P140" i="2"/>
  <c r="Q140" i="2" s="1"/>
  <c r="N140" i="2"/>
  <c r="P139" i="2"/>
  <c r="Q139" i="2" s="1"/>
  <c r="N139" i="2"/>
  <c r="P138" i="2"/>
  <c r="Q138" i="2" s="1"/>
  <c r="N138" i="2"/>
  <c r="P137" i="2"/>
  <c r="Q137" i="2" s="1"/>
  <c r="N137" i="2"/>
  <c r="P136" i="2"/>
  <c r="Q136" i="2" s="1"/>
  <c r="N136" i="2"/>
  <c r="P135" i="2"/>
  <c r="Q135" i="2" s="1"/>
  <c r="N135" i="2"/>
  <c r="P134" i="2"/>
  <c r="Q134" i="2" s="1"/>
  <c r="N134" i="2"/>
  <c r="P133" i="2"/>
  <c r="Q133" i="2" s="1"/>
  <c r="N133" i="2"/>
  <c r="P132" i="2"/>
  <c r="Q132" i="2" s="1"/>
  <c r="N132" i="2"/>
  <c r="P131" i="2"/>
  <c r="Q131" i="2" s="1"/>
  <c r="N131" i="2"/>
  <c r="P130" i="2"/>
  <c r="Q130" i="2" s="1"/>
  <c r="N130" i="2"/>
  <c r="P129" i="2"/>
  <c r="Q129" i="2" s="1"/>
  <c r="N129" i="2"/>
  <c r="P128" i="2"/>
  <c r="Q128" i="2" s="1"/>
  <c r="N128" i="2"/>
  <c r="P127" i="2"/>
  <c r="Q127" i="2" s="1"/>
  <c r="N127" i="2"/>
  <c r="P126" i="2"/>
  <c r="Q126" i="2" s="1"/>
  <c r="N126" i="2"/>
  <c r="P125" i="2"/>
  <c r="Q125" i="2" s="1"/>
  <c r="N125" i="2"/>
  <c r="P124" i="2"/>
  <c r="Q124" i="2" s="1"/>
  <c r="N124" i="2"/>
  <c r="P123" i="2"/>
  <c r="Q123" i="2" s="1"/>
  <c r="N123" i="2"/>
  <c r="P122" i="2"/>
  <c r="Q122" i="2" s="1"/>
  <c r="N122" i="2"/>
  <c r="P121" i="2"/>
  <c r="Q121" i="2" s="1"/>
  <c r="N121" i="2"/>
  <c r="P120" i="2"/>
  <c r="Q120" i="2" s="1"/>
  <c r="N120" i="2"/>
  <c r="P119" i="2"/>
  <c r="Q119" i="2" s="1"/>
  <c r="N119" i="2"/>
  <c r="P118" i="2"/>
  <c r="Q118" i="2" s="1"/>
  <c r="N118" i="2"/>
  <c r="P117" i="2"/>
  <c r="Q117" i="2" s="1"/>
  <c r="N117" i="2"/>
  <c r="P116" i="2"/>
  <c r="Q116" i="2" s="1"/>
  <c r="N116" i="2"/>
  <c r="P115" i="2"/>
  <c r="Q115" i="2" s="1"/>
  <c r="N115" i="2"/>
  <c r="P114" i="2"/>
  <c r="Q114" i="2" s="1"/>
  <c r="N114" i="2"/>
  <c r="P113" i="2"/>
  <c r="Q113" i="2" s="1"/>
  <c r="N113" i="2"/>
  <c r="P112" i="2"/>
  <c r="Q112" i="2" s="1"/>
  <c r="N112" i="2"/>
  <c r="P111" i="2"/>
  <c r="Q111" i="2" s="1"/>
  <c r="N111" i="2"/>
  <c r="P110" i="2"/>
  <c r="Q110" i="2" s="1"/>
  <c r="N110" i="2"/>
  <c r="P109" i="2"/>
  <c r="Q109" i="2" s="1"/>
  <c r="N109" i="2"/>
  <c r="P108" i="2"/>
  <c r="Q108" i="2" s="1"/>
  <c r="N108" i="2"/>
  <c r="P107" i="2"/>
  <c r="Q107" i="2" s="1"/>
  <c r="N107" i="2"/>
  <c r="P106" i="2"/>
  <c r="Q106" i="2" s="1"/>
  <c r="N106" i="2"/>
  <c r="P105" i="2"/>
  <c r="Q105" i="2" s="1"/>
  <c r="N105" i="2"/>
  <c r="P104" i="2"/>
  <c r="Q104" i="2" s="1"/>
  <c r="N104" i="2"/>
  <c r="P103" i="2"/>
  <c r="Q103" i="2" s="1"/>
  <c r="N103" i="2"/>
  <c r="P102" i="2"/>
  <c r="Q102" i="2" s="1"/>
  <c r="N102" i="2"/>
  <c r="P101" i="2"/>
  <c r="Q101" i="2" s="1"/>
  <c r="N101" i="2"/>
  <c r="P100" i="2"/>
  <c r="Q100" i="2" s="1"/>
  <c r="N100" i="2"/>
  <c r="P99" i="2"/>
  <c r="Q99" i="2" s="1"/>
  <c r="N99" i="2"/>
  <c r="P98" i="2"/>
  <c r="Q98" i="2" s="1"/>
  <c r="N98" i="2"/>
  <c r="P97" i="2"/>
  <c r="Q97" i="2" s="1"/>
  <c r="N97" i="2"/>
  <c r="P96" i="2"/>
  <c r="Q96" i="2" s="1"/>
  <c r="N96" i="2"/>
  <c r="P95" i="2"/>
  <c r="Q95" i="2" s="1"/>
  <c r="N95" i="2"/>
  <c r="P94" i="2"/>
  <c r="Q94" i="2" s="1"/>
  <c r="N94" i="2"/>
  <c r="P93" i="2"/>
  <c r="Q93" i="2" s="1"/>
  <c r="N93" i="2"/>
  <c r="P92" i="2"/>
  <c r="Q92" i="2" s="1"/>
  <c r="N92" i="2"/>
  <c r="P91" i="2"/>
  <c r="Q91" i="2" s="1"/>
  <c r="N91" i="2"/>
  <c r="P90" i="2"/>
  <c r="Q90" i="2" s="1"/>
  <c r="N90" i="2"/>
  <c r="P89" i="2"/>
  <c r="Q89" i="2" s="1"/>
  <c r="N89" i="2"/>
  <c r="P88" i="2"/>
  <c r="Q88" i="2" s="1"/>
  <c r="N88" i="2"/>
  <c r="P87" i="2"/>
  <c r="Q87" i="2" s="1"/>
  <c r="N87" i="2"/>
  <c r="P86" i="2"/>
  <c r="Q86" i="2" s="1"/>
  <c r="N86" i="2"/>
  <c r="P85" i="2"/>
  <c r="Q85" i="2" s="1"/>
  <c r="N85" i="2"/>
  <c r="P84" i="2"/>
  <c r="Q84" i="2" s="1"/>
  <c r="N84" i="2"/>
  <c r="P83" i="2"/>
  <c r="Q83" i="2" s="1"/>
  <c r="N83" i="2"/>
  <c r="P82" i="2"/>
  <c r="Q82" i="2" s="1"/>
  <c r="N82" i="2"/>
  <c r="P81" i="2"/>
  <c r="Q81" i="2" s="1"/>
  <c r="N81" i="2"/>
  <c r="P80" i="2"/>
  <c r="Q80" i="2" s="1"/>
  <c r="N80" i="2"/>
  <c r="P79" i="2"/>
  <c r="Q79" i="2" s="1"/>
  <c r="N79" i="2"/>
  <c r="P78" i="2"/>
  <c r="Q78" i="2" s="1"/>
  <c r="N78" i="2"/>
  <c r="P77" i="2"/>
  <c r="Q77" i="2" s="1"/>
  <c r="N77" i="2"/>
  <c r="P76" i="2"/>
  <c r="Q76" i="2" s="1"/>
  <c r="N76" i="2"/>
  <c r="P75" i="2"/>
  <c r="Q75" i="2" s="1"/>
  <c r="N75" i="2"/>
  <c r="P74" i="2"/>
  <c r="Q74" i="2" s="1"/>
  <c r="N74" i="2"/>
  <c r="P73" i="2"/>
  <c r="Q73" i="2" s="1"/>
  <c r="N73" i="2"/>
  <c r="P72" i="2"/>
  <c r="Q72" i="2" s="1"/>
  <c r="N72" i="2"/>
  <c r="P71" i="2"/>
  <c r="Q71" i="2" s="1"/>
  <c r="N71" i="2"/>
  <c r="P70" i="2"/>
  <c r="Q70" i="2" s="1"/>
  <c r="N70" i="2"/>
  <c r="P69" i="2"/>
  <c r="Q69" i="2" s="1"/>
  <c r="N69" i="2"/>
  <c r="P68" i="2"/>
  <c r="Q68" i="2" s="1"/>
  <c r="N68" i="2"/>
  <c r="P67" i="2"/>
  <c r="Q67" i="2" s="1"/>
  <c r="N67" i="2"/>
  <c r="P66" i="2"/>
  <c r="Q66" i="2" s="1"/>
  <c r="N66" i="2"/>
  <c r="P65" i="2"/>
  <c r="Q65" i="2" s="1"/>
  <c r="N65" i="2"/>
  <c r="P64" i="2"/>
  <c r="Q64" i="2" s="1"/>
  <c r="N64" i="2"/>
  <c r="P63" i="2"/>
  <c r="Q63" i="2" s="1"/>
  <c r="N63" i="2"/>
  <c r="P62" i="2"/>
  <c r="Q62" i="2" s="1"/>
  <c r="N62" i="2"/>
  <c r="P61" i="2"/>
  <c r="Q61" i="2" s="1"/>
  <c r="N61" i="2"/>
  <c r="P60" i="2"/>
  <c r="Q60" i="2" s="1"/>
  <c r="N60" i="2"/>
  <c r="P59" i="2"/>
  <c r="Q59" i="2" s="1"/>
  <c r="N59" i="2"/>
  <c r="P58" i="2"/>
  <c r="Q58" i="2" s="1"/>
  <c r="N58" i="2"/>
  <c r="P57" i="2"/>
  <c r="Q57" i="2" s="1"/>
  <c r="N57" i="2"/>
  <c r="P56" i="2"/>
  <c r="Q56" i="2" s="1"/>
  <c r="N56" i="2"/>
  <c r="P55" i="2"/>
  <c r="Q55" i="2" s="1"/>
  <c r="N55" i="2"/>
  <c r="P54" i="2"/>
  <c r="Q54" i="2" s="1"/>
  <c r="N54" i="2"/>
  <c r="P53" i="2"/>
  <c r="Q53" i="2" s="1"/>
  <c r="N53" i="2"/>
  <c r="P52" i="2"/>
  <c r="Q52" i="2" s="1"/>
  <c r="N52" i="2"/>
  <c r="P51" i="2"/>
  <c r="Q51" i="2" s="1"/>
  <c r="N51" i="2"/>
  <c r="P50" i="2"/>
  <c r="Q50" i="2" s="1"/>
  <c r="N50" i="2"/>
  <c r="P49" i="2"/>
  <c r="Q49" i="2" s="1"/>
  <c r="N49" i="2"/>
  <c r="P48" i="2"/>
  <c r="Q48" i="2" s="1"/>
  <c r="N48" i="2"/>
  <c r="P47" i="2"/>
  <c r="Q47" i="2" s="1"/>
  <c r="N47" i="2"/>
  <c r="P46" i="2"/>
  <c r="Q46" i="2" s="1"/>
  <c r="N46" i="2"/>
  <c r="P45" i="2"/>
  <c r="Q45" i="2" s="1"/>
  <c r="N45" i="2"/>
  <c r="P44" i="2"/>
  <c r="Q44" i="2" s="1"/>
  <c r="N44" i="2"/>
  <c r="P43" i="2"/>
  <c r="Q43" i="2" s="1"/>
  <c r="N43" i="2"/>
  <c r="P42" i="2"/>
  <c r="Q42" i="2" s="1"/>
  <c r="N42" i="2"/>
  <c r="P41" i="2"/>
  <c r="Q41" i="2" s="1"/>
  <c r="N41" i="2"/>
  <c r="P40" i="2"/>
  <c r="Q40" i="2" s="1"/>
  <c r="N40" i="2"/>
  <c r="P39" i="2"/>
  <c r="Q39" i="2" s="1"/>
  <c r="N39" i="2"/>
  <c r="P38" i="2"/>
  <c r="Q38" i="2" s="1"/>
  <c r="N38" i="2"/>
  <c r="P37" i="2"/>
  <c r="Q37" i="2" s="1"/>
  <c r="N37" i="2"/>
  <c r="P36" i="2"/>
  <c r="Q36" i="2" s="1"/>
  <c r="N36" i="2"/>
  <c r="P35" i="2"/>
  <c r="Q35" i="2" s="1"/>
  <c r="N35" i="2"/>
  <c r="P34" i="2"/>
  <c r="Q34" i="2" s="1"/>
  <c r="N34" i="2"/>
  <c r="P33" i="2"/>
  <c r="Q33" i="2" s="1"/>
  <c r="N33" i="2"/>
  <c r="P32" i="2"/>
  <c r="Q32" i="2" s="1"/>
  <c r="N32" i="2"/>
  <c r="P31" i="2"/>
  <c r="Q31" i="2" s="1"/>
  <c r="N31" i="2"/>
  <c r="P30" i="2"/>
  <c r="Q30" i="2" s="1"/>
  <c r="N30" i="2"/>
  <c r="P29" i="2"/>
  <c r="Q29" i="2" s="1"/>
  <c r="N29" i="2"/>
  <c r="P28" i="2"/>
  <c r="Q28" i="2" s="1"/>
  <c r="N28" i="2"/>
  <c r="P27" i="2"/>
  <c r="Q27" i="2" s="1"/>
  <c r="N27" i="2"/>
  <c r="P26" i="2"/>
  <c r="Q26" i="2" s="1"/>
  <c r="N26" i="2"/>
  <c r="P25" i="2"/>
  <c r="Q25" i="2" s="1"/>
  <c r="N25" i="2"/>
  <c r="P24" i="2"/>
  <c r="Q24" i="2" s="1"/>
  <c r="N24" i="2"/>
  <c r="P23" i="2"/>
  <c r="Q23" i="2" s="1"/>
  <c r="N23" i="2"/>
  <c r="P22" i="2"/>
  <c r="Q22" i="2" s="1"/>
  <c r="N22" i="2"/>
  <c r="P21" i="2"/>
  <c r="Q21" i="2" s="1"/>
  <c r="N21" i="2"/>
  <c r="P20" i="2"/>
  <c r="Q20" i="2" s="1"/>
  <c r="N20" i="2"/>
  <c r="P19" i="2"/>
  <c r="Q19" i="2" s="1"/>
  <c r="N19" i="2"/>
  <c r="P18" i="2"/>
  <c r="Q18" i="2" s="1"/>
  <c r="N18" i="2"/>
  <c r="P17" i="2"/>
  <c r="Q17" i="2" s="1"/>
  <c r="N17" i="2"/>
  <c r="P16" i="2"/>
  <c r="Q16" i="2" s="1"/>
  <c r="N16" i="2"/>
  <c r="P15" i="2"/>
  <c r="Q15" i="2" s="1"/>
  <c r="N15" i="2"/>
  <c r="P14" i="2"/>
  <c r="Q14" i="2" s="1"/>
  <c r="N14" i="2"/>
  <c r="P13" i="2"/>
  <c r="Q13" i="2" s="1"/>
  <c r="N13" i="2"/>
  <c r="P12" i="2"/>
  <c r="Q12" i="2" s="1"/>
  <c r="N12" i="2"/>
  <c r="P11" i="2"/>
  <c r="Q11" i="2" s="1"/>
  <c r="N11" i="2"/>
  <c r="P10" i="2"/>
  <c r="Q10" i="2" s="1"/>
  <c r="N10" i="2"/>
  <c r="P9" i="2"/>
  <c r="Q9" i="2" s="1"/>
  <c r="N9" i="2"/>
  <c r="P8" i="2"/>
  <c r="Q8" i="2" s="1"/>
  <c r="N8" i="2"/>
  <c r="P7" i="2"/>
  <c r="Q7" i="2" s="1"/>
  <c r="N7" i="2"/>
  <c r="P6" i="2"/>
  <c r="Q6" i="2" s="1"/>
  <c r="N6" i="2"/>
  <c r="P5" i="2"/>
  <c r="Q5" i="2" s="1"/>
  <c r="N5" i="2"/>
  <c r="P4" i="2"/>
  <c r="Q4" i="2" s="1"/>
  <c r="N4" i="2"/>
  <c r="P3" i="2"/>
  <c r="N3" i="2"/>
  <c r="B12" i="4" l="1"/>
  <c r="Q3" i="2"/>
  <c r="B15" i="4" l="1"/>
  <c r="B18" i="4"/>
  <c r="B17" i="4"/>
  <c r="B16" i="4"/>
</calcChain>
</file>

<file path=xl/sharedStrings.xml><?xml version="1.0" encoding="utf-8"?>
<sst xmlns="http://schemas.openxmlformats.org/spreadsheetml/2006/main" count="3130" uniqueCount="936">
  <si>
    <t>Cuenta de Proyecto</t>
  </si>
  <si>
    <t>Etiquetas de columna</t>
  </si>
  <si>
    <t>Etiquetas de fila</t>
  </si>
  <si>
    <t>Contratación directa</t>
  </si>
  <si>
    <t>Contratación pública</t>
  </si>
  <si>
    <t>Total general</t>
  </si>
  <si>
    <t>Diseño</t>
  </si>
  <si>
    <t>Mantenimiento</t>
  </si>
  <si>
    <t>Construcción</t>
  </si>
  <si>
    <t>Renovación</t>
  </si>
  <si>
    <t>Adecuación</t>
  </si>
  <si>
    <t>Implementación</t>
  </si>
  <si>
    <t>Datos del proyecto</t>
  </si>
  <si>
    <t>Alineación al Plan General Estratégico (2024 - 2028)</t>
  </si>
  <si>
    <t>Evaluación de estándares de Sostenibilidad</t>
  </si>
  <si>
    <t>Nivel de Riesgo</t>
  </si>
  <si>
    <t>Índice de oportunidad de adjudicación</t>
  </si>
  <si>
    <t>Categoría final</t>
  </si>
  <si>
    <t>Número de proceso</t>
  </si>
  <si>
    <t>Proyecto</t>
  </si>
  <si>
    <t>Tipo de contratación</t>
  </si>
  <si>
    <t>Categoría del Proyecto</t>
  </si>
  <si>
    <t>Estado</t>
  </si>
  <si>
    <t>¿Proyecto alineado a alguno de los 8 objetivos estratégicos del EAAB?</t>
  </si>
  <si>
    <t>Proyecto alineado a alguno de los 5 macroproyectos de inversión del EAAB?</t>
  </si>
  <si>
    <t>Nivel de alineación al eje ambiental</t>
  </si>
  <si>
    <t>Nivel de alineación al eje social</t>
  </si>
  <si>
    <t>Nivel de alineación al eje económico</t>
  </si>
  <si>
    <t>Fecha de publicación</t>
  </si>
  <si>
    <t>Fecha de adjudicación</t>
  </si>
  <si>
    <t>Tiempo sin adjudicación (Días)</t>
  </si>
  <si>
    <t>Resultado total (%)</t>
  </si>
  <si>
    <t>Calificación final</t>
  </si>
  <si>
    <t>IA-0807-2024</t>
  </si>
  <si>
    <t>AUNAR ESFUERZOS INTERINSTITUCIONALES ENTRE LA EMPRESA DE ACUEDUCTO Y ALCANTARILLADO DE BOGOTÁ- ESP, LA SECRETARIA DISTRITAL DE AMBIENTE, EL INSTITUTO DISTRITAL DE TURISMO, EL INSTITUTO DISTRITAL DE RECREACIÓN Y DEPORTE, EL JARDIN BOTANICO DE BOGOTÁ JOSÉ CELESTINO MUTIS, LA SECRETARÍA DISTRITAL DE SEGURIDAD, CONVIVENCIA Y JUSTICIA Y LA SECRETARÍA DISTRITAL DE DESARROLLO ECONÓMICO PARA TRABAJAR CONJUNTAMENTE EN EL MARCO DE SUS COMPETENCIAS Y RESPONSABILIDADES INDIVIDUALES, EN LA ADECUACIÓN, MANTENIMIENTO, OPERACIÓN, CONSERVACIÓN, SEGURIDAD Y FORTALECIMIENTO SOCIAL DE LOS CAMINOS EXISTENTES EN LOS CERROS ORIENTALES DE LA CIUDAD DE BOGOTÁ Y DE OTROS QUE SE PUEDAN CONSIDERAR</t>
  </si>
  <si>
    <t>contratado</t>
  </si>
  <si>
    <t>IA-1197-2024</t>
  </si>
  <si>
    <t>Realizar el mantenimiento integral de las Reservas Distritales de Humedal de Bogotá D.C., que permita la protección, recuperación, conservación de sus condiciones ecosistémicas, el control de los impactos ambientales y la mitigación de los riesgos de inundación como medidas de prevención dentro del sistema hídrico del Distrito Capital-2024</t>
  </si>
  <si>
    <t>IA-1292-2025</t>
  </si>
  <si>
    <t>Realizar el mantenimiento integral de las Reservas Distritales de Humedal de Bogotá D.C., que permita la protección, recuperación, conservación de sus condiciones ecosistémicas, el control de los impactos ambientales y la mitigación de los riesgos de inundación como medidas de prevención dentro del sistema hídrico del Distrito Capital-2025</t>
  </si>
  <si>
    <t>IA-1684-2025</t>
  </si>
  <si>
    <t>AUNAR ESFUERZOS TÉCNICOS, ADMINISTRATIVOS Y OPERATIVOS PARA ADELANTAR ACCIONES DE CONSERVACIÓN, MANTENIMIENTO Y ADMINISTRACIÓN, EN ÁREAS DE ESPECIAL IMPORTANCIA PARA LA PROTECCIÓN DEL RECURSO HÍDRICO, PRIORIZADAS POR LA SECRETARÍA DISTRITAL DE AMBIENTE.</t>
  </si>
  <si>
    <t>N/A</t>
  </si>
  <si>
    <t>IA-1698-2025</t>
  </si>
  <si>
    <t>Mantenimiento de los caminos ubicados en predios de propiedad de la Empresa de Acueducto y Alcantarillado de Bogotá ESP</t>
  </si>
  <si>
    <t>IA-1919-2024</t>
  </si>
  <si>
    <t>Mantenimiento y Adecuación de los caminos ubicados en predios en áreas de reserva y zonas protegidas administrados por la Empresa de Acueducto y Alcantarillado de Bogotá ESP</t>
  </si>
  <si>
    <t>ICGH-0261-2024</t>
  </si>
  <si>
    <t>SUMINISTRO DE LUBRICANTES Y OTROS FLUIDOS PARA LOS VEHÍCULOS Y EQUIPOS MENORES DE PROPIEDAD DE LA EAAB-ESP, O A SU SERVICIO CUYO MANTENIMIENTO ESTÁ A CARGO DE LA DIRECCIÓN SERVICIOS ADMINISTRATIVOS</t>
  </si>
  <si>
    <t>ICGH-0653-2025</t>
  </si>
  <si>
    <t>SUMINISTRO DE LUBRICANTES Y OTROS FLUIDOS PARA LOS VEHÍCULOS Y EQUIPOS MENORES DE PROPIEDAD DE LA EAAB-ESP, O A SU SERVICIO CUYO MANTENIMIENTO ESTÁ A CARGO DE LA DIRECCIÓN SERVICIOS ADMINISTRATIVOS.</t>
  </si>
  <si>
    <t>ICGH-1278-2025</t>
  </si>
  <si>
    <t>Contratar el suministro, recarga y mantenimiento de extintores de las unidades de trabajo y parque automotriz de la EAAB - ESP</t>
  </si>
  <si>
    <t>ICGH-1558-2024</t>
  </si>
  <si>
    <t>Contratar el suministro, recarga y mantenimiento de extintores de las unidades de trabajo y parque automotriz de la EAAB-ESP.</t>
  </si>
  <si>
    <t>ICGH-1613-2025</t>
  </si>
  <si>
    <t>SUMINISTRO DE ELEMENTOS DE FERRETERÍA, EQUIPOS Y HERRAMIENTAS PARA LA EJECUCIÓN DEL MANTENIMIENTO DE LA INFRAESTRUCTURA A CARGO DE LA DIRECCIÓN DE SERVICIOS ADMINISTRATIVOS</t>
  </si>
  <si>
    <t>ICSC-0167-2024</t>
  </si>
  <si>
    <t>ORDEN DE COMPRA DERIVADA DEL ACUERDO MARCO PARA EL SUMINISTRO DE ELEMENTOS PREFABICADOS EN CONCRETO PARA LA OPERACIÓN Y MANTENIMIENTO DE LOS SISTEMAS DE ALCANTARILLADO SANITARIO Y PLUVIAL DE LA EAAB ESP</t>
  </si>
  <si>
    <t>ICSC-0851-2024</t>
  </si>
  <si>
    <t>ORDEN DE COMPRA DERIVADA DEL ACUERDO MARCO PARA EL SUMINISTRO DE ELEMENTOS PREFABRICADOS EN CONCRETO PARA LA OPERACIÓN Y MANTENIMIENTO DE LOS SISTEMAS DE ALCANTARILLADO SANITARIO Y PLUVIAL DE LA EAAB ESP</t>
  </si>
  <si>
    <t>ICSC-1156-2025</t>
  </si>
  <si>
    <t>ACUERDO MARCO PARA EL SUMINISTRO DE ELEMENTOS PREFABICADOS EN CONCRETO PARA LA OPERACIÓN Y MANTENIMIENTO DE LOS SISTEMAS DE ALCANTARILLADO SANITARIO Y PLUVIAL DE LA EAAB ESP</t>
  </si>
  <si>
    <t>ICSC-1616-2025</t>
  </si>
  <si>
    <t>ICSC-1965-2024</t>
  </si>
  <si>
    <t>ICSM-0380-2024</t>
  </si>
  <si>
    <t>SUMINISTRO DE REPUESTOS Y MANTENIMIENTO DECANTADORAS CENTRÍFUGAS DE LA PTAR EL SALITRE</t>
  </si>
  <si>
    <t>ICSM-0387-2024</t>
  </si>
  <si>
    <t>Realizar una opinión imparcial (Fairness Opinion) del proyecto que está adelantando la Empresa de Acueducto y Alcantarillado de Bogotá – ESP, para la contratación de todas las actividades necesarias para la financiación, la elaboración y entrega de los estudios y diseños, y la ejecución de las unidades de ejecución, así como la gestión social y ambiental, la puesta en marcha, la estabilización, la reversión parcial, la operación, el mantenimiento y la reversión de la PTAR Canoas</t>
  </si>
  <si>
    <t>ICSM-0502-2026</t>
  </si>
  <si>
    <t>ADQUISICIÓN DE REPUESTOS Y MANTENIMIENTO PARA POLIPASTOS Y PUENTES GRÚA DE LA PTAR EL SALITRE.</t>
  </si>
  <si>
    <t>ICSM-0755-2024</t>
  </si>
  <si>
    <t>Prestar los servicios de administración, operación, gestión ambiental y mantenimiento de la PTAR el Salitre Ampliada y Optimizada, así como ejecutar la interventoría de todos los contratos derivados de la operación de la PTAR el Salitre, bajo la Dirección y Supervisión de la Dirección Red Troncal Alcantarillado</t>
  </si>
  <si>
    <t>ICSM-1167-2025</t>
  </si>
  <si>
    <t>FABRICACIÓN O SUMIINISTRO DE ACCESORIOS ESPECIALES PARA APOYAR LAS LABORES DE MANTENIMIENTO CORRECTIVOS Y PREVENTIVOS DE LA RED MATRIZ</t>
  </si>
  <si>
    <t>ICSM-1340-2025</t>
  </si>
  <si>
    <t>Elaboración, suministro e instalación de vallas informativas, para la custodia, protección y conservación de los predios adquiridos y administrados por la EAAB ESP en el marco del Convenio Interadministrativo 1240 de 2017 suscrito con la Secretaría Distrital de Ambiente</t>
  </si>
  <si>
    <t>ICSM-1342-2025</t>
  </si>
  <si>
    <t>INTERVENTORÍA TÉCNICA, ADMINISTRATIVA, CONTABLE, FINANCIERA, JURÍDICA Y AMBIENTAL PARA EL MANTENIMIENTO LOCATIVO DE LAS ÁREAS ADMINISTRATIVAS, INDUSTRIALES Y DE PROCESO DE LAS PLANTAS DE TRATAMIENTO DE AGUA POTABLE DE LA EAAB-ESP</t>
  </si>
  <si>
    <t>ICSM-1467-2024</t>
  </si>
  <si>
    <t>SUMINISTRO DE REPUESTOS Y MANTENIMIENTO DE LOS EQUIPOS DE JARDINERÍA DE LA PTAR EL SALITRE AMPLIADA Y OPTIMIZADA</t>
  </si>
  <si>
    <t>ICSM-1521-2025</t>
  </si>
  <si>
    <t>SUMINISTRO DE MATERIALES Y MANTENIMIENTO DE LA CUBIERTA DE SECADO TIPO INVERNADERO EN EL PREDIO EL CORZO</t>
  </si>
  <si>
    <t>ICSM-1574-2025</t>
  </si>
  <si>
    <t>MANTENIMIENTO DE LAS ESTRUCTURAS DE PROCESO Y ZONAS COMUNES DE LA PTAR EL SALITRE</t>
  </si>
  <si>
    <t>ICSM-1590-2025</t>
  </si>
  <si>
    <t>Asesorar, apoyar y acompañar a la EAAB-ESP en el desarrollo del proceso de selección de ofertas (incluyendo el alistamiento de esta) hasta firma del acta de inicio del contrato resultante del proceso de contratación ICSM-0187-2023, o el que lo reemplace por decisión de la EAAB-ESP, de llegar a ser ese el caso, cuyo objeto es “Contratar bajo la modalidad de concesión de derecho privado todas las actividades necesarias para la financiación, la elaboración y entrega de los estudios y diseños, y la ejecución de las unidades de ejecución, así como la gestión social y ambiental, la puesta en marcha, la estabilización, la reversión parcial, la operación , el mantenimiento y la reversión de la Planta de Tratamiento de Aguas Residuales de Canoas.” así como el proceso de formulación y contratación de su correspondiente interventoría</t>
  </si>
  <si>
    <t>ICSM-1593-2025</t>
  </si>
  <si>
    <t>Prestar los servicios de administración, operación, gestión ambiental y mantenimiento de la PTAR El Salitre y demás actividades conexas, así como ejecutar la interventoría de todos los contratos derivados de la operación de la PTAR el Salitre, bajo la Dirección y Supervisión de la Dirección Red Troncal Alcantarillado</t>
  </si>
  <si>
    <t>ICSM-1650-2025</t>
  </si>
  <si>
    <t>SUMINISTRO DE REPUESTOS, INSPECCIÓN Y MANTENIMIENTO DE EQUIPOS DE ESPACIOS CONFINADOS</t>
  </si>
  <si>
    <t>ICSM-1691-2024</t>
  </si>
  <si>
    <t>COMPRAVENTA DE PRODUCTOS QUÍMICOS Y OTROS ELEMENTOS PARA EL MANTENIMIENTO INDUSTRIAL DE LA PTAR EL SALITRE AMPLIADA Y OPTIMIZADA</t>
  </si>
  <si>
    <t>ICSM-1737-2024</t>
  </si>
  <si>
    <t>ACTIVIDADES DE APOYO A LAS LABORES DE MANTENIMIENTO Y OPERACION DE LA RED TRONCAL ALCANTARILLADO SANITARIO Y PLUVIAL Y RECUPERACION DEL ESPACIO PUBLICO</t>
  </si>
  <si>
    <t>ICSM-1761-2025</t>
  </si>
  <si>
    <t>RECUPERACIÓN DEL ESPACIO PÚBLICO POR REPARACIÓN DE DAÑOS EN LAS REDES MATRICES DE ACUEDUCTO</t>
  </si>
  <si>
    <t>ICSM-1764-2025</t>
  </si>
  <si>
    <t>Elaboración, suministro e instalación de vallas informativas y cambio de banner para la custodia, protección y conservación de los predios propiedad de la EAAB-ESP y de aquellos que sin ser de su propiedad están sometidos a su administración y control de conformidad con el Plan de Ordenamiento Territorial vigente</t>
  </si>
  <si>
    <t>ICSM-1776-2025</t>
  </si>
  <si>
    <t>ADQUISICIÓN DE REPUESTOS Y MANTENIMIENTO DE COMPRESORES DE BIOGAS DE LA MARCA DEKKER</t>
  </si>
  <si>
    <t>ICSM-1777-2025</t>
  </si>
  <si>
    <t>SUMINISTRO DE REPUESTOS, CALIBRACIÓN Y MANTENIMIENTO DE EQUIPOS DE SEGURIDAD INDUSTRIAL</t>
  </si>
  <si>
    <t>ICSM-1784-2024</t>
  </si>
  <si>
    <t>MANTENIMIENTO Y SUMINISTRO DE REPUESTOS PARA LOS EQUIPOS DE AIRE ACONDICIONADO DE LA PTAR EL SALITRE</t>
  </si>
  <si>
    <t>ICSM-1788-2024</t>
  </si>
  <si>
    <t>COMPRAVENTA DE REPUESTOS Y MANTENIMIENTO COMPRESORES DE BIOGAS DE LA MARCA DEKKER</t>
  </si>
  <si>
    <t>ICSM-1876-2024</t>
  </si>
  <si>
    <t>SUMINISTRO Y MANTENIMIENTO DE LA CUBIERTA TIPO INVERNADERO UBICADA EN EL PATIO DE SECADO PREDIO EL CORZO</t>
  </si>
  <si>
    <t>ICSM-1883-2024</t>
  </si>
  <si>
    <t>SUMINISTRO, INSTALACION, MANTENIMIENTO DE ELEMENTOS Y EQUIPOS EN ALTURAS DE LA PTAR SALITRE</t>
  </si>
  <si>
    <t>ICSM-1887-2024</t>
  </si>
  <si>
    <t>COMPRAVENTA DE RESINAS, MANGUERAS Y RECUBRIMIENTOS PARA LA REPARACIÓN DE CORREAS, BANDAS, EMPAQUETADURAS, RUEDAS Y EJES PARA LOS EQUIPOS DE LA PTAR EL SALITRE</t>
  </si>
  <si>
    <t>ICSM-1910-2024</t>
  </si>
  <si>
    <t>SUMINISTRO, INSTALACIÓN Y MANTENIMIENTO DE LOS MEDIOS FILTRANTES PARA LA PLANTA DE TRATAMIENTO DE BIOGÁS EN LA PTAR SALITRE AMPLIADA Y OPTIMIZADA</t>
  </si>
  <si>
    <t>ICSM-1931-2024</t>
  </si>
  <si>
    <t>SUMINISTRO DE ACOPLES, RODAMIENTOS Y ELEMENTOS DE TRANSMISIÓN DE POTENCIA PARA MANTENIMIENTO DE LOS EQUIPOS DE LA PTAR EL SALITRE</t>
  </si>
  <si>
    <t>ICSM-1949-2024</t>
  </si>
  <si>
    <t>ICSM-1972-2024</t>
  </si>
  <si>
    <t>SUMINISTRO, CALIBRACION Y MANTENIMIENTO EQUIPOS DE SEGURIDAD INDUSTRIAL</t>
  </si>
  <si>
    <t>ICSM-1997-2024</t>
  </si>
  <si>
    <t>APOYO A LAS ACTIVIDADES DE MANTENIMIENTO LOCATIVAS A LAS ESTACIONES DE BOMBEO, ESTRUCTURAS DE CONTROL, TANQUES DE ALMACENAMIENTO DEL SISTEMA RED MATRIZ DE ACUEDUCTO</t>
  </si>
  <si>
    <t>ICSM-2001-2024</t>
  </si>
  <si>
    <t>OBRAS DE MANTENIMIENTO Y REPARACIONES LOCATIVAS DEL EDIFICIO DE CENTRO DE CONTROL MODELIA, EDIFICIO COMPLEJO Y PCH SANTA ANA Y EDIFICIOS DE LA ESTRUCTURA DE CONTROL Y PCH SUBA NUEVO DE LA EMPRESA DE ACUEDUCTO Y ALCANTARILLADO DE BOGOTÁ-ESP</t>
  </si>
  <si>
    <t>IT-0030-2024</t>
  </si>
  <si>
    <t>SOPORTE Y MANTENIMIENTO DE LICENCIAS SISTEMA DE GESTIÓN DE INFORMACIÓN DE LABORATORIO</t>
  </si>
  <si>
    <t>IT-0057-2024</t>
  </si>
  <si>
    <t>SOPORTE Y MANTENIMIENTO DE LICENCIAS PARA EL DISEÑO Y MODELADO DE SISTEMAS HIDRÁULICOS</t>
  </si>
  <si>
    <t>IT-0147-2026</t>
  </si>
  <si>
    <t>SOPORTE Y MANTENIMIENTO A LA HERRAMIENTA ETL POR SUS SIGLAS EXTRACCIÓN, TRANSFORMACIÓN Y CARGA DE DATOS</t>
  </si>
  <si>
    <t>IT-0254-2025</t>
  </si>
  <si>
    <t>IT-0375-2026</t>
  </si>
  <si>
    <t>MANTENIMIENTO Y SOPORTE DEL LICENCIAMIENTO (ENTERPRISE LICENSE AGREEMENT - ELA) AL SISTEMA DE INFORMACIÓN GEOGRÁFICA UNIFICADO DE LA EAAB-ESP</t>
  </si>
  <si>
    <t>IT-0503-2024</t>
  </si>
  <si>
    <t>SOPORTE Y MANTENIMIENTO DEL COMPONENTE SCADA WINCC</t>
  </si>
  <si>
    <t>IT-0805-2025</t>
  </si>
  <si>
    <t>SOPORTE Y MANTENIMIENTO DEL LICENCIAMIENTO POR SUSCRIPCIÓN LINUX RED HAT</t>
  </si>
  <si>
    <t>IT-0806-2025</t>
  </si>
  <si>
    <t>SOPORTE Y MANTENIMIENTO DEL LICENCIAMIENTO POR SUSCRIPCIÓN LINUX PREMIER</t>
  </si>
  <si>
    <t>IT-1102-2024</t>
  </si>
  <si>
    <t>SUMINISTRO DE GRASAS Y ACEITES PARA EL MANTENIMIENTO DE LAS ESTACIONES A CARGO DE LA DIRECCION SERVICIOS DE ELECTROMECANICA</t>
  </si>
  <si>
    <t>IT-1112-2025</t>
  </si>
  <si>
    <t>IT-1113-2024</t>
  </si>
  <si>
    <t>SUMINISTRO DE REPUESTOS Y ACCESORIOS PARA EL MANTENIMIENTO MECÁNICO DE LAS ESTACIONES DE LA EAAB-ESP</t>
  </si>
  <si>
    <t>IT-1187-2024</t>
  </si>
  <si>
    <t>SUMINISTRO DE REPUESTOS Y ACCESORIOS PARA EL MANTENIMIENTO ELÉCTRICO DE LAS ESTACIONES DE LA EAAB</t>
  </si>
  <si>
    <t>IT-1189-2025</t>
  </si>
  <si>
    <t>SUMINISTRO DE REPUESTOS Y ACCESORIOS PARA EL MANTENIMIENTO ELÉCTRICO DE LAS ESTACIONES DE LA EAAB-ESP</t>
  </si>
  <si>
    <t>IT-1198-2025</t>
  </si>
  <si>
    <t>SOPORTE Y MANTENIMIENTO DE LOS COMPONENTES DE SCADA WINCC Y SMART</t>
  </si>
  <si>
    <t>IT-1256-2025</t>
  </si>
  <si>
    <t>SUMINISTRO DE REPUESTOS Y ACCESORIOS PARA EL MANTENIMIENTO MECANICO DE LAS ESTACIONES DE LA EAAB-ESP</t>
  </si>
  <si>
    <t>IT-1333-2025</t>
  </si>
  <si>
    <t>SUMINISTRO DE RODAMIENTOS, CORREAS, SELLOS MECÁNICOS Y ACOPLES PARA EL MANTENIMIENTO DE LAS ESTACIONES DE LA EAAB-ESP</t>
  </si>
  <si>
    <t>IT-1345-2025</t>
  </si>
  <si>
    <t>SOPORTE Y MANTENIMIENTO DE LICENCIAS SISTEMA DE GESTIÓN DE INFORMACIÓN DE LABORATORIO JUNTO CON EL DESARROLLO Y PARAMETRIZACIÓN DEL SISTEMA DE CONTROL DE AGUAS Y LAS PLANTAS DE TRATAMIENTO DE AGUA POTABLE DE LA EAAB – ESP</t>
  </si>
  <si>
    <t>IT-1401-2025</t>
  </si>
  <si>
    <t>SOPORTE, MANTENIMIENTO Y ACTUALIZACIÓN A LA HERRAMIENTA LICENCIA DJI TERRA</t>
  </si>
  <si>
    <t>IT-1416-2025</t>
  </si>
  <si>
    <t>SOPORTE, MANTENIMIENTO Y ACTUALIZACIÓN LICENCIA ENVI</t>
  </si>
  <si>
    <t>IT-1431-2025</t>
  </si>
  <si>
    <t>RENOVACIÓN, SOPORTE, MANTENIMIENTO Y ACTUALIZACIÓN LICENCIA LP360</t>
  </si>
  <si>
    <t>IT-1471-2025</t>
  </si>
  <si>
    <t>SOPORTE, MANTENIMIENTO Y ACTUALIZACIÓN DE LICENCIA ERDAS IMAGINE</t>
  </si>
  <si>
    <t>IT-1475-2025</t>
  </si>
  <si>
    <t>SOPORTE, MANTENIMIENTO Y ACTUALIZACIÓN LICENCIA GLOBAL MAPPER PRO</t>
  </si>
  <si>
    <t>IT-1516-2025</t>
  </si>
  <si>
    <t>RENOVACIÓN DEL SOPORTE Y MANTENIMIENTO IBM POWER E1080 CON SUS CONSOLAS DE ADMINISTRACION Y LICENCIAMIENTO IBM</t>
  </si>
  <si>
    <t>IT-1587-2025</t>
  </si>
  <si>
    <t>SOPORTE Y MANTENIMIENTO DE LICENCIAS DE SOFTWARE DE DISEÑO ASISTIDO POR COMPUTADOR - CAD</t>
  </si>
  <si>
    <t>IT-1629-2025</t>
  </si>
  <si>
    <t>SOPORTE Y MANTENIMIENTO DE LA PLATAFORMA ORACLE (SOFTWARE Y HARDWARE), INCLUYE LA RENOVACIÓN PARA EL AMBIENTE DE PRUEBAS</t>
  </si>
  <si>
    <t>IT-1632-2025</t>
  </si>
  <si>
    <t>SOPORTE Y MANTENIMIENTO DEL COMPONENTE OPEN ENTERPRISE SCADA</t>
  </si>
  <si>
    <t>IT-1637-2024</t>
  </si>
  <si>
    <t>Suministro De Repuestos Y Accesorios Para El Mantenimiento Electrónico De Las Estaciones De La Eaab</t>
  </si>
  <si>
    <t>IT-1656-2024</t>
  </si>
  <si>
    <t>Adquisición De Kit De Reparación de válvulas Bermad Para Las Estaciones De La Eaab</t>
  </si>
  <si>
    <t>IT-1662-2025</t>
  </si>
  <si>
    <t>SOPORTE Y MANTENIMIENTO DE LA HERRAMIENTA BPM PARA GESTIÓN PREDIAL</t>
  </si>
  <si>
    <t>IT-1665-2024</t>
  </si>
  <si>
    <t>SOPORTE Y MANTENIMIENTO LICENCIAMIENTO DE IBM</t>
  </si>
  <si>
    <t>IT-1712-2025</t>
  </si>
  <si>
    <t>SOPORTE Y MANTENIMIENTO DE LICENCIAS PARA EL SISTEMA DE MEDICIÓN DE PRESIONES</t>
  </si>
  <si>
    <t>IT-1814-2024</t>
  </si>
  <si>
    <t>IT-1819-2024</t>
  </si>
  <si>
    <t>IT-1834-2024</t>
  </si>
  <si>
    <t>IT-1852-2024</t>
  </si>
  <si>
    <t>IA-0088-2025</t>
  </si>
  <si>
    <t>PRESTACIÓN DE SERVICIOS PARA APOYAR EN LA COORDINACIÓN DE LA ADMINISTRACIÓN, MANTENIMIENTO Y OPERACIÓN DE LOS CAMINOS EXISTENTES UBICADOS EN PREDIOS DE LA EAAB ESP</t>
  </si>
  <si>
    <t>IA-0125-2025</t>
  </si>
  <si>
    <t>PRESTACIÓN DE SERVICIOS PROFESIONALES DESDE LA INGENIERÍA FORESTAL, PARA REALIZAR EL SEGUIMIENTO A LA GESTIÓN SILVICULTURAL, PROYECTOS, RESTAURACIÓN ECOLÓGICA Y MANTENIMIENTO DEL SISTEMA HÍDRICO, EN EL MARCO DE ACTUACIÓN DE LA DGASH</t>
  </si>
  <si>
    <t>IA-0164-2026</t>
  </si>
  <si>
    <t>PRESTACIÓN DE SERVICIOS PROFESIONALES PARA LA PLANIFICACIÓN, GESTIÓN ADMINISTRATIVA Y OPERATIVA, ASÍ COMO EL MANTENIMIENTO, ADECUACIÓN, CONSERVACIÓN, REPORTE Y SEGUIMIENTO DE LOS PROCESOS EN LOS CAMINOS UBICADOS EN LOS CERROS ORIENTALES Y EN OTROS QUE SEAN IDENTIFICADOS EN PREDIOS DE LA EMPRESA DE ACUEDUCTO Y ALCANTARILLADO DE BOGOTÁ EAAB-ESP</t>
  </si>
  <si>
    <t>IA-0198-2026</t>
  </si>
  <si>
    <t>PRESTACIÓN DE SERVICIOS PROFESIONALES PARA APOYAR LA COORDINACIÓN Y PLANIFICACIÓN ADMINISTRATIVA Y OPERATIVA, MANTENIMIENTO Y LA OPERACIÓN DE LOS CAMINOS EXISTENTES EN PREDIOS DE LA EMPRESA DE ACUEDUCTO Y ALCANTARILLADO DE BOGOTÁ EAAB-ESP</t>
  </si>
  <si>
    <t>IA-0274-2026</t>
  </si>
  <si>
    <t>PRESTACIÓN DE SERVICIOS PARA LA ATENCIÓN PREHOSPITALARIA, MANEJO Y RESPUESTA ANTE EMERGENCIAS, ASÍ COMO OPERACIÓN Y ATENCIÓN A VISITANTES EN LOS CAMINOS DE LOS CERROS ORIENTALES Y PREDIOS QUE DETERMINE LA EAAB-ESP, FAVORECIENDO SU FUNCIONAMIENTO Y CONSERVACIÓN</t>
  </si>
  <si>
    <t>IA-0275-2025</t>
  </si>
  <si>
    <t>PRESTAR SERVICIOS PROFESIONALES PARA REALIZAR EL SEGUIMIENTO A LA GESTIÓN SILVICULTURAL, OBRAS Y MANTENIMIENTO DEL SISTEMA HÍDRICO DESDE EL COMPONENTE FORESTAL, EN EL MARCO DE ACTUACIÓN DE LA DGASH</t>
  </si>
  <si>
    <t>IA-0275-2026</t>
  </si>
  <si>
    <t>PRESTACIÓN DE SERVICIOS DE APOYO EN ACTIVIDADES DE OPERACIÓN, INTERPRETACIÓN AMBIENTAL, EDUCACIÓN AMBIENTAL Y APLICACIÓN DE MEDIDAS DE MANEJO EN LOS CAMINOS EXISTENTES DE LOS CERROS ORIENTALES Y EN OTROS PREDIOS QUE DETERMINE LA EAAB-ESP, CONTRIBUYENDO AL ADECUADO FUNCIONAMIENTO Y CONSERVACIÓN DE LOS MISMOS</t>
  </si>
  <si>
    <t>IA-0322-2026</t>
  </si>
  <si>
    <t>PRESTACIÓN DE SERVICIOS DE APOYO PARA ACTIVIDADES DE ATENCIÓN, INTERPRETACIÓN AMBIENTAL, EDUCACIÓN AMBIENTAL Y APLICACIÓN DE MEDIDAS DE MANEJO EN LOS CAMINOS EXISTENTES DE LOS CERROS ORIENTALES Y EN OTROS PREDIOS QUE DETERMINE LA EAAB-ESP, CONTRIBUYENDO AL ADECUADO FUNCIONAMIENTO Y CONSERVACIÓN DE LOS MISMOS</t>
  </si>
  <si>
    <t>IA-0409-2026</t>
  </si>
  <si>
    <t>PRESTACIÓN DE SERVICIOS PROFESIONALES RELACIONADO CON EL SEGUIMIENTO, CONTROL Y REPORTE DE LAS ACTIVIDADES DE OPERACIÓN, CONSERVACIÓN, MANTENIMIENTO Y EDUCACIÓN AMBIENTAL DE LOS CAMINOS EXISTENTES EN LOS CERROS ORIENTALES Y OTROS PREDIOS DE LA EAAB-ESP</t>
  </si>
  <si>
    <t>IA-0505-2026</t>
  </si>
  <si>
    <t>IA-0506-2026</t>
  </si>
  <si>
    <t>PRESTACIÓN DE SERVICIOS PARA LA OPERACIÓN, REPORTE, ADECUACIÓN Y MANTENIMIENTO, INCLUYENDO LA IMPLEMENTACIÓN DE MEDIDAS Y ESTRATEGIAS AMBIENTALES, DE EDUCACIÓN AMBIENTAL EN LOS CAMINOS EXISTENTES EN LOS CERROS ORIENTALES Y OTROS PREDIOS DE LA EAAB-ESP, FAVORECIENDO SU FUNCIONAMIENTO Y CONSERVACIÓN</t>
  </si>
  <si>
    <t>IA-0534-2026</t>
  </si>
  <si>
    <t>PRESTACIÓN DE SERVICIOS PROFESIONALES PARA EL SEGUIMIENTO Y GESTIÓN DE OBLIGACIONES ADMINISTRATIVAS Y OPERATIVAS VINCULADAS A LA EDUCACIÓN AMBIENTAL, LOGÍSTICA, MANTENIMIENTO, ADECUACIÓN, CONSERVACIÓN, REPORTE Y MONITOREO DE CAMINOS EN LOS CERROS ORIENTALES Y OTROS PREDIOS DE LA EAAB-ESP.</t>
  </si>
  <si>
    <t>IA-0535-2025</t>
  </si>
  <si>
    <t>PRESTACIÓN DE SERVICIOS PROFESIONALES PARA APOYAR LOS PROCESOS, PROGRAMAS Y PROYECTOS EJECUTADOS POR LA DGASH, CENTRADOS EN EL MANEJO Y CONSERVACIÓN DE FLORA Y FAUNA EN ÁREAS DE INTERÉS AMBIENTAL</t>
  </si>
  <si>
    <t>IA-0579-2026</t>
  </si>
  <si>
    <t>PRESTACIÓN DE SERVICIOS PROFESIONALES DESDE LA INGENIERÍA FORESTAL, PARA REALIZAR EL SEGUIMIENTO TÉCNICO A LAS ACTIVIDADES DE GESTIÓN SILVICULTURAL Y MANTENIMIENTO DEL SISTEMA HÍDRICO, EN EL MARCO DE ACTUACIÓN DE LA DGASH</t>
  </si>
  <si>
    <t>IA-0581-2026</t>
  </si>
  <si>
    <t>PRESTACIÓN DE SERVICIOS PARA LA ELABORACIÓN DE REPORTES, VERIFICACIÓN, ELABORACIÓN E IMPLEMENTACIÓN DE MEDIDAS Y ESTRATEGIAS DE MANTENIMIENTO, EDUCACIÓN AMBIENTAL Y ACTIVIDADES OPERATIVAS EN LOS CAMINOS EXISTENTES EN LOS CERROS ORIENTALES Y OTROS CAMINOS QUE SE IDENTIFIQUEN EN PREDIOS DE LA EMPRESA DE ACUEDUCTO Y ALCANTARILLADO DE BOGOTÁ EAAB-ESP</t>
  </si>
  <si>
    <t>IA-0584-2026</t>
  </si>
  <si>
    <t>PRESTACIÓN DE SERVICIOS PROFESIONALES PARA APOYAR LA ELABORACIÓN DE LOS INFORMES RELACIONADOS CON EL MANTENIMIENTO Y MEJORA CONTINUA DEL SISTEMA DE GESTIÓN AMBIENTAL (SGA) Y EL SISTEMA DE GESTION BASURA CERO (SGBC).</t>
  </si>
  <si>
    <t>IA-0596-2026</t>
  </si>
  <si>
    <t>IA-0660-2025</t>
  </si>
  <si>
    <t>PRESTACIÓN DE SERVICIOS PARA REALIZAR ACTIVIDADES DE GUIANZA DE NATURALEZA, CONSERVACIÓN, OPERACIÓN, MANTENIMIENTO, EDUCACIÓN AMBIENTAL, IMPLEMENTACIÓN Y REPORTE DE MEDIDAS DE MANEJO DE LA ESTRATEGIA DE EDUCACIÓN EN LOS CAMINOS EXISTENTES EN LOS CERROS ORIENTALES Y OTROS QUE SE PUEDAN CONSIDERAR UBICADOS EN PREDIOS DE LA EAAB-ESP.</t>
  </si>
  <si>
    <t>IA-0669-2026</t>
  </si>
  <si>
    <t>IA-0677-2025</t>
  </si>
  <si>
    <t>PRESTACIÓN DE SERVICIOS PROFESIONALES RELACIONADOS A LAS ACCIONES DE PLANIFICACIÓN DE ACTIVIDADES ADMINISTRATIVAS Y OPERATIVAS, RELACIONADAS CON EL MANTENIMIENTO, ADECUACIÓN, CONSERVACIÓN, REPORTE Y SEGUIMIENTO DE LOS PROCESOS EN LOS CAMINOS UBICADOS EN LOS CERROS ORIENTALES, ASÍ COMO EN OTROS ADICIONALES QUE PUEDAN SER IDENTIFICADOS EN PREDIOS DE EAAB-ESP.</t>
  </si>
  <si>
    <t>IA-0694-2025</t>
  </si>
  <si>
    <t>PRESTACIÓN DE SERVICIOS PARA REALIZAR ACTIVIDADES DE OPERACIÓN, CONSERVACIÓN, REPORTE, VERIFICACIÓN DE LAS MEDIDAS Y ESTRATEGIAS DE MANTENIMIENTO, ADECUACIÓN, EDUCACIÓN AMBIENTAL, EN LOS CAMINOS EXISTENTES EN LOS CERROS ORIENTALES Y OTROS QUE SE PUEDAN CONSIDERAR UBICADOS EN PREDIOS DE LA EAAB-ESP</t>
  </si>
  <si>
    <t>IA-0710-2025</t>
  </si>
  <si>
    <t>PRESTACIÓN DE SERVICIOS PARA REALIZAR ACTIVIDADES DE OPERACIÓN, CONSERVACIÓN, VERIFICACIÓN, CONSTRUCCIÓN DE LAS MEDIDAS Y ESTRATEGIAS DE MANTENIMIENTO, ADECUACIÓN, EDUCACIÓN AMBIENTAL EN LOS CAMINOS EXISTENTES EN LOS CERROS ORIENTALES Y OTROS QUE SE PUEDAN CONSIDERAR UBICADOS EN PREDIOS DE LA EAAB-ESP</t>
  </si>
  <si>
    <t>IA-0711-2026</t>
  </si>
  <si>
    <t>PRESTACIÓN DE SERVICIOS ORIENTADOS A LA ATENCIÓN PREHOSPITALARIA, LA GESTIÓN, MANEJO Y REPORTE DE EMERGENCIAS, LA OPERACIÓN Y ACOMPAÑAMIENTO A LOS VISITANTES, EN LOS CAMINOS EXISTENTES DE LOS CERROS ORIENTALES Y EN OTROS PREDIOS QUE DETERMINE LA EAAB-ESP, FAVORECIENDO SU FUNCIONAMIENTO Y CONSERVACIÓN</t>
  </si>
  <si>
    <t>IA-0715-2025</t>
  </si>
  <si>
    <t>PRESTACIÓN DE SERVICIOS PROFESIONALES ASOCIADOS CON LA PLANIFICACIÓN, SEGUIMIENTO DE LAS OBLIGACIONES ADMINSITRATIVAS Y OPERATIVAS, RELACIONADAS CON LAS ESTRATEGIAS DE EDUCACIÓN AMBIENTAL, LOGÍSTICA, MANTENIMIENTO, ADECUACIÓN, CONSERVACIÓN, REPORTE Y SEGUIMIENTO, EN LOS DISTINTOS PROCESOS EN LOS CAMINOS UBICADOS EN LOS CERROS ORIENTALES, ASÍ COMO EN OTROS CAMINOS ADICIONALES QUE PUEDAN SER IDENTIFICADOS EN PREDIOS DE EAAB-ESP</t>
  </si>
  <si>
    <t>IA-0718-2026</t>
  </si>
  <si>
    <t>PRESTACION DE SERVICIOS DE APOYO PARA LA EJECUCIÓN DE ACTIVIDADES DE MANTENIMIENTO, IMPLEMENTACIÓN DE MEDIDAS DE MANEJO Y ATENCIÓN EN LOS CAMINOS EXISTENTES DE LOS CERROS ORIENTALES, ASÍ COMO EN OTROS PREDIOS QUE SEAN DETERMINADOS POR LA EAAB-ESP, CONTRIBUYENDO AL ADECUADO FUNCIONAMIENTO Y CONSERVACIÓN DE LOS MISMOS</t>
  </si>
  <si>
    <t>IA-0724-2025</t>
  </si>
  <si>
    <t>PRESTACIÓN DE SERVICIOS PARA REALIZAR EL REPORTE, VERIFICACIÓN, VALIDACIÓN Y CONSTRUCCIÓN DE LAS MEDIDAS Y ESTRATEGIAS DE MANTENIMIENTO, EDUCACIÓN AMBIENTAL, ASI COMO LAS ACTIVIDADES OPERATIVAS EN LOS CAMINOS EXISTENTES EN LOS CERROS ORIENTALES Y OTROS QUE SE PUEDAN CONSIDERAR UBICADOS EN PREDIOS DE LA EAAB-ESP</t>
  </si>
  <si>
    <t>IA-0728-2026</t>
  </si>
  <si>
    <t>Prestar servicios profesionales para apoyar a la Gerencia Corporativa Ambiental en los conceptos jurídicos que se requieran relacionados con la gestión y mantenimiento de predios estratégicos para la conservación y recuperación ecológica de ecosistemas en la ejecución del Convenio interadministrativo No. SDA-CD-20251498 entre Secretaría Distrital de Ambiente y la Empresa de Acueducto y Alcantarillado de Bogotá – ESP</t>
  </si>
  <si>
    <t>IA-0734-2026</t>
  </si>
  <si>
    <t>PRESTACIÓN DE SERVICIOS DE APOYO EN LA OPERACIÓN, REPORTE Y EDUCACIÓN AMBIENTAL EN LOS CAMINOS DE LOS CERROS ORIENTALES Y OTROS PREDIOS DE LA EAAB-ESP, CONTRIBUYENDO AL ADECUADO FUNCIONAMIENTO Y CONSERVACIÓN DE LOS MISMOS.</t>
  </si>
  <si>
    <t>IA-0736-2025</t>
  </si>
  <si>
    <t>PRESTACIÓN DE SERVICIOS DE APOYO ADMINISTRATIVAS VINCULADAS CON EL REPORTE DE LAS ACCIONES DE OPERACIÓN, ACCIONES DE MEDIDAS DE MANEJO, CONSERVACIÓN, EDUCACIÓN AMBIENTAL DE LOS CAMINOS EXISTENTES DE LOS CERROS ORIENTALES</t>
  </si>
  <si>
    <t>IA-0737-2025</t>
  </si>
  <si>
    <t>IA-0738-2025</t>
  </si>
  <si>
    <t>PRESTACIÓN DE SERVICIOS PARA APOYAR EN LA EJECUCIÓN DE ACTIVIDADES DE OPERACIÓN, INTERPRETACIÓN, REPORTE, CONSERVACIÓN, EDUCACIÓN AMBIENTAL E IMPLEMENTACIÓN DE MEDIDAS DE MANEJO EN LOS CAMINOS EXISTENTES DE LOS CERROS ORIENTALES Y OTROS QUE SE PUEDAN CONSIDERAR UBICADOS EN PREDIOS DE LA EAAB-ESP.</t>
  </si>
  <si>
    <t>IA-0739-2025</t>
  </si>
  <si>
    <t>PRESTACIÓN DE SERVICIOS PARA REALIZAR ACTIVIDADES DE GUIANZA DE NATURALEZA, CONSERVACIÓN, OPERACIÓN, MANTENIMIENTO, EDUCACIÓN AMBIENTAL, IMPLEMENTACIÓN Y REPORTE DE MEDIDAS DE MANEJO DE LA ESTRATEGIA DE EDUCACIÓN EN LOS CAMINOS EXISTENTES EN LOS CERROS ORIENTALES Y OTROS QUE SE PUEDAN CONSIDERAR UBICADOS EN PREDIOS DE LA EAAB-ESP</t>
  </si>
  <si>
    <t>IA-0740-2025</t>
  </si>
  <si>
    <t>IA-0740-2026</t>
  </si>
  <si>
    <t>PRESTACIÓN DE SERVICIOS PARA LA OPERACIÓN, REPORTE, ADECUACIÓN Y MANTENIMIENTO, INCLUYENDO LA IMPLEMENTACIÓN DE MEDIDAS Y ESTRATEGIAS AMBIENTALES, DE EDUCACIÓN AMBIENTAL EN LOS CAMINOS EXISTENTES EN LOS CERROS ORIENTALES Y OTROS PREDIOS DE LA EAAB-ESP, FAVORECIENDO SU FUNCIONAMIENTO Y CONSERVACIÓN.</t>
  </si>
  <si>
    <t>IA-0742-2026</t>
  </si>
  <si>
    <t>PRESTACIÓN DE SERVICIOS ORIENTADO A LA GUIANZA, ATENCIÓN, REPORTE DE MEDIDAS DE MANEJO DE LA ESTRATEGIA EDUCATIVA, EN LOS CAMINOS EXISTENTES EN LOS CERROS ORIENTALES Y EN OTROS PREDIOS QUE DETERMINE LA EAAB-ESP, FAVORECIENDO SU FUNCIONAMIENTO Y CONSERVACIÓN.</t>
  </si>
  <si>
    <t>IA-0749-2026</t>
  </si>
  <si>
    <t>IA-0764-2024</t>
  </si>
  <si>
    <t>IA-0779-2024</t>
  </si>
  <si>
    <t>PRESTACIÓN DE SERVICIOS PARA APOYAR EN LA COORDINACIÓN DE LA ADMINISTRACIÓN, MANTENIMIENTO Y OPERACIÓN DE LOS CAMINOS EXISTENTES UBICADOS EN PREDIOS DE LA EAAB ESP EN LOS CERROS ORIENTALES DE BOGOTÁ</t>
  </si>
  <si>
    <t>ICGH-1112-2024</t>
  </si>
  <si>
    <t>MANTENIMIENTO DE LA PLANTA FISICA DE SEDES, PUNTOS DE ATENCION, CADES, CASINOS , COLEGIO RAMON B JIMENO,CASAS GUARDABOSQUES Y CENTRO DE ACOPIO</t>
  </si>
  <si>
    <t>ICGH-1430-2024</t>
  </si>
  <si>
    <t>MANTENIMIENTO ESCENARIOS DEPORTIVOS Y CICLOPARQUEADEROS</t>
  </si>
  <si>
    <t>ICGH-1458-2025</t>
  </si>
  <si>
    <t>MANTENIMIENTO DE LA PLANTA FISICA DE SEDES, PUNTOS DE ATENCION, CADES, CASINOS, COLEGIO RAMON B JIMENO, CASAS GUARDABOSQUES Y CENTRO DE ACOPIO</t>
  </si>
  <si>
    <t>ICSC-1535-2024</t>
  </si>
  <si>
    <t>RECONSTRUCCIÓN Y REPARACION DE ANDENES Y CALZADAS EN LOS SITIOS INTERVENIDOS POR LA EAAB EN FUNCIÓN DE LA GESTIÓN OPERATIVA Y COMERCIAL</t>
  </si>
  <si>
    <t>ICSC-1803-2025</t>
  </si>
  <si>
    <t>MANTENIMIENTO, RENOVACIÓN E INSTALACIÓN DE VÁLVULAS, PILAS, HIDRANTES Y ERP'S AÑOS 2026-2027 DE LAS ZONAS 2,3 y 4 DE LA EAAB-ESP</t>
  </si>
  <si>
    <t>Evaluado</t>
  </si>
  <si>
    <t>NA</t>
  </si>
  <si>
    <t>ICSC-1906-2024</t>
  </si>
  <si>
    <t>INTERVENTORÍA DURANTE EL MANTENIMIENTO, RENOVACIÓN E INSTALACIÓN DE VÁLVULAS, PILAS, HIDRANTES Y ERP'S AÑOS 2025-2026 DE LAS ZONAS 1,2,3,4 Y 5 DE LA EAAB-ESP</t>
  </si>
  <si>
    <t>Desierto</t>
  </si>
  <si>
    <t>na</t>
  </si>
  <si>
    <t>ICSC-1907-2024</t>
  </si>
  <si>
    <t>MANTENIMIENTO, RENOVACIÓN E INSTALACIÓN DE VÁLVULAS, PILAS, HIDRANTES Y ERP'S AÑOS 2025-2026 DE LAS ZONA 1 DE LA EAAB-ESP.</t>
  </si>
  <si>
    <t>ICSM-1522-2024</t>
  </si>
  <si>
    <t>MANTENIMIENTO RUTINARIO Y PERIÓDICO DE LAS VÍAS DE ACCESO, CAPTACIONES E INFRAESTRUCTURA SISTEMAS DE ABASTECIMIENTO Y OBRAS ANEXAS</t>
  </si>
  <si>
    <t>ICSM-1732-2025</t>
  </si>
  <si>
    <t>ACTIVIDADES DE APOYO A LAS LABORES DE MANTENIMIENTO DE LA RED MATRIZ DE ACUEDUCTO Y LA RECUPERACIÓN DEL ESPACIO PÚBLICO</t>
  </si>
  <si>
    <t>ICSM-1750-2025</t>
  </si>
  <si>
    <t>INTERVENTORIA INTEGRAL PARA LAS ACTIVIDADES DE APOYO A LAS LABORES DE MANTENIMIENTO DE LA RED MATRIZ Y RECUPERACIÓN DEL ESPACIO PÚBLICO</t>
  </si>
  <si>
    <t>cancelado</t>
  </si>
  <si>
    <t>ICSM-1763-2024</t>
  </si>
  <si>
    <t>INTERVENTORÍA TÉCNICA, ADMINISTRATIVA, FINANCIERA, AMBIENTAL, LEGAL Y CONTABLE AL PROYECTO MANTENIMIENTO RUTINARIO Y PERIÓDICO DE LAS VÍAS DE ACCESO, CAPTACIONES E INFRAESTRUCTURA SISTEMAS DE ABASTECIMIENTO Y OBRAS ANEXAS</t>
  </si>
  <si>
    <t>ICSM-1791-2024</t>
  </si>
  <si>
    <t>ACTIVIDADES DE LAVADO DE TANQUES DE ALMACENAMIENTO Y OBRAS DE MANTENIMIENTO Y REPARACIONES LOCATIVAS DE TANQUES, ESTACIONES DE BOMBEO, ESTRUCTURAS DE CONTROL, ESTACIONES REDUCTORAS DE PRESIÓN DE LA EMPRESA DE ACUEDUCTO Y ALCANTARILLADO DE BOGOTÁ-ESP</t>
  </si>
  <si>
    <t>ICSM-1809-2024</t>
  </si>
  <si>
    <t>INTERVENTORÍA INTEGRAL PARA LAS ACTIVIDADES DE LAVADO DE TANQUES DE ALMACENAMIENTO Y OBRAS DE MANTENIMIENTO Y REPARACIONES LOCATIVAS DE TANQUES, ESTACIONES DE BOMBEO, ESTRUCTURAS DE CONTROL, ESTACIONES REDUCTORAS DE PRESIÓN DE LA EMPRESA DE ACUEDUCTO Y ALCANTARILLADO DE BOGOTÁ-ESP</t>
  </si>
  <si>
    <t>ICSM-1850-2024</t>
  </si>
  <si>
    <t>MANTENIMIENTO ENCOR – ENGATIVÁ CORTIJO</t>
  </si>
  <si>
    <t>ICSC-0001-2024</t>
  </si>
  <si>
    <t>Este Acuerdo tiene por objeto establecer los términos, condiciones, plazos, obligaciones y procedimientos administrativos, técnicos, jurídicos, financieros, económicos y ambientales que regirán el seguimiento y asesoría técnica, recomendaciones y conceptos de No-Objeción sobre los Estudios y Diseños para la Protección, Traslado, Reubicación y ajuste a norma técnica y eventualmente para la expansión y ampliación de las Redes o Activos de propiedad u operados por el Prestador y asociados con el Proyecto de la "Avenida Longitudinal de Occidente-Tramo Sur" o "ALO Tramo Sur" desde Chusacá hasta la Calle 13, conforme a lo establecido en la Ley 1682 de 2013, Resolución ANI No. 716 de 2015 y demás normas aplicables. Igualmente, establece las condiciones para el seguimiento y recepción de las Obras de protección, traslado, y reubicación de las Redes o Activos de propiedad u operados por el Prestador y eventualmente para la expansión, ampliación de estas, en desarrollo de este Acuerdo y en los t</t>
  </si>
  <si>
    <t xml:space="preserve">indeterminado </t>
  </si>
  <si>
    <t>ICSC-0298-2024</t>
  </si>
  <si>
    <t>Establecer las condiciones para revisión de diseños y otorgamiento de No Objeción al plan de protección, traslado y reubicación de redes de acueducto y alcantarillado sanitario y pluvial e infraestructura asociada en el marco del “Proyecto Accesos Norte Fase II”, así como el valor estimado de ésta, forma de pago, plazos para su ejecución, costos y las demás condiciones particulares y procedimientos que aplicarán</t>
  </si>
  <si>
    <t>ICSC-0481-2026</t>
  </si>
  <si>
    <t>REALIZAR LA COORDINACIÓN EN LA ELABORACIÓN DE DATOS TÉCNICOS Y REVISIÓN DE LOS DISEÑOS HIDRÁULICOS DE PROYECTOS DEL IDU DE INFRAESTRUCTURA VIAL Y DE ESPACIO PÚBLICO DE LA CIUDAD.</t>
  </si>
  <si>
    <t>ICSC-0521-2026</t>
  </si>
  <si>
    <t>ASESORÍA ESPECIALIZADA PARA REVISIÓN, CONCEPTUALIZAR Y DAR CONCEPTO DE NO OBJECIÓN Y/O CUMPLIMIENTO DE LA NORMA DE LA EAAB-ESP DE LOS DISEÑOS ESTRUCTURALES ASOCIADOS A LA INFRAESTRUCTURA DE REDES DE ACUEDUCTO Y ALCANTARILLADO EXISTENTES Y PROYECTADOS, RELACIONADOS CON INICIATIVAS DE DESARROLLO URBANO PÚBLICAS Y PRIVADA</t>
  </si>
  <si>
    <t>ICSC-0633-2026</t>
  </si>
  <si>
    <t>ASESORÍA ESPECIALIZADA PARA LA ESTRUCTURACIÓN, COORDINACIÓN Y CONTROL PARA LOS PROYECTOS CIUDAD LAGOS DE TORCA, CONTRATADOS POR EL FIDEICOMISO LAGOS DE TORCA BOGOTÁ – FIDUBOGOTÁ, BAJO EL ACUERDO 9-99-30500-495-2019, REFERENTE A LAS ACTIVIDADES PARA LA SUPERVISIÓN DEL PROCESO DE REVISIÓN Y EXPEDICIÓN DE LA NO OBJECIÓN DE LOS DISEÑOS DE DETALLE PARA CONSTRUCCIÓN DE LA FASE II DE LAS OBRAS DE CARGA GENERAL DE ACUEDUCTO, ALCANTARILLADO SANITARIO Y PLUVIAL.</t>
  </si>
  <si>
    <t>ICSC-0728-2024</t>
  </si>
  <si>
    <t>ASESORÍA ESPECIALIZADA PARA LA COORDINACIÓN Y SUPERVISIÓN DEL PROCESO DE ELABORACIÓN DE DATOS TÉCNICOS CON INFORMACIÓN DE REDES EXISTENTES Y PROYECTADAS Y REQUERIMIENTOS DE LA EAAB-ESP, REQUERIDOS POR EL IDU PARA LA ELABORACIÓN DE LOS DISEÑOS HIDRÁULICOS DE PROYECTOS IDU Y ELABORACIÓN DEL CONCEPTO DE “NO OBJECIÓN” DE LOS MENCIONADOS DISEÑOS HIDRÁULICOS</t>
  </si>
  <si>
    <t>ICSC-0736-2024</t>
  </si>
  <si>
    <t>ASESORÍA ESPECIALIZADA PARA LA EVALUACIÓN, ANÁLISIS Y COMPROBACIÓN DEL CUMPLIMIENTO DE LA NORMA TÉCNICA ESTABLECIDA POR LA EAAB-ESP PARA LA REVISION Y APROBACIÓN DE LOS DISEÑOS DE REDES EXTERNAS DE ACUEDUCTO Y ALCANTARILLADO SOLICITADA POR LOS PROMOTORES DE LOS DIFERENTES INSTRUMENTOS DE GESTIÓN DE SUELO DEFINIDAS EN LOS PLANES DE ORDENAMIENTO TERRITORIAL PARA BOGOTÁ, SOACHA Y GACHANCIPÁ Y PARA LA ESTRUCTURACIÓN, CONFIGURACIÓN Y ANÁLISIS DE FACTIBILIDADES DE SERVICIO, ASÍ COMO EL ANÁLISIS Y EVALUACIÓN DE FORMULACIONES PARA PLANES PARCIALES Y PLANES COMPLEMENTARIOS</t>
  </si>
  <si>
    <t>ICSC-0738-2024</t>
  </si>
  <si>
    <t>ASESORÍA ESPECIALIZADA PARA EL SEGUIMIENTO, COORDINACIÓN Y CONTROL DE LAS ACTIVIDADES PARA LA SUPERVISIÓN DEL PROCESO DE REVISIÓN Y EXPEDICIÓN DE LA NO OBJECIÓN DE LOS DISEÑOS DE DETALLE PARA CONSTRUCCIÓN DE LA FASE II DE LAS OBRAS DE CARGA GENERAL DE ACUEDUCTO, ALCANTARILLADO SANITARIO Y PLUVIAL PARA EL PROYECTO CIUDAD LAGOS DE TORCA, CONTRATADOS POR EL FIDEICOMISO LAGOS DE TORCA BOGOTÁ – FIDUBOGOTÁ, BAJO EL ACUERDO 9-99-30500-495-2018</t>
  </si>
  <si>
    <t>ICSC-0792-2025</t>
  </si>
  <si>
    <t>Asesoría especializada para la estructuración, configuración y análisis de Factibilidades de servicio, análisis y evaluación de formulaciones para planes parciales de acuerdo con el plan de ordenamiento territorial vigente y para la evaluación, análisis y comprobación del cumplimiento de la norma técnica establecida por la EAAB-ESP para la revisión y aprobación de los diseños de redes externas de acueducto y alcantarillado solicitada por los promotores de los diferentes instrumentos de gestión de suelo definidas en los Planes de Ordenamiento Territorial para Bogotá, Soacha y Gachancipá</t>
  </si>
  <si>
    <t>ICSC-0852-2025</t>
  </si>
  <si>
    <t>ASESORÍA ESPECIALIZADA PARA LA ESTRUCTURACIÓN, COORDINACIÓN Y CONTROL PARA LOS PROYECTO CIUDAD LAGOS DE TORCA, CONTRATADOS POR EL FIDEICOMISO LAGOS DE TORCA BOGOTÁ – FIDUBOGOTÁ, BAJO EL ACUERDO 9-99-30500-495-2019, REFERENTE A LAS ACTIVIDADES PARA LA SUPERVISIÓN DEL PROCESO DE REVISIÓN Y EXPEDICIÓN DE LA NO OBJECIÓN DE LOS DISEÑOS DE DETALLE PARA CONSTRUCCIÓN DE LA FASE II DE LAS OBRAS DE CARGA GENERAL DE ACUEDUCTO, ALCANTARILLADO SANITARIO Y PLUVIAL</t>
  </si>
  <si>
    <t>ICSC-0867-2025</t>
  </si>
  <si>
    <t>REALIZAR LA COORDINACIÓN, EN LA ELABORACIÓN DE DATOS TÉCNICOS CON INFORMACIÓN DE REDES EXISTENTES, PROYECTADAS Y REQUERIDAS POR LA EAAB-ESP Y DE LOS DISEÑOS HIDRÁULICOS DE PROYECTOS DEL IDU, ELABORACIÓN DEL CONCEPTO DE “NO OBJECIÓN” DE LOS MENCIONADOS DISEÑOS HIDRÁULICOS</t>
  </si>
  <si>
    <t>ICSC-1397-2025</t>
  </si>
  <si>
    <t>ICSC-1438-2025</t>
  </si>
  <si>
    <t>El Prestador deberá revisar y expedir concepto de NoObjeción de los Diseños, y adelantar la supervisión y recibo final de las Obras que correspondan a los Diseños no objetados para el traslado, protección y/o reubicación de las redes de acueducto, alcantarillado sanitario y pluvial y/o combinado y el sistema de drenaje pluvial e infraestructura asociada del Proyecto PLMB para el Frente de Trabajo 2 (entre el K03+700 al K8+250), correspondiente al trazado del Proyecto</t>
  </si>
  <si>
    <t>ICSC-1560-2024</t>
  </si>
  <si>
    <t>Establecer las condiciones para revisión de diseños y otorgamiento de No Objeción al plan de protección, traslado y reubicación de redes de acueducto y alcantarillado sanitario y pluvial e infraestructura asociada en el marco del Proyecto de la "Avenida Longitudinal de Occidente-Tramo Sur" o "ALO Tramo Sur" desde Chusacá hasta la Calle 13, así como el valor de estas actividades, forma de pago, plazos para su ejecución, costos y las demás condiciones particulares y procedimientos que aplicarán en desarrollo del Acuerdo Específico.</t>
  </si>
  <si>
    <t>ICSC-1599-2025</t>
  </si>
  <si>
    <t>Establecer las condiciones para la ejecución y realización por parte de la EAAB-ESP del acompañamiento o supervisión técnica de las obras de protección, traslado y reubicación de redes de acueducto y alcantarillado pluvial y sanitario y/o combinado y el sistema de drenaje pluvial e infraestructura asociada, que correspondan a los diseños previamente no objetados por parte de la Empresa y que serán desarrollados por la CONCESIONARIA en el marco del proyecto Regiotram de Occidente, para las revisiones y otorgamiento de No-Objeción por parte de la EAAB-ESP a los eventuales ajustes de los diseños de redes previamente no objetados o a nuevos diseños que puedan requerirse por la CONCESIONARIA durante el desarrollo de las obras, así como el valor o costo de estas actividades, forma de pago, plazos para su ejecución y las demás condiciones particulares y procedimientos que aplicarán para efectos de su ejecución y recibo final por parte de la EAAB-ESP</t>
  </si>
  <si>
    <t>ICSC-1660-2019</t>
  </si>
  <si>
    <t>DISEÑO Y CONSTRUCCIÓN DE UNA LINEA DE ACUEDUCTO REFUERZO RED MATRIZ BOSA DE 24" QUE SE EXTENDERÁ AL OCCIDENTE DEL SECTOR S-01 DE LA ZONA 5 ENTRE LA EMPRESA DE ACUEDUCTO Y ALCANTARILLADO DE BOGOTÁ Y CONSTRUCTURA CAPITAL BOGOTÁ SAS COMO PROMOTORA DEL PLANPARCIAL BOSA 37 Y CUSEZAR COMO PROMORA DEL PLAN PARCIAL LA MARLENE.</t>
  </si>
  <si>
    <t>ICSC-1785-2024</t>
  </si>
  <si>
    <t>ASESORÍA ESPECIALIZADA PARA REVISIÓN, CONCEPTUALIZAR Y DAR CONCEPTO DE NO OBJECIÓN Y/O CUMPLIMIENTO DE LA NORMA DE LA EAAB-ESP DE LOS DISEÑOS ESTRUCTURALES ASOCIADOS A LA INFRAESTRUCTURA DE REDES DE ACUEDUCTO Y ALCANTARILLADO EXISTENTES Y PROYECTADOS, RELACIONADOS CON INICIATIVAS DE DESARROLLO URBANO PÚBLICAS Y PRIVADA.</t>
  </si>
  <si>
    <t>ICSM-0756-2018</t>
  </si>
  <si>
    <t>REVISIÓN, CONFRONTACIÓN, COMPLEMENTACIÓN Y APROPIACIÓN DE ESTUDIOS Y DISEÑOS, ASÍ COMO LA CONSTRUCCIÓN DE LA ESTACIÓN ELEVADORA DE AGUAS RESIDUALES DE CANOAS Y SUS OBRAS COMPLEMENTARIAS, INCLUYENDO SU PUESTA EN MARCHA Y OPERACIÓN ASISTIDA.</t>
  </si>
  <si>
    <t>ICSM-0901-2018</t>
  </si>
  <si>
    <t>INTERVENTORÍA TÉCNICA, ADMINISTRATIVA, JURÍDICA, CONTABLE, FINANCIERA, AMBIENTAL Y SOCIAL, A LA REVISIÓN, CONFRONTACIÓN, COMPLEMENTACIÓN Y APROPIACIÓN DE ESTUDIOS Y DISEÑOS, ASÍ COMO LA CONSTRUCCIÓN DE LA ESTACIÓN ELEVADORA DE AGUAS RESIDUALES DE CANOAS YSUS OBRAS COMPLEMENTARIAS, INCLUYENDO SU PUESTA EN MARCHA Y OPERACIÓN ASISTIDA</t>
  </si>
  <si>
    <t>ICSM-1745-2025</t>
  </si>
  <si>
    <t>INTERVENTORÍA TÉCNICA, FINANCIERA, ADMINISTRATIVA, SOCIAL, AMBIENTAL Y LEGAL PARA LOS DISEÑOS DETALLADOS PARA LA RENOVACIÓN DEL SISTEMA DE ALCANTARILLADO DE LA SUBCUENCA RIO NUEVO EN EL SECTOR COMPRENDIDO ENTRE EL ORIENTE DE LA CARRERA 68 Y EL SUR DE LA CALLE 80, ESPECÍFICAMENTE EN LOS BARRIOS METRÓPOLIS Y SIMÓN BOLÍVAR</t>
  </si>
  <si>
    <t>ICSM-2022-2024</t>
  </si>
  <si>
    <t>DESARROLLAR LOS ESTUDIOS DE FACTIBILIDAD DEL BY-PASS DEL TÚNEL GUATIQUÍA Y ELABORAR LOS DISEÑOS DE DETALLE DE LA ALTERNATIVA MÁS FAVORABLE PARA LA ENTREGA DE CAUDAL AL EMBALSE, INCLUYENDO LA ESTABILIZACIÓN AMBIENTAL DEL ACTUAL PORTAL DE SALIDA DEL TÚNEL GUATIQUÍA</t>
  </si>
  <si>
    <t>ICSM-2027-2024</t>
  </si>
  <si>
    <t>INTERVENTORÍA TÉCNICA, ADMINISTRATIVA, FINANCIERA, CONTABLE, AMBIENTAL Y JURÍDICA A LA CONSULTORÍA PARA DESARROLLAR LOS ESTUDIOS DE FACTIBILIDAD DEL BY-PASS DEL TÚNEL GUATIQUÍA Y ELABORAR LOS DISEÑOS DE DETALLE DE LA ALTERNATIVA MÁS FAVORABLE PARA LA ENTREGA DE CAUDAL AL EMBALSE, INCLUYENDO LA ESTABILIZACIÓN AMBIENTAL DEL ACTUAL PORTAL DE SALIDA DEL TÚNEL GUATIQUÍA</t>
  </si>
  <si>
    <t>IP-1288-2024</t>
  </si>
  <si>
    <t>CONSULTORÍA PARA LA ELABORACIÓN DE LOS DISEÑOS CONCEPTUALES DE LAS REDES TRONCALES DE ALCANTARILLADO SANITARIO Y PLUVIAL, REQUERIDOS PARA LAS ÁREAS ESTRATEGICAS DE MONTEVIDEO, RÍO NEGRO Y CAMPIN – 7 DE AGOSTO PRIORIZADOS POR LA ALCALDÍA DE BOGOTÁ Y QUE FORMAN PARTE DE LAS ACTUACIONES ESTRATEGICAS DEFINIDOS EN EL POT VIGENTE DE LA CIUDAD DE BOGOTÁ</t>
  </si>
  <si>
    <t>IT-1652-2025</t>
  </si>
  <si>
    <t>CONSULTORÍA PARA LOS DISEÑOS DEFINITIVOS DE LA RENOVACIÓN A LA ESTACIÓN DE BOMBEO LISBOA</t>
  </si>
  <si>
    <t>IT-1655-2025</t>
  </si>
  <si>
    <t>INTERVENTORÍA A LA CONSULTORÍA DE LOS DISEÑOS DEFINITIVOS DE LA RENOVACIÓN DE LA ESTACIÓN DE BOMBEO LISBOA</t>
  </si>
  <si>
    <t>IT-1681-2024</t>
  </si>
  <si>
    <t>INTERVENTORÍA A LOS DISEÑOS DETALLADOS PARA LA RENOVACION ESTACION DE BOMBEO LOURDES</t>
  </si>
  <si>
    <t>IT-1769-2024</t>
  </si>
  <si>
    <t>CONSULTORÍA PARA DISEÑOS DEFINITIVOS RENOVACIÓN ESTACIÓN DE BOMBEO LOURDES</t>
  </si>
  <si>
    <t>IA-1563-2024</t>
  </si>
  <si>
    <t>Diseño, edición, corrección de estilo y traducción de la nota técnica Avanzando hacia un Modelo de Economía Circular en la Prestación de los Servicios Públicos de Agua y Saneamiento: un caso de estudio</t>
  </si>
  <si>
    <t>ICGH-0048-2026</t>
  </si>
  <si>
    <t>PRESTACION DE SERVICIOS PROFESIONALES EN HIGIENE INDUSTRIAL PARA EL DISEÑO E IMPLEMENTACIÓN DE ACTIVIDADES ADMINISTRATIVAS Y OPERATIVAS EN LOS PROCESOS A CARGO DE LA EAAB - ESP. </t>
  </si>
  <si>
    <t>ICGH-0095-2025</t>
  </si>
  <si>
    <t>PRESTACION DE SERVICIOS PROFESIONALES EN HIGIENE INDUSTRIAL PARA EL DISEÑO E IMPLEMENTACIÓN DE ACTIVIDADES ADMINISTRATIVAS Y OPERATIVAS EN LOS PROCESOS A CARGO DE LA EAAB - ESP</t>
  </si>
  <si>
    <t>ICGH-0150-2024</t>
  </si>
  <si>
    <t>Prestación de servicios profesionales en higiene industrial para el diseño e implementación de actividades administrativas y operativas a cargo de la EAAB-ESP</t>
  </si>
  <si>
    <t>ICGH-1069-2024</t>
  </si>
  <si>
    <t>Prestación de servicios profesionales a la Dirección Salud - División Salud Ocupacional, en el diseño e implementación de actividades administrativas y operativas en los procesos del programa de Riesgo Químico a cargo de la EAAB - ESP.</t>
  </si>
  <si>
    <t>ICGH-1153-2025</t>
  </si>
  <si>
    <t>Prestación de servicios profesionales a la Dirección Salud - División Salud Ocupacional, en el diseño e implementación de actividades administrativas y operativas en los procesos del programa de riesgo quimico a cargo de la EAAB - ESP</t>
  </si>
  <si>
    <t>ICGH-1508-2025</t>
  </si>
  <si>
    <t>Prestar servicios profesionales a la Dirección Mejoramiento Calidad de Vida en el diseño, implementación, seguimiento y mejora de estrategias, acciones y procedimientos institucionales del Colegio Ramón B. Jimeno, conforme a la normatividad vigente, las políticas internas y las necesidades propias del entorno escolar, con el fin de contribuir al fortalecimiento de la gestión institucional, el bienestar de la comunidad educativa y el cumplimiento de los estándares de calidad y legalidad aplicables</t>
  </si>
  <si>
    <t>ICGH-1540-2024</t>
  </si>
  <si>
    <t>ICSC-0061-2024</t>
  </si>
  <si>
    <t>PRESTACIÓN DE SERVICIOS PROFESIONALES PARA LA ELABORACIÓN DE DOCUMENTOS TÉCNICOS PARA LOS PR0YECTOS IDU CON INFORMACION DE REDES EXISTENTES, PROYECTADAS EJECUTADAS, REVISIÓN DE LOS DISEÑOS HIDRÁULICOS DE LOS PROYECTOS IDU Y ELABORACIÓN DEL CONCEPTO DE "NO OBJECIÓN" DE LOS MENCIONADOS DISEÑOS</t>
  </si>
  <si>
    <t>ICSC-0062-2024</t>
  </si>
  <si>
    <t>PRESTAR SERVICIOS PROFESIONALES PARA LA ELABORACIÓN DE DATOS TÉCNICOS, REVISIÓN Y NO OBJECIÓN DE DISEÑOS HIDRÁULICOS DE LOS PROYECTOS CABLES AEREOS, CORREDOR AV. SÉPTIMA, AV. CENTENARIO Y DEMÁS PROYECTOS PRIORITARIOS QUE EJECUTA EL INSTITUTO DE DESARROLLO URBANO – IDU</t>
  </si>
  <si>
    <t>ICSC-0064-2024</t>
  </si>
  <si>
    <t>PRESTAR SERVICIOS DE APOYO EN LAS ACTIVIDADES ADMINISTRATIVAS QUE SURJAN DEL PROCESO DE ELABORACIÓN DE DOCUMENTOS TÉCNICOS DE LA INFRAESTRUCTURA DE LAS REDES DE ACUEDUCTO Y ALCANTARILLADO EXISTENTES Y PROYECTADAS EN LA ZONA DE INTERVENCIÓN DE LOS PROYECTOS VIALES QUE DESARROLLA EL INSTITUTO DE DESARROLLO URBANO – IDU Y EN LAS LABORES ADMINISTRATIVAS DEMANDADAS EN LA REVISIÓN Y CONCEPTO DE NO OBJECIÓN DE LOS DISEÑOS HIDRÁULICOS DE LOS PROYECTOS VIALES</t>
  </si>
  <si>
    <t>ICSC-0076-2024</t>
  </si>
  <si>
    <t>PRESTACIÓN DE SERVICIOS PROFESIONALES PARA LA ELABORACIÓN DE DOCUMENTOS TÉCNICOS EN EL PROCESO DE REVISIÓN DE DISEÑOS HIDRAULICOS Y EMISION DE CONCEPTO DE NO OBJECION PARA PROYECTOS DE INFRAESTRUCTURA VIAL Y SISTEMAS DE TRASPORTE MASIVO. SEGÚN RESOLUCIÓN 886 DE 2021</t>
  </si>
  <si>
    <t>ICSC-0159-2026</t>
  </si>
  <si>
    <t>PRESTACIÓN DE SERVICIOS PROFESIONALES PARA LA REVISIÓN DE DISEÑOS, EMISIÓN DE NO-OBJECIÓN A ESTOS, ELABORACIÓN DE DOCUMENTOS TÉCNICOS Y SUPERVISIÓN TÉCNICA DE LAS OBRAS DE REDES E INFRAESTRUCTURA DE LA EAAB-ESP EN EL MARCO DE LOS PROYECTOS DE INFRAESTRUCTURA DE TRANSPORTE DESARROLLADOS EN LA CIUDAD DE BOGOTÁ Y MUNICIPIOS ALEDAÑOS EN APLICACIÓN DE LA RESOLUCIÓN EAAB NO. 886 DE 2021Y LA LEY 1682 DE 2013</t>
  </si>
  <si>
    <t>ICSC-0160-2024</t>
  </si>
  <si>
    <t>PRESTACIÓN DE SERVICIOS DE APOYO PARA EL MANEJO DE ARCHIVO, BASES DE DATOS Y ORGANIZACIÓN DE INFORMACIÓN PARA LA INCORPORACIÓN EN EL APLICATIVO SAP EMPRESARIAL DEL PROCESO DE REVISIÓN DE LOS DISEÑOS DE REDES EXTERNAS DE ACUEDUCTO Y ALCANTARILLADO DE PROYECTOS RELACIONADOS CON INICIATIVAS DE DESARROLLO URBANO PÚBLICAS Y PRIVADAS</t>
  </si>
  <si>
    <t>ICSC-0162-2024</t>
  </si>
  <si>
    <t>PRESTACIÓN DE SERVICIOS PROFESIONALES PARA LA REVISIÓN Y APROBACIÓN DE DISEÑOS ESTRUCTURALES DE REDES EXTERNAS DE ACUEDUCTO Y ALCANTARILLADO DE PROYECTOS RELACIONADOS CON INICIATIVAS DE DESARROLLO URBANO PÚBLICAS Y PRIVADA</t>
  </si>
  <si>
    <t>ICSC-0163-2024</t>
  </si>
  <si>
    <t>PRESTACIÓN DE SERVICIOS PROFESIONALES PARA LA ELABORACIÓN DE FACTIBILIDADES DE SERVICIO Y REVISIÓN DE FORMULACIONES PARA LOS PLANES PARCIALES Y PLANES COMPLEMENTARIOS Y REVISIÓN DE LOS DISEÑOS DE REDES EXTERNAS DE ACUEDUCTO Y ALCANTARILLADO DE PROYECTOS RELACIONADOS CON INICIATIVAS DE DESARROLLO URBANO PÚBLICAS Y PRIVADAS</t>
  </si>
  <si>
    <t>ICSC-0164-2024</t>
  </si>
  <si>
    <t>PRESTACIÓN DE SERVICIOS PROFESIONALES PARA LA ASISTENCIA EN EL SEGUIMIENTO, CONTROL Y SUPERVISIÓN CON MIRAS A LA EXPEDICIÓN DEL CONCEPTO DE NO OBJECIÓN EN LA FASE II DISEÑOS DE DETALLE PARA CONSTRUCCIÓN DE LAS OBRAS DE CARGA GENERAL DE ACUEDUCTO, ALCANTARILLADO SANITARIO Y PLUVIAL DEL PROYECTO CIUDAD LAGOS DE TORCA, CONTRATADOS POR EL FIDEICOMISO LAGOS DE TORCA BOGOTÁ–FIDUBOGOTÁ, BAJO EL ACUERDO 9-99-30500-495-2018</t>
  </si>
  <si>
    <t>ICSC-0165-2024</t>
  </si>
  <si>
    <t>PRESTACIÓN DE SERVICIOS DE APOYO EN LAS ACTIVIDADES ADMINISTRATIVAS PARA LA REVISIÓN DE LOS DISEÑOS DE REDES EXTERNAS DE ACUEDUCTO Y ALCANTARILLADO DE PROYECTOS RELACIONADOS CON INICIATIVAS DE DESARROLLO URBANO PÚBLICAS Y PRIVADAS Y PARA LA ELABORACIÓN DE FACTIBILIDADES DE SERVICIO Y REVISIÓN DE FORMULACIONES PARA LOS PLANES PARCIALES Y PLANES COMPLEMENTARIOS</t>
  </si>
  <si>
    <t>ICSC-0210-2024</t>
  </si>
  <si>
    <t>ICSC-0233-2026</t>
  </si>
  <si>
    <t>PRESTACIÓN DE SERVICIOS PROFESIONALES PARA LA ELABORACIÓN DE FACTIBILIDADES DE SERVICIO, VALIDACIÓN DE DISEÑOS CONCEPTUALES DE ACUEDUCTO Y ALCANTARILLADO PARA LA FORMULACIÓN DE PLANES PARCIALES Y REVISIÓN Y APROBACIÓN DE DISEÑOS DETALLADOS DE REDES EXTERNAS DE ACUEDUCTO Y ALCANTARILLADO EN PROYECTOS URBANÍSTICOS DE ZONA 5.</t>
  </si>
  <si>
    <t>IA-1564-2025</t>
  </si>
  <si>
    <t>Interventoría técnica, administrativa, financiera, ambiental, social, jurídica para los diseños detallados de la restauración de los cauces de las quebradas Santa Bárbara y Santa Ana mediante soluciones naturales de bioingeniería</t>
  </si>
  <si>
    <t>evaluado</t>
  </si>
  <si>
    <t>IA-1567-2025</t>
  </si>
  <si>
    <t>Consultoría para los Diseños Detallados de La Restauración de los cauces de las Quebradas Santa Bárbara y Santa Ana mediante soluciones naturales de bioingeniería</t>
  </si>
  <si>
    <t>ICSC-0806-2024</t>
  </si>
  <si>
    <t>DISEÑOS PARA LA CONSTRUCCIÓN O REHABILITACIÓN O RENOVACIÓN DE LAS REDES LOCALES DE ACUEDUCTO, ALCANTARILLADO SANITARIO Y PLUVIAL EN LAS ZONAS DESAFECTADAS DE LA RONDA HIDRAULICA DEL RIO BOGOTÁ, DECRETO DISTRITAL 555 DE 2021, BARRIOS BERLÍN, BILBAO, SAN PEDRO, SANTA CECILIA, SANTA RITA DE SUBA, TIBABUYES II, TIBABUYES OCCIDENTAL DE LA LOCALIDAD DE SUBA, BARRIO CODITO SECTORES DE LA ACCIÓN POPULAR SENTENCIA N° 2022-10-145 AP, DE LA LOCALIDAD DE USAQUÉN, Y DISEÑOS DE LAS REDES DE ALCANTARILLADO PLUVIAL Y ESTRUCTURA DE ALIVIO EN EL SECTOR DE SANTA ANA Y MOLINOS NORTE, EN LA ZONA 1 DE LA EAAB-ESP</t>
  </si>
  <si>
    <t>ICSC-1239-2024</t>
  </si>
  <si>
    <t>INTERVENTORIA DE DISEÑOS PARA LA CONSTRUCCIÓN O REHABILITACIÓN O RENOVACIÓN DE LAS REDES LOCALES DE ACUEDUCTO, ALCANTARILLADO SANITARIO Y PLUVIAL EN LAS ZONAS DESAFECTADAS DE LA RONDA HIDRAULICA DEL RIO BOGOTÁ, DECRETO DISTRITAL 555 DE 2021, BARRIOS BERLÍN, BILBAO, SAN PEDRO, SANTA CECILIA, SANTA RITA DE SUBA, TIBABUYES II, TIBABUYES OCCIDENTAL DE LA LOCALIDAD DE SUBA, BARRIO CODITO SECTORES DE LA ACCIÓN POPULAR SENTENCIA N° 2022-10-145 AP, DE LA LOCALIDAD DE USAQUÉN, E INTERVENTORIA DE DISEÑOS DE LAS REDES DE ALCANTARILLADO PLUVIAL Y ESTRUCTURA DE ALIVIO EN EL SECTOR DE SANTA ANA Y MOLINOS NORTE, EN LA ZONA 1 DE LA EAAB-ESP</t>
  </si>
  <si>
    <t>ICSC-1804-2025</t>
  </si>
  <si>
    <t>CONSULTORÍA PARA LA ELABORACION DE LOS DISEÑOS PARA LA CONSTRUCCIÓN DE LAS REDES ALCANTARILLADO SANITARIO DEL BARRIO SAN VICENTE - LOCALIDAD DE SAN CRISTÓBAL DENTRO DEL AREA DE COBERTURA DE LA ZONA 4- ACCIÓN POPULAR RADICADO 25000231500020060034700</t>
  </si>
  <si>
    <t>ICGH-0294-2024</t>
  </si>
  <si>
    <t>Compraventa de protector solar para ser entregado a los funcionarios de la EAAB-ESP, vinculados bajo contratos a término fijo y obra labor, que realizan labores operativas y comerciales con exposición a radiación ultravioleta, en cumplimiento del programa de vigilancia epidemiológica</t>
  </si>
  <si>
    <t>ICGH-1277-2025</t>
  </si>
  <si>
    <t>ICSC-1097-2025</t>
  </si>
  <si>
    <t>Establecer las condiciones para la ejecución y realización de la supervisión técnica de las obras de protección, traslado y reubicación de redes que se encuentran pendientes por desarrollar en el marco del proyecto “Extensión de la Troncal NQS del Sistema Integrado de Trasporte Masivo de Bogotá en el municipio de Soacha Fases II y III, Lote 1: Calle 24 a Calle 15 Sur y Lote 2: Calle 15 Sur – Futura intersección de la Av. Circunvalar del Sur donde se ubica el Patio Portal del Sistema”, incluida la terminación de la construcción del colector sur que se desarrolla en el marco de este proyecto, así como el valor o costo de estas actividades, forma de pago, plazos para su ejecución y las demás condiciones particulares y procedimientos que aplicarán para efectos de su ejecución y recibo final por parte de la EAAB-ESP.</t>
  </si>
  <si>
    <t>ICSC-1801-2025</t>
  </si>
  <si>
    <t>Establecer las condiciones para ejecutar y realizar la interventoría técnica y financiera de las Obras de Ampliación y Expansión de Redes que se desarrollarán en el marco del Proyecto “Extensión de la Troncal NQS del Sistema Integrado de Trasporte Masivo de Bogotá en el municipio de Soacha Fases II y III. Lote 2: Calle 15 Sur – Futura intersección de la Av. Circunvalar del Sur donde se ubica el Patio Portal del Sistema”, así como el valor estimado de las Obras de Ampliación y Expansión de Redes, forma de pago, plazos para su ejecución, costos y las demás condiciones particulares y procedimientos que aplicarán para efectos de su ejecución y recibo final</t>
  </si>
  <si>
    <t>ICSM-1281-2017</t>
  </si>
  <si>
    <t>AUNAR ESFUERZOS TÉCNICOS, ADMINISTRATIVOS Y FINANCIEROS PARA LA PLANIFICACIÓN, ESTUDIOS, CONSTRUCCIÓN Y OPERACIÓN DE UN “PARQUEMETROPOLITANO” Y DE UN “CENTRO CULTURAL, RECREATIVO Y DEPORTIVO”, EN LOS PREDIOS DENOMINADOS “ARENALITO, GIBRALTAR, LAS LOMAS”, UBICADOS EN LA LOCALIDAD DE SUBA,</t>
  </si>
  <si>
    <t>ICSM-1445-2018</t>
  </si>
  <si>
    <t>CONSTRUCCION DEL SISTEMA RED MATRIZ EL VINCULO</t>
  </si>
  <si>
    <t>ICSM-1914-2024</t>
  </si>
  <si>
    <t>Consultoría especializada para la obtención del permiso de aprovechamiento forestal único para la ejecución del Proyecto de “CONSTRUCCIÓN DEL SISTEMA MATRIZ DE ACUEDUCTO AGUAS CLARAS”.</t>
  </si>
  <si>
    <t>ICSM-2028-2024</t>
  </si>
  <si>
    <t>CONSTRUCCIÓN DE ESTRUCTURAS PARA LA TOMA Y MEDICIÓN DE CAUDAL ECOLÓGICO EN EL RÍO GUATIQUÍA Y DE LA QUEBRADA LETICIA, EN EL SISTEMA CHINGAZA DE LA DIVISIÓN SISTEMA NORTE ABASTECIMIENTO</t>
  </si>
  <si>
    <t>GAP-0103-2026</t>
  </si>
  <si>
    <t>PRESTACIÓN DE SERVICIOS PROFESIONALES PARA REALIZAR LA SUPERVISIÓN DE LOS CONTRATOS DE SUMINISTRO, OBRA E INTERVENTORÍA SUSCRITOS EN EL MARCO DEL PROYECTO "MEDIDORES CON TELEMETRÍA PARA DISTRITOS HIDRÁULICOS PARA EL CONTROL EN LA OPERACIÓN DEL SISTEMA DE ACUEDUCTO DE LA EAAB-ESP, CON ANALÍTICA DE DATOS (SUMINISTRO, INSTALACIÓN Y PUESTA EN FUNCIONAMIENTO)</t>
  </si>
  <si>
    <t>GAP-0789-2026</t>
  </si>
  <si>
    <t>PRESTACIÓN DE SERVICIOS PROFESIONALES PARA REALIZAR LA SUPERVISIÓN DE CONTRATOS DE CONSULTORÍA, OBRA E INTERVENTORIA SUSCRITOS EN EL MARCO DEL PROYECTO "MEDIDORES TOTALIZADORES EN PROPIEDADES HORIZONTALES PARA EL CONTROL Y REDUCCIÓN DE PÉRDIDAS DE AGUA EN EL AREA DE INFLUENCIA DE LA EAAB-ESP – FASE I"</t>
  </si>
  <si>
    <t>IA-0016-2025</t>
  </si>
  <si>
    <t>APOYAR LA GESTIÓN INTEGRAL DE LOS RESIDUOS SÓLIDOS GENERADOS POR LAS OBRAS Y/O ACTIVIDADES DESARROLLADAS POR LA EMPRESA DE ACUEDUCTO Y ALCANTARILLADO DE BOGOTÁ, CONFORME A LOS PROCESOS Y PROCEDIMIENTOS ESTABLECIDOS PARA EL MANEJO DE LOS RESIDUOS DE CONSTRUCCIÓN</t>
  </si>
  <si>
    <t>IA-0086-2025</t>
  </si>
  <si>
    <t>IA-0224-2026</t>
  </si>
  <si>
    <t>PRESTACIÓN DE SERVICIOS PARA LA EJECUCIÓN DE ACTIVIDADES DE APROXIMACIÓN, FORTALECIMIENTO, CONTINUIDAD, OPERACIÓN, CONSTRUCCIÓN, IMPLEMENTACIÓN, SEGUIMIENTO Y REPORTE DE LAS MEDIDAS DE MANEJO SOCIAL EN LOS CAMINOS UBICADOS EN LOS CERROS ORIENTALES, ASÍ COMO EN OTROS CAMINOS ADICIONALES QUE SE IDENTIFIQUEN EN PREDIOS DE LA EMPRESA DE ACUEDUCTO Y ALCANTARILLADO DE BOGOTÁ EAAB-ESP</t>
  </si>
  <si>
    <t>IA-0308-2026</t>
  </si>
  <si>
    <t>Contratado</t>
  </si>
  <si>
    <t>IA-0504-2026</t>
  </si>
  <si>
    <t>IA-0534-2025</t>
  </si>
  <si>
    <t>PRESTACIÓN DE SERVICIOS PARA LA EJECUCIÓN DE ACTIVIDADES DE APROXIMACIÓN, FORTALECIMIENTO, CONTINUIDAD EN LOS PROCESOS SOCIALES, OPERACIÓN CONSTRUCCIÓN, IMPLEMENTACIÓN, SEGUIMIENTO Y REPORTE DE LAS MEDIDAS DE MANEJO SOCIAL DE LOS CAMINOS UBICADOS EN LOS CERROS ORIENTALES, ASÍ COMO EN OTROS CAMINOS ADICIONALES QUE PUEDAN SER IDENTIFICADOS EN PREDIOS DE LA EAAB-ESP.</t>
  </si>
  <si>
    <t>IA-1110-2024</t>
  </si>
  <si>
    <t>APOYAR LA GESTIÓN INTEGRAL DE LOS RESIDUOS SÓLIDOS GENERADOS POR LAS OBRAS Y/O ACTIVIDADES DESARROLLADAS POR LA EMPRESA DE ACUEDUCTO Y ALCANTARILLADO DE BOGOTÁ, CONFORME A LOS PROCESOS Y PROCEDIMIENTOS ESTABLECIDOS PARA EL MANEJO DE LOS RESIDUOS DE CONSTRUCCIÓN Y DEMOLICIÓN RCD</t>
  </si>
  <si>
    <t>IA-1111-2024</t>
  </si>
  <si>
    <t>ICGH-1398-2024</t>
  </si>
  <si>
    <t>Contratar la prestación de servicios para realizar pruebas de detección de alcohol a través de aire espirado y pruebas de diagnóstico rápido para la detección de sustancias psicoactivas a los trabajadores con autorización interna de conducción y que operen vehículos, equipo de construcción o maquinaria especializada</t>
  </si>
  <si>
    <t>IA-1795-2025</t>
  </si>
  <si>
    <t>CONSTRUCCIÓN DE CUATRO PUENTES EN LA ZONA DE RESERVA DEL DELIRIO DE LA LOCALIDAD DE SAN CRISTOBAL</t>
  </si>
  <si>
    <t>IA-1821-2024</t>
  </si>
  <si>
    <t>Terminado</t>
  </si>
  <si>
    <t>ICGH-1355-2025</t>
  </si>
  <si>
    <t>INTERVENTORÍA A LA CONSTRUCCIÓN DE LA NUEVA SEDE LABORATORIOS TÉCNICOS DE LA EAAB-ESP</t>
  </si>
  <si>
    <t>ICGH-1750-2024</t>
  </si>
  <si>
    <t>CONSTRUCCION DE LA NUEVA SEDE LABORATORIOS TECNICOS DE LA EAAB-ESP</t>
  </si>
  <si>
    <t>ICGH-1754-2024</t>
  </si>
  <si>
    <t>INTERVENTORIA A LA CONSTRUCCION DE LA NUEVA SEDE LABORATORIOS TECNICOS DE LA EAAB-ESP</t>
  </si>
  <si>
    <t>25/10/2024 </t>
  </si>
  <si>
    <t>ICGH-1988-2024</t>
  </si>
  <si>
    <t>CONSTRUCCIÓN DE LA NUEVA SEDE LABORATORIOS TÉCNICOS DE LA EAAB-ESP</t>
  </si>
  <si>
    <t>ICSC-1491-2024</t>
  </si>
  <si>
    <t>CONSTRUCCIÓN DE REDES DE ACUEDUCTO, ALCANTARILLADO SANITARIO Y ALCANTARILLADO PLUVIAL DEL BARRIO VILLA ANDREA Y SECTORES ASOCIADOS DE LA ZONA 3 DE LA EAAB-ESP</t>
  </si>
  <si>
    <t>ICSC-1499-2024</t>
  </si>
  <si>
    <t>INTERVENTORÍA DURANTE LA CONSTRUCCIÓN DE REDES DE ACUEDUCTO, ALCANTARILLADO SANITARIO Y ALCANTARILLADO PLUVIAL DEL BARRIO VILLA ANDREA Y SECTORES ASOCIADOS DE LA ZONA 3 DE LA EAAB -ESP</t>
  </si>
  <si>
    <t>ICSC-1602-2024</t>
  </si>
  <si>
    <t>CONSTRUCCIÓN DE SUMIDEROS BARRIO CHICO PARA EL CONTROL DE LAS AGUAS DE ESCORRENTÍA SUPERFICIAL Y LA RENOVACIÓN DE SUMIDEROS BARRIO SANTA CECILIA DE LA LOCALIDAD DE USAQUÉN, DENTRO DEL ÁREA DE COBERTURA DE LA ZONA 1</t>
  </si>
  <si>
    <t>ICSC-1713-2024</t>
  </si>
  <si>
    <t>CONSTRUCCIÓN DE LAS REDES LOCALES DE ACUEDUCTO, ALCANTARILLADO SANITARIO Y ALCANTARILLADO PLUVIAL DE LOS BARRIOS: VILLA NEIRA, LA SAGRADA FAMILIA, RINCÓN SAN CRISTÓBAL Y SAN BLAS II SECTOR DE LA LOCALIDAD DE SAN CRISTOBAL Y LOS BARRIOS RESURRECCIÓN V MENOS, SOCORRO LA INDUSTRIA, PRADERA II Y SECTORES AFERENTES DE LA LOCALIDAD DE RAFAEL URIBE URIBE DE LA ZONA 4 DE LA EAAB-ESP</t>
  </si>
  <si>
    <t>ICSM-0353-2026</t>
  </si>
  <si>
    <t>Realizar la renovación de los equipos de dosificación de sulfato de aluminio sólido y de cal hidratada para el tratamiento del agua de las plantas El Dorado y La Laguna</t>
  </si>
  <si>
    <t>30/01/2026 </t>
  </si>
  <si>
    <t>ICSM-1343-2025</t>
  </si>
  <si>
    <t>RENOVACIÓN DE LA LÍNEA SAN DIEGO NORTE (PARQUE NACIONAL-SAN DIEGO)</t>
  </si>
  <si>
    <t>ICSM-1758-2025</t>
  </si>
  <si>
    <t>SUMINISTRO DE VÁLVULAS IMPORTADAS COMO PARTE DE RENOVACIÓN DE LA RED MATRIZ</t>
  </si>
  <si>
    <t>ICSM-1759-2025</t>
  </si>
  <si>
    <t>SUMINISTRO DE VÁLVULAS NACIONALES COMO PARTE DE RENOVACIÓN DE LA RED MATRIZ</t>
  </si>
  <si>
    <t>IT-1350-2025</t>
  </si>
  <si>
    <t>RENOVACION DEL LICENCIAMIENTO POR SUSCRIPCIÓN MICROSOFT</t>
  </si>
  <si>
    <t>IT-1607-2024</t>
  </si>
  <si>
    <t>INTERVENTORÍA PARA LA CONSULTORÍA PARA LA REPOTENCIACIÓN DE LA ESTACIÓN DE BOMBEO EL VOLADOR</t>
  </si>
  <si>
    <t>IT-1676-2024</t>
  </si>
  <si>
    <t>CONSULTORÍA PARA LA REPOTENCIACIÓN DE LA ESTACIÓN DE BOMBEO EL VOLADOR</t>
  </si>
  <si>
    <t>GAP-0053-2026</t>
  </si>
  <si>
    <t>PRESTACION DE SERVICIOS PROFESIONALES PARA REALIZAR LA SUPERVISIÓN DE LOS CONTRATOS SUSCRITOS EN EL MARCO DE LA RENOVACIÓN TECNOLÓGICA DE MEDIDORES A LOS USUARIOS DEL ÁREA DE PRESTACIÓN DEL SERVICIO DE LA EAAB-ESP.</t>
  </si>
  <si>
    <t>GAP-0860-2026</t>
  </si>
  <si>
    <t>Establecer una alianza estratégica para la renovación de medidores por actualización tecnológica en las áreas de prestación de servicios de la EAABESP con el fin de contribuir a la reducción de pérdidas de agua, mediante la cual el aliado estratégico CONSORCIO AYS, bajo su cuenta y riesgo, realiza la venta e instalación de medidores de agua y la financiación a los usuarios de los costos asociados, y la EAAB-ESP incorpora dichos cobros en la factura de servicios públicos, efectúa el recaudo y transfiere los valores correspondientes al aliado estratégico</t>
  </si>
  <si>
    <t>GAP-0861-2026</t>
  </si>
  <si>
    <t>Establecer una alianza estratégica para la renovación de medidores por actualización tecnológica en las áreas de prestación de servicios de la EAABESP con el fin de contribuir a la reducción de pérdidas de agua, mediante la cual el aliado estratégico CONSORCIO BAYLAN, bajo su cuenta y riesgo, realiza la venta e instalación de medidores de agua y la financiación a los usuarios de los costos asociados, y la EAAB-ESP incorpora dichos cobros en la factura de servicios públicos, efectúa el recaudo y transfiere los valores correspondientes al aliado estratégico</t>
  </si>
  <si>
    <t>GAP-0863-2026</t>
  </si>
  <si>
    <t>Establecer una alianza estratégica para la renovación de medidores por actualización tecnológica en las áreas de prestación de servicios de la EAABESP con el fin de contribuir a la reducción de pérdidas de agua, mediante la cual el aliado estratégico, UT HIDROSANERGY EAAB 2025 bajo su cuenta y riesgo, realiza la venta e instalación de medidores de agua y la financiación a los usuarios de los costos asociados, y la EAAB-ESP incorpora dichos cobros en la factura de servicios públicos, efectúa el recaudo y transfiere los valores correspondientes al aliado estratégico</t>
  </si>
  <si>
    <t>ICGH-0042-2026</t>
  </si>
  <si>
    <t>Prestar servicios profesionales a la Dirección Desarrollo Organizacional, desde el componente jurídico brindando acompañamiento transversal a los diferentes procesos de la Dirección, mediante el seguimiento, revisión y análisis legal de los proyectos asignados y soporte operativo y contractual del Proyecto de Modernización, con el fin de garantizar su calidad técnica y el debido cumplimiento del marco normativo vigente</t>
  </si>
  <si>
    <t>ICGH-0138-2026</t>
  </si>
  <si>
    <t>Prestar servicios de apoyo a la Dirección Desarrollo Organizacional en el marco de los proyectos de modernización institucional, mediante la ejecución de actividades operativas, de seguimiento y control, relacionadas con la planta y la estructura organizacional de la EAAB-ESP. Así mismo, brindar soporte en la ejecución, control y seguimiento de las actividades asociadas a la modalidad de Teletrabajo y demás procesos asignados a la Dirección</t>
  </si>
  <si>
    <t>ICGH-0477-2025</t>
  </si>
  <si>
    <t>PRESTAR SERVICIOS PROFESIONALES A LA GERENCIA CORPORATIVA GESTIÓN HUMANA Y ADMINISTRATIVA EN PROYECTOS DE MODERNIZACIÓN INSTITUCIONAL EN LAS ETAPAS DE PLANEACIÓN Y EJECUCIÓN, ASÍ COMO EN LAS ESTRATEGIAS LIDERADAS POR LA DEPENDENCIA ASOCIADAS A PROCESOS DE CAMBIO Y/O MODERNIZACIÓN EMPRESARIAL.</t>
  </si>
  <si>
    <t>ICGH-0727-2026</t>
  </si>
  <si>
    <t>Prestar servicios profesionales para el acompañamiento y seguimiento técnico de gestión del plan parcial de renovación urbana Corferias - EAAB ESP, y apoyar a la Dirección Servicios Administrativos para la estructuración, maduración y gestión de los proyectos de infraestructura física de la EAAB-ESP</t>
  </si>
  <si>
    <t>ICGH-1494-2025</t>
  </si>
  <si>
    <t>Prestar servicios profesionales para el acompañamiento y seguimiento técnico de gestión del Plan Parcial de Renovación Urbana Corferias - EAAB ESP, asistiendo a la Dirección Servicios Administrativos y a la Gerencia Corporativa Gestión Humana y Administrativa en el proceso de definición y ejecución de las acciones que se deban implementar para su desarrollo</t>
  </si>
  <si>
    <t>ICGH-1525-2024</t>
  </si>
  <si>
    <t>Prestar servicios profesionales en proyectos de modernización institucional en las etapas de planeación y ejecución, así como en las estrategias lideradas por la dependencia asociadas a procesos de cambio y/o modernización empresarial</t>
  </si>
  <si>
    <t>ICSC-0342-2025</t>
  </si>
  <si>
    <t>PRESTACIÓN DE SERVICIOS PROFESIONALES QUE PERMITAN COORDINAR Y GESTIONAR LA MODERNIZACIÓN TECNICA Y TECNOLÓGICA DE LAS PLATAFORMAS DE INTEGRACIÓN DE DATOS COMERCIALES E INFORMACIÓN TÉCNICA, HERRAMIENTAS TIC, QUE APOYEN LOS PROCESOS DE MEDICIÓN ALTERNA CON TELEMETRIA MACRO Y MICRO, QUE FACILITEN SU MASIFICACIÓN, EN COLABORACIÓN DE LAS AREAS A CARGO DE LA GCSC.</t>
  </si>
  <si>
    <t>ICSC-0690-2025</t>
  </si>
  <si>
    <t>Prestación de Servicios profesionales para realizar las actividades de coordinación, ejecución y supervisión del proyecto de RENOVACIÓN DE SUMIDEROS DENTRO DEL ÁREA DE COBERTURA DE LA ZONA 4</t>
  </si>
  <si>
    <t>ICSC-0856-2026</t>
  </si>
  <si>
    <t>PRESTACIÓN DE SERVICIOS PROFESIONALES QUE PERMITAN COORDINAR Y GESTIONAR LA MODERNIZACIÓN TÉCNICA Y TECNOLÓGICA DE LAS PLATAFORMAS DE INTEGRACIÓN DE DATOS COMERCIALES E INFORMACIÓN TÉCNICA, HERRAMIENTAS TIC, QUE APOYEN LOS PROCESOS DE MEDICIÓN ALTERNA CON TELEMETRÍA MACRO Y MICRO, EN COLABORACIÓN DE LAS ÁREAS A CARGO DE LA GCSC.</t>
  </si>
  <si>
    <t>ICSC-0949-2024</t>
  </si>
  <si>
    <t>Prestación de Servicios profesionales para realizar la Supervisión de los proyectos de "RENOVACIÓN DE LAS REDES LOCALES DE ACUEDUCTO, ALCANTARILLADO SANITARIO Y PLUVIAL DEL BARRIO SAMORÉ I, Y REDES DE ALCANTARILLADO SANITARIO Y PLUVIAL DEL BARRIO SERRANÍAS Y SECTORES AFERENTES DE LAS LOCALIDADES DE TUNJUELITO Y USME, DE LA ZONA 4 DEL ACUEDUCTO DE BOGOTÁ" Y "RENOVACIÓN DE LAS REDES LOCALES DE ACUEDUCTO, ALCANTARILLADO SANITARIO Y PLUVIAL DEL BARRIO SAMORÉ II, Y SECTORES AFERENTES DE LA LOCALIDAD DE TUNJUELITO, DE LA ZONA 4 DEL ACUEDUCTO DE BOGOTÁ</t>
  </si>
  <si>
    <t>ICSC-0960-2024</t>
  </si>
  <si>
    <t>Prestación de Servicios profesionales para realizar las actividades de coordinación, ejecución y Supervisión de los proyectos de "RENOVACIÓN DE LAS REDES LOCALES DE ACUEDUCTO, ALCANTARILLADO SANITARIO Y PLUVIAL DEL BARRIO FÁTIMA Y SECTORES AFERENTES DE LA LOCALIDAD DE TUNJUELITO Y "RENOVACIÓN DE LAS REDES LOCALES DE ACUEDUCTO, ALCANTARILLADO SANITARIO Y PLUVIAL DEL BARRIO VITELMA, Y SECTORES AFERENTES DE LA LOCALIDAD DE SAN CRISTÓBAL, DE LA ZONA 4 DEL ACUEDUCTO DE BOGOTÁ</t>
  </si>
  <si>
    <t>ICSC-1043-2024</t>
  </si>
  <si>
    <t>Prestación de Servicios profesionales para realizar la Supervisión de los proyectos de "RENOVACIÓN DE LAS REDES LOCALES DE ACUEDUCTO, ALCANTARILLADO SANITARIO Y PLUVIAL DEL BARRIO SANTA ANA Y LA MARÍA Y SECTORES AFERENTES DE LA LOCALIDAD DE SAN CRISTOBAL, DE LA ZONA 4 DEL ACUEDUCTO DE BOGOTÁ" Y "RENOVACIÓN DE LAS REDES LOCALES DE ACUEDUCTO, ALCANTARILLADO SANITARIO Y PLUVIAL DEL BARRIO JUAN REY, Y SECTORES AFERENTES DE LA LOCALIDAD DE SAN CRISTOBAL, DE LA ZONA 4 DEL ACUEDUCTO DE BOGOTÁ</t>
  </si>
  <si>
    <t>26/04/2024 </t>
  </si>
  <si>
    <t>ICSC-1402-2025</t>
  </si>
  <si>
    <t>PRESTACIÓN DE SERVICIOS PROFESIONALES PARA REALIZAR LAS ACTIVIDADES DE SUPERVISION, SEGUIMIENTO Y CONTROL A LA EJECUCION DEL PROYECTO "RENOVACION DE REDES LOCALES DE ACUEDUCTO, ALCANTARILLADO SANITARIO Y ALCANTARILLADO PLUVIAL QUE SIRVEN AL BARRIO LA DESPENSA DEL MUNICPIO DE SOACHA – ZONA 5"</t>
  </si>
  <si>
    <t>ICSC-1404-2025</t>
  </si>
  <si>
    <t>PRESTACION DE SERVICIOS PROFESIONALES PARA REALIZAR LA SUPERVISIÓN DEL CONTRATO DE INTERVENTORIA CUYO OBJETO ES LA RENOVACION DE REDES ACUEDUCTO DE LOS BARRIOS PROVIVIENDA ORIENTAL, TORREMOLINOS Y TUNAL ORIENTAL</t>
  </si>
  <si>
    <t>ICSC-1405-2025</t>
  </si>
  <si>
    <t>PRESTACIÓN DE SERVICIOS PROFESIONALES PARA REALIZAR LA SUPERVISIÓN DE LA INTERVETORÍA DE "RENOVACIÓN DE LAS REDES LOCALES DE ACUEDUCTO, ALCANTARILLADO SANITARIO Y PLUVIAL DEL BARRIO FÁTIMA Y SECTORES AFERENTES DE LA LOCALIDAD DE TUNJUELITO Y DE LA FASE 2 DE LA CULMINACIÓN DE OBRAS DE RENOVACIÓN DE LAS REDES DE ACUEDUCTO, ALCANTARILLADO SANITARIO Y PLUVIAL PARA EL BARRIO LOS LIBERTADORES Y SECTORES AFERENTES DE LA LOCALIDAD DE SAN CRISTÓBAL</t>
  </si>
  <si>
    <t>ICSC-1530-2024</t>
  </si>
  <si>
    <t>Prestación de servicios profesionales para realizar las actividades de apoyo a la supervisión del proyecto de "RENOVACIÓN DE REDES DE ACUEDUCTO ALCANTARILLADO SANITARIO Y ALCANTARILLADO PLUVIAL, ASOCIADO AL SECTOR HIDRAULICO 3190130 Y ALAS UGAS 196, 198 Y 199” en los procesos Administrativos, Financieros, Costos, Presupuesto, Calidad y Procesos; y de los componentes Técnicos, Ambiental, Social, Seguridad y Salud en el trabajo y PMT´s</t>
  </si>
  <si>
    <t>ICSC-1543-2024</t>
  </si>
  <si>
    <t>Prestación de servicios para la supervisión directa del contrato de interventoría cuyo objeto es la "Interventoría durante la Renovación de Redes de acueducto de los barrios Tunal Oriental, Torremolinos, Provivienda Oriental y Provivienda Norte</t>
  </si>
  <si>
    <t>ICSC-1551-2024</t>
  </si>
  <si>
    <t>Prestación de servicios para la supervisión directa del contrato de interventoría cuyo objeto es la "Interventoría durante la Renovación de Redes de acueducto de los barrios Modelia y San Pablo Jericó</t>
  </si>
  <si>
    <t>GAP-1335-2025</t>
  </si>
  <si>
    <t>RENOVACIÓN DE MEDIDORES A LOS USUARIOS DEL ÁREA DE PRESTACIÓN DEL SERVICIO DE LA EAAB-ESP</t>
  </si>
  <si>
    <t>GAP-1336-2025</t>
  </si>
  <si>
    <t>INTERVENTORÍA INTEGRAL TÉCNICA, AMBIENTAL, ADMINISTRATIVA, SOCIAL, JURÍDICA, FINANCIERA Y CONTABLE PARA EL DESARROLLO DEL CONTRATO CUYO OBJETO ES: "RENOVACIÓN DE MEDIDORES A LOS USUARIOS DEL ÁREA DE PRESTACIÓN DEL SERVICIO DE LA EAAB-ESP</t>
  </si>
  <si>
    <t>ICSC-1497-2024</t>
  </si>
  <si>
    <t>RENOVACIÓN DE REDES DE ALCANTARILLADO SANITARIO Y PLUVIAL DEL BARRIO VISIÓN SEMINDUSTRIAL DE LA ZONA 3 DE LA EAAB -ESP</t>
  </si>
  <si>
    <t>ICSC-1498-2024</t>
  </si>
  <si>
    <t>INTERVENTORÍA DURANTE LA RENOVACIÓN DE REDES DE ALCANTARILLADO SANITARIO Y PLUVIAL DEL BARRIO VISIÓN SEMINDUSTRIAL DE LA ZONA 3 DE LA EAAB -ESP</t>
  </si>
  <si>
    <t>ICSC-1511-2024</t>
  </si>
  <si>
    <t>RENOVACIÓN DE REDES DE ACUEDUCTO BARRIO HIPOTECHO OCCIDENTAL Y SECTORES ASOCIADOS DE LA ZONA 3 DE LA EAAB-ESP</t>
  </si>
  <si>
    <t>ICSC-1512-2024</t>
  </si>
  <si>
    <t>RENOVACIÓN DE REDES DE ACUEDUCTO BARRIO EL REMANSO Y SECTORES ASOCIADOS UBICADOS EN EL ÁREA DE COBERTURA DE LA ZONA 3 DE LA EAAB-ESP</t>
  </si>
  <si>
    <t>IA-0250-2025</t>
  </si>
  <si>
    <t>PRESTAR SERVICIOS PROFESIONALES PARA APOYAR EL PROCESO DE ELABORACIÓN E IMPLEMENTACIÓN DE LA ESTRATEGIA DEL CAMBIO CLIMÁTICO DE LA EMPRESA, ASÍ COMO LA INCORPORACIÓN DE LINEAMIENTOS DE MITIGACIÓN, ADAPTACIÓN Y GESTIÓN DEL RIESGO DERIVADOS DE ASPECTOS E IMPACTOS AMBIENTALES DE LOS DIFERENTES PLANES, PROGRAMAS Y PROYECTOS DE LA MISMA</t>
  </si>
  <si>
    <t>IA-0503-2026</t>
  </si>
  <si>
    <t>ICGH-0207-2024</t>
  </si>
  <si>
    <t>SUMINISTRO E INSTALACIÓN DE BATERÍAS PARA LOS VEHÍCULOS DE PROPIEDAD DE LA EAAB-ESP O A SU SERVICIO, A CARGO DE LA DIRECCIÓN DE SERVICIOS ADMINISTRATIVOS</t>
  </si>
  <si>
    <t>ICGH-1032-2025</t>
  </si>
  <si>
    <t>16/04/2025 </t>
  </si>
  <si>
    <t>ICGH-1779-2024</t>
  </si>
  <si>
    <t>SUMINISTRO E INSTALACIÓN DE MOBILIARIO PARA USAQUEN, CASA BETTY, LA DIRECCIÓN INGENIERÍA ESPECIALIZADA Y EL CAMPAMENTO PIEDRAS GORDAS CHINGAZA DE LA DE LA EAAB-ESP</t>
  </si>
  <si>
    <t>ICGH-1878-2024</t>
  </si>
  <si>
    <t>Suministro, instalación y demarcación de elementos y equipos para el cumplimiento de los planes de emergencias en los centros de trabajo de la EAAB-ESP</t>
  </si>
  <si>
    <t>08/11/2024 </t>
  </si>
  <si>
    <t>ICSM-0438-2026</t>
  </si>
  <si>
    <t>ADQUISICIÓN E INSTALACIÓN DE UN ASCENSOR PARA LA ESTACIÓN DE BOMBEO DE SAN RAFAEL</t>
  </si>
  <si>
    <t>ICSM-1597-2025</t>
  </si>
  <si>
    <t>ADQUISICIÓN DE SOPORTES, SPOOL DE TUBERÍA E INSTALACIÓN DE UNA BOMBA DE AGUA TRATADA PARA EL SISTEMA DE REÚSO DE LA PTAR EL SALITRE</t>
  </si>
  <si>
    <t>ICSM-1739-2024</t>
  </si>
  <si>
    <t>ADQUISICION, INSTALACIÓN Y PUESTA EN OPERACIÓN DE UN CAUDALIMETRO ULTRASONICO EN EL CANAL ABIERTO SIMAYA DEL SISTEMA CHINGAZA</t>
  </si>
  <si>
    <t>ICSM-1748-2025</t>
  </si>
  <si>
    <t>FABRICACIÓN E INSTALACIÓN DE TAPAS PARA CÁMARAS DE ACCESORIOS DE LAS REDES MATRICES DE ACUEDUCTO</t>
  </si>
  <si>
    <t>IT-1025-2024</t>
  </si>
  <si>
    <t>Adquisición y puesta en marcha de un analizador robótico para el Análisis de Demanda Bioquímica de oxígeno con medición de PH, ajuste de PH de muestra y pipeteo de diluciones de muestra, adición de semilla, aireación con una sola sonda óptica y de un analizador robótico para el Análisis de Demanda Química de oxígeno y sulfuros por kits de ensayos para el laboratorio de aguas de la Dirección de Servicios Técnicos</t>
  </si>
  <si>
    <t>IT-1041-2024</t>
  </si>
  <si>
    <t>ADQUISICIÓN Y PUESTA EN MARCHA DE UN DESTILADOR DE AMONIO PARA EL LABORATORIO DE AGUAS DE LA DIRECCIÓN SERVICIOS TÉCNICOS</t>
  </si>
  <si>
    <t>IT-1081-2024</t>
  </si>
  <si>
    <t>ADQUISICIÓN Y PUESTA EN MARCHA DE UN MICROSCOPIO ÓPTICO PARA EL LABORATORIO DE AGUAS DE LA DIRECCIÓN SERVICIOS TÉCNICOS</t>
  </si>
  <si>
    <t>IT-1549-2025</t>
  </si>
  <si>
    <t>ADQUISICIÓN, INSTALACIÓN, PRUEBAS Y PUESTA EN MARCHA DE CELDA DE MEDIA TENSIÓN TIPO PIX-17,5KV, PARA ACOPLAR EN TREN EXISTENTE EN LAS INSTALACIONES DE COGENERACIÓN DE LA PTAR SALITRE</t>
  </si>
  <si>
    <t>IT-1578-2025</t>
  </si>
  <si>
    <t>SUMINISTRO CON INSTALACIÓN Y PUESTA EN FUNCIONAMIENTO DE SISTEMA DE TRANSMISIÓN DE VOZ Y DATOS PARA LAS ESTACIONES OPERATIVAS DE LA EMPRESA DE ACUEDUCTO Y ALCANTARILLADO DE BOGOTÁ-ESP EN EL SISTEMA DE ABASTECIMIENTO</t>
  </si>
  <si>
    <t>IT-1600-2024</t>
  </si>
  <si>
    <t>ADQUISICIÓN DE EQUIPOS DE TOPOGRAFÍA – Vehículo ATV, Sistema Carga de Equipos "Remolque", Sistema UAV para espacios confinados, Sistema UAV Vtol, Controladoras GPS GNSS, Implementación RAC 100 y Equipos de procesamiento de la EAAB - ESP  ACUERDO MARCO PAR</t>
  </si>
  <si>
    <t>IT-1628-2024</t>
  </si>
  <si>
    <t>ADQUISICIÓN, INSTALACIÓN Y PUESTA EN MARCHA DE UNA PLANTA ELECTRICA DE 100 KVA PARA EL LABORATORIO DE MEDIDORES DE LA DIRECCIÓN DE SERVICIOS TÉCNICOS DE LA EAAB- ESP.</t>
  </si>
  <si>
    <t>IT-1635-2024</t>
  </si>
  <si>
    <t>ADQUISICIÓN Y PUESTA EN MARCHA DE UN DE EQUIPO AUTOMATIZADO PARA COLORACIÓN DE GRAM PARA EL LABORATORIO DE AGUAS DE LA EAAB ESP</t>
  </si>
  <si>
    <t>IT-1790-2024</t>
  </si>
  <si>
    <t>ADQUISICIÓN Y PUESTA EN MARCHA DE UN DE EQUIPO DE EXTRACCION DE ÁCIDOS NUCLEICOS PARA EL LABORATORIO DE AGUAS DE LA EAAB ESP</t>
  </si>
  <si>
    <t>IT-1868-2024</t>
  </si>
  <si>
    <t>ADQUISICIÓN E INSTALACIÓN DE MOBILIARIO TÉCNICO ESPECIALIZADO PARA EL LABORATORIO DE AGUAS DE LA DIRECCIÓN SERVICIOS TÉCNICOS DE LA EAAB-ESP</t>
  </si>
  <si>
    <t>GAP-2004-2024</t>
  </si>
  <si>
    <t>PRESTACIÓN DE SERVICIOS PROFESIONALES PARA EL DESARROLLO E IMPLEMENTACIÓN DE LOS MODELOS PREDICTIVOS DE FRAUDE Y DE CONSUMOS PARA APOYAR LA GESTIÓN DE ANALÍTICA DE LAS PÉRDIDAS COMERCIALES</t>
  </si>
  <si>
    <t>IA-0082-2025</t>
  </si>
  <si>
    <t>PRESTAR SERVICIOS PROFESIONALES A DSA EN ACTIVIDADES ASOCIADAS A LA GESTIÓN AMBIENTAL DE LOS PROYECTOS QUE EJECUTA LA EMPRESA EN SUS DIFERENTES ETAPAS (PLANIFICACIÓN, IMPLEMENTACIÓN Y CIERRE), CON ENFOQUE EN LOS COMPONENTES BIÓTICOS Y ABIÓTICOS, ACORDE CON LA NORMATIVA, LOS PROCESOS Y PROCEDIMIENTOS DEFINIDOS PARA TAL FIN</t>
  </si>
  <si>
    <t>IA-0112-2025</t>
  </si>
  <si>
    <t>PRESTAR LOS SERVICIOS PROFESIONALES PARA LA FORMULACIÓN, IMPLEMENTACIÓN, SEGUIMIENTO Y SUPERVISIÓN DE LOS PROYECTOS DE INTERVENCIÓN PRIORIZADOS EN LA ESTRUCTURA ECOLÓGICA PRINCIPAL DE BOGOTÁ, DESDE LOS COMPONENTES AMBIENTAL Y ARQUITECTÓNICO</t>
  </si>
  <si>
    <t>IA-0127-2025</t>
  </si>
  <si>
    <t>PRESTAR SERVICIOS PROFESIONALES A DSA EN LO QUE REFIERE A LAS ACTIVIDADES DEL GRUPO GAP, MEDIANTE LA GESTIÓN AMBIENTAL DE LOS PROYECTOS QUE EJECUTA LA EMPRESA EN SUS DIFERENTES ETAPAS DE PLANIFICACIÓN, IMPLEMENTACIÓN Y CIERRE, ACORDE CON LA NORMATIVA, LOS PROCESOS Y PROCEDIMIENTOS DEFINIDOS PARA TAL FIN</t>
  </si>
  <si>
    <t>IA-0163-2026</t>
  </si>
  <si>
    <t>PRESTAR SERVICIOS PROFESIONALES PARA APOYAR LA GESTIÓN RELACIONADA CON EL USO EFICIENTE DEL AGUA DE LA EAAB-ESP EN EL MARCO DE LA IMPLEMENTACIÓN DEL SGA Y EL CUMPLIMIENTO DE LOS REQUISITOS NORMATIVOS Y TÉCNICOS QUE REGULAN EL TEMA</t>
  </si>
  <si>
    <t>IA-0272-2026</t>
  </si>
  <si>
    <t>IA-0308-2025</t>
  </si>
  <si>
    <t>PRESTACIÓN DE SERVICIOS PROFESIONALES PARA APOYAR LA IMPLEMENTACIÓN Y MEJORA CONTINUA DEL SISTEMA DE GESTION AMBIENTAL (SGA), EL SISTEMA DE GESTION BASURA CERO (SGBC), LA CERTIFICACION CARBONO NEUTRO Y SU INTEGRACIÓN CON EL SUG DE LA EAAB – ESP</t>
  </si>
  <si>
    <t>IA-0333-2026</t>
  </si>
  <si>
    <t>PRESTACIÓN DE SERVICIOS PROFESIONALES PARA LA GCA EN LA IMPLEMENTACIÓN DE LA HOJA DE RUTA DE ECONOMÍA CIRCULAR, ASÍ COMO EN EL APOYO A LAS VISITAS E INSPECCIONES REQUERIDAS POR LA DEPENDENCIA.</t>
  </si>
  <si>
    <t>IA-0374-2025</t>
  </si>
  <si>
    <t>PRESTACIÓN DE SERVICIOS PROFESIONALES PARA APOYAR LA GESTIÓN DEL CAMBIO CLIMÁTICO Y DE LA ENERGÍA, EN EL MARCO DE LA IMPLEMENTACIÓN DE PRÁCTICAS SOSTENIBLES PREVISTAS EN EL SGA Y LA CERTIFICACIÓN CARBONO NEUTRO DE LA EAAB – ESP</t>
  </si>
  <si>
    <t>IA-0380-2025</t>
  </si>
  <si>
    <t>PRESTACIÓN DE SERVICIOS PROFESIONALES PARA APOYAR LA SOLICITUD DE BENEFICIOS TRIBUTARIOS POR CONTROL O MEJORA AMBIENTAL ASI COMO LA ELABORACION DE INFORMES DESDE EL COMPONENTE AMBIENTAL EN EL MARCO DE LA ACTUALIZACION E IMPLEMENTACION DEL SGA</t>
  </si>
  <si>
    <t>IA-0421-2025</t>
  </si>
  <si>
    <t>IA-0430-2025</t>
  </si>
  <si>
    <t>Prestación de servicios profesionales para la GCA en la implementación de la hoja de ruta de economía circular, así como en el apoyo a las visitas e inspecciones requeridas por la dependencia.</t>
  </si>
  <si>
    <t>IA-0518-2026</t>
  </si>
  <si>
    <t>PRESTACIÓN DE SERVICIOS PROFESIONALES PARA LA DEFINICIÓN Y ESTRUCTURACIÓN DE LINEAMIENTOS ESG CON ÉNFASIS EN EL COMPONENTE AMBIENTAL, INTEGRANDO CRITERIOS SOSTENIBLES QUE PROMUEVAN LA IMPLEMENTACIÓN DE BUENASPRÁCTICAS</t>
  </si>
  <si>
    <t>IA-0599-2025</t>
  </si>
  <si>
    <t>IA-0694-2024</t>
  </si>
  <si>
    <t>IA-0698-2025</t>
  </si>
  <si>
    <t>PRESTACIÓN DE SERVICIOS PARA REALIZAR ACTIVIDADES RELACIONADAS CON LA ATENCIÓN PRE HOSPITALARIA, IMPLEMENTACIÓN DE MEDIDAS DE MANEJO PARA LA ATENCIÓN DE EMERGENCIAS, OPERACIÓN Y ATENCIÓN A LOS VISITANTES EN LOS CAMINOS EXISTENTES EN LOS CERROS ORIENTALES Y OTROS QUE SE PUEDAN CONSIDERAR UBICADOS EN PREDIOS DE LA EAAB-ESP.</t>
  </si>
  <si>
    <t>IA-0703-2024</t>
  </si>
  <si>
    <t>PRESTACIÓN DE SERVICIOS PROFESIONALES PARA APOYAR LAS ACTIVIDADES DEL GRUPO GAP, MEDIANTE LA GESTIÓN AMBIENTAL DE LOS PROYECTOS QUE EJECUTA LA EMPRESA EN SUS DIFERENTES ETAPAS DE PLANIFICACIÓN, IMPLEMENTACIÓN Y CIERRE</t>
  </si>
  <si>
    <t>IA-0708-2024</t>
  </si>
  <si>
    <t>PRESTACIÓN DE SERVICIOS PROFESIONALES PARA APOYAR EL PROCESO DE IMPLEMENTACIÓN Y MEJORA DEL SGA Y DEL SGBC DE LA EAAB - ESP</t>
  </si>
  <si>
    <t>IA-0731-2025</t>
  </si>
  <si>
    <t>PRESTACIÓN DE SERVICIOS PARA REALIZAR ACTIVIDADES DE VERIFICACIÓN Y VALIDACIÓN DE LAS MEDIDAS DE MANEJO AMBIENTAL, IMPLEMENTACIÓN DE LA ESTRATEGIA EDUCACIÓN AMBIENTAL, Y DEL PLAN OPERATIVO EN LOS CAMINOS EXISTENTES EN LOS CERROS ORIENTALES Y OTROS QUE SE PUEDAN CONSIDERAR UBICADOS EN PREDIOS DE LA EAAB-ESP</t>
  </si>
  <si>
    <t>IA-0766-2024</t>
  </si>
  <si>
    <t>PRESTAR SERVICIOS PROFESIONALES DE APOYO A LA EAAB-ESP EN LA GESTIÓN AMBIENTAL DE LOS PROYECTOS QUE EJECUTA LA EMPRESA EN SUS DIFERENTES ETAPAS (PLANIFICACIÓN, IMPLEMENTACIÓN Y CIERRE), CON ENFOQUE EN LOS COMPONENTES BIÓTICOS Y ABIÓTICOS</t>
  </si>
  <si>
    <t>IA-0766-2025</t>
  </si>
  <si>
    <t>PRESTACIÓN DE SERVICIOS PARA REALIZAR ACTIVIDADES RELACIONADAS CON LA ATENCIÓN PRE HOSPITALARIA, IMPLEMENTACIÓN DE MEDIDAS DE MANEJO PARA LA ATENCIÓN DE EMERGENCIAS, OPERACIÓN, ATENCIÓN A LOS VISITANTESY REPORTE EN LOS CAMINOS EXISTENTES EN LOS CERROS ORIENTALES Y OTROS QUE SE PUEDAN CONSIDERAR UBICADOS EN PREDIOS DE LA EAAB-ESP</t>
  </si>
  <si>
    <t>IA-0769-2025</t>
  </si>
  <si>
    <t>PRESTACIÓN DE SERVICIOS PARA REALIZAR ACTIVIDADES RELACIONADAS CON LA ATENCIÓN PRE HOSPITALARIA, IMPLEMENTACIÓN DE MEDIDAS DE MANEJO PARA LA ATENCIÓN DE EMERGENCIAS, OPERACIÓN Y ATENCIÓN A LOS VISITANTES EN LOS CAMINOS EXISTENTES EN LOS CERROS ORIENTALES Y OTROS QUE SE PUEDAN CONSIDERAR UBICADOS EN PREDIOS DE LA EAAB-ESP</t>
  </si>
  <si>
    <t>GAP-1975-2024</t>
  </si>
  <si>
    <t>MEDIDORES CON TELEMETRÍA PARA DISTRITOS HIDRÁULICOS PARA EL CONTROL EN LA OPERACIÓN DEL SISTEMA DE ACUEDUCTO DE LA EAAB-ESP, CON ANALÍTICADE DATOS (SUMINISTRO, OBRAS PARA SU INSTALACIÓN Y PUESTA EN FUNCIONAMIENTO)</t>
  </si>
  <si>
    <t>ICGH-1304-2025</t>
  </si>
  <si>
    <t>SUMINISTRO E INSTALACION DE CAMPAMENTO MODULAR, PUNTO SATELITE ZONA 5- SOACHA</t>
  </si>
  <si>
    <t>ICGH-1627-2025</t>
  </si>
  <si>
    <t>ICSM-1029-2024</t>
  </si>
  <si>
    <t>Actividades que permitan la puesta en marcha de los interceptores Fucha - Tunjuelo, Tunjuelo - Canoas y actividades conexas</t>
  </si>
  <si>
    <t>ICSM-1315-2024</t>
  </si>
  <si>
    <t>INTERVENTORÍA TÉCNICA, ADMINISTRATIVA, JURÍDICA, CONTABLE, FINANCIERA, AMBIENTAL Y SOCIAL PARA LAS ACTIVIDADES QUE PERMITAN LA PUESTA EN MARCHA DE LOS INTERCEPTORES FUCHA - TUNJUELO, TUNJUELO - CANOAS Y ACTIVIDADES CONEXAS</t>
  </si>
  <si>
    <t>Estándar</t>
  </si>
  <si>
    <t>Enfoque Medioambiental</t>
  </si>
  <si>
    <t>Enfoque Social</t>
  </si>
  <si>
    <t>Enfoque Económico</t>
  </si>
  <si>
    <t>Definición del estándar</t>
  </si>
  <si>
    <t>Nivel cualitativo</t>
  </si>
  <si>
    <t>PMBOK</t>
  </si>
  <si>
    <t>No aborda la sostenibilidad ambiental de forma explícita, pero promueve la gestión de riesgos, cumplimiento normativo y calidad, lo que puede contribuir indirectamente a la protección ambiental.</t>
  </si>
  <si>
    <t>Medio</t>
  </si>
  <si>
    <t>Considera la gestión de stakeholders, comunicación y liderazgo, lo que permite generar impactos sociales positivos en los proyectos.</t>
  </si>
  <si>
    <t>Se enfoca en la generación de valor, control de costos, eficiencia y cumplimiento de objetivos del proyecto.</t>
  </si>
  <si>
    <t>Alto</t>
  </si>
  <si>
    <t>PRINCE2</t>
  </si>
  <si>
    <t>No incluye criterios ambientales explícitos, pero incorpora gestión de riesgos y control de calidad que pueden influir indirectamente en el impacto ambiental.</t>
  </si>
  <si>
    <t>Bajo</t>
  </si>
  <si>
    <t>Promueve roles claros, gobernanza y relación con stakeholders, aportando a la gestión social del proyecto.</t>
  </si>
  <si>
    <t>Fuerte enfoque en justificación del negocio, control financiero y eficiencia en el uso de recursos.</t>
  </si>
  <si>
    <t>PMI</t>
  </si>
  <si>
    <t>Integra la sostenibilidad de manera indirecta a través de la alineación estratégica y la gestión de beneficios, incluyendo posibles impactos ambientales.</t>
  </si>
  <si>
    <t>Considera el valor para los interesados y la alineación con objetivos organizacionales, generando impacto social indirecto.</t>
  </si>
  <si>
    <t>Fuerte orientación a maximizar el valor del portafolio, optimizar recursos y priorizar inversiones.</t>
  </si>
  <si>
    <t>P5 Standard</t>
  </si>
  <si>
    <t>Integra explícitamente la sostenibilidad ambiental, incluyendo gestión de recursos, reducción de impactos y responsabilidad ecológica en todo el ciclo de vida del proyecto.</t>
  </si>
  <si>
    <t>Incluye criterios sociales como equidad, derechos humanos, impacto en comunidades y bienestar de los stakeholders.</t>
  </si>
  <si>
    <t>Considera la sostenibilidad económica a largo plazo, eficiencia de recursos y generación de valor sostenible.</t>
  </si>
  <si>
    <t>ISO 21502</t>
  </si>
  <si>
    <t>Considera el contexto organizacional y la gestión de riesgos, incluyendo aspectos ambientales de forma indirecta dentro del proyecto.</t>
  </si>
  <si>
    <t>Integra la gestión de stakeholders y el entorno organizacional, lo que permite considerar impactos sociales.</t>
  </si>
  <si>
    <t>Promueve eficiencia, control y alineación con objetivos estratégicos organizacionales.</t>
  </si>
  <si>
    <t>Soporte EAAB</t>
  </si>
  <si>
    <t>Archivo(s)</t>
  </si>
  <si>
    <t>Flags explícitos (obj/macro/amb/soc/eco)</t>
  </si>
  <si>
    <t>C1</t>
  </si>
  <si>
    <t>C2</t>
  </si>
  <si>
    <t>C3</t>
  </si>
  <si>
    <t>C4</t>
  </si>
  <si>
    <t>C5</t>
  </si>
  <si>
    <t>C6</t>
  </si>
  <si>
    <t>C7</t>
  </si>
  <si>
    <t>Nota</t>
  </si>
  <si>
    <t>Sí</t>
  </si>
  <si>
    <t>IA-0807-2024.docx</t>
  </si>
  <si>
    <t>AMB, SOC, ECO</t>
  </si>
  <si>
    <t>Se usó el soporte solo para confirmar o subir puntaje cuando fue explícito.</t>
  </si>
  <si>
    <t>IA-1197-2024.docx</t>
  </si>
  <si>
    <t>IA-1292-2025.docx</t>
  </si>
  <si>
    <t>IA-1684-2025.pdf</t>
  </si>
  <si>
    <t>IA-1698-2025.docx</t>
  </si>
  <si>
    <t>AMB, SOC</t>
  </si>
  <si>
    <t>IA-1919-2024.docx</t>
  </si>
  <si>
    <t>ICGH-0261-2024.docx</t>
  </si>
  <si>
    <t>AMB, ECO</t>
  </si>
  <si>
    <t>ICGH-0653-2025.docx</t>
  </si>
  <si>
    <t>ICGH-1278-2025.docx</t>
  </si>
  <si>
    <t>ICGH-1558-2024.docx</t>
  </si>
  <si>
    <t>ICGH-1613-2025.docx</t>
  </si>
  <si>
    <t>ICSC-0167-2024.docx</t>
  </si>
  <si>
    <t>ICSC-0851-2024.docx</t>
  </si>
  <si>
    <t>-</t>
  </si>
  <si>
    <t>ICSC-1156-2025.docx</t>
  </si>
  <si>
    <t>ICSC-1616-2025.docx</t>
  </si>
  <si>
    <t>ICSC-1965-2024.docx</t>
  </si>
  <si>
    <t>ICSM-0380-2024.docx</t>
  </si>
  <si>
    <t>ICSM-0387-2024.docx</t>
  </si>
  <si>
    <t>ICSM-0502-2026.docx</t>
  </si>
  <si>
    <t>ICSM-0755-2024.docx</t>
  </si>
  <si>
    <t>MACRO, AMB, SOC, ECO</t>
  </si>
  <si>
    <t>ICSM-1167-2025.docx</t>
  </si>
  <si>
    <t>ICSM-1340-2025.docx</t>
  </si>
  <si>
    <t>ICSM-1342-2025.docx</t>
  </si>
  <si>
    <t>ICSM-1467-2024 .docx</t>
  </si>
  <si>
    <t>ICSM-1521-2025.docx</t>
  </si>
  <si>
    <t>MACRO, AMB, ECO</t>
  </si>
  <si>
    <t>ICSM-1574-2025.docx</t>
  </si>
  <si>
    <t>ICSM-1590-2025.docx</t>
  </si>
  <si>
    <t>ICSM-1593-2025.docx</t>
  </si>
  <si>
    <t>ICSM-1650-2025.docx</t>
  </si>
  <si>
    <t>ICSM-1691-2024.pdf</t>
  </si>
  <si>
    <t>SOC, ECO</t>
  </si>
  <si>
    <t>ICSM-1737-2024.docx</t>
  </si>
  <si>
    <t>ICSM-1761-2025.docx</t>
  </si>
  <si>
    <t>ICSM-1764-2025.docx</t>
  </si>
  <si>
    <t>ICSM-1776-2025.docx</t>
  </si>
  <si>
    <t>ICSM-1777-2025.docx</t>
  </si>
  <si>
    <t>ICSM-1784-2024.docx</t>
  </si>
  <si>
    <t>ICSM-1788-2024.docx</t>
  </si>
  <si>
    <t>ICSM-1876-2024.docx</t>
  </si>
  <si>
    <t>ICSM-1883-2024.docx</t>
  </si>
  <si>
    <t>ICSM-1887-2024.docx</t>
  </si>
  <si>
    <t>ICSM-1910-2024.docx</t>
  </si>
  <si>
    <t>ICSM-1931-2024.docx</t>
  </si>
  <si>
    <t>ICSM-1949-2024.docx</t>
  </si>
  <si>
    <t>ICSM-1972-2024.docx</t>
  </si>
  <si>
    <t>ICSM-1997-2024.docx</t>
  </si>
  <si>
    <t>ICSM-2001-2024.docx</t>
  </si>
  <si>
    <t>IT-0030-2024.docx</t>
  </si>
  <si>
    <t>IT-0057-2024.doc</t>
  </si>
  <si>
    <t>IT-0147-2026.docx</t>
  </si>
  <si>
    <t>IT-0254-2025.DOCX</t>
  </si>
  <si>
    <t>IT-0375-2026.docx</t>
  </si>
  <si>
    <t>IT-0503-2024.docx</t>
  </si>
  <si>
    <t>IT-0805-2025.pdf</t>
  </si>
  <si>
    <t>IT-0806-2025.docx</t>
  </si>
  <si>
    <t>ECO</t>
  </si>
  <si>
    <t>IT-1102-2024.docx</t>
  </si>
  <si>
    <t>IT-1112-2025.docx</t>
  </si>
  <si>
    <t>IT-1113-2024.docx</t>
  </si>
  <si>
    <t>IT-1187-2024.docx</t>
  </si>
  <si>
    <t>IT-1189-2025.docx</t>
  </si>
  <si>
    <t>IT-1198-2025.docx</t>
  </si>
  <si>
    <t>IT-1256-2025.docx</t>
  </si>
  <si>
    <t>IT-1333-2025.docx</t>
  </si>
  <si>
    <t>IT-1345-2025.docx</t>
  </si>
  <si>
    <t>IT-1401-2025.docx</t>
  </si>
  <si>
    <t>IT-1416-2025.docx</t>
  </si>
  <si>
    <t>IT-1431-2025.docx</t>
  </si>
  <si>
    <t>IT-1471-2025.docx</t>
  </si>
  <si>
    <t>IT-1475-2025.docx</t>
  </si>
  <si>
    <t>IT-1516-2025.docx</t>
  </si>
  <si>
    <t>IT-1587-2025.docx</t>
  </si>
  <si>
    <t>IT-1629-2025.docx</t>
  </si>
  <si>
    <t>IT-1632-2025.docx</t>
  </si>
  <si>
    <t>IT-1637-2024.docx</t>
  </si>
  <si>
    <t>IT-1656-2024.docx</t>
  </si>
  <si>
    <t>IT-1662-2025.docx</t>
  </si>
  <si>
    <t>IT-1665-2024.docx</t>
  </si>
  <si>
    <t>IT-1712-2025.docx</t>
  </si>
  <si>
    <t>IT-1814-2024.docx</t>
  </si>
  <si>
    <t>IT-1819-2024.docx</t>
  </si>
  <si>
    <t>IT-1834-2024.docx</t>
  </si>
  <si>
    <t>IT-1852-2024.docx</t>
  </si>
  <si>
    <t>IA-0088-2025.docx</t>
  </si>
  <si>
    <t>IA-0125-2025.DOCX</t>
  </si>
  <si>
    <t>IA-0164-2026.docx</t>
  </si>
  <si>
    <t>IA-0198-2026.docx</t>
  </si>
  <si>
    <t>IA-0274-2026.docx</t>
  </si>
  <si>
    <t>IA-0275-2025.docx</t>
  </si>
  <si>
    <t>IA-0275-2026.docx</t>
  </si>
  <si>
    <t>IA-0322-2026.docx</t>
  </si>
  <si>
    <t>IA-0409-2026.docx</t>
  </si>
  <si>
    <t>IA-0505-2026.docx</t>
  </si>
  <si>
    <t>IA-0506-2026.docx</t>
  </si>
  <si>
    <t>IA-0534-2026.docx</t>
  </si>
  <si>
    <t>IA-0535-2025.DOCX</t>
  </si>
  <si>
    <t>IA-0579-2026.DOCX</t>
  </si>
  <si>
    <t>IA-0581-2026.docx</t>
  </si>
  <si>
    <t>IA-0584-2026.docx</t>
  </si>
  <si>
    <t>IA-0596-2026.docx</t>
  </si>
  <si>
    <t>IA-0660-2025.docx</t>
  </si>
  <si>
    <t>IA-0669-2026.docx</t>
  </si>
  <si>
    <t>IA-0677-2025.docx</t>
  </si>
  <si>
    <t>IA-0694-2025.docx</t>
  </si>
  <si>
    <t>IA-0710-2025.docx</t>
  </si>
  <si>
    <t>IA-0711-2026.docx</t>
  </si>
  <si>
    <t>IA-0715-2025.docx</t>
  </si>
  <si>
    <t>IA-0718-2026.docx</t>
  </si>
  <si>
    <t>IA-0724-2025.docx</t>
  </si>
  <si>
    <t>IA-0728-2026.docx</t>
  </si>
  <si>
    <t>IA-0734-2026.docx</t>
  </si>
  <si>
    <t>IA-0736-2025.docx</t>
  </si>
  <si>
    <t>IA-0737-2025.docx</t>
  </si>
  <si>
    <t>IA-0738-2025.docx</t>
  </si>
  <si>
    <t>IA-0739-2025.docx</t>
  </si>
  <si>
    <t>IA-0740-2025.docx</t>
  </si>
  <si>
    <t>IA-0740-2026.docx</t>
  </si>
  <si>
    <t>IA-0742-2026.docx</t>
  </si>
  <si>
    <t>IA-0749-2026.docx</t>
  </si>
  <si>
    <t>IA-0764-2024.docx</t>
  </si>
  <si>
    <t>IA-0779-2024.docx</t>
  </si>
  <si>
    <t>No</t>
  </si>
  <si>
    <t>Sin soporte EAAB en .zip; calificación solo con texto del Excel.</t>
  </si>
  <si>
    <t>ICGH-1430-2024.doc</t>
  </si>
  <si>
    <t>ICGH-1458-2025.doc</t>
  </si>
  <si>
    <t>ICSC-1535-2024.PDF</t>
  </si>
  <si>
    <t>SOC</t>
  </si>
  <si>
    <t>_ICSC-1803-2025 SOLICITUD.doc</t>
  </si>
  <si>
    <t>ICSC-1906-2024 SOLICITUD CONTRATACIÓN.docx</t>
  </si>
  <si>
    <t>ICSC-1907-2024 SOLICITUD CONTRATACIÓN.docx</t>
  </si>
  <si>
    <t>ICSM-1522-2024 SOLICITUD DE CONTRATACIÓN.docx</t>
  </si>
  <si>
    <t>ICSM-1732-2025 SOLICITUD DE CONTRATCIÓN.docx</t>
  </si>
  <si>
    <t>ICSM-1750-2025 SOLICITUD DE CONTRATACIÓN.docx</t>
  </si>
  <si>
    <t>ICSM-1763-2024 SOLICITUD DE CONTRATACIÓN.docx</t>
  </si>
  <si>
    <t>ICSM-1791-2024 SOLICITUD DE CONTRATACIÓN.docx</t>
  </si>
  <si>
    <t>ICSM-1809-2024 SOLICITUD CONTRATACIÓN.docx</t>
  </si>
  <si>
    <t>ICSM-1850-2024 SOLICITUD DE CONTRATACIÓN.docx</t>
  </si>
  <si>
    <t>ICSC-0298-2024.docx</t>
  </si>
  <si>
    <t>ICSC-0481-2026.docx</t>
  </si>
  <si>
    <t>ICSC-0521-2026.docx</t>
  </si>
  <si>
    <t>ICSC-0633-2026.docx</t>
  </si>
  <si>
    <t>ICSC-0728-2024.docx</t>
  </si>
  <si>
    <t>ICSC-0736-2024.docx</t>
  </si>
  <si>
    <t>ICSC-0738-2024.docx</t>
  </si>
  <si>
    <t>ICSC-0792-2025.docx</t>
  </si>
  <si>
    <t>ICSC-0852-2025.docx</t>
  </si>
  <si>
    <t>ICSC-0867-2025.docx</t>
  </si>
  <si>
    <t>ICSC-1397-2025.docx</t>
  </si>
  <si>
    <t>ICSC-1560-2024.docx</t>
  </si>
  <si>
    <t>ICSC-1599-2025.docx</t>
  </si>
  <si>
    <t>ICSC-1785-2024.docx</t>
  </si>
  <si>
    <t>ICSM-0756-2018.pdf</t>
  </si>
  <si>
    <t>ICSM-0901-2018.pdf</t>
  </si>
  <si>
    <t>ICSM-1745-2025.docx</t>
  </si>
  <si>
    <t>ICSM-2027-2024.docx</t>
  </si>
  <si>
    <t>IP-1288-2024.docx</t>
  </si>
  <si>
    <t>AMB</t>
  </si>
  <si>
    <t>IT-1652-2025.docx</t>
  </si>
  <si>
    <t>IT-1655-2025.docx</t>
  </si>
  <si>
    <t>IT-1769-2024.docx</t>
  </si>
  <si>
    <t>IA-1563-2024.docx</t>
  </si>
  <si>
    <t>ICGH-0048-2026.docx</t>
  </si>
  <si>
    <t>ICGH-0095-2025.DOCX</t>
  </si>
  <si>
    <t>ICGH-0150-2024.docx</t>
  </si>
  <si>
    <t>ICGH-1069-2024.docx</t>
  </si>
  <si>
    <t>ICGH-1153-2025.docx</t>
  </si>
  <si>
    <t>ICGH-1508-2025.docx</t>
  </si>
  <si>
    <t>ICGH-1540-2024.docx</t>
  </si>
  <si>
    <t>ICSC-0061-2024.docx</t>
  </si>
  <si>
    <t>ICSC-0062-2024.docx</t>
  </si>
  <si>
    <t>ICSC-0064-2024.docx</t>
  </si>
  <si>
    <t>ICSC-0076-2024.docx</t>
  </si>
  <si>
    <t>ICSC-0159-2026.docx</t>
  </si>
  <si>
    <t>ICSC-0160-2024.docx</t>
  </si>
  <si>
    <t>ICSC-0162-2024.docx</t>
  </si>
  <si>
    <t>ICSC-0163-2024.docx</t>
  </si>
  <si>
    <t>ICSC-0164-2024.docx</t>
  </si>
  <si>
    <t>ICSC-0165-2024.docx</t>
  </si>
  <si>
    <t>ICSC-0210-2024.docx</t>
  </si>
  <si>
    <t>ICSC-0233-2026.docx</t>
  </si>
  <si>
    <t>IA-1564-2025.docx</t>
  </si>
  <si>
    <t>IA-1567-2025 SOLICITUD DE CONTRATACIÓN.docx</t>
  </si>
  <si>
    <t>ICSC-0806-2024.docx</t>
  </si>
  <si>
    <t>ICSC-1239-2024.docx</t>
  </si>
  <si>
    <t>ICSC-1804-2025.docx</t>
  </si>
  <si>
    <t>ICGH-0294-2024.docx</t>
  </si>
  <si>
    <t>ICGH-1277-2025.docx</t>
  </si>
  <si>
    <t>ICSM-1914-2024  SOLICITUD DE CONTRATACIÓN.docx</t>
  </si>
  <si>
    <t>ICSM-2028-2024.docx</t>
  </si>
  <si>
    <t>GAP-0103-2026.docx</t>
  </si>
  <si>
    <t>OBJ, SOC, ECO</t>
  </si>
  <si>
    <t>GAP-0789-2026.docx</t>
  </si>
  <si>
    <t>IA-0016-2025.docx</t>
  </si>
  <si>
    <t>IA-0086-2025.DOCX</t>
  </si>
  <si>
    <t>IA-0224-2026.docx</t>
  </si>
  <si>
    <t>IA-0308-2026.docx</t>
  </si>
  <si>
    <t>IA-0504-2026.docx</t>
  </si>
  <si>
    <t>IA-0534-2025.docx</t>
  </si>
  <si>
    <t>IA-1110-2024.docx</t>
  </si>
  <si>
    <t>IA-1111-2024.docx</t>
  </si>
  <si>
    <t>ICGH-1398-2024.docx</t>
  </si>
  <si>
    <t>IA-1795-2025.doc</t>
  </si>
  <si>
    <t>IA-1821-2024.doc</t>
  </si>
  <si>
    <t>ICGH-1355-2025.doc</t>
  </si>
  <si>
    <t>ICGH-1750-2024.doc</t>
  </si>
  <si>
    <t>ICGH-1754-2024.doc</t>
  </si>
  <si>
    <t>ICGH-1988-2024.doc</t>
  </si>
  <si>
    <t>ICSC-1491-2024.DOCX</t>
  </si>
  <si>
    <t>ICSC-1499-2024.docx</t>
  </si>
  <si>
    <t>ICSC-1602-2024.doc</t>
  </si>
  <si>
    <t>ICSM-0353-2026.docx</t>
  </si>
  <si>
    <t>ICSM-1343-2025.docx</t>
  </si>
  <si>
    <t>ICSM-1758-2025.docx</t>
  </si>
  <si>
    <t>ICSM-1759-2025.docx</t>
  </si>
  <si>
    <t>IT-1350-2025.pdf</t>
  </si>
  <si>
    <t>IT-1607-2024.docx</t>
  </si>
  <si>
    <t>IT-1676-2024.docx</t>
  </si>
  <si>
    <t>GAP-0053-2026.docx</t>
  </si>
  <si>
    <t>GAP-0860-2026.docx</t>
  </si>
  <si>
    <t>OBJ, AMB, SOC, ECO</t>
  </si>
  <si>
    <t>GAP-0861-2026.docx</t>
  </si>
  <si>
    <t>GAP-0863-2026.docx</t>
  </si>
  <si>
    <t>ICGH-0042-2026.docx</t>
  </si>
  <si>
    <t>ICGH-0138-2026.docx</t>
  </si>
  <si>
    <t>ICGH-0477-2025.docx</t>
  </si>
  <si>
    <t>ICGH-0727-2026.docx</t>
  </si>
  <si>
    <t>ICGH-1494-2025.docx</t>
  </si>
  <si>
    <t>ICGH-1525-2024.docx</t>
  </si>
  <si>
    <t>ICSC-0342-2025.DOCX</t>
  </si>
  <si>
    <t>ICSC-0690-2025.docx</t>
  </si>
  <si>
    <t>MACRO, SOC, ECO</t>
  </si>
  <si>
    <t>ICSC-0856-2026.docx</t>
  </si>
  <si>
    <t>ICSC-0949-2024.docx</t>
  </si>
  <si>
    <t>ICSC-0960-2024.docx</t>
  </si>
  <si>
    <t>ICSC-1043-2024.docx</t>
  </si>
  <si>
    <t>ICSC-1402-2025.docx</t>
  </si>
  <si>
    <t>ICSC-1404-2025.docx</t>
  </si>
  <si>
    <t>ICSC-1405-2025.docx</t>
  </si>
  <si>
    <t>ICSC-1530-2024.docx</t>
  </si>
  <si>
    <t>ICSC-1543-2024.docx</t>
  </si>
  <si>
    <t>Resumen de Evaluación Multicriterio - EAAB</t>
  </si>
  <si>
    <t>Total de proyectos evaluados</t>
  </si>
  <si>
    <t>Promedios por criterio (escala 1-4)</t>
  </si>
  <si>
    <t>Criterio 1 - Alineación 8 objetivos</t>
  </si>
  <si>
    <t>El proyecto incorpora componentes ambientales explícitos dentro de su alcance o resultados esperados.</t>
  </si>
  <si>
    <t>Criterio 2 - Alineación 5 macroproyectos</t>
  </si>
  <si>
    <t>El proyecto presenta relación indirecta o complementaria con algún macroproyecto institucional.</t>
  </si>
  <si>
    <t>Criterio 3 - Eje ambiental</t>
  </si>
  <si>
    <t>El proyecto presenta beneficios ambientales indirectos derivados de su ejecución o mejora del servicio.</t>
  </si>
  <si>
    <t>Criterio 4 - Eje social</t>
  </si>
  <si>
    <t>El proyecto genera beneficios sociales indirectos derivados de mejoras operativas o de infraestructura.</t>
  </si>
  <si>
    <t>Criterio 5 - Eje económico</t>
  </si>
  <si>
    <t>El proyecto genera beneficios económicos indirectos derivados del mejoramiento del servicio o reducción de pérdidas.</t>
  </si>
  <si>
    <t>Criterio 6 - Riesgo</t>
  </si>
  <si>
    <t>Riesgo moderado. Existen factores identificados que pueden generar ajustes o dificultades, pero cuentan con medidas de control o gestión previstas.</t>
  </si>
  <si>
    <t>Promedio resultado total (%)</t>
  </si>
  <si>
    <t>Adjudicación entre 4 y 6 meses.</t>
  </si>
  <si>
    <t>Proyectos por categoría final</t>
  </si>
  <si>
    <t>Alto desempeño estratégico</t>
  </si>
  <si>
    <t>Adecuado</t>
  </si>
  <si>
    <t>Moderado</t>
  </si>
  <si>
    <t>Bajo desempeño</t>
  </si>
  <si>
    <t>Observaciones generales</t>
  </si>
  <si>
    <t xml:space="preserve">- Se evaluaron 296 proyectos (filas 3 a 298).
- Soporte documental (EAAB) disponible para 227 procesos del .zip; en estos se usó el soporte SOLO para subir puntajes cuando hubo evidencia explícita.
- Para procesos rutinarios de suministro/dotación, se mantuvo enfoque conservador (beneficios sostenibles indirectos).
- Duplicados detectados por descripción de proyecto: 30 textos repetidos (ver top 10 en esta hoja).
</t>
  </si>
  <si>
    <t>Detalle de duplicados por descripción (top 10)</t>
  </si>
  <si>
    <t>Descripción de proyecto (inicio)</t>
  </si>
  <si>
    <t>Frecuencia</t>
  </si>
  <si>
    <t>apoyar la gestion integral de los residuos solidos generados por las obras y/o actividades desarrolladas por la empresa …</t>
  </si>
  <si>
    <t xml:space="preserve">Validar fechas y si son diferentes fechas </t>
  </si>
  <si>
    <t>acuerdo marco para el suministro de elementos prefabicados en concreto para la operacion y mantenimiento de los sistemas…</t>
  </si>
  <si>
    <t xml:space="preserve">Validar nnorma de documentacion publca de contratacion </t>
  </si>
  <si>
    <t>prestacion de servicios para la atencion prehospitalaria, manejo y respuesta ante emergencias, asi como operacion y aten…</t>
  </si>
  <si>
    <t>prestacion de servicios para realizar actividades de operacion, conservacion, reporte, verificacion de las medidas y est…</t>
  </si>
  <si>
    <t>prestar los servicios profesionales para la formulacion, implementacion, seguimiento y supervision de los proyectos de i…</t>
  </si>
  <si>
    <t>elaboracion, suministro e instalacion de vallas informativas y cambio de banner para la custodia, proteccion y conservac…</t>
  </si>
  <si>
    <t>soporte y mantenimiento de licencias para el diseno y modelado de sistemas hidraulicos</t>
  </si>
  <si>
    <t>suministro de grasas y aceites para el mantenimiento de las estaciones a cargo de la direccion servicios de electromecan…</t>
  </si>
  <si>
    <t>suministro de repuestos y accesorios para el mantenimiento mecanico de las estaciones de la eaab-esp</t>
  </si>
  <si>
    <t>soporte y mantenimiento de licencias de software de diseno asistido por computador - cad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</si>
</sst>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sz val="11"/>
      <color rgb="FFFF0000"/>
      <name val="Calibri"/>
      <family val="2"/>
      <scheme val="minor"/>
    </font>
    <font>
      <sz val="11"/>
      <color rgb="FF000000"/>
      <name val="Calibri"/>
      <family val="2"/>
    </font>
    <font>
      <sz val="11"/>
      <color rgb="FF242424"/>
      <name val="Aptos Narrow"/>
    </font>
    <font>
      <b/>
      <sz val="14"/>
      <name val="Calibri"/>
      <family val="2"/>
    </font>
    <font>
      <b/>
      <sz val="11"/>
      <name val="Calibri"/>
      <family val="2"/>
    </font>
    <font>
      <sz val="11"/>
      <color theme="1"/>
      <name val="Arial"/>
      <family val="2"/>
    </font>
    <font>
      <sz val="11"/>
      <color rgb="FF000000"/>
      <name val="Calibri"/>
    </font>
  </fonts>
  <fills count="17">
    <fill>
      <patternFill patternType="none"/>
    </fill>
    <fill>
      <patternFill patternType="gray125"/>
    </fill>
    <fill>
      <patternFill patternType="solid">
        <fgColor theme="9" tint="0.79998168889431442"/>
        <bgColor indexed="64"/>
      </patternFill>
    </fill>
    <fill>
      <patternFill patternType="solid">
        <fgColor theme="3" tint="0.79998168889431442"/>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rgb="FFFFFF99"/>
        <bgColor indexed="64"/>
      </patternFill>
    </fill>
    <fill>
      <patternFill patternType="solid">
        <fgColor rgb="FF92D050"/>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FFFF00"/>
        <bgColor indexed="64"/>
      </patternFill>
    </fill>
    <fill>
      <patternFill patternType="solid">
        <fgColor rgb="FFFF0000"/>
        <bgColor indexed="64"/>
      </patternFill>
    </fill>
    <fill>
      <patternFill patternType="solid">
        <fgColor rgb="FFF2F2F2"/>
        <bgColor rgb="FFF2F2F2"/>
      </patternFill>
    </fill>
    <fill>
      <patternFill patternType="solid">
        <fgColor rgb="FFEFEFEF"/>
        <bgColor rgb="FFEFEFEF"/>
      </patternFill>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dashed">
        <color indexed="64"/>
      </left>
      <right style="dashed">
        <color indexed="64"/>
      </right>
      <top style="dashed">
        <color indexed="64"/>
      </top>
      <bottom style="dashed">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dashed">
        <color indexed="64"/>
      </left>
      <right/>
      <top style="dashed">
        <color indexed="64"/>
      </top>
      <bottom style="dashed">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medium">
        <color rgb="FF000000"/>
      </bottom>
      <diagonal/>
    </border>
  </borders>
  <cellStyleXfs count="1">
    <xf numFmtId="0" fontId="0" fillId="0" borderId="0"/>
  </cellStyleXfs>
  <cellXfs count="86">
    <xf numFmtId="0" fontId="0" fillId="0" borderId="0" xfId="0"/>
    <xf numFmtId="0" fontId="0" fillId="0" borderId="0" xfId="0" applyAlignment="1">
      <alignment horizontal="center" wrapText="1"/>
    </xf>
    <xf numFmtId="0" fontId="0" fillId="0" borderId="0" xfId="0" applyAlignment="1">
      <alignment horizontal="center" vertical="center"/>
    </xf>
    <xf numFmtId="0" fontId="1" fillId="2" borderId="2" xfId="0" applyFont="1" applyFill="1" applyBorder="1" applyAlignment="1">
      <alignment horizontal="center" vertical="center" textRotation="90" wrapText="1"/>
    </xf>
    <xf numFmtId="0" fontId="1" fillId="3" borderId="2" xfId="0" applyFont="1" applyFill="1" applyBorder="1" applyAlignment="1">
      <alignment horizontal="center" vertical="center" textRotation="90" wrapText="1"/>
    </xf>
    <xf numFmtId="0" fontId="1" fillId="4" borderId="2" xfId="0" applyFont="1" applyFill="1" applyBorder="1" applyAlignment="1">
      <alignment horizontal="center" vertical="center" textRotation="90" wrapText="1"/>
    </xf>
    <xf numFmtId="0" fontId="1" fillId="5" borderId="2" xfId="0" applyFont="1" applyFill="1" applyBorder="1" applyAlignment="1">
      <alignment horizontal="center" vertical="center" textRotation="90" wrapText="1"/>
    </xf>
    <xf numFmtId="0" fontId="1" fillId="6" borderId="2" xfId="0" applyFont="1" applyFill="1" applyBorder="1" applyAlignment="1">
      <alignment horizontal="center" vertical="center" textRotation="90" wrapText="1"/>
    </xf>
    <xf numFmtId="0" fontId="0" fillId="0" borderId="0" xfId="0" applyAlignment="1">
      <alignment vertical="center" wrapText="1"/>
    </xf>
    <xf numFmtId="0" fontId="1" fillId="5" borderId="1" xfId="0" applyFont="1" applyFill="1" applyBorder="1" applyAlignment="1">
      <alignment horizontal="center" vertical="center" wrapText="1"/>
    </xf>
    <xf numFmtId="0" fontId="0" fillId="10" borderId="3" xfId="0" applyFill="1" applyBorder="1" applyAlignment="1">
      <alignment horizontal="center" vertical="center" wrapText="1"/>
    </xf>
    <xf numFmtId="0" fontId="1" fillId="0" borderId="7" xfId="0" applyFont="1"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6" xfId="0" applyBorder="1" applyAlignment="1">
      <alignment horizontal="center" vertical="center"/>
    </xf>
    <xf numFmtId="0" fontId="1" fillId="10" borderId="7" xfId="0" applyFont="1" applyFill="1" applyBorder="1" applyAlignment="1">
      <alignment horizontal="center" vertical="center"/>
    </xf>
    <xf numFmtId="0" fontId="1" fillId="0" borderId="8" xfId="0" applyFont="1" applyBorder="1" applyAlignment="1">
      <alignment horizontal="center" vertical="center"/>
    </xf>
    <xf numFmtId="0" fontId="0" fillId="0" borderId="0" xfId="0" pivotButton="1"/>
    <xf numFmtId="0" fontId="0" fillId="0" borderId="0" xfId="0" applyAlignment="1">
      <alignment horizontal="left"/>
    </xf>
    <xf numFmtId="0" fontId="2" fillId="2" borderId="2" xfId="0" applyFont="1" applyFill="1" applyBorder="1" applyAlignment="1">
      <alignment horizontal="center" vertical="center" textRotation="90" wrapText="1"/>
    </xf>
    <xf numFmtId="14" fontId="2" fillId="6" borderId="2" xfId="0" applyNumberFormat="1" applyFont="1" applyFill="1" applyBorder="1" applyAlignment="1">
      <alignment horizontal="center" vertical="center" textRotation="90" wrapText="1"/>
    </xf>
    <xf numFmtId="14" fontId="0" fillId="0" borderId="0" xfId="0" applyNumberFormat="1"/>
    <xf numFmtId="0" fontId="0" fillId="0" borderId="13" xfId="0" applyBorder="1" applyAlignment="1">
      <alignment horizontal="center" vertical="center"/>
    </xf>
    <xf numFmtId="0" fontId="0" fillId="0" borderId="13" xfId="0" applyBorder="1" applyAlignment="1">
      <alignment horizontal="left" vertical="center" wrapText="1"/>
    </xf>
    <xf numFmtId="0" fontId="0" fillId="0" borderId="13" xfId="0" applyBorder="1" applyAlignment="1">
      <alignment horizontal="center" vertical="center" wrapText="1"/>
    </xf>
    <xf numFmtId="0" fontId="0" fillId="0" borderId="13" xfId="0" applyBorder="1"/>
    <xf numFmtId="0" fontId="0" fillId="0" borderId="13" xfId="0" applyBorder="1" applyAlignment="1">
      <alignment horizontal="left" wrapText="1"/>
    </xf>
    <xf numFmtId="0" fontId="0" fillId="12" borderId="13" xfId="0" applyFill="1" applyBorder="1"/>
    <xf numFmtId="14" fontId="0" fillId="0" borderId="13" xfId="0" applyNumberFormat="1" applyBorder="1"/>
    <xf numFmtId="14" fontId="3" fillId="0" borderId="0" xfId="0" applyNumberFormat="1" applyFont="1"/>
    <xf numFmtId="14" fontId="0" fillId="0" borderId="13" xfId="0" applyNumberFormat="1" applyBorder="1" applyAlignment="1">
      <alignment horizontal="center" vertical="center"/>
    </xf>
    <xf numFmtId="14" fontId="4" fillId="0" borderId="0" xfId="0" applyNumberFormat="1" applyFont="1"/>
    <xf numFmtId="14" fontId="0" fillId="0" borderId="13" xfId="0" applyNumberFormat="1" applyBorder="1" applyAlignment="1">
      <alignment horizontal="right"/>
    </xf>
    <xf numFmtId="0" fontId="0" fillId="7" borderId="13" xfId="0" applyFill="1" applyBorder="1"/>
    <xf numFmtId="0" fontId="0" fillId="13" borderId="13" xfId="0" applyFill="1" applyBorder="1"/>
    <xf numFmtId="0" fontId="6" fillId="0" borderId="0" xfId="0" applyFont="1"/>
    <xf numFmtId="0" fontId="0" fillId="0" borderId="0" xfId="0" applyAlignment="1">
      <alignment vertical="top" wrapText="1"/>
    </xf>
    <xf numFmtId="2" fontId="0" fillId="0" borderId="0" xfId="0" applyNumberFormat="1" applyAlignment="1">
      <alignment horizontal="center" vertical="center"/>
    </xf>
    <xf numFmtId="0" fontId="6" fillId="0" borderId="1" xfId="0" applyFont="1" applyBorder="1"/>
    <xf numFmtId="0" fontId="0" fillId="0" borderId="1" xfId="0" applyBorder="1"/>
    <xf numFmtId="0" fontId="0" fillId="0" borderId="1" xfId="0" applyBorder="1" applyAlignment="1">
      <alignment vertical="top" wrapText="1"/>
    </xf>
    <xf numFmtId="2" fontId="0" fillId="0" borderId="18" xfId="0" applyNumberFormat="1" applyBorder="1" applyAlignment="1">
      <alignment horizontal="center" vertical="center"/>
    </xf>
    <xf numFmtId="2" fontId="0" fillId="0" borderId="18" xfId="0" applyNumberFormat="1" applyBorder="1"/>
    <xf numFmtId="0" fontId="6" fillId="0" borderId="1" xfId="0" applyFont="1" applyBorder="1" applyAlignment="1">
      <alignment horizontal="center" vertical="center" textRotation="90"/>
    </xf>
    <xf numFmtId="0" fontId="0" fillId="10" borderId="1" xfId="0" applyFill="1" applyBorder="1" applyAlignment="1">
      <alignment horizontal="center" vertical="center" wrapText="1"/>
    </xf>
    <xf numFmtId="0" fontId="0" fillId="10" borderId="7" xfId="0" applyFill="1" applyBorder="1" applyAlignment="1">
      <alignment horizontal="center" vertical="center" wrapText="1"/>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14" borderId="20" xfId="0" applyFont="1" applyFill="1" applyBorder="1" applyAlignment="1">
      <alignment vertical="center" wrapText="1"/>
    </xf>
    <xf numFmtId="0" fontId="8" fillId="15" borderId="0" xfId="0" applyFont="1" applyFill="1" applyAlignment="1">
      <alignment vertical="center" wrapText="1"/>
    </xf>
    <xf numFmtId="0" fontId="8" fillId="14" borderId="19" xfId="0" applyFont="1" applyFill="1" applyBorder="1" applyAlignment="1">
      <alignment vertical="center" wrapText="1"/>
    </xf>
    <xf numFmtId="0" fontId="8" fillId="14" borderId="21" xfId="0" applyFont="1" applyFill="1" applyBorder="1" applyAlignment="1">
      <alignment vertical="center" wrapText="1"/>
    </xf>
    <xf numFmtId="0" fontId="0" fillId="0" borderId="0" xfId="0" applyAlignment="1">
      <alignment horizontal="center" vertical="center" wrapText="1"/>
    </xf>
    <xf numFmtId="0" fontId="1" fillId="0" borderId="7"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20" xfId="0" applyFont="1" applyBorder="1" applyAlignment="1">
      <alignment horizontal="center" vertical="center" wrapText="1"/>
    </xf>
    <xf numFmtId="0" fontId="8" fillId="14" borderId="20" xfId="0" applyFont="1" applyFill="1" applyBorder="1" applyAlignment="1">
      <alignment horizontal="center" vertical="center" wrapText="1"/>
    </xf>
    <xf numFmtId="0" fontId="8" fillId="14" borderId="21" xfId="0" applyFont="1" applyFill="1" applyBorder="1" applyAlignment="1">
      <alignment horizontal="center" vertical="center" wrapText="1"/>
    </xf>
    <xf numFmtId="0" fontId="6" fillId="0" borderId="17" xfId="0" applyFont="1" applyBorder="1" applyAlignment="1">
      <alignment vertical="center" textRotation="90" wrapText="1"/>
    </xf>
    <xf numFmtId="0" fontId="0" fillId="0" borderId="19" xfId="0" applyBorder="1"/>
    <xf numFmtId="0" fontId="7" fillId="0" borderId="19" xfId="0" applyFont="1" applyBorder="1"/>
    <xf numFmtId="0" fontId="0" fillId="0" borderId="17" xfId="0" applyBorder="1"/>
    <xf numFmtId="2" fontId="0" fillId="0" borderId="17" xfId="0" applyNumberFormat="1" applyBorder="1"/>
    <xf numFmtId="0" fontId="0" fillId="16" borderId="0" xfId="0" applyFill="1"/>
    <xf numFmtId="0" fontId="0" fillId="0" borderId="1" xfId="0" applyBorder="1" applyAlignment="1">
      <alignment vertical="top" wrapText="1"/>
    </xf>
    <xf numFmtId="0" fontId="0" fillId="0" borderId="1" xfId="0" applyBorder="1"/>
    <xf numFmtId="0" fontId="6" fillId="0" borderId="17" xfId="0" applyFont="1" applyBorder="1" applyAlignment="1">
      <alignment horizontal="center"/>
    </xf>
    <xf numFmtId="0" fontId="6" fillId="0" borderId="15" xfId="0" applyFont="1" applyBorder="1" applyAlignment="1">
      <alignment horizontal="center"/>
    </xf>
    <xf numFmtId="0" fontId="5" fillId="0" borderId="0" xfId="0" applyFont="1" applyAlignment="1">
      <alignment horizontal="center"/>
    </xf>
    <xf numFmtId="0" fontId="6" fillId="0" borderId="1" xfId="0" applyFont="1" applyBorder="1" applyAlignment="1">
      <alignment horizontal="center" vertical="center"/>
    </xf>
    <xf numFmtId="14" fontId="1" fillId="6" borderId="17" xfId="0" applyNumberFormat="1" applyFont="1" applyFill="1" applyBorder="1" applyAlignment="1">
      <alignment horizontal="center" vertical="center" wrapText="1"/>
    </xf>
    <xf numFmtId="14" fontId="1" fillId="6" borderId="14" xfId="0" applyNumberFormat="1" applyFont="1" applyFill="1" applyBorder="1" applyAlignment="1">
      <alignment horizontal="center" vertical="center" wrapText="1"/>
    </xf>
    <xf numFmtId="14" fontId="1" fillId="6" borderId="15" xfId="0" applyNumberFormat="1" applyFont="1" applyFill="1" applyBorder="1" applyAlignment="1">
      <alignment horizontal="center" vertical="center" wrapText="1"/>
    </xf>
    <xf numFmtId="0" fontId="1" fillId="3" borderId="17" xfId="0" applyFont="1" applyFill="1" applyBorder="1" applyAlignment="1">
      <alignment horizontal="center" vertical="center" wrapText="1"/>
    </xf>
    <xf numFmtId="0" fontId="1" fillId="3" borderId="15" xfId="0" applyFont="1" applyFill="1" applyBorder="1" applyAlignment="1">
      <alignment horizontal="center" vertical="center" wrapText="1"/>
    </xf>
    <xf numFmtId="0" fontId="1" fillId="4" borderId="17" xfId="0" applyFont="1" applyFill="1" applyBorder="1" applyAlignment="1">
      <alignment horizontal="center" vertical="center" wrapText="1"/>
    </xf>
    <xf numFmtId="0" fontId="1" fillId="4" borderId="14" xfId="0" applyFont="1" applyFill="1" applyBorder="1" applyAlignment="1">
      <alignment horizontal="center" vertical="center" wrapText="1"/>
    </xf>
    <xf numFmtId="0" fontId="1" fillId="4" borderId="15"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9" borderId="5" xfId="0" applyFont="1" applyFill="1" applyBorder="1" applyAlignment="1">
      <alignment horizontal="center" vertical="center"/>
    </xf>
    <xf numFmtId="0" fontId="0" fillId="0" borderId="16" xfId="0" applyBorder="1"/>
    <xf numFmtId="0" fontId="1" fillId="8" borderId="5" xfId="0" applyFont="1" applyFill="1" applyBorder="1" applyAlignment="1">
      <alignment horizontal="center" vertical="center"/>
    </xf>
    <xf numFmtId="0" fontId="1" fillId="11" borderId="4" xfId="0" applyFont="1" applyFill="1" applyBorder="1" applyAlignment="1">
      <alignment horizontal="center" vertical="center"/>
    </xf>
    <xf numFmtId="0" fontId="0" fillId="0" borderId="9" xfId="0" applyBorder="1"/>
    <xf numFmtId="0" fontId="1" fillId="7" borderId="5" xfId="0" applyFont="1" applyFill="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195262</xdr:colOff>
      <xdr:row>32</xdr:row>
      <xdr:rowOff>373856</xdr:rowOff>
    </xdr:from>
    <xdr:to>
      <xdr:col>2</xdr:col>
      <xdr:colOff>7998618</xdr:colOff>
      <xdr:row>37</xdr:row>
      <xdr:rowOff>100012</xdr:rowOff>
    </xdr:to>
    <xdr:pic>
      <xdr:nvPicPr>
        <xdr:cNvPr id="2" name="Imagen 1">
          <a:extLst>
            <a:ext uri="{FF2B5EF4-FFF2-40B4-BE49-F238E27FC236}">
              <a16:creationId xmlns:a16="http://schemas.microsoft.com/office/drawing/2014/main" id="{84D8345B-63F6-2982-25F0-7F756C4C7432}"/>
            </a:ext>
          </a:extLst>
        </xdr:cNvPr>
        <xdr:cNvPicPr>
          <a:picLocks noChangeAspect="1"/>
        </xdr:cNvPicPr>
      </xdr:nvPicPr>
      <xdr:blipFill>
        <a:blip xmlns:r="http://schemas.openxmlformats.org/officeDocument/2006/relationships" r:embed="rId1"/>
        <a:stretch>
          <a:fillRect/>
        </a:stretch>
      </xdr:blipFill>
      <xdr:spPr>
        <a:xfrm>
          <a:off x="5310187" y="7660481"/>
          <a:ext cx="7803356" cy="2393156"/>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aren parada" refreshedDate="46098.963015046298" createdVersion="8" refreshedVersion="8" minRefreshableVersion="3" recordCount="296" xr:uid="{00000000-000A-0000-FFFF-FFFF00000000}">
  <cacheSource type="worksheet">
    <worksheetSource ref="A2:D298" sheet="Matriz_Evaluacion"/>
  </cacheSource>
  <cacheFields count="4">
    <cacheField name="Número de proceso" numFmtId="0">
      <sharedItems/>
    </cacheField>
    <cacheField name="Proyecto" numFmtId="0">
      <sharedItems longText="1"/>
    </cacheField>
    <cacheField name="Tipo de contratación" numFmtId="0">
      <sharedItems count="2">
        <s v="Contratación directa"/>
        <s v="Contratación pública"/>
      </sharedItems>
    </cacheField>
    <cacheField name="Categoría del Proyecto" numFmtId="0">
      <sharedItems count="6">
        <s v="Mantenimiento"/>
        <s v="Diseño"/>
        <s v="Construcción"/>
        <s v="Renovación"/>
        <s v="Adecuación"/>
        <s v="Implementación"/>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count="296">
  <r>
    <s v="IA-0807-2024"/>
    <s v="AUNAR ESFUERZOS INTERINSTITUCIONALES ENTRE LA EMPRESA DE ACUEDUCTO Y ALCANTARILLADO DE BOGOTÁ- ESP, LA SECRETARIA DISTRITAL DE AMBIENTE, EL INSTITUTO DISTRITAL DE TURISMO, EL INSTITUTO DISTRITAL DE RECREACIÓN Y DEPORTE, EL JARDIN BOTANICO DE BOGOTÁ JOSÉ CELESTINO MUTIS, LA SECRETARÍA DISTRITAL DE SEGURIDAD, CONVIVENCIA Y JUSTICIA Y LA SECRETARÍA DISTRITAL DE DESARROLLO ECONÓMICO PARA TRABAJAR CONJUNTAMENTE EN EL MARCO DE SUS COMPETENCIAS Y RESPONSABILIDADES INDIVIDUALES, EN LA ADECUACIÓN, MANTENIMIENTO, OPERACIÓN, CONSERVACIÓN, SEGURIDAD Y FORTALECIMIENTO SOCIAL DE LOS CAMINOS EXISTENTES EN LOS CERROS ORIENTALES DE LA CIUDAD DE BOGOTÁ Y DE OTROS QUE SE PUEDAN CONSIDERAR"/>
    <x v="0"/>
    <x v="0"/>
  </r>
  <r>
    <s v="IA-1197-2024"/>
    <s v="Realizar el mantenimiento integral de las Reservas Distritales de Humedal de Bogotá D.C., que permita la protección, recuperación, conservación de sus condiciones ecosistémicas, el control de los impactos ambientales y la mitigación de los riesgos de inundación como medidas de prevención dentro del sistema hídrico del Distrito Capital-2024"/>
    <x v="0"/>
    <x v="0"/>
  </r>
  <r>
    <s v="IA-1292-2025"/>
    <s v="Realizar el mantenimiento integral de las Reservas Distritales de Humedal de Bogotá D.C., que permita la protección, recuperación, conservación de sus condiciones ecosistémicas, el control de los impactos ambientales y la mitigación de los riesgos de inundación como medidas de prevención dentro del sistema hídrico del Distrito Capital-2025"/>
    <x v="0"/>
    <x v="0"/>
  </r>
  <r>
    <s v="IA-1684-2025"/>
    <s v="AUNAR ESFUERZOS TÉCNICOS, ADMINISTRATIVOS Y OPERATIVOS PARA ADELANTAR ACCIONES DE CONSERVACIÓN, MANTENIMIENTO Y ADMINISTRACIÓN, EN ÁREAS DE ESPECIAL IMPORTANCIA PARA LA PROTECCIÓN DEL RECURSO HÍDRICO, PRIORIZADAS POR LA SECRETARÍA DISTRITAL DE AMBIENTE."/>
    <x v="0"/>
    <x v="0"/>
  </r>
  <r>
    <s v="IA-1698-2025"/>
    <s v="Mantenimiento de los caminos ubicados en predios de propiedad de la Empresa de Acueducto y Alcantarillado de Bogotá ESP"/>
    <x v="0"/>
    <x v="0"/>
  </r>
  <r>
    <s v="IA-1919-2024"/>
    <s v="Mantenimiento y Adecuación de los caminos ubicados en predios en áreas de reserva y zonas protegidas administrados por la Empresa de Acueducto y Alcantarillado de Bogotá ESP"/>
    <x v="0"/>
    <x v="0"/>
  </r>
  <r>
    <s v="ICGH-0261-2024"/>
    <s v="SUMINISTRO DE LUBRICANTES Y OTROS FLUIDOS PARA LOS VEHÍCULOS Y EQUIPOS MENORES DE PROPIEDAD DE LA EAAB-ESP, O A SU SERVICIO CUYO MANTENIMIENTO ESTÁ A CARGO DE LA DIRECCIÓN SERVICIOS ADMINISTRATIVOS"/>
    <x v="0"/>
    <x v="0"/>
  </r>
  <r>
    <s v="ICGH-0653-2025"/>
    <s v="SUMINISTRO DE LUBRICANTES Y OTROS FLUIDOS PARA LOS VEHÍCULOS Y EQUIPOS MENORES DE PROPIEDAD DE LA EAAB-ESP, O A SU SERVICIO CUYO MANTENIMIENTO ESTÁ A CARGO DE LA DIRECCIÓN SERVICIOS ADMINISTRATIVOS."/>
    <x v="0"/>
    <x v="0"/>
  </r>
  <r>
    <s v="ICGH-1278-2025"/>
    <s v="Contratar el suministro, recarga y mantenimiento de extintores de las unidades de trabajo y parque automotriz de la EAAB - ESP"/>
    <x v="0"/>
    <x v="0"/>
  </r>
  <r>
    <s v="ICGH-1558-2024"/>
    <s v="Contratar el suministro, recarga y mantenimiento de extintores de las unidades de trabajo y parque automotriz de la EAAB-ESP."/>
    <x v="0"/>
    <x v="0"/>
  </r>
  <r>
    <s v="ICGH-1613-2025"/>
    <s v="SUMINISTRO DE ELEMENTOS DE FERRETERÍA, EQUIPOS Y HERRAMIENTAS PARA LA EJECUCIÓN DEL MANTENIMIENTO DE LA INFRAESTRUCTURA A CARGO DE LA DIRECCIÓN DE SERVICIOS ADMINISTRATIVOS"/>
    <x v="0"/>
    <x v="0"/>
  </r>
  <r>
    <s v="ICSC-0167-2024"/>
    <s v="ORDEN DE COMPRA DERIVADA DEL ACUERDO MARCO PARA EL SUMINISTRO DE ELEMENTOS PREFABICADOS EN CONCRETO PARA LA OPERACIÓN Y MANTENIMIENTO DE LOS SISTEMAS DE ALCANTARILLADO SANITARIO Y PLUVIAL DE LA EAAB ESP"/>
    <x v="0"/>
    <x v="0"/>
  </r>
  <r>
    <s v="ICSC-0851-2024"/>
    <s v="ORDEN DE COMPRA DERIVADA DEL ACUERDO MARCO PARA EL SUMINISTRO DE ELEMENTOS PREFABRICADOS EN CONCRETO PARA LA OPERACIÓN Y MANTENIMIENTO DE LOS SISTEMAS DE ALCANTARILLADO SANITARIO Y PLUVIAL DE LA EAAB ESP"/>
    <x v="0"/>
    <x v="0"/>
  </r>
  <r>
    <s v="ICSC-1156-2025"/>
    <s v="ACUERDO MARCO PARA EL SUMINISTRO DE ELEMENTOS PREFABICADOS EN CONCRETO PARA LA OPERACIÓN Y MANTENIMIENTO DE LOS SISTEMAS DE ALCANTARILLADO SANITARIO Y PLUVIAL DE LA EAAB ESP"/>
    <x v="0"/>
    <x v="0"/>
  </r>
  <r>
    <s v="ICSC-1616-2025"/>
    <s v="ACUERDO MARCO PARA EL SUMINISTRO DE ELEMENTOS PREFABICADOS EN CONCRETO PARA LA OPERACIÓN Y MANTENIMIENTO DE LOS SISTEMAS DE ALCANTARILLADO SANITARIO Y PLUVIAL DE LA EAAB ESP"/>
    <x v="0"/>
    <x v="0"/>
  </r>
  <r>
    <s v="ICSC-1965-2024"/>
    <s v="ACUERDO MARCO PARA EL SUMINISTRO DE ELEMENTOS PREFABICADOS EN CONCRETO PARA LA OPERACIÓN Y MANTENIMIENTO DE LOS SISTEMAS DE ALCANTARILLADO SANITARIO Y PLUVIAL DE LA EAAB ESP"/>
    <x v="0"/>
    <x v="0"/>
  </r>
  <r>
    <s v="ICSM-0380-2024"/>
    <s v="SUMINISTRO DE REPUESTOS Y MANTENIMIENTO DECANTADORAS CENTRÍFUGAS DE LA PTAR EL SALITRE"/>
    <x v="0"/>
    <x v="0"/>
  </r>
  <r>
    <s v="ICSM-0387-2024"/>
    <s v="Realizar una opinión imparcial (Fairness Opinion) del proyecto que está adelantando la Empresa de Acueducto y Alcantarillado de Bogotá – ESP, para la contratación de todas las actividades necesarias para la financiación, la elaboración y entrega de los estudios y diseños, y la ejecución de las unidades de ejecución, así como la gestión social y ambiental, la puesta en marcha, la estabilización, la reversión parcial, la operación, el mantenimiento y la reversión de la PTAR Canoas"/>
    <x v="0"/>
    <x v="0"/>
  </r>
  <r>
    <s v="ICSM-0502-2026"/>
    <s v="ADQUISICIÓN DE REPUESTOS Y MANTENIMIENTO PARA POLIPASTOS Y PUENTES GRÚA DE LA PTAR EL SALITRE."/>
    <x v="0"/>
    <x v="0"/>
  </r>
  <r>
    <s v="ICSM-0755-2024"/>
    <s v="Prestar los servicios de administración, operación, gestión ambiental y mantenimiento de la PTAR el Salitre Ampliada y Optimizada, así como ejecutar la interventoría de todos los contratos derivados de la operación de la PTAR el Salitre, bajo la Dirección y Supervisión de la Dirección Red Troncal Alcantarillado"/>
    <x v="0"/>
    <x v="0"/>
  </r>
  <r>
    <s v="ICSM-1167-2025"/>
    <s v="FABRICACIÓN O SUMIINISTRO DE ACCESORIOS ESPECIALES PARA APOYAR LAS LABORES DE MANTENIMIENTO CORRECTIVOS Y PREVENTIVOS DE LA RED MATRIZ"/>
    <x v="0"/>
    <x v="0"/>
  </r>
  <r>
    <s v="ICSM-1340-2025"/>
    <s v="Elaboración, suministro e instalación de vallas informativas, para la custodia, protección y conservación de los predios adquiridos y administrados por la EAAB ESP en el marco del Convenio Interadministrativo 1240 de 2017 suscrito con la Secretaría Distrital de Ambiente"/>
    <x v="0"/>
    <x v="0"/>
  </r>
  <r>
    <s v="ICSM-1342-2025"/>
    <s v="INTERVENTORÍA TÉCNICA, ADMINISTRATIVA, CONTABLE, FINANCIERA, JURÍDICA Y AMBIENTAL PARA EL MANTENIMIENTO LOCATIVO DE LAS ÁREAS ADMINISTRATIVAS, INDUSTRIALES Y DE PROCESO DE LAS PLANTAS DE TRATAMIENTO DE AGUA POTABLE DE LA EAAB-ESP"/>
    <x v="0"/>
    <x v="0"/>
  </r>
  <r>
    <s v="ICSM-1467-2024"/>
    <s v="SUMINISTRO DE REPUESTOS Y MANTENIMIENTO DE LOS EQUIPOS DE JARDINERÍA DE LA PTAR EL SALITRE AMPLIADA Y OPTIMIZADA"/>
    <x v="0"/>
    <x v="0"/>
  </r>
  <r>
    <s v="ICSM-1521-2025"/>
    <s v="SUMINISTRO DE MATERIALES Y MANTENIMIENTO DE LA CUBIERTA DE SECADO TIPO INVERNADERO EN EL PREDIO EL CORZO"/>
    <x v="0"/>
    <x v="0"/>
  </r>
  <r>
    <s v="ICSM-1574-2025"/>
    <s v="MANTENIMIENTO DE LAS ESTRUCTURAS DE PROCESO Y ZONAS COMUNES DE LA PTAR EL SALITRE"/>
    <x v="0"/>
    <x v="0"/>
  </r>
  <r>
    <s v="ICSM-1590-2025"/>
    <s v="Asesorar, apoyar y acompañar a la EAAB-ESP en el desarrollo del proceso de selección de ofertas (incluyendo el alistamiento de esta) hasta firma del acta de inicio del contrato resultante del proceso de contratación ICSM-0187-2023, o el que lo reemplace por decisión de la EAAB-ESP, de llegar a ser ese el caso, cuyo objeto es “Contratar bajo la modalidad de concesión de derecho privado todas las actividades necesarias para la financiación, la elaboración y entrega de los estudios y diseños, y la ejecución de las unidades de ejecución, así como la gestión social y ambiental, la puesta en marcha, la estabilización, la reversión parcial, la operación , el mantenimiento y la reversión de la Planta de Tratamiento de Aguas Residuales de Canoas.” así como el proceso de formulación y contratación de su correspondiente interventoría"/>
    <x v="0"/>
    <x v="0"/>
  </r>
  <r>
    <s v="ICSM-1593-2025"/>
    <s v="Prestar los servicios de administración, operación, gestión ambiental y mantenimiento de la PTAR El Salitre y demás actividades conexas, así como ejecutar la interventoría de todos los contratos derivados de la operación de la PTAR el Salitre, bajo la Dirección y Supervisión de la Dirección Red Troncal Alcantarillado"/>
    <x v="0"/>
    <x v="0"/>
  </r>
  <r>
    <s v="ICSM-1650-2025"/>
    <s v="SUMINISTRO DE REPUESTOS, INSPECCIÓN Y MANTENIMIENTO DE EQUIPOS DE ESPACIOS CONFINADOS"/>
    <x v="0"/>
    <x v="0"/>
  </r>
  <r>
    <s v="ICSM-1691-2024"/>
    <s v="COMPRAVENTA DE PRODUCTOS QUÍMICOS Y OTROS ELEMENTOS PARA EL MANTENIMIENTO INDUSTRIAL DE LA PTAR EL SALITRE AMPLIADA Y OPTIMIZADA"/>
    <x v="0"/>
    <x v="0"/>
  </r>
  <r>
    <s v="ICSM-1737-2024"/>
    <s v="ACTIVIDADES DE APOYO A LAS LABORES DE MANTENIMIENTO Y OPERACION DE LA RED TRONCAL ALCANTARILLADO SANITARIO Y PLUVIAL Y RECUPERACION DEL ESPACIO PUBLICO"/>
    <x v="0"/>
    <x v="0"/>
  </r>
  <r>
    <s v="ICSM-1761-2025"/>
    <s v="RECUPERACIÓN DEL ESPACIO PÚBLICO POR REPARACIÓN DE DAÑOS EN LAS REDES MATRICES DE ACUEDUCTO"/>
    <x v="0"/>
    <x v="0"/>
  </r>
  <r>
    <s v="ICSM-1764-2025"/>
    <s v="Elaboración, suministro e instalación de vallas informativas y cambio de banner para la custodia, protección y conservación de los predios propiedad de la EAAB-ESP y de aquellos que sin ser de su propiedad están sometidos a su administración y control de conformidad con el Plan de Ordenamiento Territorial vigente"/>
    <x v="0"/>
    <x v="0"/>
  </r>
  <r>
    <s v="ICSM-1776-2025"/>
    <s v="ADQUISICIÓN DE REPUESTOS Y MANTENIMIENTO DE COMPRESORES DE BIOGAS DE LA MARCA DEKKER"/>
    <x v="0"/>
    <x v="0"/>
  </r>
  <r>
    <s v="ICSM-1777-2025"/>
    <s v="SUMINISTRO DE REPUESTOS, CALIBRACIÓN Y MANTENIMIENTO DE EQUIPOS DE SEGURIDAD INDUSTRIAL"/>
    <x v="0"/>
    <x v="0"/>
  </r>
  <r>
    <s v="ICSM-1784-2024"/>
    <s v="MANTENIMIENTO Y SUMINISTRO DE REPUESTOS PARA LOS EQUIPOS DE AIRE ACONDICIONADO DE LA PTAR EL SALITRE"/>
    <x v="0"/>
    <x v="0"/>
  </r>
  <r>
    <s v="ICSM-1788-2024"/>
    <s v="COMPRAVENTA DE REPUESTOS Y MANTENIMIENTO COMPRESORES DE BIOGAS DE LA MARCA DEKKER"/>
    <x v="0"/>
    <x v="0"/>
  </r>
  <r>
    <s v="ICSM-1876-2024"/>
    <s v="SUMINISTRO Y MANTENIMIENTO DE LA CUBIERTA TIPO INVERNADERO UBICADA EN EL PATIO DE SECADO PREDIO EL CORZO"/>
    <x v="0"/>
    <x v="0"/>
  </r>
  <r>
    <s v="ICSM-1883-2024"/>
    <s v="SUMINISTRO, INSTALACION, MANTENIMIENTO DE ELEMENTOS Y EQUIPOS EN ALTURAS DE LA PTAR SALITRE"/>
    <x v="0"/>
    <x v="0"/>
  </r>
  <r>
    <s v="ICSM-1887-2024"/>
    <s v="COMPRAVENTA DE RESINAS, MANGUERAS Y RECUBRIMIENTOS PARA LA REPARACIÓN DE CORREAS, BANDAS, EMPAQUETADURAS, RUEDAS Y EJES PARA LOS EQUIPOS DE LA PTAR EL SALITRE"/>
    <x v="0"/>
    <x v="0"/>
  </r>
  <r>
    <s v="ICSM-1910-2024"/>
    <s v="SUMINISTRO, INSTALACIÓN Y MANTENIMIENTO DE LOS MEDIOS FILTRANTES PARA LA PLANTA DE TRATAMIENTO DE BIOGÁS EN LA PTAR SALITRE AMPLIADA Y OPTIMIZADA"/>
    <x v="0"/>
    <x v="0"/>
  </r>
  <r>
    <s v="ICSM-1931-2024"/>
    <s v="SUMINISTRO DE ACOPLES, RODAMIENTOS Y ELEMENTOS DE TRANSMISIÓN DE POTENCIA PARA MANTENIMIENTO DE LOS EQUIPOS DE LA PTAR EL SALITRE"/>
    <x v="0"/>
    <x v="0"/>
  </r>
  <r>
    <s v="ICSM-1949-2024"/>
    <s v="Elaboración, suministro e instalación de vallas informativas y cambio de banner para la custodia, protección y conservación de los predios propiedad de la EAAB-ESP y de aquellos que sin ser de su propiedad están sometidos a su administración y control de conformidad con el Plan de Ordenamiento Territorial vigente"/>
    <x v="0"/>
    <x v="0"/>
  </r>
  <r>
    <s v="ICSM-1972-2024"/>
    <s v="SUMINISTRO, CALIBRACION Y MANTENIMIENTO EQUIPOS DE SEGURIDAD INDUSTRIAL"/>
    <x v="0"/>
    <x v="0"/>
  </r>
  <r>
    <s v="ICSM-1997-2024"/>
    <s v="APOYO A LAS ACTIVIDADES DE MANTENIMIENTO LOCATIVAS A LAS ESTACIONES DE BOMBEO, ESTRUCTURAS DE CONTROL, TANQUES DE ALMACENAMIENTO DEL SISTEMA RED MATRIZ DE ACUEDUCTO"/>
    <x v="0"/>
    <x v="0"/>
  </r>
  <r>
    <s v="ICSM-2001-2024"/>
    <s v="OBRAS DE MANTENIMIENTO Y REPARACIONES LOCATIVAS DEL EDIFICIO DE CENTRO DE CONTROL MODELIA, EDIFICIO COMPLEJO Y PCH SANTA ANA Y EDIFICIOS DE LA ESTRUCTURA DE CONTROL Y PCH SUBA NUEVO DE LA EMPRESA DE ACUEDUCTO Y ALCANTARILLADO DE BOGOTÁ-ESP"/>
    <x v="0"/>
    <x v="0"/>
  </r>
  <r>
    <s v="IT-0030-2024"/>
    <s v="SOPORTE Y MANTENIMIENTO DE LICENCIAS SISTEMA DE GESTIÓN DE INFORMACIÓN DE LABORATORIO"/>
    <x v="0"/>
    <x v="0"/>
  </r>
  <r>
    <s v="IT-0057-2024"/>
    <s v="SOPORTE Y MANTENIMIENTO DE LICENCIAS PARA EL DISEÑO Y MODELADO DE SISTEMAS HIDRÁULICOS"/>
    <x v="0"/>
    <x v="0"/>
  </r>
  <r>
    <s v="IT-0147-2026"/>
    <s v="SOPORTE Y MANTENIMIENTO A LA HERRAMIENTA ETL POR SUS SIGLAS EXTRACCIÓN, TRANSFORMACIÓN Y CARGA DE DATOS"/>
    <x v="0"/>
    <x v="0"/>
  </r>
  <r>
    <s v="IT-0254-2025"/>
    <s v="SOPORTE Y MANTENIMIENTO DE LICENCIAS PARA EL DISEÑO Y MODELADO DE SISTEMAS HIDRÁULICOS"/>
    <x v="0"/>
    <x v="0"/>
  </r>
  <r>
    <s v="IT-0375-2026"/>
    <s v="MANTENIMIENTO Y SOPORTE DEL LICENCIAMIENTO (ENTERPRISE LICENSE AGREEMENT - ELA) AL SISTEMA DE INFORMACIÓN GEOGRÁFICA UNIFICADO DE LA EAAB-ESP"/>
    <x v="0"/>
    <x v="0"/>
  </r>
  <r>
    <s v="IT-0503-2024"/>
    <s v="SOPORTE Y MANTENIMIENTO DEL COMPONENTE SCADA WINCC"/>
    <x v="0"/>
    <x v="0"/>
  </r>
  <r>
    <s v="IT-0805-2025"/>
    <s v="SOPORTE Y MANTENIMIENTO DEL LICENCIAMIENTO POR SUSCRIPCIÓN LINUX RED HAT"/>
    <x v="0"/>
    <x v="0"/>
  </r>
  <r>
    <s v="IT-0806-2025"/>
    <s v="SOPORTE Y MANTENIMIENTO DEL LICENCIAMIENTO POR SUSCRIPCIÓN LINUX PREMIER"/>
    <x v="0"/>
    <x v="0"/>
  </r>
  <r>
    <s v="IT-1102-2024"/>
    <s v="SUMINISTRO DE GRASAS Y ACEITES PARA EL MANTENIMIENTO DE LAS ESTACIONES A CARGO DE LA DIRECCION SERVICIOS DE ELECTROMECANICA"/>
    <x v="0"/>
    <x v="0"/>
  </r>
  <r>
    <s v="IT-1112-2025"/>
    <s v="SUMINISTRO DE GRASAS Y ACEITES PARA EL MANTENIMIENTO DE LAS ESTACIONES A CARGO DE LA DIRECCION SERVICIOS DE ELECTROMECANICA"/>
    <x v="0"/>
    <x v="0"/>
  </r>
  <r>
    <s v="IT-1113-2024"/>
    <s v="SUMINISTRO DE REPUESTOS Y ACCESORIOS PARA EL MANTENIMIENTO MECÁNICO DE LAS ESTACIONES DE LA EAAB-ESP"/>
    <x v="0"/>
    <x v="0"/>
  </r>
  <r>
    <s v="IT-1187-2024"/>
    <s v="SUMINISTRO DE REPUESTOS Y ACCESORIOS PARA EL MANTENIMIENTO ELÉCTRICO DE LAS ESTACIONES DE LA EAAB"/>
    <x v="0"/>
    <x v="0"/>
  </r>
  <r>
    <s v="IT-1189-2025"/>
    <s v="SUMINISTRO DE REPUESTOS Y ACCESORIOS PARA EL MANTENIMIENTO ELÉCTRICO DE LAS ESTACIONES DE LA EAAB-ESP"/>
    <x v="0"/>
    <x v="0"/>
  </r>
  <r>
    <s v="IT-1198-2025"/>
    <s v="SOPORTE Y MANTENIMIENTO DE LOS COMPONENTES DE SCADA WINCC Y SMART"/>
    <x v="0"/>
    <x v="0"/>
  </r>
  <r>
    <s v="IT-1256-2025"/>
    <s v="SUMINISTRO DE REPUESTOS Y ACCESORIOS PARA EL MANTENIMIENTO MECANICO DE LAS ESTACIONES DE LA EAAB-ESP"/>
    <x v="0"/>
    <x v="0"/>
  </r>
  <r>
    <s v="IT-1333-2025"/>
    <s v="SUMINISTRO DE RODAMIENTOS, CORREAS, SELLOS MECÁNICOS Y ACOPLES PARA EL MANTENIMIENTO DE LAS ESTACIONES DE LA EAAB-ESP"/>
    <x v="0"/>
    <x v="0"/>
  </r>
  <r>
    <s v="IT-1345-2025"/>
    <s v="SOPORTE Y MANTENIMIENTO DE LICENCIAS SISTEMA DE GESTIÓN DE INFORMACIÓN DE LABORATORIO JUNTO CON EL DESARROLLO Y PARAMETRIZACIÓN DEL SISTEMA DE CONTROL DE AGUAS Y LAS PLANTAS DE TRATAMIENTO DE AGUA POTABLE DE LA EAAB – ESP"/>
    <x v="0"/>
    <x v="0"/>
  </r>
  <r>
    <s v="IT-1401-2025"/>
    <s v="SOPORTE, MANTENIMIENTO Y ACTUALIZACIÓN A LA HERRAMIENTA LICENCIA DJI TERRA"/>
    <x v="0"/>
    <x v="0"/>
  </r>
  <r>
    <s v="IT-1416-2025"/>
    <s v="SOPORTE, MANTENIMIENTO Y ACTUALIZACIÓN LICENCIA ENVI"/>
    <x v="0"/>
    <x v="0"/>
  </r>
  <r>
    <s v="IT-1431-2025"/>
    <s v="RENOVACIÓN, SOPORTE, MANTENIMIENTO Y ACTUALIZACIÓN LICENCIA LP360"/>
    <x v="0"/>
    <x v="0"/>
  </r>
  <r>
    <s v="IT-1471-2025"/>
    <s v="SOPORTE, MANTENIMIENTO Y ACTUALIZACIÓN DE LICENCIA ERDAS IMAGINE"/>
    <x v="0"/>
    <x v="0"/>
  </r>
  <r>
    <s v="IT-1475-2025"/>
    <s v="SOPORTE, MANTENIMIENTO Y ACTUALIZACIÓN LICENCIA GLOBAL MAPPER PRO"/>
    <x v="0"/>
    <x v="0"/>
  </r>
  <r>
    <s v="IT-1516-2025"/>
    <s v="RENOVACIÓN DEL SOPORTE Y MANTENIMIENTO IBM POWER E1080 CON SUS CONSOLAS DE ADMINISTRACION Y LICENCIAMIENTO IBM"/>
    <x v="0"/>
    <x v="0"/>
  </r>
  <r>
    <s v="IT-1587-2025"/>
    <s v="SOPORTE Y MANTENIMIENTO DE LICENCIAS DE SOFTWARE DE DISEÑO ASISTIDO POR COMPUTADOR - CAD"/>
    <x v="0"/>
    <x v="0"/>
  </r>
  <r>
    <s v="IT-1629-2025"/>
    <s v="SOPORTE Y MANTENIMIENTO DE LA PLATAFORMA ORACLE (SOFTWARE Y HARDWARE), INCLUYE LA RENOVACIÓN PARA EL AMBIENTE DE PRUEBAS"/>
    <x v="0"/>
    <x v="0"/>
  </r>
  <r>
    <s v="IT-1632-2025"/>
    <s v="SOPORTE Y MANTENIMIENTO DEL COMPONENTE OPEN ENTERPRISE SCADA"/>
    <x v="0"/>
    <x v="0"/>
  </r>
  <r>
    <s v="IT-1637-2024"/>
    <s v="Suministro De Repuestos Y Accesorios Para El Mantenimiento Electrónico De Las Estaciones De La Eaab"/>
    <x v="0"/>
    <x v="0"/>
  </r>
  <r>
    <s v="IT-1656-2024"/>
    <s v="Adquisición De Kit De Reparación de válvulas Bermad Para Las Estaciones De La Eaab"/>
    <x v="0"/>
    <x v="0"/>
  </r>
  <r>
    <s v="IT-1662-2025"/>
    <s v="SOPORTE Y MANTENIMIENTO DE LA HERRAMIENTA BPM PARA GESTIÓN PREDIAL"/>
    <x v="0"/>
    <x v="0"/>
  </r>
  <r>
    <s v="IT-1665-2024"/>
    <s v="SOPORTE Y MANTENIMIENTO LICENCIAMIENTO DE IBM"/>
    <x v="0"/>
    <x v="0"/>
  </r>
  <r>
    <s v="IT-1712-2025"/>
    <s v="SOPORTE Y MANTENIMIENTO DE LICENCIAS PARA EL SISTEMA DE MEDICIÓN DE PRESIONES"/>
    <x v="0"/>
    <x v="0"/>
  </r>
  <r>
    <s v="IT-1814-2024"/>
    <s v="SOPORTE Y MANTENIMIENTO DE LICENCIAS DE SOFTWARE DE DISEÑO ASISTIDO POR COMPUTADOR - CAD"/>
    <x v="0"/>
    <x v="0"/>
  </r>
  <r>
    <s v="IT-1819-2024"/>
    <s v="SOPORTE Y MANTENIMIENTO DE LA HERRAMIENTA BPM PARA GESTIÓN PREDIAL"/>
    <x v="0"/>
    <x v="0"/>
  </r>
  <r>
    <s v="IT-1834-2024"/>
    <s v="SOPORTE Y MANTENIMIENTO DEL COMPONENTE OPEN ENTERPRISE SCADA"/>
    <x v="0"/>
    <x v="0"/>
  </r>
  <r>
    <s v="IT-1852-2024"/>
    <s v="SOPORTE Y MANTENIMIENTO DE LICENCIAS PARA EL SISTEMA DE MEDICIÓN DE PRESIONES"/>
    <x v="0"/>
    <x v="0"/>
  </r>
  <r>
    <s v="IA-0088-2025"/>
    <s v="PRESTACIÓN DE SERVICIOS PARA APOYAR EN LA COORDINACIÓN DE LA ADMINISTRACIÓN, MANTENIMIENTO Y OPERACIÓN DE LOS CAMINOS EXISTENTES UBICADOS EN PREDIOS DE LA EAAB ESP"/>
    <x v="0"/>
    <x v="0"/>
  </r>
  <r>
    <s v="IA-0125-2025"/>
    <s v="PRESTACIÓN DE SERVICIOS PROFESIONALES DESDE LA INGENIERÍA FORESTAL, PARA REALIZAR EL SEGUIMIENTO A LA GESTIÓN SILVICULTURAL, PROYECTOS, RESTAURACIÓN ECOLÓGICA Y MANTENIMIENTO DEL SISTEMA HÍDRICO, EN EL MARCO DE ACTUACIÓN DE LA DGASH"/>
    <x v="0"/>
    <x v="0"/>
  </r>
  <r>
    <s v="IA-0164-2026"/>
    <s v="PRESTACIÓN DE SERVICIOS PROFESIONALES PARA LA PLANIFICACIÓN, GESTIÓN ADMINISTRATIVA Y OPERATIVA, ASÍ COMO EL MANTENIMIENTO, ADECUACIÓN, CONSERVACIÓN, REPORTE Y SEGUIMIENTO DE LOS PROCESOS EN LOS CAMINOS UBICADOS EN LOS CERROS ORIENTALES Y EN OTROS QUE SEAN IDENTIFICADOS EN PREDIOS DE LA EMPRESA DE ACUEDUCTO Y ALCANTARILLADO DE BOGOTÁ EAAB-ESP"/>
    <x v="0"/>
    <x v="0"/>
  </r>
  <r>
    <s v="IA-0198-2026"/>
    <s v="PRESTACIÓN DE SERVICIOS PROFESIONALES PARA APOYAR LA COORDINACIÓN Y PLANIFICACIÓN ADMINISTRATIVA Y OPERATIVA, MANTENIMIENTO Y LA OPERACIÓN DE LOS CAMINOS EXISTENTES EN PREDIOS DE LA EMPRESA DE ACUEDUCTO Y ALCANTARILLADO DE BOGOTÁ EAAB-ESP"/>
    <x v="0"/>
    <x v="0"/>
  </r>
  <r>
    <s v="IA-0274-2026"/>
    <s v="PRESTACIÓN DE SERVICIOS PARA LA ATENCIÓN PREHOSPITALARIA, MANEJO Y RESPUESTA ANTE EMERGENCIAS, ASÍ COMO OPERACIÓN Y ATENCIÓN A VISITANTES EN LOS CAMINOS DE LOS CERROS ORIENTALES Y PREDIOS QUE DETERMINE LA EAAB-ESP, FAVORECIENDO SU FUNCIONAMIENTO Y CONSERVACIÓN"/>
    <x v="0"/>
    <x v="0"/>
  </r>
  <r>
    <s v="IA-0275-2025"/>
    <s v="PRESTAR SERVICIOS PROFESIONALES PARA REALIZAR EL SEGUIMIENTO A LA GESTIÓN SILVICULTURAL, OBRAS Y MANTENIMIENTO DEL SISTEMA HÍDRICO DESDE EL COMPONENTE FORESTAL, EN EL MARCO DE ACTUACIÓN DE LA DGASH"/>
    <x v="0"/>
    <x v="0"/>
  </r>
  <r>
    <s v="IA-0275-2026"/>
    <s v="PRESTACIÓN DE SERVICIOS DE APOYO EN ACTIVIDADES DE OPERACIÓN, INTERPRETACIÓN AMBIENTAL, EDUCACIÓN AMBIENTAL Y APLICACIÓN DE MEDIDAS DE MANEJO EN LOS CAMINOS EXISTENTES DE LOS CERROS ORIENTALES Y EN OTROS PREDIOS QUE DETERMINE LA EAAB-ESP, CONTRIBUYENDO AL ADECUADO FUNCIONAMIENTO Y CONSERVACIÓN DE LOS MISMOS"/>
    <x v="0"/>
    <x v="0"/>
  </r>
  <r>
    <s v="IA-0322-2026"/>
    <s v="PRESTACIÓN DE SERVICIOS DE APOYO PARA ACTIVIDADES DE ATENCIÓN, INTERPRETACIÓN AMBIENTAL, EDUCACIÓN AMBIENTAL Y APLICACIÓN DE MEDIDAS DE MANEJO EN LOS CAMINOS EXISTENTES DE LOS CERROS ORIENTALES Y EN OTROS PREDIOS QUE DETERMINE LA EAAB-ESP, CONTRIBUYENDO AL ADECUADO FUNCIONAMIENTO Y CONSERVACIÓN DE LOS MISMOS"/>
    <x v="0"/>
    <x v="0"/>
  </r>
  <r>
    <s v="IA-0409-2026"/>
    <s v="PRESTACIÓN DE SERVICIOS PROFESIONALES RELACIONADO CON EL SEGUIMIENTO, CONTROL Y REPORTE DE LAS ACTIVIDADES DE OPERACIÓN, CONSERVACIÓN, MANTENIMIENTO Y EDUCACIÓN AMBIENTAL DE LOS CAMINOS EXISTENTES EN LOS CERROS ORIENTALES Y OTROS PREDIOS DE LA EAAB-ESP"/>
    <x v="0"/>
    <x v="0"/>
  </r>
  <r>
    <s v="IA-0505-2026"/>
    <s v="PRESTACIÓN DE SERVICIOS PARA LA ATENCIÓN PREHOSPITALARIA, MANEJO Y RESPUESTA ANTE EMERGENCIAS, ASÍ COMO OPERACIÓN Y ATENCIÓN A VISITANTES EN LOS CAMINOS DE LOS CERROS ORIENTALES Y PREDIOS QUE DETERMINE LA EAAB-ESP, FAVORECIENDO SU FUNCIONAMIENTO Y CONSERVACIÓN"/>
    <x v="0"/>
    <x v="0"/>
  </r>
  <r>
    <s v="IA-0506-2026"/>
    <s v="PRESTACIÓN DE SERVICIOS PARA LA OPERACIÓN, REPORTE, ADECUACIÓN Y MANTENIMIENTO, INCLUYENDO LA IMPLEMENTACIÓN DE MEDIDAS Y ESTRATEGIAS AMBIENTALES, DE EDUCACIÓN AMBIENTAL EN LOS CAMINOS EXISTENTES EN LOS CERROS ORIENTALES Y OTROS PREDIOS DE LA EAAB-ESP, FAVORECIENDO SU FUNCIONAMIENTO Y CONSERVACIÓN"/>
    <x v="0"/>
    <x v="0"/>
  </r>
  <r>
    <s v="IA-0534-2026"/>
    <s v="PRESTACIÓN DE SERVICIOS PROFESIONALES PARA EL SEGUIMIENTO Y GESTIÓN DE OBLIGACIONES ADMINISTRATIVAS Y OPERATIVAS VINCULADAS A LA EDUCACIÓN AMBIENTAL, LOGÍSTICA, MANTENIMIENTO, ADECUACIÓN, CONSERVACIÓN, REPORTE Y MONITOREO DE CAMINOS EN LOS CERROS ORIENTALES Y OTROS PREDIOS DE LA EAAB-ESP."/>
    <x v="0"/>
    <x v="0"/>
  </r>
  <r>
    <s v="IA-0535-2025"/>
    <s v="PRESTACIÓN DE SERVICIOS PROFESIONALES PARA APOYAR LOS PROCESOS, PROGRAMAS Y PROYECTOS EJECUTADOS POR LA DGASH, CENTRADOS EN EL MANEJO Y CONSERVACIÓN DE FLORA Y FAUNA EN ÁREAS DE INTERÉS AMBIENTAL"/>
    <x v="0"/>
    <x v="0"/>
  </r>
  <r>
    <s v="IA-0579-2026"/>
    <s v="PRESTACIÓN DE SERVICIOS PROFESIONALES DESDE LA INGENIERÍA FORESTAL, PARA REALIZAR EL SEGUIMIENTO TÉCNICO A LAS ACTIVIDADES DE GESTIÓN SILVICULTURAL Y MANTENIMIENTO DEL SISTEMA HÍDRICO, EN EL MARCO DE ACTUACIÓN DE LA DGASH"/>
    <x v="0"/>
    <x v="0"/>
  </r>
  <r>
    <s v="IA-0581-2026"/>
    <s v="PRESTACIÓN DE SERVICIOS PARA LA ELABORACIÓN DE REPORTES, VERIFICACIÓN, ELABORACIÓN E IMPLEMENTACIÓN DE MEDIDAS Y ESTRATEGIAS DE MANTENIMIENTO, EDUCACIÓN AMBIENTAL Y ACTIVIDADES OPERATIVAS EN LOS CAMINOS EXISTENTES EN LOS CERROS ORIENTALES Y OTROS CAMINOS QUE SE IDENTIFIQUEN EN PREDIOS DE LA EMPRESA DE ACUEDUCTO Y ALCANTARILLADO DE BOGOTÁ EAAB-ESP"/>
    <x v="0"/>
    <x v="0"/>
  </r>
  <r>
    <s v="IA-0584-2026"/>
    <s v="PRESTACIÓN DE SERVICIOS PROFESIONALES PARA APOYAR LA ELABORACIÓN DE LOS INFORMES RELACIONADOS CON EL MANTENIMIENTO Y MEJORA CONTINUA DEL SISTEMA DE GESTIÓN AMBIENTAL (SGA) Y EL SISTEMA DE GESTION BASURA CERO (SGBC)."/>
    <x v="0"/>
    <x v="0"/>
  </r>
  <r>
    <s v="IA-0596-2026"/>
    <s v="PRESTACIÓN DE SERVICIOS PARA LA ATENCIÓN PREHOSPITALARIA, MANEJO Y RESPUESTA ANTE EMERGENCIAS, ASÍ COMO OPERACIÓN Y ATENCIÓN A VISITANTES EN LOS CAMINOS DE LOS CERROS ORIENTALES Y PREDIOS QUE DETERMINE LA EAAB-ESP, FAVORECIENDO SU FUNCIONAMIENTO Y CONSERVACIÓN"/>
    <x v="0"/>
    <x v="0"/>
  </r>
  <r>
    <s v="IA-0660-2025"/>
    <s v="PRESTACIÓN DE SERVICIOS PARA REALIZAR ACTIVIDADES DE GUIANZA DE NATURALEZA, CONSERVACIÓN, OPERACIÓN, MANTENIMIENTO, EDUCACIÓN AMBIENTAL, IMPLEMENTACIÓN Y REPORTE DE MEDIDAS DE MANEJO DE LA ESTRATEGIA DE EDUCACIÓN EN LOS CAMINOS EXISTENTES EN LOS CERROS ORIENTALES Y OTROS QUE SE PUEDAN CONSIDERAR UBICADOS EN PREDIOS DE LA EAAB-ESP."/>
    <x v="0"/>
    <x v="0"/>
  </r>
  <r>
    <s v="IA-0669-2026"/>
    <s v="PRESTACIÓN DE SERVICIOS PARA LA OPERACIÓN, REPORTE, ADECUACIÓN Y MANTENIMIENTO, INCLUYENDO LA IMPLEMENTACIÓN DE MEDIDAS Y ESTRATEGIAS AMBIENTALES, DE EDUCACIÓN AMBIENTAL EN LOS CAMINOS EXISTENTES EN LOS CERROS ORIENTALES Y OTROS PREDIOS DE LA EAAB-ESP, FAVORECIENDO SU FUNCIONAMIENTO Y CONSERVACIÓN"/>
    <x v="0"/>
    <x v="0"/>
  </r>
  <r>
    <s v="IA-0677-2025"/>
    <s v="PRESTACIÓN DE SERVICIOS PROFESIONALES RELACIONADOS A LAS ACCIONES DE PLANIFICACIÓN DE ACTIVIDADES ADMINISTRATIVAS Y OPERATIVAS, RELACIONADAS CON EL MANTENIMIENTO, ADECUACIÓN, CONSERVACIÓN, REPORTE Y SEGUIMIENTO DE LOS PROCESOS EN LOS CAMINOS UBICADOS EN LOS CERROS ORIENTALES, ASÍ COMO EN OTROS ADICIONALES QUE PUEDAN SER IDENTIFICADOS EN PREDIOS DE EAAB-ESP."/>
    <x v="0"/>
    <x v="0"/>
  </r>
  <r>
    <s v="IA-0694-2025"/>
    <s v="PRESTACIÓN DE SERVICIOS PARA REALIZAR ACTIVIDADES DE OPERACIÓN, CONSERVACIÓN, REPORTE, VERIFICACIÓN DE LAS MEDIDAS Y ESTRATEGIAS DE MANTENIMIENTO, ADECUACIÓN, EDUCACIÓN AMBIENTAL, EN LOS CAMINOS EXISTENTES EN LOS CERROS ORIENTALES Y OTROS QUE SE PUEDAN CONSIDERAR UBICADOS EN PREDIOS DE LA EAAB-ESP"/>
    <x v="0"/>
    <x v="0"/>
  </r>
  <r>
    <s v="IA-0710-2025"/>
    <s v="PRESTACIÓN DE SERVICIOS PARA REALIZAR ACTIVIDADES DE OPERACIÓN, CONSERVACIÓN, VERIFICACIÓN, CONSTRUCCIÓN DE LAS MEDIDAS Y ESTRATEGIAS DE MANTENIMIENTO, ADECUACIÓN, EDUCACIÓN AMBIENTAL EN LOS CAMINOS EXISTENTES EN LOS CERROS ORIENTALES Y OTROS QUE SE PUEDAN CONSIDERAR UBICADOS EN PREDIOS DE LA EAAB-ESP"/>
    <x v="0"/>
    <x v="0"/>
  </r>
  <r>
    <s v="IA-0711-2026"/>
    <s v="PRESTACIÓN DE SERVICIOS ORIENTADOS A LA ATENCIÓN PREHOSPITALARIA, LA GESTIÓN, MANEJO Y REPORTE DE EMERGENCIAS, LA OPERACIÓN Y ACOMPAÑAMIENTO A LOS VISITANTES, EN LOS CAMINOS EXISTENTES DE LOS CERROS ORIENTALES Y EN OTROS PREDIOS QUE DETERMINE LA EAAB-ESP, FAVORECIENDO SU FUNCIONAMIENTO Y CONSERVACIÓN"/>
    <x v="0"/>
    <x v="0"/>
  </r>
  <r>
    <s v="IA-0715-2025"/>
    <s v="PRESTACIÓN DE SERVICIOS PROFESIONALES ASOCIADOS CON LA PLANIFICACIÓN, SEGUIMIENTO DE LAS OBLIGACIONES ADMINSITRATIVAS Y OPERATIVAS, RELACIONADAS CON LAS ESTRATEGIAS DE EDUCACIÓN AMBIENTAL, LOGÍSTICA, MANTENIMIENTO, ADECUACIÓN, CONSERVACIÓN, REPORTE Y SEGUIMIENTO, EN LOS DISTINTOS PROCESOS EN LOS CAMINOS UBICADOS EN LOS CERROS ORIENTALES, ASÍ COMO EN OTROS CAMINOS ADICIONALES QUE PUEDAN SER IDENTIFICADOS EN PREDIOS DE EAAB-ESP"/>
    <x v="0"/>
    <x v="0"/>
  </r>
  <r>
    <s v="IA-0718-2026"/>
    <s v="PRESTACION DE SERVICIOS DE APOYO PARA LA EJECUCIÓN DE ACTIVIDADES DE MANTENIMIENTO, IMPLEMENTACIÓN DE MEDIDAS DE MANEJO Y ATENCIÓN EN LOS CAMINOS EXISTENTES DE LOS CERROS ORIENTALES, ASÍ COMO EN OTROS PREDIOS QUE SEAN DETERMINADOS POR LA EAAB-ESP, CONTRIBUYENDO AL ADECUADO FUNCIONAMIENTO Y CONSERVACIÓN DE LOS MISMOS"/>
    <x v="0"/>
    <x v="0"/>
  </r>
  <r>
    <s v="IA-0724-2025"/>
    <s v="PRESTACIÓN DE SERVICIOS PARA REALIZAR EL REPORTE, VERIFICACIÓN, VALIDACIÓN Y CONSTRUCCIÓN DE LAS MEDIDAS Y ESTRATEGIAS DE MANTENIMIENTO, EDUCACIÓN AMBIENTAL, ASI COMO LAS ACTIVIDADES OPERATIVAS EN LOS CAMINOS EXISTENTES EN LOS CERROS ORIENTALES Y OTROS QUE SE PUEDAN CONSIDERAR UBICADOS EN PREDIOS DE LA EAAB-ESP"/>
    <x v="0"/>
    <x v="0"/>
  </r>
  <r>
    <s v="IA-0728-2026"/>
    <s v="Prestar servicios profesionales para apoyar a la Gerencia Corporativa Ambiental en los conceptos jurídicos que se requieran relacionados con la gestión y mantenimiento de predios estratégicos para la conservación y recuperación ecológica de ecosistemas en la ejecución del Convenio interadministrativo No. SDA-CD-20251498 entre Secretaría Distrital de Ambiente y la Empresa de Acueducto y Alcantarillado de Bogotá – ESP"/>
    <x v="0"/>
    <x v="0"/>
  </r>
  <r>
    <s v="IA-0734-2026"/>
    <s v="PRESTACIÓN DE SERVICIOS DE APOYO EN LA OPERACIÓN, REPORTE Y EDUCACIÓN AMBIENTAL EN LOS CAMINOS DE LOS CERROS ORIENTALES Y OTROS PREDIOS DE LA EAAB-ESP, CONTRIBUYENDO AL ADECUADO FUNCIONAMIENTO Y CONSERVACIÓN DE LOS MISMOS."/>
    <x v="0"/>
    <x v="0"/>
  </r>
  <r>
    <s v="IA-0736-2025"/>
    <s v="PRESTACIÓN DE SERVICIOS DE APOYO ADMINISTRATIVAS VINCULADAS CON EL REPORTE DE LAS ACCIONES DE OPERACIÓN, ACCIONES DE MEDIDAS DE MANEJO, CONSERVACIÓN, EDUCACIÓN AMBIENTAL DE LOS CAMINOS EXISTENTES DE LOS CERROS ORIENTALES"/>
    <x v="0"/>
    <x v="0"/>
  </r>
  <r>
    <s v="IA-0737-2025"/>
    <s v="PRESTACIÓN DE SERVICIOS PARA REALIZAR ACTIVIDADES DE OPERACIÓN, CONSERVACIÓN, REPORTE, VERIFICACIÓN DE LAS MEDIDAS Y ESTRATEGIAS DE MANTENIMIENTO, ADECUACIÓN, EDUCACIÓN AMBIENTAL, EN LOS CAMINOS EXISTENTES EN LOS CERROS ORIENTALES Y OTROS QUE SE PUEDAN CONSIDERAR UBICADOS EN PREDIOS DE LA EAAB-ESP"/>
    <x v="0"/>
    <x v="0"/>
  </r>
  <r>
    <s v="IA-0738-2025"/>
    <s v="PRESTACIÓN DE SERVICIOS PARA APOYAR EN LA EJECUCIÓN DE ACTIVIDADES DE OPERACIÓN, INTERPRETACIÓN, REPORTE, CONSERVACIÓN, EDUCACIÓN AMBIENTAL E IMPLEMENTACIÓN DE MEDIDAS DE MANEJO EN LOS CAMINOS EXISTENTES DE LOS CERROS ORIENTALES Y OTROS QUE SE PUEDAN CONSIDERAR UBICADOS EN PREDIOS DE LA EAAB-ESP."/>
    <x v="0"/>
    <x v="0"/>
  </r>
  <r>
    <s v="IA-0739-2025"/>
    <s v="PRESTACIÓN DE SERVICIOS PARA REALIZAR ACTIVIDADES DE GUIANZA DE NATURALEZA, CONSERVACIÓN, OPERACIÓN, MANTENIMIENTO, EDUCACIÓN AMBIENTAL, IMPLEMENTACIÓN Y REPORTE DE MEDIDAS DE MANEJO DE LA ESTRATEGIA DE EDUCACIÓN EN LOS CAMINOS EXISTENTES EN LOS CERROS ORIENTALES Y OTROS QUE SE PUEDAN CONSIDERAR UBICADOS EN PREDIOS DE LA EAAB-ESP"/>
    <x v="0"/>
    <x v="0"/>
  </r>
  <r>
    <s v="IA-0740-2025"/>
    <s v="PRESTACIÓN DE SERVICIOS PARA REALIZAR ACTIVIDADES DE OPERACIÓN, CONSERVACIÓN, REPORTE, VERIFICACIÓN DE LAS MEDIDAS Y ESTRATEGIAS DE MANTENIMIENTO, ADECUACIÓN, EDUCACIÓN AMBIENTAL, EN LOS CAMINOS EXISTENTES EN LOS CERROS ORIENTALES Y OTROS QUE SE PUEDAN CONSIDERAR UBICADOS EN PREDIOS DE LA EAAB-ESP"/>
    <x v="0"/>
    <x v="0"/>
  </r>
  <r>
    <s v="IA-0740-2026"/>
    <s v="PRESTACIÓN DE SERVICIOS PARA LA OPERACIÓN, REPORTE, ADECUACIÓN Y MANTENIMIENTO, INCLUYENDO LA IMPLEMENTACIÓN DE MEDIDAS Y ESTRATEGIAS AMBIENTALES, DE EDUCACIÓN AMBIENTAL EN LOS CAMINOS EXISTENTES EN LOS CERROS ORIENTALES Y OTROS PREDIOS DE LA EAAB-ESP, FAVORECIENDO SU FUNCIONAMIENTO Y CONSERVACIÓN."/>
    <x v="0"/>
    <x v="0"/>
  </r>
  <r>
    <s v="IA-0742-2026"/>
    <s v="PRESTACIÓN DE SERVICIOS ORIENTADO A LA GUIANZA, ATENCIÓN, REPORTE DE MEDIDAS DE MANEJO DE LA ESTRATEGIA EDUCATIVA, EN LOS CAMINOS EXISTENTES EN LOS CERROS ORIENTALES Y EN OTROS PREDIOS QUE DETERMINE LA EAAB-ESP, FAVORECIENDO SU FUNCIONAMIENTO Y CONSERVACIÓN."/>
    <x v="0"/>
    <x v="0"/>
  </r>
  <r>
    <s v="IA-0749-2026"/>
    <s v="PRESTACIÓN DE SERVICIOS ORIENTADO A LA GUIANZA, ATENCIÓN, REPORTE DE MEDIDAS DE MANEJO DE LA ESTRATEGIA EDUCATIVA, EN LOS CAMINOS EXISTENTES EN LOS CERROS ORIENTALES Y EN OTROS PREDIOS QUE DETERMINE LA EAAB-ESP, FAVORECIENDO SU FUNCIONAMIENTO Y CONSERVACIÓN."/>
    <x v="0"/>
    <x v="0"/>
  </r>
  <r>
    <s v="IA-0764-2024"/>
    <s v="PRESTAR SERVICIOS PROFESIONALES PARA REALIZAR EL SEGUIMIENTO A LA GESTIÓN SILVICULTURAL, OBRAS Y MANTENIMIENTO DEL SISTEMA HÍDRICO DESDE EL COMPONENTE FORESTAL, EN EL MARCO DE ACTUACIÓN DE LA DGASH"/>
    <x v="0"/>
    <x v="0"/>
  </r>
  <r>
    <s v="IA-0779-2024"/>
    <s v="PRESTACIÓN DE SERVICIOS PARA APOYAR EN LA COORDINACIÓN DE LA ADMINISTRACIÓN, MANTENIMIENTO Y OPERACIÓN DE LOS CAMINOS EXISTENTES UBICADOS EN PREDIOS DE LA EAAB ESP EN LOS CERROS ORIENTALES DE BOGOTÁ"/>
    <x v="0"/>
    <x v="0"/>
  </r>
  <r>
    <s v="ICGH-1112-2024"/>
    <s v="MANTENIMIENTO DE LA PLANTA FISICA DE SEDES, PUNTOS DE ATENCION, CADES, CASINOS , COLEGIO RAMON B JIMENO,CASAS GUARDABOSQUES Y CENTRO DE ACOPIO"/>
    <x v="1"/>
    <x v="0"/>
  </r>
  <r>
    <s v="ICGH-1430-2024"/>
    <s v="MANTENIMIENTO ESCENARIOS DEPORTIVOS Y CICLOPARQUEADEROS"/>
    <x v="1"/>
    <x v="0"/>
  </r>
  <r>
    <s v="ICGH-1458-2025"/>
    <s v="MANTENIMIENTO DE LA PLANTA FISICA DE SEDES, PUNTOS DE ATENCION, CADES, CASINOS, COLEGIO RAMON B JIMENO, CASAS GUARDABOSQUES Y CENTRO DE ACOPIO"/>
    <x v="1"/>
    <x v="0"/>
  </r>
  <r>
    <s v="ICSC-1535-2024"/>
    <s v="RECONSTRUCCIÓN Y REPARACION DE ANDENES Y CALZADAS EN LOS SITIOS INTERVENIDOS POR LA EAAB EN FUNCIÓN DE LA GESTIÓN OPERATIVA Y COMERCIAL"/>
    <x v="1"/>
    <x v="0"/>
  </r>
  <r>
    <s v="ICSC-1803-2025"/>
    <s v="MANTENIMIENTO, RENOVACIÓN E INSTALACIÓN DE VÁLVULAS, PILAS, HIDRANTES Y ERP'S AÑOS 2026-2027 DE LAS ZONAS 2,3 y 4 DE LA EAAB-ESP"/>
    <x v="1"/>
    <x v="0"/>
  </r>
  <r>
    <s v="ICSC-1906-2024"/>
    <s v="INTERVENTORÍA DURANTE EL MANTENIMIENTO, RENOVACIÓN E INSTALACIÓN DE VÁLVULAS, PILAS, HIDRANTES Y ERP'S AÑOS 2025-2026 DE LAS ZONAS 1,2,3,4 Y 5 DE LA EAAB-ESP"/>
    <x v="1"/>
    <x v="0"/>
  </r>
  <r>
    <s v="ICSC-1907-2024"/>
    <s v="MANTENIMIENTO, RENOVACIÓN E INSTALACIÓN DE VÁLVULAS, PILAS, HIDRANTES Y ERP'S AÑOS 2025-2026 DE LAS ZONA 1 DE LA EAAB-ESP."/>
    <x v="1"/>
    <x v="0"/>
  </r>
  <r>
    <s v="ICSM-1522-2024"/>
    <s v="MANTENIMIENTO RUTINARIO Y PERIÓDICO DE LAS VÍAS DE ACCESO, CAPTACIONES E INFRAESTRUCTURA SISTEMAS DE ABASTECIMIENTO Y OBRAS ANEXAS"/>
    <x v="1"/>
    <x v="0"/>
  </r>
  <r>
    <s v="ICSM-1732-2025"/>
    <s v="ACTIVIDADES DE APOYO A LAS LABORES DE MANTENIMIENTO DE LA RED MATRIZ DE ACUEDUCTO Y LA RECUPERACIÓN DEL ESPACIO PÚBLICO"/>
    <x v="1"/>
    <x v="0"/>
  </r>
  <r>
    <s v="ICSM-1750-2025"/>
    <s v="INTERVENTORIA INTEGRAL PARA LAS ACTIVIDADES DE APOYO A LAS LABORES DE MANTENIMIENTO DE LA RED MATRIZ Y RECUPERACIÓN DEL ESPACIO PÚBLICO"/>
    <x v="1"/>
    <x v="0"/>
  </r>
  <r>
    <s v="ICSM-1763-2024"/>
    <s v="INTERVENTORÍA TÉCNICA, ADMINISTRATIVA, FINANCIERA, AMBIENTAL, LEGAL Y CONTABLE AL PROYECTO MANTENIMIENTO RUTINARIO Y PERIÓDICO DE LAS VÍAS DE ACCESO, CAPTACIONES E INFRAESTRUCTURA SISTEMAS DE ABASTECIMIENTO Y OBRAS ANEXAS"/>
    <x v="1"/>
    <x v="0"/>
  </r>
  <r>
    <s v="ICSM-1791-2024"/>
    <s v="ACTIVIDADES DE LAVADO DE TANQUES DE ALMACENAMIENTO Y OBRAS DE MANTENIMIENTO Y REPARACIONES LOCATIVAS DE TANQUES, ESTACIONES DE BOMBEO, ESTRUCTURAS DE CONTROL, ESTACIONES REDUCTORAS DE PRESIÓN DE LA EMPRESA DE ACUEDUCTO Y ALCANTARILLADO DE BOGOTÁ-ESP"/>
    <x v="1"/>
    <x v="0"/>
  </r>
  <r>
    <s v="ICSM-1809-2024"/>
    <s v="INTERVENTORÍA INTEGRAL PARA LAS ACTIVIDADES DE LAVADO DE TANQUES DE ALMACENAMIENTO Y OBRAS DE MANTENIMIENTO Y REPARACIONES LOCATIVAS DE TANQUES, ESTACIONES DE BOMBEO, ESTRUCTURAS DE CONTROL, ESTACIONES REDUCTORAS DE PRESIÓN DE LA EMPRESA DE ACUEDUCTO Y ALCANTARILLADO DE BOGOTÁ-ESP"/>
    <x v="1"/>
    <x v="0"/>
  </r>
  <r>
    <s v="ICSM-1850-2024"/>
    <s v="MANTENIMIENTO ENCOR – ENGATIVÁ CORTIJO"/>
    <x v="1"/>
    <x v="0"/>
  </r>
  <r>
    <s v="ICSC-0001-2024"/>
    <s v="Este Acuerdo tiene por objeto establecer los términos, condiciones, plazos, obligaciones y procedimientos administrativos, técnicos, jurídicos, financieros, económicos y ambientales que regirán el seguimiento y asesoría técnica, recomendaciones y conceptos de No-Objeción sobre los Estudios y Diseños para la Protección, Traslado, Reubicación y ajuste a norma técnica y eventualmente para la expansión y ampliación de las Redes o Activos de propiedad u operados por el Prestador y asociados con el Proyecto de la &quot;Avenida Longitudinal de Occidente-Tramo Sur&quot; o &quot;ALO Tramo Sur&quot; desde Chusacá hasta la Calle 13, conforme a lo establecido en la Ley 1682 de 2013, Resolución ANI No. 716 de 2015 y demás normas aplicables. Igualmente, establece las condiciones para el seguimiento y recepción de las Obras de protección, traslado, y reubicación de las Redes o Activos de propiedad u operados por el Prestador y eventualmente para la expansión, ampliación de estas, en desarrollo de este Acuerdo y en los t"/>
    <x v="0"/>
    <x v="1"/>
  </r>
  <r>
    <s v="ICSC-0298-2024"/>
    <s v="Establecer las condiciones para revisión de diseños y otorgamiento de No Objeción al plan de protección, traslado y reubicación de redes de acueducto y alcantarillado sanitario y pluvial e infraestructura asociada en el marco del “Proyecto Accesos Norte Fase II”, así como el valor estimado de ésta, forma de pago, plazos para su ejecución, costos y las demás condiciones particulares y procedimientos que aplicarán"/>
    <x v="0"/>
    <x v="1"/>
  </r>
  <r>
    <s v="ICSC-0481-2026"/>
    <s v="REALIZAR LA COORDINACIÓN EN LA ELABORACIÓN DE DATOS TÉCNICOS Y REVISIÓN DE LOS DISEÑOS HIDRÁULICOS DE PROYECTOS DEL IDU DE INFRAESTRUCTURA VIAL Y DE ESPACIO PÚBLICO DE LA CIUDAD."/>
    <x v="0"/>
    <x v="1"/>
  </r>
  <r>
    <s v="ICSC-0521-2026"/>
    <s v="ASESORÍA ESPECIALIZADA PARA REVISIÓN, CONCEPTUALIZAR Y DAR CONCEPTO DE NO OBJECIÓN Y/O CUMPLIMIENTO DE LA NORMA DE LA EAAB-ESP DE LOS DISEÑOS ESTRUCTURALES ASOCIADOS A LA INFRAESTRUCTURA DE REDES DE ACUEDUCTO Y ALCANTARILLADO EXISTENTES Y PROYECTADOS, RELACIONADOS CON INICIATIVAS DE DESARROLLO URBANO PÚBLICAS Y PRIVADA"/>
    <x v="0"/>
    <x v="1"/>
  </r>
  <r>
    <s v="ICSC-0633-2026"/>
    <s v="ASESORÍA ESPECIALIZADA PARA LA ESTRUCTURACIÓN, COORDINACIÓN Y CONTROL PARA LOS PROYECTOS CIUDAD LAGOS DE TORCA, CONTRATADOS POR EL FIDEICOMISO LAGOS DE TORCA BOGOTÁ – FIDUBOGOTÁ, BAJO EL ACUERDO 9-99-30500-495-2019, REFERENTE A LAS ACTIVIDADES PARA LA SUPERVISIÓN DEL PROCESO DE REVISIÓN Y EXPEDICIÓN DE LA NO OBJECIÓN DE LOS DISEÑOS DE DETALLE PARA CONSTRUCCIÓN DE LA FASE II DE LAS OBRAS DE CARGA GENERAL DE ACUEDUCTO, ALCANTARILLADO SANITARIO Y PLUVIAL."/>
    <x v="0"/>
    <x v="1"/>
  </r>
  <r>
    <s v="ICSC-0728-2024"/>
    <s v="ASESORÍA ESPECIALIZADA PARA LA COORDINACIÓN Y SUPERVISIÓN DEL PROCESO DE ELABORACIÓN DE DATOS TÉCNICOS CON INFORMACIÓN DE REDES EXISTENTES Y PROYECTADAS Y REQUERIMIENTOS DE LA EAAB-ESP, REQUERIDOS POR EL IDU PARA LA ELABORACIÓN DE LOS DISEÑOS HIDRÁULICOS DE PROYECTOS IDU Y ELABORACIÓN DEL CONCEPTO DE “NO OBJECIÓN” DE LOS MENCIONADOS DISEÑOS HIDRÁULICOS"/>
    <x v="0"/>
    <x v="1"/>
  </r>
  <r>
    <s v="ICSC-0736-2024"/>
    <s v="ASESORÍA ESPECIALIZADA PARA LA EVALUACIÓN, ANÁLISIS Y COMPROBACIÓN DEL CUMPLIMIENTO DE LA NORMA TÉCNICA ESTABLECIDA POR LA EAAB-ESP PARA LA REVISION Y APROBACIÓN DE LOS DISEÑOS DE REDES EXTERNAS DE ACUEDUCTO Y ALCANTARILLADO SOLICITADA POR LOS PROMOTORES DE LOS DIFERENTES INSTRUMENTOS DE GESTIÓN DE SUELO DEFINIDAS EN LOS PLANES DE ORDENAMIENTO TERRITORIAL PARA BOGOTÁ, SOACHA Y GACHANCIPÁ Y PARA LA ESTRUCTURACIÓN, CONFIGURACIÓN Y ANÁLISIS DE FACTIBILIDADES DE SERVICIO, ASÍ COMO EL ANÁLISIS Y EVALUACIÓN DE FORMULACIONES PARA PLANES PARCIALES Y PLANES COMPLEMENTARIOS"/>
    <x v="0"/>
    <x v="1"/>
  </r>
  <r>
    <s v="ICSC-0738-2024"/>
    <s v="ASESORÍA ESPECIALIZADA PARA EL SEGUIMIENTO, COORDINACIÓN Y CONTROL DE LAS ACTIVIDADES PARA LA SUPERVISIÓN DEL PROCESO DE REVISIÓN Y EXPEDICIÓN DE LA NO OBJECIÓN DE LOS DISEÑOS DE DETALLE PARA CONSTRUCCIÓN DE LA FASE II DE LAS OBRAS DE CARGA GENERAL DE ACUEDUCTO, ALCANTARILLADO SANITARIO Y PLUVIAL PARA EL PROYECTO CIUDAD LAGOS DE TORCA, CONTRATADOS POR EL FIDEICOMISO LAGOS DE TORCA BOGOTÁ – FIDUBOGOTÁ, BAJO EL ACUERDO 9-99-30500-495-2018"/>
    <x v="0"/>
    <x v="1"/>
  </r>
  <r>
    <s v="ICSC-0792-2025"/>
    <s v="Asesoría especializada para la estructuración, configuración y análisis de Factibilidades de servicio, análisis y evaluación de formulaciones para planes parciales de acuerdo con el plan de ordenamiento territorial vigente y para la evaluación, análisis y comprobación del cumplimiento de la norma técnica establecida por la EAAB-ESP para la revisión y aprobación de los diseños de redes externas de acueducto y alcantarillado solicitada por los promotores de los diferentes instrumentos de gestión de suelo definidas en los Planes de Ordenamiento Territorial para Bogotá, Soacha y Gachancipá"/>
    <x v="0"/>
    <x v="1"/>
  </r>
  <r>
    <s v="ICSC-0852-2025"/>
    <s v="ASESORÍA ESPECIALIZADA PARA LA ESTRUCTURACIÓN, COORDINACIÓN Y CONTROL PARA LOS PROYECTO CIUDAD LAGOS DE TORCA, CONTRATADOS POR EL FIDEICOMISO LAGOS DE TORCA BOGOTÁ – FIDUBOGOTÁ, BAJO EL ACUERDO 9-99-30500-495-2019, REFERENTE A LAS ACTIVIDADES PARA LA SUPERVISIÓN DEL PROCESO DE REVISIÓN Y EXPEDICIÓN DE LA NO OBJECIÓN DE LOS DISEÑOS DE DETALLE PARA CONSTRUCCIÓN DE LA FASE II DE LAS OBRAS DE CARGA GENERAL DE ACUEDUCTO, ALCANTARILLADO SANITARIO Y PLUVIAL"/>
    <x v="0"/>
    <x v="1"/>
  </r>
  <r>
    <s v="ICSC-0867-2025"/>
    <s v="REALIZAR LA COORDINACIÓN, EN LA ELABORACIÓN DE DATOS TÉCNICOS CON INFORMACIÓN DE REDES EXISTENTES, PROYECTADAS Y REQUERIDAS POR LA EAAB-ESP Y DE LOS DISEÑOS HIDRÁULICOS DE PROYECTOS DEL IDU, ELABORACIÓN DEL CONCEPTO DE “NO OBJECIÓN” DE LOS MENCIONADOS DISEÑOS HIDRÁULICOS"/>
    <x v="0"/>
    <x v="1"/>
  </r>
  <r>
    <s v="ICSC-1397-2025"/>
    <s v="ASESORÍA ESPECIALIZADA PARA REVISIÓN, CONCEPTUALIZAR Y DAR CONCEPTO DE NO OBJECIÓN Y/O CUMPLIMIENTO DE LA NORMA DE LA EAAB-ESP DE LOS DISEÑOS ESTRUCTURALES ASOCIADOS A LA INFRAESTRUCTURA DE REDES DE ACUEDUCTO Y ALCANTARILLADO EXISTENTES Y PROYECTADOS, RELACIONADOS CON INICIATIVAS DE DESARROLLO URBANO PÚBLICAS Y PRIVADA"/>
    <x v="0"/>
    <x v="1"/>
  </r>
  <r>
    <s v="ICSC-1438-2025"/>
    <s v="El Prestador deberá revisar y expedir concepto de NoObjeción de los Diseños, y adelantar la supervisión y recibo final de las Obras que correspondan a los Diseños no objetados para el traslado, protección y/o reubicación de las redes de acueducto, alcantarillado sanitario y pluvial y/o combinado y el sistema de drenaje pluvial e infraestructura asociada del Proyecto PLMB para el Frente de Trabajo 2 (entre el K03+700 al K8+250), correspondiente al trazado del Proyecto"/>
    <x v="0"/>
    <x v="1"/>
  </r>
  <r>
    <s v="ICSC-1560-2024"/>
    <s v="Establecer las condiciones para revisión de diseños y otorgamiento de No Objeción al plan de protección, traslado y reubicación de redes de acueducto y alcantarillado sanitario y pluvial e infraestructura asociada en el marco del Proyecto de la &quot;Avenida Longitudinal de Occidente-Tramo Sur&quot; o &quot;ALO Tramo Sur&quot; desde Chusacá hasta la Calle 13, así como el valor de estas actividades, forma de pago, plazos para su ejecución, costos y las demás condiciones particulares y procedimientos que aplicarán en desarrollo del Acuerdo Específico."/>
    <x v="0"/>
    <x v="1"/>
  </r>
  <r>
    <s v="ICSC-1599-2025"/>
    <s v="Establecer las condiciones para la ejecución y realización por parte de la EAAB-ESP del acompañamiento o supervisión técnica de las obras de protección, traslado y reubicación de redes de acueducto y alcantarillado pluvial y sanitario y/o combinado y el sistema de drenaje pluvial e infraestructura asociada, que correspondan a los diseños previamente no objetados por parte de la Empresa y que serán desarrollados por la CONCESIONARIA en el marco del proyecto Regiotram de Occidente, para las revisiones y otorgamiento de No-Objeción por parte de la EAAB-ESP a los eventuales ajustes de los diseños de redes previamente no objetados o a nuevos diseños que puedan requerirse por la CONCESIONARIA durante el desarrollo de las obras, así como el valor o costo de estas actividades, forma de pago, plazos para su ejecución y las demás condiciones particulares y procedimientos que aplicarán para efectos de su ejecución y recibo final por parte de la EAAB-ESP"/>
    <x v="0"/>
    <x v="1"/>
  </r>
  <r>
    <s v="ICSC-1660-2019"/>
    <s v="DISEÑO Y CONSTRUCCIÓN DE UNA LINEA DE ACUEDUCTO REFUERZO RED MATRIZ BOSA DE 24&quot; QUE SE EXTENDERÁ AL OCCIDENTE DEL SECTOR S-01 DE LA ZONA 5 ENTRE LA EMPRESA DE ACUEDUCTO Y ALCANTARILLADO DE BOGOTÁ Y CONSTRUCTURA CAPITAL BOGOTÁ SAS COMO PROMOTORA DEL PLANPARCIAL BOSA 37 Y CUSEZAR COMO PROMORA DEL PLAN PARCIAL LA MARLENE."/>
    <x v="0"/>
    <x v="1"/>
  </r>
  <r>
    <s v="ICSC-1785-2024"/>
    <s v="ASESORÍA ESPECIALIZADA PARA REVISIÓN, CONCEPTUALIZAR Y DAR CONCEPTO DE NO OBJECIÓN Y/O CUMPLIMIENTO DE LA NORMA DE LA EAAB-ESP DE LOS DISEÑOS ESTRUCTURALES ASOCIADOS A LA INFRAESTRUCTURA DE REDES DE ACUEDUCTO Y ALCANTARILLADO EXISTENTES Y PROYECTADOS, RELACIONADOS CON INICIATIVAS DE DESARROLLO URBANO PÚBLICAS Y PRIVADA."/>
    <x v="0"/>
    <x v="1"/>
  </r>
  <r>
    <s v="ICSM-0756-2018"/>
    <s v="REVISIÓN, CONFRONTACIÓN, COMPLEMENTACIÓN Y APROPIACIÓN DE ESTUDIOS Y DISEÑOS, ASÍ COMO LA CONSTRUCCIÓN DE LA ESTACIÓN ELEVADORA DE AGUAS RESIDUALES DE CANOAS Y SUS OBRAS COMPLEMENTARIAS, INCLUYENDO SU PUESTA EN MARCHA Y OPERACIÓN ASISTIDA."/>
    <x v="0"/>
    <x v="1"/>
  </r>
  <r>
    <s v="ICSM-0901-2018"/>
    <s v="INTERVENTORÍA TÉCNICA, ADMINISTRATIVA, JURÍDICA, CONTABLE, FINANCIERA, AMBIENTAL Y SOCIAL, A LA REVISIÓN, CONFRONTACIÓN, COMPLEMENTACIÓN Y APROPIACIÓN DE ESTUDIOS Y DISEÑOS, ASÍ COMO LA CONSTRUCCIÓN DE LA ESTACIÓN ELEVADORA DE AGUAS RESIDUALES DE CANOAS YSUS OBRAS COMPLEMENTARIAS, INCLUYENDO SU PUESTA EN MARCHA Y OPERACIÓN ASISTIDA"/>
    <x v="0"/>
    <x v="1"/>
  </r>
  <r>
    <s v="ICSM-1745-2025"/>
    <s v="INTERVENTORÍA TÉCNICA, FINANCIERA, ADMINISTRATIVA, SOCIAL, AMBIENTAL Y LEGAL PARA LOS DISEÑOS DETALLADOS PARA LA RENOVACIÓN DEL SISTEMA DE ALCANTARILLADO DE LA SUBCUENCA RIO NUEVO EN EL SECTOR COMPRENDIDO ENTRE EL ORIENTE DE LA CARRERA 68 Y EL SUR DE LA CALLE 80, ESPECÍFICAMENTE EN LOS BARRIOS METRÓPOLIS Y SIMÓN BOLÍVAR"/>
    <x v="0"/>
    <x v="1"/>
  </r>
  <r>
    <s v="ICSM-2022-2024"/>
    <s v="DESARROLLAR LOS ESTUDIOS DE FACTIBILIDAD DEL BY-PASS DEL TÚNEL GUATIQUÍA Y ELABORAR LOS DISEÑOS DE DETALLE DE LA ALTERNATIVA MÁS FAVORABLE PARA LA ENTREGA DE CAUDAL AL EMBALSE, INCLUYENDO LA ESTABILIZACIÓN AMBIENTAL DEL ACTUAL PORTAL DE SALIDA DEL TÚNEL GUATIQUÍA"/>
    <x v="0"/>
    <x v="1"/>
  </r>
  <r>
    <s v="ICSM-2027-2024"/>
    <s v="INTERVENTORÍA TÉCNICA, ADMINISTRATIVA, FINANCIERA, CONTABLE, AMBIENTAL Y JURÍDICA A LA CONSULTORÍA PARA DESARROLLAR LOS ESTUDIOS DE FACTIBILIDAD DEL BY-PASS DEL TÚNEL GUATIQUÍA Y ELABORAR LOS DISEÑOS DE DETALLE DE LA ALTERNATIVA MÁS FAVORABLE PARA LA ENTREGA DE CAUDAL AL EMBALSE, INCLUYENDO LA ESTABILIZACIÓN AMBIENTAL DEL ACTUAL PORTAL DE SALIDA DEL TÚNEL GUATIQUÍA"/>
    <x v="0"/>
    <x v="1"/>
  </r>
  <r>
    <s v="IP-1288-2024"/>
    <s v="CONSULTORÍA PARA LA ELABORACIÓN DE LOS DISEÑOS CONCEPTUALES DE LAS REDES TRONCALES DE ALCANTARILLADO SANITARIO Y PLUVIAL, REQUERIDOS PARA LAS ÁREAS ESTRATEGICAS DE MONTEVIDEO, RÍO NEGRO Y CAMPIN – 7 DE AGOSTO PRIORIZADOS POR LA ALCALDÍA DE BOGOTÁ Y QUE FORMAN PARTE DE LAS ACTUACIONES ESTRATEGICAS DEFINIDOS EN EL POT VIGENTE DE LA CIUDAD DE BOGOTÁ"/>
    <x v="0"/>
    <x v="1"/>
  </r>
  <r>
    <s v="IT-1652-2025"/>
    <s v="CONSULTORÍA PARA LOS DISEÑOS DEFINITIVOS DE LA RENOVACIÓN A LA ESTACIÓN DE BOMBEO LISBOA"/>
    <x v="0"/>
    <x v="1"/>
  </r>
  <r>
    <s v="IT-1655-2025"/>
    <s v="INTERVENTORÍA A LA CONSULTORÍA DE LOS DISEÑOS DEFINITIVOS DE LA RENOVACIÓN DE LA ESTACIÓN DE BOMBEO LISBOA"/>
    <x v="0"/>
    <x v="1"/>
  </r>
  <r>
    <s v="IT-1681-2024"/>
    <s v="INTERVENTORÍA A LOS DISEÑOS DETALLADOS PARA LA RENOVACION ESTACION DE BOMBEO LOURDES"/>
    <x v="0"/>
    <x v="1"/>
  </r>
  <r>
    <s v="IT-1769-2024"/>
    <s v="CONSULTORÍA PARA DISEÑOS DEFINITIVOS RENOVACIÓN ESTACIÓN DE BOMBEO LOURDES"/>
    <x v="0"/>
    <x v="1"/>
  </r>
  <r>
    <s v="IA-1563-2024"/>
    <s v="Diseño, edición, corrección de estilo y traducción de la nota técnica Avanzando hacia un Modelo de Economía Circular en la Prestación de los Servicios Públicos de Agua y Saneamiento: un caso de estudio"/>
    <x v="0"/>
    <x v="1"/>
  </r>
  <r>
    <s v="ICGH-0048-2026"/>
    <s v="PRESTACION DE SERVICIOS PROFESIONALES EN HIGIENE INDUSTRIAL PARA EL DISEÑO E IMPLEMENTACIÓN DE ACTIVIDADES ADMINISTRATIVAS Y OPERATIVAS EN LOS PROCESOS A CARGO DE LA EAAB - ESP. "/>
    <x v="0"/>
    <x v="1"/>
  </r>
  <r>
    <s v="ICGH-0095-2025"/>
    <s v="PRESTACION DE SERVICIOS PROFESIONALES EN HIGIENE INDUSTRIAL PARA EL DISEÑO E IMPLEMENTACIÓN DE ACTIVIDADES ADMINISTRATIVAS Y OPERATIVAS EN LOS PROCESOS A CARGO DE LA EAAB - ESP"/>
    <x v="0"/>
    <x v="1"/>
  </r>
  <r>
    <s v="ICGH-0150-2024"/>
    <s v="Prestación de servicios profesionales en higiene industrial para el diseño e implementación de actividades administrativas y operativas a cargo de la EAAB-ESP"/>
    <x v="0"/>
    <x v="1"/>
  </r>
  <r>
    <s v="ICGH-1069-2024"/>
    <s v="Prestación de servicios profesionales a la Dirección Salud - División Salud Ocupacional, en el diseño e implementación de actividades administrativas y operativas en los procesos del programa de Riesgo Químico a cargo de la EAAB - ESP."/>
    <x v="0"/>
    <x v="1"/>
  </r>
  <r>
    <s v="ICGH-1153-2025"/>
    <s v="Prestación de servicios profesionales a la Dirección Salud - División Salud Ocupacional, en el diseño e implementación de actividades administrativas y operativas en los procesos del programa de riesgo quimico a cargo de la EAAB - ESP"/>
    <x v="0"/>
    <x v="1"/>
  </r>
  <r>
    <s v="ICGH-1508-2025"/>
    <s v="Prestar servicios profesionales a la Dirección Mejoramiento Calidad de Vida en el diseño, implementación, seguimiento y mejora de estrategias, acciones y procedimientos institucionales del Colegio Ramón B. Jimeno, conforme a la normatividad vigente, las políticas internas y las necesidades propias del entorno escolar, con el fin de contribuir al fortalecimiento de la gestión institucional, el bienestar de la comunidad educativa y el cumplimiento de los estándares de calidad y legalidad aplicables"/>
    <x v="0"/>
    <x v="1"/>
  </r>
  <r>
    <s v="ICGH-1540-2024"/>
    <s v="Prestación de servicios profesionales en higiene industrial para el diseño e implementación de actividades administrativas y operativas a cargo de la EAAB-ESP"/>
    <x v="0"/>
    <x v="1"/>
  </r>
  <r>
    <s v="ICSC-0061-2024"/>
    <s v="PRESTACIÓN DE SERVICIOS PROFESIONALES PARA LA ELABORACIÓN DE DOCUMENTOS TÉCNICOS PARA LOS PR0YECTOS IDU CON INFORMACION DE REDES EXISTENTES, PROYECTADAS EJECUTADAS, REVISIÓN DE LOS DISEÑOS HIDRÁULICOS DE LOS PROYECTOS IDU Y ELABORACIÓN DEL CONCEPTO DE &quot;NO OBJECIÓN&quot; DE LOS MENCIONADOS DISEÑOS"/>
    <x v="0"/>
    <x v="1"/>
  </r>
  <r>
    <s v="ICSC-0062-2024"/>
    <s v="PRESTAR SERVICIOS PROFESIONALES PARA LA ELABORACIÓN DE DATOS TÉCNICOS, REVISIÓN Y NO OBJECIÓN DE DISEÑOS HIDRÁULICOS DE LOS PROYECTOS CABLES AEREOS, CORREDOR AV. SÉPTIMA, AV. CENTENARIO Y DEMÁS PROYECTOS PRIORITARIOS QUE EJECUTA EL INSTITUTO DE DESARROLLO URBANO – IDU"/>
    <x v="0"/>
    <x v="1"/>
  </r>
  <r>
    <s v="ICSC-0064-2024"/>
    <s v="PRESTAR SERVICIOS DE APOYO EN LAS ACTIVIDADES ADMINISTRATIVAS QUE SURJAN DEL PROCESO DE ELABORACIÓN DE DOCUMENTOS TÉCNICOS DE LA INFRAESTRUCTURA DE LAS REDES DE ACUEDUCTO Y ALCANTARILLADO EXISTENTES Y PROYECTADAS EN LA ZONA DE INTERVENCIÓN DE LOS PROYECTOS VIALES QUE DESARROLLA EL INSTITUTO DE DESARROLLO URBANO – IDU Y EN LAS LABORES ADMINISTRATIVAS DEMANDADAS EN LA REVISIÓN Y CONCEPTO DE NO OBJECIÓN DE LOS DISEÑOS HIDRÁULICOS DE LOS PROYECTOS VIALES"/>
    <x v="0"/>
    <x v="1"/>
  </r>
  <r>
    <s v="ICSC-0076-2024"/>
    <s v="PRESTACIÓN DE SERVICIOS PROFESIONALES PARA LA ELABORACIÓN DE DOCUMENTOS TÉCNICOS EN EL PROCESO DE REVISIÓN DE DISEÑOS HIDRAULICOS Y EMISION DE CONCEPTO DE NO OBJECION PARA PROYECTOS DE INFRAESTRUCTURA VIAL Y SISTEMAS DE TRASPORTE MASIVO. SEGÚN RESOLUCIÓN 886 DE 2021"/>
    <x v="0"/>
    <x v="1"/>
  </r>
  <r>
    <s v="ICSC-0159-2026"/>
    <s v="PRESTACIÓN DE SERVICIOS PROFESIONALES PARA LA REVISIÓN DE DISEÑOS, EMISIÓN DE NO-OBJECIÓN A ESTOS, ELABORACIÓN DE DOCUMENTOS TÉCNICOS Y SUPERVISIÓN TÉCNICA DE LAS OBRAS DE REDES E INFRAESTRUCTURA DE LA EAAB-ESP EN EL MARCO DE LOS PROYECTOS DE INFRAESTRUCTURA DE TRANSPORTE DESARROLLADOS EN LA CIUDAD DE BOGOTÁ Y MUNICIPIOS ALEDAÑOS EN APLICACIÓN DE LA RESOLUCIÓN EAAB NO. 886 DE 2021Y LA LEY 1682 DE 2013"/>
    <x v="0"/>
    <x v="1"/>
  </r>
  <r>
    <s v="ICSC-0160-2024"/>
    <s v="PRESTACIÓN DE SERVICIOS DE APOYO PARA EL MANEJO DE ARCHIVO, BASES DE DATOS Y ORGANIZACIÓN DE INFORMACIÓN PARA LA INCORPORACIÓN EN EL APLICATIVO SAP EMPRESARIAL DEL PROCESO DE REVISIÓN DE LOS DISEÑOS DE REDES EXTERNAS DE ACUEDUCTO Y ALCANTARILLADO DE PROYECTOS RELACIONADOS CON INICIATIVAS DE DESARROLLO URBANO PÚBLICAS Y PRIVADAS"/>
    <x v="0"/>
    <x v="1"/>
  </r>
  <r>
    <s v="ICSC-0162-2024"/>
    <s v="PRESTACIÓN DE SERVICIOS PROFESIONALES PARA LA REVISIÓN Y APROBACIÓN DE DISEÑOS ESTRUCTURALES DE REDES EXTERNAS DE ACUEDUCTO Y ALCANTARILLADO DE PROYECTOS RELACIONADOS CON INICIATIVAS DE DESARROLLO URBANO PÚBLICAS Y PRIVADA"/>
    <x v="0"/>
    <x v="1"/>
  </r>
  <r>
    <s v="ICSC-0163-2024"/>
    <s v="PRESTACIÓN DE SERVICIOS PROFESIONALES PARA LA ELABORACIÓN DE FACTIBILIDADES DE SERVICIO Y REVISIÓN DE FORMULACIONES PARA LOS PLANES PARCIALES Y PLANES COMPLEMENTARIOS Y REVISIÓN DE LOS DISEÑOS DE REDES EXTERNAS DE ACUEDUCTO Y ALCANTARILLADO DE PROYECTOS RELACIONADOS CON INICIATIVAS DE DESARROLLO URBANO PÚBLICAS Y PRIVADAS"/>
    <x v="0"/>
    <x v="1"/>
  </r>
  <r>
    <s v="ICSC-0164-2024"/>
    <s v="PRESTACIÓN DE SERVICIOS PROFESIONALES PARA LA ASISTENCIA EN EL SEGUIMIENTO, CONTROL Y SUPERVISIÓN CON MIRAS A LA EXPEDICIÓN DEL CONCEPTO DE NO OBJECIÓN EN LA FASE II DISEÑOS DE DETALLE PARA CONSTRUCCIÓN DE LAS OBRAS DE CARGA GENERAL DE ACUEDUCTO, ALCANTARILLADO SANITARIO Y PLUVIAL DEL PROYECTO CIUDAD LAGOS DE TORCA, CONTRATADOS POR EL FIDEICOMISO LAGOS DE TORCA BOGOTÁ–FIDUBOGOTÁ, BAJO EL ACUERDO 9-99-30500-495-2018"/>
    <x v="0"/>
    <x v="1"/>
  </r>
  <r>
    <s v="ICSC-0165-2024"/>
    <s v="PRESTACIÓN DE SERVICIOS DE APOYO EN LAS ACTIVIDADES ADMINISTRATIVAS PARA LA REVISIÓN DE LOS DISEÑOS DE REDES EXTERNAS DE ACUEDUCTO Y ALCANTARILLADO DE PROYECTOS RELACIONADOS CON INICIATIVAS DE DESARROLLO URBANO PÚBLICAS Y PRIVADAS Y PARA LA ELABORACIÓN DE FACTIBILIDADES DE SERVICIO Y REVISIÓN DE FORMULACIONES PARA LOS PLANES PARCIALES Y PLANES COMPLEMENTARIOS"/>
    <x v="0"/>
    <x v="1"/>
  </r>
  <r>
    <s v="ICSC-0210-2024"/>
    <s v="PRESTACIÓN DE SERVICIOS PROFESIONALES PARA LA ELABORACIÓN DE DOCUMENTOS TÉCNICOS PARA LOS PR0YECTOS IDU CON INFORMACION DE REDES EXISTENTES, PROYECTADAS EJECUTADAS, REVISIÓN DE LOS DISEÑOS HIDRÁULICOS DE LOS PROYECTOS IDU Y ELABORACIÓN DEL CONCEPTO DE &quot;NO OBJECIÓN&quot; DE LOS MENCIONADOS DISEÑOS"/>
    <x v="0"/>
    <x v="1"/>
  </r>
  <r>
    <s v="ICSC-0233-2026"/>
    <s v="PRESTACIÓN DE SERVICIOS PROFESIONALES PARA LA ELABORACIÓN DE FACTIBILIDADES DE SERVICIO, VALIDACIÓN DE DISEÑOS CONCEPTUALES DE ACUEDUCTO Y ALCANTARILLADO PARA LA FORMULACIÓN DE PLANES PARCIALES Y REVISIÓN Y APROBACIÓN DE DISEÑOS DETALLADOS DE REDES EXTERNAS DE ACUEDUCTO Y ALCANTARILLADO EN PROYECTOS URBANÍSTICOS DE ZONA 5."/>
    <x v="0"/>
    <x v="1"/>
  </r>
  <r>
    <s v="IA-1564-2025"/>
    <s v="Interventoría técnica, administrativa, financiera, ambiental, social, jurídica para los diseños detallados de la restauración de los cauces de las quebradas Santa Bárbara y Santa Ana mediante soluciones naturales de bioingeniería"/>
    <x v="1"/>
    <x v="1"/>
  </r>
  <r>
    <s v="IA-1567-2025"/>
    <s v="Consultoría para los Diseños Detallados de La Restauración de los cauces de las Quebradas Santa Bárbara y Santa Ana mediante soluciones naturales de bioingeniería"/>
    <x v="1"/>
    <x v="1"/>
  </r>
  <r>
    <s v="ICSC-0806-2024"/>
    <s v="DISEÑOS PARA LA CONSTRUCCIÓN O REHABILITACIÓN O RENOVACIÓN DE LAS REDES LOCALES DE ACUEDUCTO, ALCANTARILLADO SANITARIO Y PLUVIAL EN LAS ZONAS DESAFECTADAS DE LA RONDA HIDRAULICA DEL RIO BOGOTÁ, DECRETO DISTRITAL 555 DE 2021, BARRIOS BERLÍN, BILBAO, SAN PEDRO, SANTA CECILIA, SANTA RITA DE SUBA, TIBABUYES II, TIBABUYES OCCIDENTAL DE LA LOCALIDAD DE SUBA, BARRIO CODITO SECTORES DE LA ACCIÓN POPULAR SENTENCIA N° 2022-10-145 AP, DE LA LOCALIDAD DE USAQUÉN, Y DISEÑOS DE LAS REDES DE ALCANTARILLADO PLUVIAL Y ESTRUCTURA DE ALIVIO EN EL SECTOR DE SANTA ANA Y MOLINOS NORTE, EN LA ZONA 1 DE LA EAAB-ESP"/>
    <x v="1"/>
    <x v="1"/>
  </r>
  <r>
    <s v="ICSC-1239-2024"/>
    <s v="INTERVENTORIA DE DISEÑOS PARA LA CONSTRUCCIÓN O REHABILITACIÓN O RENOVACIÓN DE LAS REDES LOCALES DE ACUEDUCTO, ALCANTARILLADO SANITARIO Y PLUVIAL EN LAS ZONAS DESAFECTADAS DE LA RONDA HIDRAULICA DEL RIO BOGOTÁ, DECRETO DISTRITAL 555 DE 2021, BARRIOS BERLÍN, BILBAO, SAN PEDRO, SANTA CECILIA, SANTA RITA DE SUBA, TIBABUYES II, TIBABUYES OCCIDENTAL DE LA LOCALIDAD DE SUBA, BARRIO CODITO SECTORES DE LA ACCIÓN POPULAR SENTENCIA N° 2022-10-145 AP, DE LA LOCALIDAD DE USAQUÉN, E INTERVENTORIA DE DISEÑOS DE LAS REDES DE ALCANTARILLADO PLUVIAL Y ESTRUCTURA DE ALIVIO EN EL SECTOR DE SANTA ANA Y MOLINOS NORTE, EN LA ZONA 1 DE LA EAAB-ESP"/>
    <x v="1"/>
    <x v="1"/>
  </r>
  <r>
    <s v="ICSC-1804-2025"/>
    <s v="CONSULTORÍA PARA LA ELABORACION DE LOS DISEÑOS PARA LA CONSTRUCCIÓN DE LAS REDES ALCANTARILLADO SANITARIO DEL BARRIO SAN VICENTE - LOCALIDAD DE SAN CRISTÓBAL DENTRO DEL AREA DE COBERTURA DE LA ZONA 4- ACCIÓN POPULAR RADICADO 25000231500020060034700"/>
    <x v="1"/>
    <x v="1"/>
  </r>
  <r>
    <s v="ICGH-0294-2024"/>
    <s v="Compraventa de protector solar para ser entregado a los funcionarios de la EAAB-ESP, vinculados bajo contratos a término fijo y obra labor, que realizan labores operativas y comerciales con exposición a radiación ultravioleta, en cumplimiento del programa de vigilancia epidemiológica"/>
    <x v="0"/>
    <x v="2"/>
  </r>
  <r>
    <s v="ICGH-1277-2025"/>
    <s v="Compraventa de protector solar para ser entregado a los funcionarios de la EAAB-ESP, vinculados bajo contratos a término fijo y obra labor, que realizan labores operativas y comerciales con exposición a radiación ultravioleta, en cumplimiento del programa de vigilancia epidemiológica"/>
    <x v="0"/>
    <x v="2"/>
  </r>
  <r>
    <s v="ICSC-1097-2025"/>
    <s v="Establecer las condiciones para la ejecución y realización de la supervisión técnica de las obras de protección, traslado y reubicación de redes que se encuentran pendientes por desarrollar en el marco del proyecto “Extensión de la Troncal NQS del Sistema Integrado de Trasporte Masivo de Bogotá en el municipio de Soacha Fases II y III, Lote 1: Calle 24 a Calle 15 Sur y Lote 2: Calle 15 Sur – Futura intersección de la Av. Circunvalar del Sur donde se ubica el Patio Portal del Sistema”, incluida la terminación de la construcción del colector sur que se desarrolla en el marco de este proyecto, así como el valor o costo de estas actividades, forma de pago, plazos para su ejecución y las demás condiciones particulares y procedimientos que aplicarán para efectos de su ejecución y recibo final por parte de la EAAB-ESP."/>
    <x v="0"/>
    <x v="2"/>
  </r>
  <r>
    <s v="ICSC-1801-2025"/>
    <s v="Establecer las condiciones para ejecutar y realizar la interventoría técnica y financiera de las Obras de Ampliación y Expansión de Redes que se desarrollarán en el marco del Proyecto “Extensión de la Troncal NQS del Sistema Integrado de Trasporte Masivo de Bogotá en el municipio de Soacha Fases II y III. Lote 2: Calle 15 Sur – Futura intersección de la Av. Circunvalar del Sur donde se ubica el Patio Portal del Sistema”, así como el valor estimado de las Obras de Ampliación y Expansión de Redes, forma de pago, plazos para su ejecución, costos y las demás condiciones particulares y procedimientos que aplicarán para efectos de su ejecución y recibo final"/>
    <x v="0"/>
    <x v="2"/>
  </r>
  <r>
    <s v="ICSM-1281-2017"/>
    <s v="AUNAR ESFUERZOS TÉCNICOS, ADMINISTRATIVOS Y FINANCIEROS PARA LA PLANIFICACIÓN, ESTUDIOS, CONSTRUCCIÓN Y OPERACIÓN DE UN “PARQUEMETROPOLITANO” Y DE UN “CENTRO CULTURAL, RECREATIVO Y DEPORTIVO”, EN LOS PREDIOS DENOMINADOS “ARENALITO, GIBRALTAR, LAS LOMAS”, UBICADOS EN LA LOCALIDAD DE SUBA,"/>
    <x v="0"/>
    <x v="2"/>
  </r>
  <r>
    <s v="ICSM-1445-2018"/>
    <s v="CONSTRUCCION DEL SISTEMA RED MATRIZ EL VINCULO"/>
    <x v="0"/>
    <x v="2"/>
  </r>
  <r>
    <s v="ICSM-1914-2024"/>
    <s v="Consultoría especializada para la obtención del permiso de aprovechamiento forestal único para la ejecución del Proyecto de “CONSTRUCCIÓN DEL SISTEMA MATRIZ DE ACUEDUCTO AGUAS CLARAS”."/>
    <x v="0"/>
    <x v="2"/>
  </r>
  <r>
    <s v="ICSM-2028-2024"/>
    <s v="CONSTRUCCIÓN DE ESTRUCTURAS PARA LA TOMA Y MEDICIÓN DE CAUDAL ECOLÓGICO EN EL RÍO GUATIQUÍA Y DE LA QUEBRADA LETICIA, EN EL SISTEMA CHINGAZA DE LA DIVISIÓN SISTEMA NORTE ABASTECIMIENTO"/>
    <x v="0"/>
    <x v="2"/>
  </r>
  <r>
    <s v="GAP-0103-2026"/>
    <s v="PRESTACIÓN DE SERVICIOS PROFESIONALES PARA REALIZAR LA SUPERVISIÓN DE LOS CONTRATOS DE SUMINISTRO, OBRA E INTERVENTORÍA SUSCRITOS EN EL MARCO DEL PROYECTO &quot;MEDIDORES CON TELEMETRÍA PARA DISTRITOS HIDRÁULICOS PARA EL CONTROL EN LA OPERACIÓN DEL SISTEMA DE ACUEDUCTO DE LA EAAB-ESP, CON ANALÍTICA DE DATOS (SUMINISTRO, INSTALACIÓN Y PUESTA EN FUNCIONAMIENTO)"/>
    <x v="0"/>
    <x v="2"/>
  </r>
  <r>
    <s v="GAP-0789-2026"/>
    <s v="PRESTACIÓN DE SERVICIOS PROFESIONALES PARA REALIZAR LA SUPERVISIÓN DE CONTRATOS DE CONSULTORÍA, OBRA E INTERVENTORIA SUSCRITOS EN EL MARCO DEL PROYECTO &quot;MEDIDORES TOTALIZADORES EN PROPIEDADES HORIZONTALES PARA EL CONTROL Y REDUCCIÓN DE PÉRDIDAS DE AGUA EN EL AREA DE INFLUENCIA DE LA EAAB-ESP – FASE I&quot;"/>
    <x v="0"/>
    <x v="2"/>
  </r>
  <r>
    <s v="IA-0016-2025"/>
    <s v="APOYAR LA GESTIÓN INTEGRAL DE LOS RESIDUOS SÓLIDOS GENERADOS POR LAS OBRAS Y/O ACTIVIDADES DESARROLLADAS POR LA EMPRESA DE ACUEDUCTO Y ALCANTARILLADO DE BOGOTÁ, CONFORME A LOS PROCESOS Y PROCEDIMIENTOS ESTABLECIDOS PARA EL MANEJO DE LOS RESIDUOS DE CONSTRUCCIÓN"/>
    <x v="0"/>
    <x v="2"/>
  </r>
  <r>
    <s v="IA-0086-2025"/>
    <s v="APOYAR LA GESTIÓN INTEGRAL DE LOS RESIDUOS SÓLIDOS GENERADOS POR LAS OBRAS Y/O ACTIVIDADES DESARROLLADAS POR LA EMPRESA DE ACUEDUCTO Y ALCANTARILLADO DE BOGOTÁ, CONFORME A LOS PROCESOS Y PROCEDIMIENTOS ESTABLECIDOS PARA EL MANEJO DE LOS RESIDUOS DE CONSTRUCCIÓN"/>
    <x v="0"/>
    <x v="2"/>
  </r>
  <r>
    <s v="IA-0224-2026"/>
    <s v="PRESTACIÓN DE SERVICIOS PARA LA EJECUCIÓN DE ACTIVIDADES DE APROXIMACIÓN, FORTALECIMIENTO, CONTINUIDAD, OPERACIÓN, CONSTRUCCIÓN, IMPLEMENTACIÓN, SEGUIMIENTO Y REPORTE DE LAS MEDIDAS DE MANEJO SOCIAL EN LOS CAMINOS UBICADOS EN LOS CERROS ORIENTALES, ASÍ COMO EN OTROS CAMINOS ADICIONALES QUE SE IDENTIFIQUEN EN PREDIOS DE LA EMPRESA DE ACUEDUCTO Y ALCANTARILLADO DE BOGOTÁ EAAB-ESP"/>
    <x v="0"/>
    <x v="2"/>
  </r>
  <r>
    <s v="IA-0308-2026"/>
    <s v="APOYAR LA GESTIÓN INTEGRAL DE LOS RESIDUOS SÓLIDOS GENERADOS POR LAS OBRAS Y/O ACTIVIDADES DESARROLLADAS POR LA EMPRESA DE ACUEDUCTO Y ALCANTARILLADO DE BOGOTÁ, CONFORME A LOS PROCESOS Y PROCEDIMIENTOS ESTABLECIDOS PARA EL MANEJO DE LOS RESIDUOS DE CONSTRUCCIÓN"/>
    <x v="0"/>
    <x v="2"/>
  </r>
  <r>
    <s v="IA-0504-2026"/>
    <s v="APOYAR LA GESTIÓN INTEGRAL DE LOS RESIDUOS SÓLIDOS GENERADOS POR LAS OBRAS Y/O ACTIVIDADES DESARROLLADAS POR LA EMPRESA DE ACUEDUCTO Y ALCANTARILLADO DE BOGOTÁ, CONFORME A LOS PROCESOS Y PROCEDIMIENTOS ESTABLECIDOS PARA EL MANEJO DE LOS RESIDUOS DE CONSTRUCCIÓN"/>
    <x v="0"/>
    <x v="2"/>
  </r>
  <r>
    <s v="IA-0534-2025"/>
    <s v="PRESTACIÓN DE SERVICIOS PARA LA EJECUCIÓN DE ACTIVIDADES DE APROXIMACIÓN, FORTALECIMIENTO, CONTINUIDAD EN LOS PROCESOS SOCIALES, OPERACIÓN CONSTRUCCIÓN, IMPLEMENTACIÓN, SEGUIMIENTO Y REPORTE DE LAS MEDIDAS DE MANEJO SOCIAL DE LOS CAMINOS UBICADOS EN LOS CERROS ORIENTALES, ASÍ COMO EN OTROS CAMINOS ADICIONALES QUE PUEDAN SER IDENTIFICADOS EN PREDIOS DE LA EAAB-ESP."/>
    <x v="0"/>
    <x v="2"/>
  </r>
  <r>
    <s v="IA-1110-2024"/>
    <s v="APOYAR LA GESTIÓN INTEGRAL DE LOS RESIDUOS SÓLIDOS GENERADOS POR LAS OBRAS Y/O ACTIVIDADES DESARROLLADAS POR LA EMPRESA DE ACUEDUCTO Y ALCANTARILLADO DE BOGOTÁ, CONFORME A LOS PROCESOS Y PROCEDIMIENTOS ESTABLECIDOS PARA EL MANEJO DE LOS RESIDUOS DE CONSTRUCCIÓN Y DEMOLICIÓN RCD"/>
    <x v="0"/>
    <x v="2"/>
  </r>
  <r>
    <s v="IA-1111-2024"/>
    <s v="APOYAR LA GESTIÓN INTEGRAL DE LOS RESIDUOS SÓLIDOS GENERADOS POR LAS OBRAS Y/O ACTIVIDADES DESARROLLADAS POR LA EMPRESA DE ACUEDUCTO Y ALCANTARILLADO DE BOGOTÁ, CONFORME A LOS PROCESOS Y PROCEDIMIENTOS ESTABLECIDOS PARA EL MANEJO DE LOS RESIDUOS DE CONSTRUCCIÓN Y DEMOLICIÓN RCD"/>
    <x v="0"/>
    <x v="2"/>
  </r>
  <r>
    <s v="ICGH-1398-2024"/>
    <s v="Contratar la prestación de servicios para realizar pruebas de detección de alcohol a través de aire espirado y pruebas de diagnóstico rápido para la detección de sustancias psicoactivas a los trabajadores con autorización interna de conducción y que operen vehículos, equipo de construcción o maquinaria especializada"/>
    <x v="0"/>
    <x v="2"/>
  </r>
  <r>
    <s v="IA-1795-2025"/>
    <s v="CONSTRUCCIÓN DE CUATRO PUENTES EN LA ZONA DE RESERVA DEL DELIRIO DE LA LOCALIDAD DE SAN CRISTOBAL"/>
    <x v="1"/>
    <x v="2"/>
  </r>
  <r>
    <s v="IA-1821-2024"/>
    <s v="CONSTRUCCIÓN DE CUATRO PUENTES EN LA ZONA DE RESERVA DEL DELIRIO DE LA LOCALIDAD DE SAN CRISTOBAL"/>
    <x v="1"/>
    <x v="2"/>
  </r>
  <r>
    <s v="ICGH-1355-2025"/>
    <s v="INTERVENTORÍA A LA CONSTRUCCIÓN DE LA NUEVA SEDE LABORATORIOS TÉCNICOS DE LA EAAB-ESP"/>
    <x v="1"/>
    <x v="2"/>
  </r>
  <r>
    <s v="ICGH-1750-2024"/>
    <s v="CONSTRUCCION DE LA NUEVA SEDE LABORATORIOS TECNICOS DE LA EAAB-ESP"/>
    <x v="1"/>
    <x v="2"/>
  </r>
  <r>
    <s v="ICGH-1754-2024"/>
    <s v="INTERVENTORIA A LA CONSTRUCCION DE LA NUEVA SEDE LABORATORIOS TECNICOS DE LA EAAB-ESP"/>
    <x v="1"/>
    <x v="2"/>
  </r>
  <r>
    <s v="ICGH-1988-2024"/>
    <s v="CONSTRUCCIÓN DE LA NUEVA SEDE LABORATORIOS TÉCNICOS DE LA EAAB-ESP"/>
    <x v="1"/>
    <x v="2"/>
  </r>
  <r>
    <s v="ICSC-1491-2024"/>
    <s v="CONSTRUCCIÓN DE REDES DE ACUEDUCTO, ALCANTARILLADO SANITARIO Y ALCANTARILLADO PLUVIAL DEL BARRIO VILLA ANDREA Y SECTORES ASOCIADOS DE LA ZONA 3 DE LA EAAB-ESP"/>
    <x v="1"/>
    <x v="2"/>
  </r>
  <r>
    <s v="ICSC-1499-2024"/>
    <s v="INTERVENTORÍA DURANTE LA CONSTRUCCIÓN DE REDES DE ACUEDUCTO, ALCANTARILLADO SANITARIO Y ALCANTARILLADO PLUVIAL DEL BARRIO VILLA ANDREA Y SECTORES ASOCIADOS DE LA ZONA 3 DE LA EAAB -ESP"/>
    <x v="1"/>
    <x v="2"/>
  </r>
  <r>
    <s v="ICSC-1602-2024"/>
    <s v="CONSTRUCCIÓN DE SUMIDEROS BARRIO CHICO PARA EL CONTROL DE LAS AGUAS DE ESCORRENTÍA SUPERFICIAL Y LA RENOVACIÓN DE SUMIDEROS BARRIO SANTA CECILIA DE LA LOCALIDAD DE USAQUÉN, DENTRO DEL ÁREA DE COBERTURA DE LA ZONA 1"/>
    <x v="1"/>
    <x v="2"/>
  </r>
  <r>
    <s v="ICSC-1713-2024"/>
    <s v="CONSTRUCCIÓN DE LAS REDES LOCALES DE ACUEDUCTO, ALCANTARILLADO SANITARIO Y ALCANTARILLADO PLUVIAL DE LOS BARRIOS: VILLA NEIRA, LA SAGRADA FAMILIA, RINCÓN SAN CRISTÓBAL Y SAN BLAS II SECTOR DE LA LOCALIDAD DE SAN CRISTOBAL Y LOS BARRIOS RESURRECCIÓN V MENOS, SOCORRO LA INDUSTRIA, PRADERA II Y SECTORES AFERENTES DE LA LOCALIDAD DE RAFAEL URIBE URIBE DE LA ZONA 4 DE LA EAAB-ESP"/>
    <x v="1"/>
    <x v="2"/>
  </r>
  <r>
    <s v="ICSM-0353-2026"/>
    <s v="Realizar la renovación de los equipos de dosificación de sulfato de aluminio sólido y de cal hidratada para el tratamiento del agua de las plantas El Dorado y La Laguna"/>
    <x v="0"/>
    <x v="3"/>
  </r>
  <r>
    <s v="ICSM-1343-2025"/>
    <s v="RENOVACIÓN DE LA LÍNEA SAN DIEGO NORTE (PARQUE NACIONAL-SAN DIEGO)"/>
    <x v="0"/>
    <x v="3"/>
  </r>
  <r>
    <s v="ICSM-1758-2025"/>
    <s v="SUMINISTRO DE VÁLVULAS IMPORTADAS COMO PARTE DE RENOVACIÓN DE LA RED MATRIZ"/>
    <x v="0"/>
    <x v="3"/>
  </r>
  <r>
    <s v="ICSM-1759-2025"/>
    <s v="SUMINISTRO DE VÁLVULAS NACIONALES COMO PARTE DE RENOVACIÓN DE LA RED MATRIZ"/>
    <x v="0"/>
    <x v="3"/>
  </r>
  <r>
    <s v="IT-1350-2025"/>
    <s v="RENOVACION DEL LICENCIAMIENTO POR SUSCRIPCIÓN MICROSOFT"/>
    <x v="0"/>
    <x v="3"/>
  </r>
  <r>
    <s v="IT-1607-2024"/>
    <s v="INTERVENTORÍA PARA LA CONSULTORÍA PARA LA REPOTENCIACIÓN DE LA ESTACIÓN DE BOMBEO EL VOLADOR"/>
    <x v="0"/>
    <x v="3"/>
  </r>
  <r>
    <s v="IT-1676-2024"/>
    <s v="CONSULTORÍA PARA LA REPOTENCIACIÓN DE LA ESTACIÓN DE BOMBEO EL VOLADOR"/>
    <x v="0"/>
    <x v="3"/>
  </r>
  <r>
    <s v="GAP-0053-2026"/>
    <s v="PRESTACION DE SERVICIOS PROFESIONALES PARA REALIZAR LA SUPERVISIÓN DE LOS CONTRATOS SUSCRITOS EN EL MARCO DE LA RENOVACIÓN TECNOLÓGICA DE MEDIDORES A LOS USUARIOS DEL ÁREA DE PRESTACIÓN DEL SERVICIO DE LA EAAB-ESP."/>
    <x v="0"/>
    <x v="3"/>
  </r>
  <r>
    <s v="GAP-0860-2026"/>
    <s v="Establecer una alianza estratégica para la renovación de medidores por actualización tecnológica en las áreas de prestación de servicios de la EAABESP con el fin de contribuir a la reducción de pérdidas de agua, mediante la cual el aliado estratégico CONSORCIO AYS, bajo su cuenta y riesgo, realiza la venta e instalación de medidores de agua y la financiación a los usuarios de los costos asociados, y la EAAB-ESP incorpora dichos cobros en la factura de servicios públicos, efectúa el recaudo y transfiere los valores correspondientes al aliado estratégico"/>
    <x v="0"/>
    <x v="3"/>
  </r>
  <r>
    <s v="GAP-0861-2026"/>
    <s v="Establecer una alianza estratégica para la renovación de medidores por actualización tecnológica en las áreas de prestación de servicios de la EAABESP con el fin de contribuir a la reducción de pérdidas de agua, mediante la cual el aliado estratégico CONSORCIO BAYLAN, bajo su cuenta y riesgo, realiza la venta e instalación de medidores de agua y la financiación a los usuarios de los costos asociados, y la EAAB-ESP incorpora dichos cobros en la factura de servicios públicos, efectúa el recaudo y transfiere los valores correspondientes al aliado estratégico"/>
    <x v="0"/>
    <x v="3"/>
  </r>
  <r>
    <s v="GAP-0863-2026"/>
    <s v="Establecer una alianza estratégica para la renovación de medidores por actualización tecnológica en las áreas de prestación de servicios de la EAABESP con el fin de contribuir a la reducción de pérdidas de agua, mediante la cual el aliado estratégico, UT HIDROSANERGY EAAB 2025 bajo su cuenta y riesgo, realiza la venta e instalación de medidores de agua y la financiación a los usuarios de los costos asociados, y la EAAB-ESP incorpora dichos cobros en la factura de servicios públicos, efectúa el recaudo y transfiere los valores correspondientes al aliado estratégico"/>
    <x v="0"/>
    <x v="3"/>
  </r>
  <r>
    <s v="ICGH-0042-2026"/>
    <s v="Prestar servicios profesionales a la Dirección Desarrollo Organizacional, desde el componente jurídico brindando acompañamiento transversal a los diferentes procesos de la Dirección, mediante el seguimiento, revisión y análisis legal de los proyectos asignados y soporte operativo y contractual del Proyecto de Modernización, con el fin de garantizar su calidad técnica y el debido cumplimiento del marco normativo vigente"/>
    <x v="0"/>
    <x v="3"/>
  </r>
  <r>
    <s v="ICGH-0138-2026"/>
    <s v="Prestar servicios de apoyo a la Dirección Desarrollo Organizacional en el marco de los proyectos de modernización institucional, mediante la ejecución de actividades operativas, de seguimiento y control, relacionadas con la planta y la estructura organizacional de la EAAB-ESP. Así mismo, brindar soporte en la ejecución, control y seguimiento de las actividades asociadas a la modalidad de Teletrabajo y demás procesos asignados a la Dirección"/>
    <x v="0"/>
    <x v="3"/>
  </r>
  <r>
    <s v="ICGH-0477-2025"/>
    <s v="PRESTAR SERVICIOS PROFESIONALES A LA GERENCIA CORPORATIVA GESTIÓN HUMANA Y ADMINISTRATIVA EN PROYECTOS DE MODERNIZACIÓN INSTITUCIONAL EN LAS ETAPAS DE PLANEACIÓN Y EJECUCIÓN, ASÍ COMO EN LAS ESTRATEGIAS LIDERADAS POR LA DEPENDENCIA ASOCIADAS A PROCESOS DE CAMBIO Y/O MODERNIZACIÓN EMPRESARIAL."/>
    <x v="0"/>
    <x v="3"/>
  </r>
  <r>
    <s v="ICGH-0727-2026"/>
    <s v="Prestar servicios profesionales para el acompañamiento y seguimiento técnico de gestión del plan parcial de renovación urbana Corferias - EAAB ESP, y apoyar a la Dirección Servicios Administrativos para la estructuración, maduración y gestión de los proyectos de infraestructura física de la EAAB-ESP"/>
    <x v="0"/>
    <x v="3"/>
  </r>
  <r>
    <s v="ICGH-1494-2025"/>
    <s v="Prestar servicios profesionales para el acompañamiento y seguimiento técnico de gestión del Plan Parcial de Renovación Urbana Corferias - EAAB ESP, asistiendo a la Dirección Servicios Administrativos y a la Gerencia Corporativa Gestión Humana y Administrativa en el proceso de definición y ejecución de las acciones que se deban implementar para su desarrollo"/>
    <x v="0"/>
    <x v="3"/>
  </r>
  <r>
    <s v="ICGH-1525-2024"/>
    <s v="Prestar servicios profesionales en proyectos de modernización institucional en las etapas de planeación y ejecución, así como en las estrategias lideradas por la dependencia asociadas a procesos de cambio y/o modernización empresarial"/>
    <x v="0"/>
    <x v="3"/>
  </r>
  <r>
    <s v="ICSC-0342-2025"/>
    <s v="PRESTACIÓN DE SERVICIOS PROFESIONALES QUE PERMITAN COORDINAR Y GESTIONAR LA MODERNIZACIÓN TECNICA Y TECNOLÓGICA DE LAS PLATAFORMAS DE INTEGRACIÓN DE DATOS COMERCIALES E INFORMACIÓN TÉCNICA, HERRAMIENTAS TIC, QUE APOYEN LOS PROCESOS DE MEDICIÓN ALTERNA CON TELEMETRIA MACRO Y MICRO, QUE FACILITEN SU MASIFICACIÓN, EN COLABORACIÓN DE LAS AREAS A CARGO DE LA GCSC."/>
    <x v="0"/>
    <x v="3"/>
  </r>
  <r>
    <s v="ICSC-0690-2025"/>
    <s v="Prestación de Servicios profesionales para realizar las actividades de coordinación, ejecución y supervisión del proyecto de RENOVACIÓN DE SUMIDEROS DENTRO DEL ÁREA DE COBERTURA DE LA ZONA 4"/>
    <x v="0"/>
    <x v="3"/>
  </r>
  <r>
    <s v="ICSC-0856-2026"/>
    <s v="PRESTACIÓN DE SERVICIOS PROFESIONALES QUE PERMITAN COORDINAR Y GESTIONAR LA MODERNIZACIÓN TÉCNICA Y TECNOLÓGICA DE LAS PLATAFORMAS DE INTEGRACIÓN DE DATOS COMERCIALES E INFORMACIÓN TÉCNICA, HERRAMIENTAS TIC, QUE APOYEN LOS PROCESOS DE MEDICIÓN ALTERNA CON TELEMETRÍA MACRO Y MICRO, EN COLABORACIÓN DE LAS ÁREAS A CARGO DE LA GCSC."/>
    <x v="0"/>
    <x v="3"/>
  </r>
  <r>
    <s v="ICSC-0949-2024"/>
    <s v="Prestación de Servicios profesionales para realizar la Supervisión de los proyectos de &quot;RENOVACIÓN DE LAS REDES LOCALES DE ACUEDUCTO, ALCANTARILLADO SANITARIO Y PLUVIAL DEL BARRIO SAMORÉ I, Y REDES DE ALCANTARILLADO SANITARIO Y PLUVIAL DEL BARRIO SERRANÍAS Y SECTORES AFERENTES DE LAS LOCALIDADES DE TUNJUELITO Y USME, DE LA ZONA 4 DEL ACUEDUCTO DE BOGOTÁ&quot; Y &quot;RENOVACIÓN DE LAS REDES LOCALES DE ACUEDUCTO, ALCANTARILLADO SANITARIO Y PLUVIAL DEL BARRIO SAMORÉ II, Y SECTORES AFERENTES DE LA LOCALIDAD DE TUNJUELITO, DE LA ZONA 4 DEL ACUEDUCTO DE BOGOTÁ"/>
    <x v="0"/>
    <x v="3"/>
  </r>
  <r>
    <s v="ICSC-0960-2024"/>
    <s v="Prestación de Servicios profesionales para realizar las actividades de coordinación, ejecución y Supervisión de los proyectos de &quot;RENOVACIÓN DE LAS REDES LOCALES DE ACUEDUCTO, ALCANTARILLADO SANITARIO Y PLUVIAL DEL BARRIO FÁTIMA Y SECTORES AFERENTES DE LA LOCALIDAD DE TUNJUELITO Y &quot;RENOVACIÓN DE LAS REDES LOCALES DE ACUEDUCTO, ALCANTARILLADO SANITARIO Y PLUVIAL DEL BARRIO VITELMA, Y SECTORES AFERENTES DE LA LOCALIDAD DE SAN CRISTÓBAL, DE LA ZONA 4 DEL ACUEDUCTO DE BOGOTÁ"/>
    <x v="0"/>
    <x v="3"/>
  </r>
  <r>
    <s v="ICSC-1043-2024"/>
    <s v="Prestación de Servicios profesionales para realizar la Supervisión de los proyectos de &quot;RENOVACIÓN DE LAS REDES LOCALES DE ACUEDUCTO, ALCANTARILLADO SANITARIO Y PLUVIAL DEL BARRIO SANTA ANA Y LA MARÍA Y SECTORES AFERENTES DE LA LOCALIDAD DE SAN CRISTOBAL, DE LA ZONA 4 DEL ACUEDUCTO DE BOGOTÁ&quot; Y &quot;RENOVACIÓN DE LAS REDES LOCALES DE ACUEDUCTO, ALCANTARILLADO SANITARIO Y PLUVIAL DEL BARRIO JUAN REY, Y SECTORES AFERENTES DE LA LOCALIDAD DE SAN CRISTOBAL, DE LA ZONA 4 DEL ACUEDUCTO DE BOGOTÁ"/>
    <x v="0"/>
    <x v="3"/>
  </r>
  <r>
    <s v="ICSC-1402-2025"/>
    <s v="PRESTACIÓN DE SERVICIOS PROFESIONALES PARA REALIZAR LAS ACTIVIDADES DE SUPERVISION, SEGUIMIENTO Y CONTROL A LA EJECUCION DEL PROYECTO &quot;RENOVACION DE REDES LOCALES DE ACUEDUCTO, ALCANTARILLADO SANITARIO Y ALCANTARILLADO PLUVIAL QUE SIRVEN AL BARRIO LA DESPENSA DEL MUNICPIO DE SOACHA – ZONA 5&quot;"/>
    <x v="0"/>
    <x v="3"/>
  </r>
  <r>
    <s v="ICSC-1404-2025"/>
    <s v="PRESTACION DE SERVICIOS PROFESIONALES PARA REALIZAR LA SUPERVISIÓN DEL CONTRATO DE INTERVENTORIA CUYO OBJETO ES LA RENOVACION DE REDES ACUEDUCTO DE LOS BARRIOS PROVIVIENDA ORIENTAL, TORREMOLINOS Y TUNAL ORIENTAL"/>
    <x v="0"/>
    <x v="3"/>
  </r>
  <r>
    <s v="ICSC-1405-2025"/>
    <s v="PRESTACIÓN DE SERVICIOS PROFESIONALES PARA REALIZAR LA SUPERVISIÓN DE LA INTERVETORÍA DE &quot;RENOVACIÓN DE LAS REDES LOCALES DE ACUEDUCTO, ALCANTARILLADO SANITARIO Y PLUVIAL DEL BARRIO FÁTIMA Y SECTORES AFERENTES DE LA LOCALIDAD DE TUNJUELITO Y DE LA FASE 2 DE LA CULMINACIÓN DE OBRAS DE RENOVACIÓN DE LAS REDES DE ACUEDUCTO, ALCANTARILLADO SANITARIO Y PLUVIAL PARA EL BARRIO LOS LIBERTADORES Y SECTORES AFERENTES DE LA LOCALIDAD DE SAN CRISTÓBAL"/>
    <x v="0"/>
    <x v="3"/>
  </r>
  <r>
    <s v="ICSC-1530-2024"/>
    <s v="Prestación de servicios profesionales para realizar las actividades de apoyo a la supervisión del proyecto de &quot;RENOVACIÓN DE REDES DE ACUEDUCTO ALCANTARILLADO SANITARIO Y ALCANTARILLADO PLUVIAL, ASOCIADO AL SECTOR HIDRAULICO 3190130 Y ALAS UGAS 196, 198 Y 199” en los procesos Administrativos, Financieros, Costos, Presupuesto, Calidad y Procesos; y de los componentes Técnicos, Ambiental, Social, Seguridad y Salud en el trabajo y PMT´s"/>
    <x v="0"/>
    <x v="3"/>
  </r>
  <r>
    <s v="ICSC-1543-2024"/>
    <s v="Prestación de servicios para la supervisión directa del contrato de interventoría cuyo objeto es la &quot;Interventoría durante la Renovación de Redes de acueducto de los barrios Tunal Oriental, Torremolinos, Provivienda Oriental y Provivienda Norte"/>
    <x v="0"/>
    <x v="3"/>
  </r>
  <r>
    <s v="ICSC-1551-2024"/>
    <s v="Prestación de servicios para la supervisión directa del contrato de interventoría cuyo objeto es la &quot;Interventoría durante la Renovación de Redes de acueducto de los barrios Modelia y San Pablo Jericó"/>
    <x v="0"/>
    <x v="3"/>
  </r>
  <r>
    <s v="GAP-1335-2025"/>
    <s v="RENOVACIÓN DE MEDIDORES A LOS USUARIOS DEL ÁREA DE PRESTACIÓN DEL SERVICIO DE LA EAAB-ESP"/>
    <x v="1"/>
    <x v="3"/>
  </r>
  <r>
    <s v="GAP-1336-2025"/>
    <s v="INTERVENTORÍA INTEGRAL TÉCNICA, AMBIENTAL, ADMINISTRATIVA, SOCIAL, JURÍDICA, FINANCIERA Y CONTABLE PARA EL DESARROLLO DEL CONTRATO CUYO OBJETO ES: &quot;RENOVACIÓN DE MEDIDORES A LOS USUARIOS DEL ÁREA DE PRESTACIÓN DEL SERVICIO DE LA EAAB-ESP"/>
    <x v="1"/>
    <x v="3"/>
  </r>
  <r>
    <s v="ICSC-1497-2024"/>
    <s v="RENOVACIÓN DE REDES DE ALCANTARILLADO SANITARIO Y PLUVIAL DEL BARRIO VISIÓN SEMINDUSTRIAL DE LA ZONA 3 DE LA EAAB -ESP"/>
    <x v="1"/>
    <x v="3"/>
  </r>
  <r>
    <s v="ICSC-1498-2024"/>
    <s v="INTERVENTORÍA DURANTE LA RENOVACIÓN DE REDES DE ALCANTARILLADO SANITARIO Y PLUVIAL DEL BARRIO VISIÓN SEMINDUSTRIAL DE LA ZONA 3 DE LA EAAB -ESP"/>
    <x v="1"/>
    <x v="3"/>
  </r>
  <r>
    <s v="ICSC-1511-2024"/>
    <s v="RENOVACIÓN DE REDES DE ACUEDUCTO BARRIO HIPOTECHO OCCIDENTAL Y SECTORES ASOCIADOS DE LA ZONA 3 DE LA EAAB-ESP"/>
    <x v="1"/>
    <x v="3"/>
  </r>
  <r>
    <s v="ICSC-1512-2024"/>
    <s v="RENOVACIÓN DE REDES DE ACUEDUCTO BARRIO EL REMANSO Y SECTORES ASOCIADOS UBICADOS EN EL ÁREA DE COBERTURA DE LA ZONA 3 DE LA EAAB-ESP"/>
    <x v="1"/>
    <x v="3"/>
  </r>
  <r>
    <s v="IA-0250-2025"/>
    <s v="PRESTAR SERVICIOS PROFESIONALES PARA APOYAR EL PROCESO DE ELABORACIÓN E IMPLEMENTACIÓN DE LA ESTRATEGIA DEL CAMBIO CLIMÁTICO DE LA EMPRESA, ASÍ COMO LA INCORPORACIÓN DE LINEAMIENTOS DE MITIGACIÓN, ADAPTACIÓN Y GESTIÓN DEL RIESGO DERIVADOS DE ASPECTOS E IMPACTOS AMBIENTALES DE LOS DIFERENTES PLANES, PROGRAMAS Y PROYECTOS DE LA MISMA"/>
    <x v="0"/>
    <x v="4"/>
  </r>
  <r>
    <s v="IA-0503-2026"/>
    <s v="PRESTAR SERVICIOS PROFESIONALES PARA APOYAR EL PROCESO DE ELABORACIÓN E IMPLEMENTACIÓN DE LA ESTRATEGIA DEL CAMBIO CLIMÁTICO DE LA EMPRESA, ASÍ COMO LA INCORPORACIÓN DE LINEAMIENTOS DE MITIGACIÓN, ADAPTACIÓN Y GESTIÓN DEL RIESGO DERIVADOS DE ASPECTOS E IMPACTOS AMBIENTALES DE LOS DIFERENTES PLANES, PROGRAMAS Y PROYECTOS DE LA MISMA"/>
    <x v="0"/>
    <x v="4"/>
  </r>
  <r>
    <s v="ICGH-0207-2024"/>
    <s v="SUMINISTRO E INSTALACIÓN DE BATERÍAS PARA LOS VEHÍCULOS DE PROPIEDAD DE LA EAAB-ESP O A SU SERVICIO, A CARGO DE LA DIRECCIÓN DE SERVICIOS ADMINISTRATIVOS"/>
    <x v="0"/>
    <x v="5"/>
  </r>
  <r>
    <s v="ICGH-1032-2025"/>
    <s v="SUMINISTRO E INSTALACIÓN DE BATERÍAS PARA LOS VEHÍCULOS DE PROPIEDAD DE LA EAAB-ESP O A SU SERVICIO, A CARGO DE LA DIRECCIÓN DE SERVICIOS ADMINISTRATIVOS"/>
    <x v="0"/>
    <x v="5"/>
  </r>
  <r>
    <s v="ICGH-1779-2024"/>
    <s v="SUMINISTRO E INSTALACIÓN DE MOBILIARIO PARA USAQUEN, CASA BETTY, LA DIRECCIÓN INGENIERÍA ESPECIALIZADA Y EL CAMPAMENTO PIEDRAS GORDAS CHINGAZA DE LA DE LA EAAB-ESP"/>
    <x v="0"/>
    <x v="5"/>
  </r>
  <r>
    <s v="ICGH-1878-2024"/>
    <s v="Suministro, instalación y demarcación de elementos y equipos para el cumplimiento de los planes de emergencias en los centros de trabajo de la EAAB-ESP"/>
    <x v="0"/>
    <x v="5"/>
  </r>
  <r>
    <s v="ICSM-0438-2026"/>
    <s v="ADQUISICIÓN E INSTALACIÓN DE UN ASCENSOR PARA LA ESTACIÓN DE BOMBEO DE SAN RAFAEL"/>
    <x v="0"/>
    <x v="5"/>
  </r>
  <r>
    <s v="ICSM-1597-2025"/>
    <s v="ADQUISICIÓN DE SOPORTES, SPOOL DE TUBERÍA E INSTALACIÓN DE UNA BOMBA DE AGUA TRATADA PARA EL SISTEMA DE REÚSO DE LA PTAR EL SALITRE"/>
    <x v="0"/>
    <x v="5"/>
  </r>
  <r>
    <s v="ICSM-1739-2024"/>
    <s v="ADQUISICION, INSTALACIÓN Y PUESTA EN OPERACIÓN DE UN CAUDALIMETRO ULTRASONICO EN EL CANAL ABIERTO SIMAYA DEL SISTEMA CHINGAZA"/>
    <x v="0"/>
    <x v="5"/>
  </r>
  <r>
    <s v="ICSM-1748-2025"/>
    <s v="FABRICACIÓN E INSTALACIÓN DE TAPAS PARA CÁMARAS DE ACCESORIOS DE LAS REDES MATRICES DE ACUEDUCTO"/>
    <x v="0"/>
    <x v="5"/>
  </r>
  <r>
    <s v="IT-1025-2024"/>
    <s v="Adquisición y puesta en marcha de un analizador robótico para el Análisis de Demanda Bioquímica de oxígeno con medición de PH, ajuste de PH de muestra y pipeteo de diluciones de muestra, adición de semilla, aireación con una sola sonda óptica y de un analizador robótico para el Análisis de Demanda Química de oxígeno y sulfuros por kits de ensayos para el laboratorio de aguas de la Dirección de Servicios Técnicos"/>
    <x v="0"/>
    <x v="5"/>
  </r>
  <r>
    <s v="IT-1041-2024"/>
    <s v="ADQUISICIÓN Y PUESTA EN MARCHA DE UN DESTILADOR DE AMONIO PARA EL LABORATORIO DE AGUAS DE LA DIRECCIÓN SERVICIOS TÉCNICOS"/>
    <x v="0"/>
    <x v="5"/>
  </r>
  <r>
    <s v="IT-1081-2024"/>
    <s v="ADQUISICIÓN Y PUESTA EN MARCHA DE UN MICROSCOPIO ÓPTICO PARA EL LABORATORIO DE AGUAS DE LA DIRECCIÓN SERVICIOS TÉCNICOS"/>
    <x v="0"/>
    <x v="5"/>
  </r>
  <r>
    <s v="IT-1549-2025"/>
    <s v="ADQUISICIÓN, INSTALACIÓN, PRUEBAS Y PUESTA EN MARCHA DE CELDA DE MEDIA TENSIÓN TIPO PIX-17,5KV, PARA ACOPLAR EN TREN EXISTENTE EN LAS INSTALACIONES DE COGENERACIÓN DE LA PTAR SALITRE"/>
    <x v="0"/>
    <x v="5"/>
  </r>
  <r>
    <s v="IT-1578-2025"/>
    <s v="SUMINISTRO CON INSTALACIÓN Y PUESTA EN FUNCIONAMIENTO DE SISTEMA DE TRANSMISIÓN DE VOZ Y DATOS PARA LAS ESTACIONES OPERATIVAS DE LA EMPRESA DE ACUEDUCTO Y ALCANTARILLADO DE BOGOTÁ-ESP EN EL SISTEMA DE ABASTECIMIENTO"/>
    <x v="0"/>
    <x v="5"/>
  </r>
  <r>
    <s v="IT-1600-2024"/>
    <s v="ADQUISICIÓN DE EQUIPOS DE TOPOGRAFÍA – Vehículo ATV, Sistema Carga de Equipos &quot;Remolque&quot;, Sistema UAV para espacios confinados, Sistema UAV Vtol, Controladoras GPS GNSS, Implementación RAC 100 y Equipos de procesamiento de la EAAB - ESP  ACUERDO MARCO PAR"/>
    <x v="0"/>
    <x v="5"/>
  </r>
  <r>
    <s v="IT-1628-2024"/>
    <s v="ADQUISICIÓN, INSTALACIÓN Y PUESTA EN MARCHA DE UNA PLANTA ELECTRICA DE 100 KVA PARA EL LABORATORIO DE MEDIDORES DE LA DIRECCIÓN DE SERVICIOS TÉCNICOS DE LA EAAB- ESP."/>
    <x v="0"/>
    <x v="5"/>
  </r>
  <r>
    <s v="IT-1635-2024"/>
    <s v="ADQUISICIÓN Y PUESTA EN MARCHA DE UN DE EQUIPO AUTOMATIZADO PARA COLORACIÓN DE GRAM PARA EL LABORATORIO DE AGUAS DE LA EAAB ESP"/>
    <x v="0"/>
    <x v="5"/>
  </r>
  <r>
    <s v="IT-1790-2024"/>
    <s v="ADQUISICIÓN Y PUESTA EN MARCHA DE UN DE EQUIPO DE EXTRACCION DE ÁCIDOS NUCLEICOS PARA EL LABORATORIO DE AGUAS DE LA EAAB ESP"/>
    <x v="0"/>
    <x v="5"/>
  </r>
  <r>
    <s v="IT-1868-2024"/>
    <s v="ADQUISICIÓN E INSTALACIÓN DE MOBILIARIO TÉCNICO ESPECIALIZADO PARA EL LABORATORIO DE AGUAS DE LA DIRECCIÓN SERVICIOS TÉCNICOS DE LA EAAB-ESP"/>
    <x v="0"/>
    <x v="5"/>
  </r>
  <r>
    <s v="GAP-2004-2024"/>
    <s v="PRESTACIÓN DE SERVICIOS PROFESIONALES PARA EL DESARROLLO E IMPLEMENTACIÓN DE LOS MODELOS PREDICTIVOS DE FRAUDE Y DE CONSUMOS PARA APOYAR LA GESTIÓN DE ANALÍTICA DE LAS PÉRDIDAS COMERCIALES"/>
    <x v="0"/>
    <x v="5"/>
  </r>
  <r>
    <s v="IA-0082-2025"/>
    <s v="PRESTAR SERVICIOS PROFESIONALES A DSA EN ACTIVIDADES ASOCIADAS A LA GESTIÓN AMBIENTAL DE LOS PROYECTOS QUE EJECUTA LA EMPRESA EN SUS DIFERENTES ETAPAS (PLANIFICACIÓN, IMPLEMENTACIÓN Y CIERRE), CON ENFOQUE EN LOS COMPONENTES BIÓTICOS Y ABIÓTICOS, ACORDE CON LA NORMATIVA, LOS PROCESOS Y PROCEDIMIENTOS DEFINIDOS PARA TAL FIN"/>
    <x v="0"/>
    <x v="5"/>
  </r>
  <r>
    <s v="IA-0112-2025"/>
    <s v="PRESTAR LOS SERVICIOS PROFESIONALES PARA LA FORMULACIÓN, IMPLEMENTACIÓN, SEGUIMIENTO Y SUPERVISIÓN DE LOS PROYECTOS DE INTERVENCIÓN PRIORIZADOS EN LA ESTRUCTURA ECOLÓGICA PRINCIPAL DE BOGOTÁ, DESDE LOS COMPONENTES AMBIENTAL Y ARQUITECTÓNICO"/>
    <x v="0"/>
    <x v="5"/>
  </r>
  <r>
    <s v="IA-0127-2025"/>
    <s v="PRESTAR SERVICIOS PROFESIONALES A DSA EN LO QUE REFIERE A LAS ACTIVIDADES DEL GRUPO GAP, MEDIANTE LA GESTIÓN AMBIENTAL DE LOS PROYECTOS QUE EJECUTA LA EMPRESA EN SUS DIFERENTES ETAPAS DE PLANIFICACIÓN, IMPLEMENTACIÓN Y CIERRE, ACORDE CON LA NORMATIVA, LOS PROCESOS Y PROCEDIMIENTOS DEFINIDOS PARA TAL FIN"/>
    <x v="0"/>
    <x v="5"/>
  </r>
  <r>
    <s v="IA-0163-2026"/>
    <s v="PRESTAR SERVICIOS PROFESIONALES PARA APOYAR LA GESTIÓN RELACIONADA CON EL USO EFICIENTE DEL AGUA DE LA EAAB-ESP EN EL MARCO DE LA IMPLEMENTACIÓN DEL SGA Y EL CUMPLIMIENTO DE LOS REQUISITOS NORMATIVOS Y TÉCNICOS QUE REGULAN EL TEMA"/>
    <x v="0"/>
    <x v="5"/>
  </r>
  <r>
    <s v="IA-0272-2026"/>
    <s v="PRESTAR LOS SERVICIOS PROFESIONALES PARA LA FORMULACIÓN, IMPLEMENTACIÓN, SEGUIMIENTO Y SUPERVISIÓN DE LOS PROYECTOS DE INTERVENCIÓN PRIORIZADOS EN LA ESTRUCTURA ECOLÓGICA PRINCIPAL DE BOGOTÁ, DESDE LOS COMPONENTES AMBIENTAL Y ARQUITECTÓNICO"/>
    <x v="0"/>
    <x v="5"/>
  </r>
  <r>
    <s v="IA-0308-2025"/>
    <s v="PRESTACIÓN DE SERVICIOS PROFESIONALES PARA APOYAR LA IMPLEMENTACIÓN Y MEJORA CONTINUA DEL SISTEMA DE GESTION AMBIENTAL (SGA), EL SISTEMA DE GESTION BASURA CERO (SGBC), LA CERTIFICACION CARBONO NEUTRO Y SU INTEGRACIÓN CON EL SUG DE LA EAAB – ESP"/>
    <x v="0"/>
    <x v="5"/>
  </r>
  <r>
    <s v="IA-0333-2026"/>
    <s v="PRESTACIÓN DE SERVICIOS PROFESIONALES PARA LA GCA EN LA IMPLEMENTACIÓN DE LA HOJA DE RUTA DE ECONOMÍA CIRCULAR, ASÍ COMO EN EL APOYO A LAS VISITAS E INSPECCIONES REQUERIDAS POR LA DEPENDENCIA."/>
    <x v="0"/>
    <x v="5"/>
  </r>
  <r>
    <s v="IA-0374-2025"/>
    <s v="PRESTACIÓN DE SERVICIOS PROFESIONALES PARA APOYAR LA GESTIÓN DEL CAMBIO CLIMÁTICO Y DE LA ENERGÍA, EN EL MARCO DE LA IMPLEMENTACIÓN DE PRÁCTICAS SOSTENIBLES PREVISTAS EN EL SGA Y LA CERTIFICACIÓN CARBONO NEUTRO DE LA EAAB – ESP"/>
    <x v="0"/>
    <x v="5"/>
  </r>
  <r>
    <s v="IA-0380-2025"/>
    <s v="PRESTACIÓN DE SERVICIOS PROFESIONALES PARA APOYAR LA SOLICITUD DE BENEFICIOS TRIBUTARIOS POR CONTROL O MEJORA AMBIENTAL ASI COMO LA ELABORACION DE INFORMES DESDE EL COMPONENTE AMBIENTAL EN EL MARCO DE LA ACTUALIZACION E IMPLEMENTACION DEL SGA"/>
    <x v="0"/>
    <x v="5"/>
  </r>
  <r>
    <s v="IA-0421-2025"/>
    <s v="PRESTAR SERVICIOS PROFESIONALES PARA APOYAR LA GESTIÓN RELACIONADA CON EL USO EFICIENTE DEL AGUA DE LA EAAB-ESP EN EL MARCO DE LA IMPLEMENTACIÓN DEL SGA Y EL CUMPLIMIENTO DE LOS REQUISITOS NORMATIVOS Y TÉCNICOS QUE REGULAN EL TEMA"/>
    <x v="0"/>
    <x v="5"/>
  </r>
  <r>
    <s v="IA-0430-2025"/>
    <s v="Prestación de servicios profesionales para la GCA en la implementación de la hoja de ruta de economía circular, así como en el apoyo a las visitas e inspecciones requeridas por la dependencia."/>
    <x v="0"/>
    <x v="5"/>
  </r>
  <r>
    <s v="IA-0518-2026"/>
    <s v="PRESTACIÓN DE SERVICIOS PROFESIONALES PARA LA DEFINICIÓN Y ESTRUCTURACIÓN DE LINEAMIENTOS ESG CON ÉNFASIS EN EL COMPONENTE AMBIENTAL, INTEGRANDO CRITERIOS SOSTENIBLES QUE PROMUEVAN LA IMPLEMENTACIÓN DE BUENASPRÁCTICAS"/>
    <x v="0"/>
    <x v="5"/>
  </r>
  <r>
    <s v="IA-0599-2025"/>
    <s v="PRESTACIÓN DE SERVICIOS PROFESIONALES PARA LA DEFINICIÓN Y ESTRUCTURACIÓN DE LINEAMIENTOS ESG CON ÉNFASIS EN EL COMPONENTE AMBIENTAL, INTEGRANDO CRITERIOS SOSTENIBLES QUE PROMUEVAN LA IMPLEMENTACIÓN DE BUENASPRÁCTICAS"/>
    <x v="0"/>
    <x v="5"/>
  </r>
  <r>
    <s v="IA-0694-2024"/>
    <s v="PRESTAR LOS SERVICIOS PROFESIONALES PARA LA FORMULACIÓN, IMPLEMENTACIÓN, SEGUIMIENTO Y SUPERVISIÓN DE LOS PROYECTOS DE INTERVENCIÓN PRIORIZADOS EN LA ESTRUCTURA ECOLÓGICA PRINCIPAL DE BOGOTÁ, DESDE LOS COMPONENTES AMBIENTAL Y ARQUITECTÓNICO"/>
    <x v="0"/>
    <x v="5"/>
  </r>
  <r>
    <s v="IA-0698-2025"/>
    <s v="PRESTACIÓN DE SERVICIOS PARA REALIZAR ACTIVIDADES RELACIONADAS CON LA ATENCIÓN PRE HOSPITALARIA, IMPLEMENTACIÓN DE MEDIDAS DE MANEJO PARA LA ATENCIÓN DE EMERGENCIAS, OPERACIÓN Y ATENCIÓN A LOS VISITANTES EN LOS CAMINOS EXISTENTES EN LOS CERROS ORIENTALES Y OTROS QUE SE PUEDAN CONSIDERAR UBICADOS EN PREDIOS DE LA EAAB-ESP."/>
    <x v="0"/>
    <x v="5"/>
  </r>
  <r>
    <s v="IA-0703-2024"/>
    <s v="PRESTACIÓN DE SERVICIOS PROFESIONALES PARA APOYAR LAS ACTIVIDADES DEL GRUPO GAP, MEDIANTE LA GESTIÓN AMBIENTAL DE LOS PROYECTOS QUE EJECUTA LA EMPRESA EN SUS DIFERENTES ETAPAS DE PLANIFICACIÓN, IMPLEMENTACIÓN Y CIERRE"/>
    <x v="0"/>
    <x v="5"/>
  </r>
  <r>
    <s v="IA-0708-2024"/>
    <s v="PRESTACIÓN DE SERVICIOS PROFESIONALES PARA APOYAR EL PROCESO DE IMPLEMENTACIÓN Y MEJORA DEL SGA Y DEL SGBC DE LA EAAB - ESP"/>
    <x v="0"/>
    <x v="5"/>
  </r>
  <r>
    <s v="IA-0731-2025"/>
    <s v="PRESTACIÓN DE SERVICIOS PARA REALIZAR ACTIVIDADES DE VERIFICACIÓN Y VALIDACIÓN DE LAS MEDIDAS DE MANEJO AMBIENTAL, IMPLEMENTACIÓN DE LA ESTRATEGIA EDUCACIÓN AMBIENTAL, Y DEL PLAN OPERATIVO EN LOS CAMINOS EXISTENTES EN LOS CERROS ORIENTALES Y OTROS QUE SE PUEDAN CONSIDERAR UBICADOS EN PREDIOS DE LA EAAB-ESP"/>
    <x v="0"/>
    <x v="5"/>
  </r>
  <r>
    <s v="IA-0766-2024"/>
    <s v="PRESTAR SERVICIOS PROFESIONALES DE APOYO A LA EAAB-ESP EN LA GESTIÓN AMBIENTAL DE LOS PROYECTOS QUE EJECUTA LA EMPRESA EN SUS DIFERENTES ETAPAS (PLANIFICACIÓN, IMPLEMENTACIÓN Y CIERRE), CON ENFOQUE EN LOS COMPONENTES BIÓTICOS Y ABIÓTICOS"/>
    <x v="0"/>
    <x v="5"/>
  </r>
  <r>
    <s v="IA-0766-2025"/>
    <s v="PRESTACIÓN DE SERVICIOS PARA REALIZAR ACTIVIDADES RELACIONADAS CON LA ATENCIÓN PRE HOSPITALARIA, IMPLEMENTACIÓN DE MEDIDAS DE MANEJO PARA LA ATENCIÓN DE EMERGENCIAS, OPERACIÓN, ATENCIÓN A LOS VISITANTESY REPORTE EN LOS CAMINOS EXISTENTES EN LOS CERROS ORIENTALES Y OTROS QUE SE PUEDAN CONSIDERAR UBICADOS EN PREDIOS DE LA EAAB-ESP"/>
    <x v="0"/>
    <x v="5"/>
  </r>
  <r>
    <s v="IA-0769-2025"/>
    <s v="PRESTACIÓN DE SERVICIOS PARA REALIZAR ACTIVIDADES RELACIONADAS CON LA ATENCIÓN PRE HOSPITALARIA, IMPLEMENTACIÓN DE MEDIDAS DE MANEJO PARA LA ATENCIÓN DE EMERGENCIAS, OPERACIÓN Y ATENCIÓN A LOS VISITANTES EN LOS CAMINOS EXISTENTES EN LOS CERROS ORIENTALES Y OTROS QUE SE PUEDAN CONSIDERAR UBICADOS EN PREDIOS DE LA EAAB-ESP"/>
    <x v="0"/>
    <x v="5"/>
  </r>
  <r>
    <s v="GAP-1975-2024"/>
    <s v="MEDIDORES CON TELEMETRÍA PARA DISTRITOS HIDRÁULICOS PARA EL CONTROL EN LA OPERACIÓN DEL SISTEMA DE ACUEDUCTO DE LA EAAB-ESP, CON ANALÍTICADE DATOS (SUMINISTRO, OBRAS PARA SU INSTALACIÓN Y PUESTA EN FUNCIONAMIENTO)"/>
    <x v="1"/>
    <x v="5"/>
  </r>
  <r>
    <s v="ICGH-1304-2025"/>
    <s v="SUMINISTRO E INSTALACION DE CAMPAMENTO MODULAR, PUNTO SATELITE ZONA 5- SOACHA"/>
    <x v="1"/>
    <x v="5"/>
  </r>
  <r>
    <s v="ICGH-1627-2025"/>
    <s v="SUMINISTRO E INSTALACION DE CAMPAMENTO MODULAR, PUNTO SATELITE ZONA 5- SOACHA"/>
    <x v="1"/>
    <x v="5"/>
  </r>
  <r>
    <s v="ICSM-1029-2024"/>
    <s v="Actividades que permitan la puesta en marcha de los interceptores Fucha - Tunjuelo, Tunjuelo - Canoas y actividades conexas"/>
    <x v="1"/>
    <x v="5"/>
  </r>
  <r>
    <s v="ICSM-1315-2024"/>
    <s v="INTERVENTORÍA TÉCNICA, ADMINISTRATIVA, JURÍDICA, CONTABLE, FINANCIERA, AMBIENTAL Y SOCIAL PARA LAS ACTIVIDADES QUE PERMITAN LA PUESTA EN MARCHA DE LOS INTERCEPTORES FUCHA - TUNJUELO, TUNJUELO - CANOAS Y ACTIVIDADES CONEXAS"/>
    <x v="1"/>
    <x v="5"/>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000-000000000000}" name="TablaDinámica2" cacheId="0"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3:D11" firstHeaderRow="1" firstDataRow="2" firstDataCol="1"/>
  <pivotFields count="4">
    <pivotField showAll="0"/>
    <pivotField dataField="1" showAll="0"/>
    <pivotField axis="axisCol" showAll="0">
      <items count="3">
        <item x="0"/>
        <item x="1"/>
        <item t="default"/>
      </items>
    </pivotField>
    <pivotField axis="axisRow" showAll="0">
      <items count="7">
        <item x="1"/>
        <item x="0"/>
        <item x="2"/>
        <item x="3"/>
        <item x="4"/>
        <item x="5"/>
        <item t="default"/>
      </items>
    </pivotField>
  </pivotFields>
  <rowFields count="1">
    <field x="3"/>
  </rowFields>
  <rowItems count="7">
    <i>
      <x/>
    </i>
    <i>
      <x v="1"/>
    </i>
    <i>
      <x v="2"/>
    </i>
    <i>
      <x v="3"/>
    </i>
    <i>
      <x v="4"/>
    </i>
    <i>
      <x v="5"/>
    </i>
    <i t="grand">
      <x/>
    </i>
  </rowItems>
  <colFields count="1">
    <field x="2"/>
  </colFields>
  <colItems count="3">
    <i>
      <x/>
    </i>
    <i>
      <x v="1"/>
    </i>
    <i t="grand">
      <x/>
    </i>
  </colItems>
  <dataFields count="1">
    <dataField name="Cuenta de Proyecto" fld="1" subtotal="count" baseField="0" baseItem="0"/>
  </dataFields>
  <pivotTableStyleInfo name="PivotStyleLight16" showRowHeaders="1" showColHeaders="1" showRowStripes="0" showColStripes="0" showLastColumn="1"/>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F11"/>
  <sheetViews>
    <sheetView workbookViewId="0">
      <selection activeCell="D13" sqref="D13"/>
    </sheetView>
  </sheetViews>
  <sheetFormatPr baseColWidth="10" defaultColWidth="11.453125" defaultRowHeight="14.5" x14ac:dyDescent="0.35"/>
  <cols>
    <col min="1" max="1" width="18.453125" bestFit="1" customWidth="1"/>
    <col min="2" max="2" width="22.453125" bestFit="1" customWidth="1"/>
    <col min="3" max="3" width="19.26953125" bestFit="1" customWidth="1"/>
    <col min="4" max="4" width="12.453125" bestFit="1" customWidth="1"/>
  </cols>
  <sheetData>
    <row r="3" spans="1:6" x14ac:dyDescent="0.35">
      <c r="A3" s="17" t="s">
        <v>0</v>
      </c>
      <c r="B3" s="17" t="s">
        <v>1</v>
      </c>
    </row>
    <row r="4" spans="1:6" x14ac:dyDescent="0.35">
      <c r="A4" s="17" t="s">
        <v>2</v>
      </c>
      <c r="B4" t="s">
        <v>3</v>
      </c>
      <c r="C4" t="s">
        <v>4</v>
      </c>
      <c r="D4" t="s">
        <v>5</v>
      </c>
    </row>
    <row r="5" spans="1:6" x14ac:dyDescent="0.35">
      <c r="A5" s="18" t="s">
        <v>6</v>
      </c>
      <c r="B5">
        <v>47</v>
      </c>
      <c r="C5">
        <v>5</v>
      </c>
      <c r="D5">
        <v>52</v>
      </c>
    </row>
    <row r="6" spans="1:6" x14ac:dyDescent="0.35">
      <c r="A6" s="18" t="s">
        <v>7</v>
      </c>
      <c r="B6">
        <v>119</v>
      </c>
      <c r="C6">
        <v>14</v>
      </c>
      <c r="D6">
        <v>133</v>
      </c>
    </row>
    <row r="7" spans="1:6" x14ac:dyDescent="0.35">
      <c r="A7" s="18" t="s">
        <v>8</v>
      </c>
      <c r="B7">
        <v>19</v>
      </c>
      <c r="C7">
        <v>10</v>
      </c>
      <c r="D7">
        <v>29</v>
      </c>
    </row>
    <row r="8" spans="1:6" x14ac:dyDescent="0.35">
      <c r="A8" s="18" t="s">
        <v>9</v>
      </c>
      <c r="B8">
        <v>29</v>
      </c>
      <c r="C8">
        <v>6</v>
      </c>
      <c r="D8">
        <v>35</v>
      </c>
    </row>
    <row r="9" spans="1:6" x14ac:dyDescent="0.35">
      <c r="A9" s="18" t="s">
        <v>10</v>
      </c>
      <c r="B9">
        <v>2</v>
      </c>
      <c r="D9">
        <v>2</v>
      </c>
    </row>
    <row r="10" spans="1:6" x14ac:dyDescent="0.35">
      <c r="A10" s="18" t="s">
        <v>11</v>
      </c>
      <c r="B10">
        <v>40</v>
      </c>
      <c r="C10">
        <v>5</v>
      </c>
      <c r="D10">
        <v>45</v>
      </c>
    </row>
    <row r="11" spans="1:6" x14ac:dyDescent="0.35">
      <c r="A11" s="18" t="s">
        <v>5</v>
      </c>
      <c r="B11">
        <v>256</v>
      </c>
      <c r="C11">
        <v>40</v>
      </c>
      <c r="D11">
        <v>296</v>
      </c>
      <c r="F11">
        <f>296/3</f>
        <v>98.666666666666671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298"/>
  <sheetViews>
    <sheetView tabSelected="1" zoomScale="70" zoomScaleNormal="70" workbookViewId="0">
      <selection sqref="A1:E1"/>
    </sheetView>
  </sheetViews>
  <sheetFormatPr baseColWidth="10" defaultColWidth="9.1796875" defaultRowHeight="14.5" x14ac:dyDescent="0.35"/>
  <cols>
    <col min="1" max="1" width="14.81640625" bestFit="1" customWidth="1"/>
    <col min="2" max="2" width="85.453125" customWidth="1"/>
    <col min="3" max="3" width="12.453125" customWidth="1"/>
    <col min="4" max="4" width="15.453125" bestFit="1" customWidth="1"/>
    <col min="5" max="5" width="15.26953125" bestFit="1" customWidth="1"/>
    <col min="6" max="7" width="11.1796875" customWidth="1"/>
    <col min="8" max="8" width="7.26953125" customWidth="1"/>
    <col min="9" max="9" width="6.7265625" customWidth="1"/>
    <col min="10" max="10" width="7.453125" customWidth="1"/>
    <col min="11" max="11" width="10.1796875" customWidth="1"/>
    <col min="12" max="12" width="12.81640625" style="21" bestFit="1" customWidth="1"/>
    <col min="13" max="13" width="13.54296875" style="21" bestFit="1" customWidth="1"/>
    <col min="14" max="14" width="9.453125" bestFit="1" customWidth="1"/>
    <col min="15" max="15" width="7.453125" customWidth="1"/>
    <col min="16" max="16" width="12.81640625" bestFit="1" customWidth="1"/>
    <col min="17" max="17" width="28.1796875" bestFit="1" customWidth="1"/>
  </cols>
  <sheetData>
    <row r="1" spans="1:19" s="8" customFormat="1" ht="48.75" customHeight="1" x14ac:dyDescent="0.35">
      <c r="A1" s="78" t="s">
        <v>12</v>
      </c>
      <c r="B1" s="78"/>
      <c r="C1" s="78"/>
      <c r="D1" s="78"/>
      <c r="E1" s="79"/>
      <c r="F1" s="73" t="s">
        <v>13</v>
      </c>
      <c r="G1" s="74"/>
      <c r="H1" s="75" t="s">
        <v>14</v>
      </c>
      <c r="I1" s="76"/>
      <c r="J1" s="77"/>
      <c r="K1" s="9" t="s">
        <v>15</v>
      </c>
      <c r="L1" s="70" t="s">
        <v>16</v>
      </c>
      <c r="M1" s="71"/>
      <c r="N1" s="71"/>
      <c r="O1" s="72"/>
      <c r="Q1" s="38" t="s">
        <v>17</v>
      </c>
    </row>
    <row r="2" spans="1:19" s="1" customFormat="1" ht="141.75" customHeight="1" x14ac:dyDescent="0.35">
      <c r="A2" s="3" t="s">
        <v>18</v>
      </c>
      <c r="B2" s="3" t="s">
        <v>19</v>
      </c>
      <c r="C2" s="3" t="s">
        <v>20</v>
      </c>
      <c r="D2" s="3" t="s">
        <v>21</v>
      </c>
      <c r="E2" s="19" t="s">
        <v>22</v>
      </c>
      <c r="F2" s="4" t="s">
        <v>23</v>
      </c>
      <c r="G2" s="4" t="s">
        <v>24</v>
      </c>
      <c r="H2" s="5" t="s">
        <v>25</v>
      </c>
      <c r="I2" s="5" t="s">
        <v>26</v>
      </c>
      <c r="J2" s="5" t="s">
        <v>27</v>
      </c>
      <c r="K2" s="6" t="s">
        <v>15</v>
      </c>
      <c r="L2" s="20" t="s">
        <v>28</v>
      </c>
      <c r="M2" s="20" t="s">
        <v>29</v>
      </c>
      <c r="N2" s="7" t="s">
        <v>30</v>
      </c>
      <c r="O2" s="7" t="s">
        <v>16</v>
      </c>
      <c r="P2" s="58" t="s">
        <v>31</v>
      </c>
      <c r="Q2" s="43" t="s">
        <v>32</v>
      </c>
    </row>
    <row r="3" spans="1:19" s="2" customFormat="1" ht="139.5" customHeight="1" x14ac:dyDescent="0.35">
      <c r="A3" s="22" t="s">
        <v>33</v>
      </c>
      <c r="B3" s="23" t="s">
        <v>34</v>
      </c>
      <c r="C3" s="24" t="s">
        <v>3</v>
      </c>
      <c r="D3" s="22" t="s">
        <v>7</v>
      </c>
      <c r="E3" s="22" t="s">
        <v>35</v>
      </c>
      <c r="F3" s="22">
        <v>3</v>
      </c>
      <c r="G3" s="22">
        <v>2</v>
      </c>
      <c r="H3" s="22">
        <v>3</v>
      </c>
      <c r="I3" s="22">
        <v>4</v>
      </c>
      <c r="J3" s="22">
        <v>3</v>
      </c>
      <c r="K3" s="22">
        <v>4</v>
      </c>
      <c r="L3" s="29">
        <v>45399</v>
      </c>
      <c r="M3" s="21">
        <v>45572</v>
      </c>
      <c r="N3" s="22">
        <f t="shared" ref="N3:N66" si="0">IFERROR(M3-L3,"-")</f>
        <v>173</v>
      </c>
      <c r="O3" s="22">
        <v>3</v>
      </c>
      <c r="P3" s="41">
        <f t="shared" ref="P3:P66" si="1">ROUND(((F3+G3+H3+I3+J3+K3+O3)/28)*100,2)</f>
        <v>78.569999999999993</v>
      </c>
      <c r="Q3" s="39" t="str">
        <f t="shared" ref="Q3:Q66" si="2">IF(P3&gt;=85,"Alto desempeño estratégico",IF(P3&gt;=70,"Adecuado",IF(P3&gt;=55,"Moderado","Bajo desempeño")))</f>
        <v>Adecuado</v>
      </c>
      <c r="S3" s="37"/>
    </row>
    <row r="4" spans="1:19" s="2" customFormat="1" ht="30" customHeight="1" x14ac:dyDescent="0.35">
      <c r="A4" s="22" t="s">
        <v>36</v>
      </c>
      <c r="B4" s="23" t="s">
        <v>37</v>
      </c>
      <c r="C4" s="24" t="s">
        <v>3</v>
      </c>
      <c r="D4" s="22" t="s">
        <v>7</v>
      </c>
      <c r="E4" s="22" t="s">
        <v>35</v>
      </c>
      <c r="F4" s="22">
        <v>3</v>
      </c>
      <c r="G4" s="22">
        <v>4</v>
      </c>
      <c r="H4" s="22">
        <v>4</v>
      </c>
      <c r="I4" s="22">
        <v>2</v>
      </c>
      <c r="J4" s="22">
        <v>3</v>
      </c>
      <c r="K4" s="22">
        <v>2</v>
      </c>
      <c r="L4" s="29">
        <v>45434</v>
      </c>
      <c r="M4" s="21">
        <v>45450</v>
      </c>
      <c r="N4" s="22">
        <f t="shared" si="0"/>
        <v>16</v>
      </c>
      <c r="O4" s="22">
        <v>4</v>
      </c>
      <c r="P4" s="41">
        <f t="shared" si="1"/>
        <v>78.569999999999993</v>
      </c>
      <c r="Q4" s="39" t="str">
        <f t="shared" si="2"/>
        <v>Adecuado</v>
      </c>
    </row>
    <row r="5" spans="1:19" s="2" customFormat="1" ht="54" customHeight="1" x14ac:dyDescent="0.35">
      <c r="A5" s="22" t="s">
        <v>38</v>
      </c>
      <c r="B5" s="23" t="s">
        <v>39</v>
      </c>
      <c r="C5" s="24" t="s">
        <v>3</v>
      </c>
      <c r="D5" s="22" t="s">
        <v>7</v>
      </c>
      <c r="E5" s="22" t="s">
        <v>35</v>
      </c>
      <c r="F5" s="22">
        <v>3</v>
      </c>
      <c r="G5" s="22">
        <v>4</v>
      </c>
      <c r="H5" s="22">
        <v>4</v>
      </c>
      <c r="I5" s="22">
        <v>2</v>
      </c>
      <c r="J5" s="22">
        <v>3</v>
      </c>
      <c r="K5" s="22">
        <v>2</v>
      </c>
      <c r="L5" s="30">
        <v>45821</v>
      </c>
      <c r="M5" s="21">
        <v>45854</v>
      </c>
      <c r="N5" s="22">
        <f t="shared" si="0"/>
        <v>33</v>
      </c>
      <c r="O5" s="22">
        <v>4</v>
      </c>
      <c r="P5" s="41">
        <f t="shared" si="1"/>
        <v>78.569999999999993</v>
      </c>
      <c r="Q5" s="39" t="str">
        <f t="shared" si="2"/>
        <v>Adecuado</v>
      </c>
    </row>
    <row r="6" spans="1:19" s="2" customFormat="1" ht="60" customHeight="1" x14ac:dyDescent="0.35">
      <c r="A6" s="22" t="s">
        <v>40</v>
      </c>
      <c r="B6" s="23" t="s">
        <v>41</v>
      </c>
      <c r="C6" s="24" t="s">
        <v>3</v>
      </c>
      <c r="D6" s="22" t="s">
        <v>7</v>
      </c>
      <c r="E6" s="22" t="s">
        <v>35</v>
      </c>
      <c r="F6" s="22">
        <v>3</v>
      </c>
      <c r="G6" s="22">
        <v>2</v>
      </c>
      <c r="H6" s="22">
        <v>2</v>
      </c>
      <c r="I6" s="22">
        <v>2</v>
      </c>
      <c r="J6" s="22">
        <v>3</v>
      </c>
      <c r="K6" s="22">
        <v>4</v>
      </c>
      <c r="L6" s="30">
        <v>45969</v>
      </c>
      <c r="M6" s="32" t="s">
        <v>42</v>
      </c>
      <c r="N6" s="22" t="str">
        <f t="shared" si="0"/>
        <v>-</v>
      </c>
      <c r="O6" s="22">
        <v>1</v>
      </c>
      <c r="P6" s="41">
        <f t="shared" si="1"/>
        <v>60.71</v>
      </c>
      <c r="Q6" s="39" t="str">
        <f t="shared" si="2"/>
        <v>Moderado</v>
      </c>
    </row>
    <row r="7" spans="1:19" ht="32.15" customHeight="1" x14ac:dyDescent="0.35">
      <c r="A7" s="25" t="s">
        <v>43</v>
      </c>
      <c r="B7" s="26" t="s">
        <v>44</v>
      </c>
      <c r="C7" s="24" t="s">
        <v>3</v>
      </c>
      <c r="D7" s="22" t="s">
        <v>7</v>
      </c>
      <c r="E7" s="22" t="s">
        <v>35</v>
      </c>
      <c r="F7" s="25">
        <v>3</v>
      </c>
      <c r="G7" s="25">
        <v>2</v>
      </c>
      <c r="H7" s="25">
        <v>3</v>
      </c>
      <c r="I7" s="25">
        <v>3</v>
      </c>
      <c r="J7" s="25">
        <v>2</v>
      </c>
      <c r="K7" s="25">
        <v>4</v>
      </c>
      <c r="L7" s="28">
        <v>45969</v>
      </c>
      <c r="M7" s="21">
        <v>45995</v>
      </c>
      <c r="N7" s="22">
        <f t="shared" si="0"/>
        <v>26</v>
      </c>
      <c r="O7" s="25">
        <v>4</v>
      </c>
      <c r="P7" s="42">
        <f t="shared" si="1"/>
        <v>75</v>
      </c>
      <c r="Q7" s="39" t="str">
        <f t="shared" si="2"/>
        <v>Adecuado</v>
      </c>
    </row>
    <row r="8" spans="1:19" ht="32.15" customHeight="1" x14ac:dyDescent="0.35">
      <c r="A8" s="25" t="s">
        <v>45</v>
      </c>
      <c r="B8" s="26" t="s">
        <v>46</v>
      </c>
      <c r="C8" s="24" t="s">
        <v>3</v>
      </c>
      <c r="D8" s="22" t="s">
        <v>7</v>
      </c>
      <c r="E8" s="22" t="s">
        <v>35</v>
      </c>
      <c r="F8" s="25">
        <v>3</v>
      </c>
      <c r="G8" s="25">
        <v>2</v>
      </c>
      <c r="H8" s="25">
        <v>3</v>
      </c>
      <c r="I8" s="25">
        <v>3</v>
      </c>
      <c r="J8" s="25">
        <v>2</v>
      </c>
      <c r="K8" s="25">
        <v>4</v>
      </c>
      <c r="L8" s="31">
        <v>45638</v>
      </c>
      <c r="M8" s="21">
        <v>45664</v>
      </c>
      <c r="N8" s="22">
        <f t="shared" si="0"/>
        <v>26</v>
      </c>
      <c r="O8" s="25">
        <v>4</v>
      </c>
      <c r="P8" s="42">
        <f t="shared" si="1"/>
        <v>75</v>
      </c>
      <c r="Q8" s="39" t="str">
        <f t="shared" si="2"/>
        <v>Adecuado</v>
      </c>
    </row>
    <row r="9" spans="1:19" ht="48" customHeight="1" x14ac:dyDescent="0.35">
      <c r="A9" s="25" t="s">
        <v>47</v>
      </c>
      <c r="B9" s="26" t="s">
        <v>48</v>
      </c>
      <c r="C9" s="24" t="s">
        <v>3</v>
      </c>
      <c r="D9" s="22" t="s">
        <v>7</v>
      </c>
      <c r="E9" s="22" t="s">
        <v>35</v>
      </c>
      <c r="F9" s="25">
        <v>2</v>
      </c>
      <c r="G9" s="25">
        <v>2</v>
      </c>
      <c r="H9" s="25">
        <v>1</v>
      </c>
      <c r="I9" s="25">
        <v>1</v>
      </c>
      <c r="J9" s="25">
        <v>2</v>
      </c>
      <c r="K9" s="25">
        <v>4</v>
      </c>
      <c r="L9" s="29">
        <v>45367</v>
      </c>
      <c r="M9" s="21">
        <v>45392</v>
      </c>
      <c r="N9" s="22">
        <f t="shared" si="0"/>
        <v>25</v>
      </c>
      <c r="O9" s="25">
        <v>4</v>
      </c>
      <c r="P9" s="42">
        <f t="shared" si="1"/>
        <v>57.14</v>
      </c>
      <c r="Q9" s="39" t="str">
        <f t="shared" si="2"/>
        <v>Moderado</v>
      </c>
    </row>
    <row r="10" spans="1:19" ht="48" customHeight="1" x14ac:dyDescent="0.35">
      <c r="A10" s="25" t="s">
        <v>49</v>
      </c>
      <c r="B10" s="26" t="s">
        <v>50</v>
      </c>
      <c r="C10" s="24" t="s">
        <v>3</v>
      </c>
      <c r="D10" s="22" t="s">
        <v>7</v>
      </c>
      <c r="E10" s="22" t="s">
        <v>35</v>
      </c>
      <c r="F10" s="25">
        <v>2</v>
      </c>
      <c r="G10" s="25">
        <v>2</v>
      </c>
      <c r="H10" s="25">
        <v>1</v>
      </c>
      <c r="I10" s="25">
        <v>1</v>
      </c>
      <c r="J10" s="25">
        <v>2</v>
      </c>
      <c r="K10" s="25">
        <v>4</v>
      </c>
      <c r="L10" s="29">
        <v>45723</v>
      </c>
      <c r="M10" s="21">
        <v>45741</v>
      </c>
      <c r="N10" s="22">
        <f t="shared" si="0"/>
        <v>18</v>
      </c>
      <c r="O10" s="25">
        <v>4</v>
      </c>
      <c r="P10" s="42">
        <f t="shared" si="1"/>
        <v>57.14</v>
      </c>
      <c r="Q10" s="39" t="str">
        <f t="shared" si="2"/>
        <v>Moderado</v>
      </c>
    </row>
    <row r="11" spans="1:19" ht="32.15" customHeight="1" x14ac:dyDescent="0.35">
      <c r="A11" s="25" t="s">
        <v>51</v>
      </c>
      <c r="B11" s="26" t="s">
        <v>52</v>
      </c>
      <c r="C11" s="24" t="s">
        <v>3</v>
      </c>
      <c r="D11" s="22" t="s">
        <v>7</v>
      </c>
      <c r="E11" s="22" t="s">
        <v>35</v>
      </c>
      <c r="F11" s="25">
        <v>2</v>
      </c>
      <c r="G11" s="25">
        <v>2</v>
      </c>
      <c r="H11" s="25">
        <v>1</v>
      </c>
      <c r="I11" s="25">
        <v>1</v>
      </c>
      <c r="J11" s="25">
        <v>2</v>
      </c>
      <c r="K11" s="25">
        <v>4</v>
      </c>
      <c r="L11" s="29">
        <v>45819</v>
      </c>
      <c r="M11" s="21">
        <v>45835</v>
      </c>
      <c r="N11" s="22">
        <f t="shared" si="0"/>
        <v>16</v>
      </c>
      <c r="O11" s="25">
        <v>4</v>
      </c>
      <c r="P11" s="42">
        <f t="shared" si="1"/>
        <v>57.14</v>
      </c>
      <c r="Q11" s="39" t="str">
        <f t="shared" si="2"/>
        <v>Moderado</v>
      </c>
    </row>
    <row r="12" spans="1:19" ht="32.15" customHeight="1" x14ac:dyDescent="0.35">
      <c r="A12" s="25" t="s">
        <v>53</v>
      </c>
      <c r="B12" s="26" t="s">
        <v>54</v>
      </c>
      <c r="C12" s="24" t="s">
        <v>3</v>
      </c>
      <c r="D12" s="22" t="s">
        <v>7</v>
      </c>
      <c r="E12" s="22" t="s">
        <v>35</v>
      </c>
      <c r="F12" s="25">
        <v>2</v>
      </c>
      <c r="G12" s="25">
        <v>2</v>
      </c>
      <c r="H12" s="25">
        <v>1</v>
      </c>
      <c r="I12" s="25">
        <v>1</v>
      </c>
      <c r="J12" s="25">
        <v>2</v>
      </c>
      <c r="K12" s="25">
        <v>4</v>
      </c>
      <c r="L12" s="29">
        <v>45513</v>
      </c>
      <c r="M12" s="21">
        <v>45525</v>
      </c>
      <c r="N12" s="22">
        <f t="shared" si="0"/>
        <v>12</v>
      </c>
      <c r="O12" s="25">
        <v>4</v>
      </c>
      <c r="P12" s="42">
        <f t="shared" si="1"/>
        <v>57.14</v>
      </c>
      <c r="Q12" s="39" t="str">
        <f t="shared" si="2"/>
        <v>Moderado</v>
      </c>
    </row>
    <row r="13" spans="1:19" ht="32.15" customHeight="1" x14ac:dyDescent="0.35">
      <c r="A13" s="25" t="s">
        <v>55</v>
      </c>
      <c r="B13" s="26" t="s">
        <v>56</v>
      </c>
      <c r="C13" s="24" t="s">
        <v>3</v>
      </c>
      <c r="D13" s="22" t="s">
        <v>7</v>
      </c>
      <c r="E13" s="22" t="s">
        <v>35</v>
      </c>
      <c r="F13" s="25">
        <v>2</v>
      </c>
      <c r="G13" s="25">
        <v>2</v>
      </c>
      <c r="H13" s="25">
        <v>1</v>
      </c>
      <c r="I13" s="25">
        <v>1</v>
      </c>
      <c r="J13" s="25">
        <v>2</v>
      </c>
      <c r="K13" s="25">
        <v>4</v>
      </c>
      <c r="L13" s="29">
        <v>45931</v>
      </c>
      <c r="M13" s="21">
        <v>45954</v>
      </c>
      <c r="N13" s="22">
        <f t="shared" si="0"/>
        <v>23</v>
      </c>
      <c r="O13" s="25">
        <v>4</v>
      </c>
      <c r="P13" s="42">
        <f t="shared" si="1"/>
        <v>57.14</v>
      </c>
      <c r="Q13" s="39" t="str">
        <f t="shared" si="2"/>
        <v>Moderado</v>
      </c>
    </row>
    <row r="14" spans="1:19" ht="48" customHeight="1" x14ac:dyDescent="0.35">
      <c r="A14" s="25" t="s">
        <v>57</v>
      </c>
      <c r="B14" s="26" t="s">
        <v>58</v>
      </c>
      <c r="C14" s="24" t="s">
        <v>3</v>
      </c>
      <c r="D14" s="22" t="s">
        <v>7</v>
      </c>
      <c r="E14" s="22" t="s">
        <v>35</v>
      </c>
      <c r="F14" s="25">
        <v>3</v>
      </c>
      <c r="G14" s="25">
        <v>2</v>
      </c>
      <c r="H14" s="25">
        <v>3</v>
      </c>
      <c r="I14" s="25">
        <v>2</v>
      </c>
      <c r="J14" s="25">
        <v>3</v>
      </c>
      <c r="K14" s="25">
        <v>4</v>
      </c>
      <c r="L14" s="29">
        <v>45325</v>
      </c>
      <c r="M14" s="22" t="s">
        <v>42</v>
      </c>
      <c r="N14" s="22" t="str">
        <f t="shared" si="0"/>
        <v>-</v>
      </c>
      <c r="O14" s="25">
        <v>1</v>
      </c>
      <c r="P14" s="42">
        <f t="shared" si="1"/>
        <v>64.290000000000006</v>
      </c>
      <c r="Q14" s="39" t="str">
        <f t="shared" si="2"/>
        <v>Moderado</v>
      </c>
    </row>
    <row r="15" spans="1:19" ht="48" customHeight="1" x14ac:dyDescent="0.35">
      <c r="A15" s="25" t="s">
        <v>59</v>
      </c>
      <c r="B15" s="26" t="s">
        <v>60</v>
      </c>
      <c r="C15" s="24" t="s">
        <v>3</v>
      </c>
      <c r="D15" s="22" t="s">
        <v>7</v>
      </c>
      <c r="E15" s="22" t="s">
        <v>35</v>
      </c>
      <c r="F15" s="25">
        <v>3</v>
      </c>
      <c r="G15" s="25">
        <v>2</v>
      </c>
      <c r="H15" s="25">
        <v>2</v>
      </c>
      <c r="I15" s="25">
        <v>2</v>
      </c>
      <c r="J15" s="25">
        <v>2</v>
      </c>
      <c r="K15" s="25">
        <v>4</v>
      </c>
      <c r="L15" s="29">
        <v>45393</v>
      </c>
      <c r="M15" s="22" t="s">
        <v>42</v>
      </c>
      <c r="N15" s="22" t="str">
        <f t="shared" si="0"/>
        <v>-</v>
      </c>
      <c r="O15" s="25">
        <v>1</v>
      </c>
      <c r="P15" s="42">
        <f t="shared" si="1"/>
        <v>57.14</v>
      </c>
      <c r="Q15" s="39" t="str">
        <f t="shared" si="2"/>
        <v>Moderado</v>
      </c>
    </row>
    <row r="16" spans="1:19" ht="32.15" customHeight="1" x14ac:dyDescent="0.35">
      <c r="A16" s="25" t="s">
        <v>61</v>
      </c>
      <c r="B16" s="26" t="s">
        <v>62</v>
      </c>
      <c r="C16" s="24" t="s">
        <v>3</v>
      </c>
      <c r="D16" s="22" t="s">
        <v>7</v>
      </c>
      <c r="E16" s="22" t="s">
        <v>35</v>
      </c>
      <c r="F16" s="25">
        <v>3</v>
      </c>
      <c r="G16" s="25">
        <v>2</v>
      </c>
      <c r="H16" s="25">
        <v>2</v>
      </c>
      <c r="I16" s="25">
        <v>2</v>
      </c>
      <c r="J16" s="25">
        <v>2</v>
      </c>
      <c r="K16" s="25">
        <v>4</v>
      </c>
      <c r="L16" s="29">
        <v>45773</v>
      </c>
      <c r="M16" s="22" t="s">
        <v>42</v>
      </c>
      <c r="N16" s="22" t="str">
        <f t="shared" si="0"/>
        <v>-</v>
      </c>
      <c r="O16" s="25">
        <v>1</v>
      </c>
      <c r="P16" s="42">
        <f t="shared" si="1"/>
        <v>57.14</v>
      </c>
      <c r="Q16" s="39" t="str">
        <f t="shared" si="2"/>
        <v>Moderado</v>
      </c>
    </row>
    <row r="17" spans="1:17" ht="32.15" customHeight="1" x14ac:dyDescent="0.35">
      <c r="A17" s="25" t="s">
        <v>63</v>
      </c>
      <c r="B17" s="26" t="s">
        <v>62</v>
      </c>
      <c r="C17" s="24" t="s">
        <v>3</v>
      </c>
      <c r="D17" s="22" t="s">
        <v>7</v>
      </c>
      <c r="E17" s="22" t="s">
        <v>35</v>
      </c>
      <c r="F17" s="25">
        <v>3</v>
      </c>
      <c r="G17" s="25">
        <v>2</v>
      </c>
      <c r="H17" s="25">
        <v>2</v>
      </c>
      <c r="I17" s="25">
        <v>2</v>
      </c>
      <c r="J17" s="25">
        <v>2</v>
      </c>
      <c r="K17" s="25">
        <v>4</v>
      </c>
      <c r="L17" s="29">
        <v>45933</v>
      </c>
      <c r="M17" s="22" t="s">
        <v>42</v>
      </c>
      <c r="N17" s="22" t="str">
        <f t="shared" si="0"/>
        <v>-</v>
      </c>
      <c r="O17" s="25">
        <v>1</v>
      </c>
      <c r="P17" s="42">
        <f t="shared" si="1"/>
        <v>57.14</v>
      </c>
      <c r="Q17" s="39" t="str">
        <f t="shared" si="2"/>
        <v>Moderado</v>
      </c>
    </row>
    <row r="18" spans="1:17" ht="32.15" customHeight="1" x14ac:dyDescent="0.35">
      <c r="A18" s="25" t="s">
        <v>64</v>
      </c>
      <c r="B18" s="26" t="s">
        <v>62</v>
      </c>
      <c r="C18" s="24" t="s">
        <v>3</v>
      </c>
      <c r="D18" s="22" t="s">
        <v>7</v>
      </c>
      <c r="E18" s="22" t="s">
        <v>35</v>
      </c>
      <c r="F18" s="25">
        <v>3</v>
      </c>
      <c r="G18" s="25">
        <v>2</v>
      </c>
      <c r="H18" s="25">
        <v>2</v>
      </c>
      <c r="I18" s="25">
        <v>2</v>
      </c>
      <c r="J18" s="25">
        <v>2</v>
      </c>
      <c r="K18" s="25">
        <v>4</v>
      </c>
      <c r="L18" s="29">
        <v>45639</v>
      </c>
      <c r="M18" s="22" t="s">
        <v>42</v>
      </c>
      <c r="N18" s="22" t="str">
        <f t="shared" si="0"/>
        <v>-</v>
      </c>
      <c r="O18" s="25">
        <v>1</v>
      </c>
      <c r="P18" s="42">
        <f t="shared" si="1"/>
        <v>57.14</v>
      </c>
      <c r="Q18" s="39" t="str">
        <f t="shared" si="2"/>
        <v>Moderado</v>
      </c>
    </row>
    <row r="19" spans="1:17" ht="32.15" customHeight="1" x14ac:dyDescent="0.35">
      <c r="A19" s="25" t="s">
        <v>65</v>
      </c>
      <c r="B19" s="26" t="s">
        <v>66</v>
      </c>
      <c r="C19" s="24" t="s">
        <v>3</v>
      </c>
      <c r="D19" s="22" t="s">
        <v>7</v>
      </c>
      <c r="E19" s="25"/>
      <c r="F19" s="25">
        <v>3</v>
      </c>
      <c r="G19" s="25">
        <v>2</v>
      </c>
      <c r="H19" s="25">
        <v>4</v>
      </c>
      <c r="I19" s="25">
        <v>2</v>
      </c>
      <c r="J19" s="25">
        <v>3</v>
      </c>
      <c r="K19" s="25">
        <v>2</v>
      </c>
      <c r="L19" s="29">
        <v>45398</v>
      </c>
      <c r="M19" s="21">
        <v>45484</v>
      </c>
      <c r="N19" s="22">
        <f t="shared" si="0"/>
        <v>86</v>
      </c>
      <c r="O19" s="25">
        <v>4</v>
      </c>
      <c r="P19" s="42">
        <f t="shared" si="1"/>
        <v>71.430000000000007</v>
      </c>
      <c r="Q19" s="39" t="str">
        <f t="shared" si="2"/>
        <v>Adecuado</v>
      </c>
    </row>
    <row r="20" spans="1:17" ht="80.150000000000006" customHeight="1" x14ac:dyDescent="0.35">
      <c r="A20" s="25" t="s">
        <v>67</v>
      </c>
      <c r="B20" s="26" t="s">
        <v>68</v>
      </c>
      <c r="C20" s="24" t="s">
        <v>3</v>
      </c>
      <c r="D20" s="22" t="s">
        <v>7</v>
      </c>
      <c r="E20" s="22" t="s">
        <v>35</v>
      </c>
      <c r="F20" s="25">
        <v>3</v>
      </c>
      <c r="G20" s="25">
        <v>4</v>
      </c>
      <c r="H20" s="25">
        <v>4</v>
      </c>
      <c r="I20" s="25">
        <v>3</v>
      </c>
      <c r="J20" s="25">
        <v>3</v>
      </c>
      <c r="K20" s="25">
        <v>2</v>
      </c>
      <c r="L20" s="29">
        <v>45379</v>
      </c>
      <c r="M20" s="21">
        <v>45449</v>
      </c>
      <c r="N20" s="22">
        <f t="shared" si="0"/>
        <v>70</v>
      </c>
      <c r="O20" s="25">
        <v>4</v>
      </c>
      <c r="P20" s="42">
        <f t="shared" si="1"/>
        <v>82.14</v>
      </c>
      <c r="Q20" s="39" t="str">
        <f t="shared" si="2"/>
        <v>Adecuado</v>
      </c>
    </row>
    <row r="21" spans="1:17" ht="32.15" customHeight="1" x14ac:dyDescent="0.35">
      <c r="A21" s="25" t="s">
        <v>69</v>
      </c>
      <c r="B21" s="26" t="s">
        <v>70</v>
      </c>
      <c r="C21" s="24" t="s">
        <v>3</v>
      </c>
      <c r="D21" s="22" t="s">
        <v>7</v>
      </c>
      <c r="E21" s="22" t="s">
        <v>35</v>
      </c>
      <c r="F21" s="25">
        <v>3</v>
      </c>
      <c r="G21" s="25">
        <v>2</v>
      </c>
      <c r="H21" s="25">
        <v>4</v>
      </c>
      <c r="I21" s="25">
        <v>2</v>
      </c>
      <c r="J21" s="25">
        <v>3</v>
      </c>
      <c r="K21" s="25">
        <v>2</v>
      </c>
      <c r="L21" s="29">
        <v>46051</v>
      </c>
      <c r="M21" s="21">
        <v>46051</v>
      </c>
      <c r="N21" s="22">
        <f t="shared" si="0"/>
        <v>0</v>
      </c>
      <c r="O21" s="25">
        <v>4</v>
      </c>
      <c r="P21" s="42">
        <f t="shared" si="1"/>
        <v>71.430000000000007</v>
      </c>
      <c r="Q21" s="39" t="str">
        <f t="shared" si="2"/>
        <v>Adecuado</v>
      </c>
    </row>
    <row r="22" spans="1:17" ht="48" customHeight="1" x14ac:dyDescent="0.35">
      <c r="A22" s="25" t="s">
        <v>71</v>
      </c>
      <c r="B22" s="26" t="s">
        <v>72</v>
      </c>
      <c r="C22" s="24" t="s">
        <v>3</v>
      </c>
      <c r="D22" s="22" t="s">
        <v>7</v>
      </c>
      <c r="E22" s="22" t="s">
        <v>35</v>
      </c>
      <c r="F22" s="25">
        <v>3</v>
      </c>
      <c r="G22" s="25">
        <v>4</v>
      </c>
      <c r="H22" s="25">
        <v>4</v>
      </c>
      <c r="I22" s="25">
        <v>3</v>
      </c>
      <c r="J22" s="25">
        <v>3</v>
      </c>
      <c r="K22" s="25">
        <v>2</v>
      </c>
      <c r="L22" s="29">
        <v>45388</v>
      </c>
      <c r="M22" s="21">
        <v>45393</v>
      </c>
      <c r="N22" s="22">
        <f t="shared" si="0"/>
        <v>5</v>
      </c>
      <c r="O22" s="25">
        <v>4</v>
      </c>
      <c r="P22" s="42">
        <f t="shared" si="1"/>
        <v>82.14</v>
      </c>
      <c r="Q22" s="39" t="str">
        <f t="shared" si="2"/>
        <v>Adecuado</v>
      </c>
    </row>
    <row r="23" spans="1:17" ht="32.15" customHeight="1" x14ac:dyDescent="0.35">
      <c r="A23" s="25" t="s">
        <v>73</v>
      </c>
      <c r="B23" s="26" t="s">
        <v>74</v>
      </c>
      <c r="C23" s="24" t="s">
        <v>3</v>
      </c>
      <c r="D23" s="22" t="s">
        <v>7</v>
      </c>
      <c r="E23" s="22" t="s">
        <v>35</v>
      </c>
      <c r="F23" s="25">
        <v>3</v>
      </c>
      <c r="G23" s="25">
        <v>2</v>
      </c>
      <c r="H23" s="25">
        <v>2</v>
      </c>
      <c r="I23" s="25">
        <v>3</v>
      </c>
      <c r="J23" s="25">
        <v>3</v>
      </c>
      <c r="K23" s="25">
        <v>4</v>
      </c>
      <c r="L23" s="29">
        <v>45794</v>
      </c>
      <c r="M23" s="21">
        <v>45799</v>
      </c>
      <c r="N23" s="22">
        <f t="shared" si="0"/>
        <v>5</v>
      </c>
      <c r="O23" s="25">
        <v>4</v>
      </c>
      <c r="P23" s="42">
        <f t="shared" si="1"/>
        <v>75</v>
      </c>
      <c r="Q23" s="39" t="str">
        <f t="shared" si="2"/>
        <v>Adecuado</v>
      </c>
    </row>
    <row r="24" spans="1:17" ht="48" customHeight="1" x14ac:dyDescent="0.35">
      <c r="A24" s="25" t="s">
        <v>75</v>
      </c>
      <c r="B24" s="26" t="s">
        <v>76</v>
      </c>
      <c r="C24" s="24" t="s">
        <v>3</v>
      </c>
      <c r="D24" s="22" t="s">
        <v>7</v>
      </c>
      <c r="E24" s="22" t="s">
        <v>35</v>
      </c>
      <c r="F24" s="25">
        <v>2</v>
      </c>
      <c r="G24" s="25">
        <v>3</v>
      </c>
      <c r="H24" s="25">
        <v>2</v>
      </c>
      <c r="I24" s="25">
        <v>3</v>
      </c>
      <c r="J24" s="25">
        <v>2</v>
      </c>
      <c r="K24" s="25">
        <v>4</v>
      </c>
      <c r="L24" s="29">
        <v>45849</v>
      </c>
      <c r="M24" s="30">
        <v>45869</v>
      </c>
      <c r="N24" s="22">
        <f t="shared" si="0"/>
        <v>20</v>
      </c>
      <c r="O24" s="25">
        <v>4</v>
      </c>
      <c r="P24" s="42">
        <f t="shared" si="1"/>
        <v>71.430000000000007</v>
      </c>
      <c r="Q24" s="39" t="str">
        <f t="shared" si="2"/>
        <v>Adecuado</v>
      </c>
    </row>
    <row r="25" spans="1:17" ht="48" customHeight="1" x14ac:dyDescent="0.35">
      <c r="A25" s="25" t="s">
        <v>77</v>
      </c>
      <c r="B25" s="26" t="s">
        <v>78</v>
      </c>
      <c r="C25" s="24" t="s">
        <v>3</v>
      </c>
      <c r="D25" s="22" t="s">
        <v>7</v>
      </c>
      <c r="E25" s="22" t="s">
        <v>35</v>
      </c>
      <c r="F25" s="25">
        <v>2</v>
      </c>
      <c r="G25" s="25">
        <v>2</v>
      </c>
      <c r="H25" s="25">
        <v>4</v>
      </c>
      <c r="I25" s="25">
        <v>1</v>
      </c>
      <c r="J25" s="25">
        <v>3</v>
      </c>
      <c r="K25" s="25">
        <v>3</v>
      </c>
      <c r="L25" s="29">
        <v>45860</v>
      </c>
      <c r="M25" s="21">
        <v>45898</v>
      </c>
      <c r="N25" s="22">
        <f t="shared" si="0"/>
        <v>38</v>
      </c>
      <c r="O25" s="25">
        <v>4</v>
      </c>
      <c r="P25" s="42">
        <f t="shared" si="1"/>
        <v>67.86</v>
      </c>
      <c r="Q25" s="39" t="str">
        <f t="shared" si="2"/>
        <v>Moderado</v>
      </c>
    </row>
    <row r="26" spans="1:17" ht="32.15" customHeight="1" x14ac:dyDescent="0.35">
      <c r="A26" s="25" t="s">
        <v>79</v>
      </c>
      <c r="B26" s="26" t="s">
        <v>80</v>
      </c>
      <c r="C26" s="24" t="s">
        <v>3</v>
      </c>
      <c r="D26" s="22" t="s">
        <v>7</v>
      </c>
      <c r="E26" s="22" t="s">
        <v>35</v>
      </c>
      <c r="F26" s="25">
        <v>3</v>
      </c>
      <c r="G26" s="25">
        <v>2</v>
      </c>
      <c r="H26" s="25">
        <v>4</v>
      </c>
      <c r="I26" s="25">
        <v>2</v>
      </c>
      <c r="J26" s="25">
        <v>3</v>
      </c>
      <c r="K26" s="25">
        <v>2</v>
      </c>
      <c r="L26" s="29">
        <v>45506</v>
      </c>
      <c r="M26" s="30">
        <v>45552</v>
      </c>
      <c r="N26" s="22">
        <f t="shared" si="0"/>
        <v>46</v>
      </c>
      <c r="O26" s="25">
        <v>4</v>
      </c>
      <c r="P26" s="42">
        <f t="shared" si="1"/>
        <v>71.430000000000007</v>
      </c>
      <c r="Q26" s="39" t="str">
        <f t="shared" si="2"/>
        <v>Adecuado</v>
      </c>
    </row>
    <row r="27" spans="1:17" ht="32.15" customHeight="1" x14ac:dyDescent="0.35">
      <c r="A27" s="25" t="s">
        <v>81</v>
      </c>
      <c r="B27" s="26" t="s">
        <v>82</v>
      </c>
      <c r="C27" s="24" t="s">
        <v>3</v>
      </c>
      <c r="D27" s="22" t="s">
        <v>7</v>
      </c>
      <c r="E27" s="22" t="s">
        <v>35</v>
      </c>
      <c r="F27" s="25">
        <v>2</v>
      </c>
      <c r="G27" s="25">
        <v>4</v>
      </c>
      <c r="H27" s="25">
        <v>2</v>
      </c>
      <c r="I27" s="25">
        <v>2</v>
      </c>
      <c r="J27" s="25">
        <v>3</v>
      </c>
      <c r="K27" s="25">
        <v>4</v>
      </c>
      <c r="L27" s="29">
        <v>45910</v>
      </c>
      <c r="M27" s="21">
        <v>45953</v>
      </c>
      <c r="N27" s="22">
        <f t="shared" si="0"/>
        <v>43</v>
      </c>
      <c r="O27" s="25">
        <v>4</v>
      </c>
      <c r="P27" s="42">
        <f t="shared" si="1"/>
        <v>75</v>
      </c>
      <c r="Q27" s="39" t="str">
        <f t="shared" si="2"/>
        <v>Adecuado</v>
      </c>
    </row>
    <row r="28" spans="1:17" ht="32.15" customHeight="1" x14ac:dyDescent="0.35">
      <c r="A28" s="25" t="s">
        <v>83</v>
      </c>
      <c r="B28" s="26" t="s">
        <v>84</v>
      </c>
      <c r="C28" s="24" t="s">
        <v>3</v>
      </c>
      <c r="D28" s="22" t="s">
        <v>7</v>
      </c>
      <c r="E28" s="22" t="s">
        <v>35</v>
      </c>
      <c r="F28" s="25">
        <v>3</v>
      </c>
      <c r="G28" s="25">
        <v>2</v>
      </c>
      <c r="H28" s="25">
        <v>4</v>
      </c>
      <c r="I28" s="25">
        <v>3</v>
      </c>
      <c r="J28" s="25">
        <v>3</v>
      </c>
      <c r="K28" s="25">
        <v>2</v>
      </c>
      <c r="L28" s="29">
        <v>45962</v>
      </c>
      <c r="M28" s="30">
        <v>46070</v>
      </c>
      <c r="N28" s="22">
        <f t="shared" si="0"/>
        <v>108</v>
      </c>
      <c r="O28" s="25">
        <v>3</v>
      </c>
      <c r="P28" s="42">
        <f t="shared" si="1"/>
        <v>71.430000000000007</v>
      </c>
      <c r="Q28" s="39" t="str">
        <f t="shared" si="2"/>
        <v>Adecuado</v>
      </c>
    </row>
    <row r="29" spans="1:17" ht="128.15" customHeight="1" x14ac:dyDescent="0.35">
      <c r="A29" s="25" t="s">
        <v>85</v>
      </c>
      <c r="B29" s="26" t="s">
        <v>86</v>
      </c>
      <c r="C29" s="24" t="s">
        <v>3</v>
      </c>
      <c r="D29" s="22" t="s">
        <v>7</v>
      </c>
      <c r="E29" s="22" t="s">
        <v>35</v>
      </c>
      <c r="F29" s="25">
        <v>4</v>
      </c>
      <c r="G29" s="25">
        <v>2</v>
      </c>
      <c r="H29" s="25">
        <v>4</v>
      </c>
      <c r="I29" s="25">
        <v>2</v>
      </c>
      <c r="J29" s="25">
        <v>3</v>
      </c>
      <c r="K29" s="25">
        <v>3</v>
      </c>
      <c r="L29" s="29">
        <v>45941</v>
      </c>
      <c r="M29" s="21">
        <v>45952</v>
      </c>
      <c r="N29" s="22">
        <f t="shared" si="0"/>
        <v>11</v>
      </c>
      <c r="O29" s="25">
        <v>4</v>
      </c>
      <c r="P29" s="42">
        <f t="shared" si="1"/>
        <v>78.569999999999993</v>
      </c>
      <c r="Q29" s="39" t="str">
        <f t="shared" si="2"/>
        <v>Adecuado</v>
      </c>
    </row>
    <row r="30" spans="1:17" ht="48" customHeight="1" x14ac:dyDescent="0.35">
      <c r="A30" s="25" t="s">
        <v>87</v>
      </c>
      <c r="B30" s="26" t="s">
        <v>88</v>
      </c>
      <c r="C30" s="24" t="s">
        <v>3</v>
      </c>
      <c r="D30" s="22" t="s">
        <v>7</v>
      </c>
      <c r="E30" s="22" t="s">
        <v>35</v>
      </c>
      <c r="F30" s="25">
        <v>3</v>
      </c>
      <c r="G30" s="25">
        <v>4</v>
      </c>
      <c r="H30" s="25">
        <v>4</v>
      </c>
      <c r="I30" s="25">
        <v>3</v>
      </c>
      <c r="J30" s="25">
        <v>3</v>
      </c>
      <c r="K30" s="25">
        <v>2</v>
      </c>
      <c r="L30" s="29">
        <v>45931</v>
      </c>
      <c r="M30" s="30">
        <v>45931</v>
      </c>
      <c r="N30" s="22">
        <f t="shared" si="0"/>
        <v>0</v>
      </c>
      <c r="O30" s="25">
        <v>4</v>
      </c>
      <c r="P30" s="42">
        <f t="shared" si="1"/>
        <v>82.14</v>
      </c>
      <c r="Q30" s="39" t="str">
        <f t="shared" si="2"/>
        <v>Adecuado</v>
      </c>
    </row>
    <row r="31" spans="1:17" ht="32.15" customHeight="1" x14ac:dyDescent="0.35">
      <c r="A31" s="25" t="s">
        <v>89</v>
      </c>
      <c r="B31" s="26" t="s">
        <v>90</v>
      </c>
      <c r="C31" s="24" t="s">
        <v>3</v>
      </c>
      <c r="D31" s="22" t="s">
        <v>7</v>
      </c>
      <c r="E31" s="22" t="s">
        <v>35</v>
      </c>
      <c r="F31" s="25">
        <v>2</v>
      </c>
      <c r="G31" s="25">
        <v>2</v>
      </c>
      <c r="H31" s="25">
        <v>1</v>
      </c>
      <c r="I31" s="25">
        <v>1</v>
      </c>
      <c r="J31" s="25">
        <v>2</v>
      </c>
      <c r="K31" s="25">
        <v>4</v>
      </c>
      <c r="L31" s="29">
        <v>45969</v>
      </c>
      <c r="M31" s="21">
        <v>46058</v>
      </c>
      <c r="N31" s="22">
        <f t="shared" si="0"/>
        <v>89</v>
      </c>
      <c r="O31" s="25">
        <v>4</v>
      </c>
      <c r="P31" s="42">
        <f t="shared" si="1"/>
        <v>57.14</v>
      </c>
      <c r="Q31" s="39" t="str">
        <f t="shared" si="2"/>
        <v>Moderado</v>
      </c>
    </row>
    <row r="32" spans="1:17" ht="32.15" customHeight="1" x14ac:dyDescent="0.35">
      <c r="A32" s="25" t="s">
        <v>91</v>
      </c>
      <c r="B32" s="26" t="s">
        <v>92</v>
      </c>
      <c r="C32" s="24" t="s">
        <v>3</v>
      </c>
      <c r="D32" s="22" t="s">
        <v>7</v>
      </c>
      <c r="E32" s="22" t="s">
        <v>35</v>
      </c>
      <c r="F32" s="25">
        <v>3</v>
      </c>
      <c r="G32" s="25">
        <v>2</v>
      </c>
      <c r="H32" s="25">
        <v>4</v>
      </c>
      <c r="I32" s="25">
        <v>3</v>
      </c>
      <c r="J32" s="25">
        <v>3</v>
      </c>
      <c r="K32" s="25">
        <v>2</v>
      </c>
      <c r="L32" s="29">
        <v>45559</v>
      </c>
      <c r="M32" s="30">
        <v>45601</v>
      </c>
      <c r="N32" s="22">
        <f t="shared" si="0"/>
        <v>42</v>
      </c>
      <c r="O32" s="25">
        <v>4</v>
      </c>
      <c r="P32" s="42">
        <f t="shared" si="1"/>
        <v>75</v>
      </c>
      <c r="Q32" s="39" t="str">
        <f t="shared" si="2"/>
        <v>Adecuado</v>
      </c>
    </row>
    <row r="33" spans="1:17" ht="32.15" customHeight="1" x14ac:dyDescent="0.35">
      <c r="A33" s="25" t="s">
        <v>93</v>
      </c>
      <c r="B33" s="26" t="s">
        <v>94</v>
      </c>
      <c r="C33" s="24" t="s">
        <v>3</v>
      </c>
      <c r="D33" s="22" t="s">
        <v>7</v>
      </c>
      <c r="E33" s="22" t="s">
        <v>35</v>
      </c>
      <c r="F33" s="25">
        <v>3</v>
      </c>
      <c r="G33" s="25">
        <v>2</v>
      </c>
      <c r="H33" s="25">
        <v>3</v>
      </c>
      <c r="I33" s="25">
        <v>3</v>
      </c>
      <c r="J33" s="25">
        <v>3</v>
      </c>
      <c r="K33" s="25">
        <v>4</v>
      </c>
      <c r="L33" s="29">
        <v>45603</v>
      </c>
      <c r="M33" s="21">
        <v>45698</v>
      </c>
      <c r="N33" s="22">
        <f t="shared" si="0"/>
        <v>95</v>
      </c>
      <c r="O33" s="25">
        <v>3</v>
      </c>
      <c r="P33" s="42">
        <f t="shared" si="1"/>
        <v>75</v>
      </c>
      <c r="Q33" s="39" t="str">
        <f t="shared" si="2"/>
        <v>Adecuado</v>
      </c>
    </row>
    <row r="34" spans="1:17" ht="32.15" customHeight="1" x14ac:dyDescent="0.35">
      <c r="A34" s="25" t="s">
        <v>95</v>
      </c>
      <c r="B34" s="26" t="s">
        <v>96</v>
      </c>
      <c r="C34" s="24" t="s">
        <v>3</v>
      </c>
      <c r="D34" s="22" t="s">
        <v>7</v>
      </c>
      <c r="E34" s="22" t="s">
        <v>35</v>
      </c>
      <c r="F34" s="25">
        <v>3</v>
      </c>
      <c r="G34" s="25">
        <v>3</v>
      </c>
      <c r="H34" s="25">
        <v>3</v>
      </c>
      <c r="I34" s="25">
        <v>3</v>
      </c>
      <c r="J34" s="25">
        <v>2</v>
      </c>
      <c r="K34" s="25">
        <v>4</v>
      </c>
      <c r="L34" s="29">
        <v>46008</v>
      </c>
      <c r="M34" s="21">
        <v>46063</v>
      </c>
      <c r="N34" s="22">
        <f t="shared" si="0"/>
        <v>55</v>
      </c>
      <c r="O34" s="25">
        <v>4</v>
      </c>
      <c r="P34" s="42">
        <f t="shared" si="1"/>
        <v>78.569999999999993</v>
      </c>
      <c r="Q34" s="39" t="str">
        <f t="shared" si="2"/>
        <v>Adecuado</v>
      </c>
    </row>
    <row r="35" spans="1:17" ht="48" customHeight="1" x14ac:dyDescent="0.35">
      <c r="A35" s="25" t="s">
        <v>97</v>
      </c>
      <c r="B35" s="26" t="s">
        <v>98</v>
      </c>
      <c r="C35" s="24" t="s">
        <v>3</v>
      </c>
      <c r="D35" s="22" t="s">
        <v>7</v>
      </c>
      <c r="E35" s="25" t="s">
        <v>35</v>
      </c>
      <c r="F35" s="25">
        <v>2</v>
      </c>
      <c r="G35" s="25">
        <v>3</v>
      </c>
      <c r="H35" s="25">
        <v>2</v>
      </c>
      <c r="I35" s="25">
        <v>3</v>
      </c>
      <c r="J35" s="25">
        <v>2</v>
      </c>
      <c r="K35" s="25">
        <v>4</v>
      </c>
      <c r="L35" s="29">
        <v>46007</v>
      </c>
      <c r="M35" s="21">
        <v>46007</v>
      </c>
      <c r="N35" s="22">
        <f t="shared" si="0"/>
        <v>0</v>
      </c>
      <c r="O35" s="25">
        <v>4</v>
      </c>
      <c r="P35" s="42">
        <f t="shared" si="1"/>
        <v>71.430000000000007</v>
      </c>
      <c r="Q35" s="39" t="str">
        <f t="shared" si="2"/>
        <v>Adecuado</v>
      </c>
    </row>
    <row r="36" spans="1:17" ht="32.15" customHeight="1" x14ac:dyDescent="0.35">
      <c r="A36" s="25" t="s">
        <v>99</v>
      </c>
      <c r="B36" s="26" t="s">
        <v>100</v>
      </c>
      <c r="C36" s="24" t="s">
        <v>3</v>
      </c>
      <c r="D36" s="22" t="s">
        <v>7</v>
      </c>
      <c r="E36" s="25" t="s">
        <v>35</v>
      </c>
      <c r="F36" s="25">
        <v>2</v>
      </c>
      <c r="G36" s="25">
        <v>2</v>
      </c>
      <c r="H36" s="25">
        <v>1</v>
      </c>
      <c r="I36" s="25">
        <v>1</v>
      </c>
      <c r="J36" s="25">
        <v>2</v>
      </c>
      <c r="K36" s="25">
        <v>4</v>
      </c>
      <c r="L36" s="29">
        <v>46007</v>
      </c>
      <c r="M36" s="30">
        <v>46056</v>
      </c>
      <c r="N36" s="22">
        <f t="shared" si="0"/>
        <v>49</v>
      </c>
      <c r="O36" s="25">
        <v>4</v>
      </c>
      <c r="P36" s="42">
        <f t="shared" si="1"/>
        <v>57.14</v>
      </c>
      <c r="Q36" s="39" t="str">
        <f t="shared" si="2"/>
        <v>Moderado</v>
      </c>
    </row>
    <row r="37" spans="1:17" ht="32.15" customHeight="1" x14ac:dyDescent="0.35">
      <c r="A37" s="25" t="s">
        <v>101</v>
      </c>
      <c r="B37" s="26" t="s">
        <v>102</v>
      </c>
      <c r="C37" s="24" t="s">
        <v>3</v>
      </c>
      <c r="D37" s="22" t="s">
        <v>7</v>
      </c>
      <c r="E37" s="25" t="s">
        <v>35</v>
      </c>
      <c r="F37" s="25">
        <v>2</v>
      </c>
      <c r="G37" s="25">
        <v>2</v>
      </c>
      <c r="H37" s="25">
        <v>1</v>
      </c>
      <c r="I37" s="25">
        <v>2</v>
      </c>
      <c r="J37" s="25">
        <v>2</v>
      </c>
      <c r="K37" s="25">
        <v>4</v>
      </c>
      <c r="L37" s="29">
        <v>46015</v>
      </c>
      <c r="M37" s="21">
        <v>46058</v>
      </c>
      <c r="N37" s="22">
        <f t="shared" si="0"/>
        <v>43</v>
      </c>
      <c r="O37" s="25">
        <v>4</v>
      </c>
      <c r="P37" s="42">
        <f t="shared" si="1"/>
        <v>60.71</v>
      </c>
      <c r="Q37" s="39" t="str">
        <f t="shared" si="2"/>
        <v>Moderado</v>
      </c>
    </row>
    <row r="38" spans="1:17" ht="32.15" customHeight="1" x14ac:dyDescent="0.35">
      <c r="A38" s="25" t="s">
        <v>103</v>
      </c>
      <c r="B38" s="26" t="s">
        <v>104</v>
      </c>
      <c r="C38" s="24" t="s">
        <v>3</v>
      </c>
      <c r="D38" s="22" t="s">
        <v>7</v>
      </c>
      <c r="E38" s="25" t="s">
        <v>35</v>
      </c>
      <c r="F38" s="25">
        <v>3</v>
      </c>
      <c r="G38" s="25">
        <v>4</v>
      </c>
      <c r="H38" s="25">
        <v>4</v>
      </c>
      <c r="I38" s="25">
        <v>2</v>
      </c>
      <c r="J38" s="25">
        <v>3</v>
      </c>
      <c r="K38" s="25">
        <v>2</v>
      </c>
      <c r="L38" s="29">
        <v>45589</v>
      </c>
      <c r="M38" s="21">
        <v>45618</v>
      </c>
      <c r="N38" s="22">
        <f t="shared" si="0"/>
        <v>29</v>
      </c>
      <c r="O38" s="25">
        <v>4</v>
      </c>
      <c r="P38" s="42">
        <f t="shared" si="1"/>
        <v>78.569999999999993</v>
      </c>
      <c r="Q38" s="39" t="str">
        <f t="shared" si="2"/>
        <v>Adecuado</v>
      </c>
    </row>
    <row r="39" spans="1:17" ht="32.15" customHeight="1" x14ac:dyDescent="0.35">
      <c r="A39" s="25" t="s">
        <v>105</v>
      </c>
      <c r="B39" s="26" t="s">
        <v>106</v>
      </c>
      <c r="C39" s="24" t="s">
        <v>3</v>
      </c>
      <c r="D39" s="22" t="s">
        <v>7</v>
      </c>
      <c r="E39" s="25" t="s">
        <v>35</v>
      </c>
      <c r="F39" s="25">
        <v>2</v>
      </c>
      <c r="G39" s="25">
        <v>2</v>
      </c>
      <c r="H39" s="25">
        <v>1</v>
      </c>
      <c r="I39" s="25">
        <v>1</v>
      </c>
      <c r="J39" s="25">
        <v>2</v>
      </c>
      <c r="K39" s="25">
        <v>4</v>
      </c>
      <c r="L39" s="28">
        <v>45611</v>
      </c>
      <c r="M39" s="21">
        <v>45660</v>
      </c>
      <c r="N39" s="22">
        <f t="shared" si="0"/>
        <v>49</v>
      </c>
      <c r="O39" s="25">
        <v>4</v>
      </c>
      <c r="P39" s="42">
        <f t="shared" si="1"/>
        <v>57.14</v>
      </c>
      <c r="Q39" s="39" t="str">
        <f t="shared" si="2"/>
        <v>Moderado</v>
      </c>
    </row>
    <row r="40" spans="1:17" ht="32.15" customHeight="1" x14ac:dyDescent="0.35">
      <c r="A40" s="25" t="s">
        <v>107</v>
      </c>
      <c r="B40" s="26" t="s">
        <v>108</v>
      </c>
      <c r="C40" s="24" t="s">
        <v>3</v>
      </c>
      <c r="D40" s="22" t="s">
        <v>7</v>
      </c>
      <c r="E40" s="25" t="s">
        <v>35</v>
      </c>
      <c r="F40" s="25">
        <v>2</v>
      </c>
      <c r="G40" s="25">
        <v>4</v>
      </c>
      <c r="H40" s="25">
        <v>2</v>
      </c>
      <c r="I40" s="25">
        <v>2</v>
      </c>
      <c r="J40" s="25">
        <v>3</v>
      </c>
      <c r="K40" s="25">
        <v>4</v>
      </c>
      <c r="L40" s="29">
        <v>45611</v>
      </c>
      <c r="M40" s="30">
        <v>45645</v>
      </c>
      <c r="N40" s="22">
        <f t="shared" si="0"/>
        <v>34</v>
      </c>
      <c r="O40" s="25">
        <v>4</v>
      </c>
      <c r="P40" s="42">
        <f t="shared" si="1"/>
        <v>75</v>
      </c>
      <c r="Q40" s="39" t="str">
        <f t="shared" si="2"/>
        <v>Adecuado</v>
      </c>
    </row>
    <row r="41" spans="1:17" ht="32.15" customHeight="1" x14ac:dyDescent="0.35">
      <c r="A41" s="25" t="s">
        <v>109</v>
      </c>
      <c r="B41" s="26" t="s">
        <v>110</v>
      </c>
      <c r="C41" s="24" t="s">
        <v>3</v>
      </c>
      <c r="D41" s="22" t="s">
        <v>7</v>
      </c>
      <c r="E41" s="25" t="s">
        <v>35</v>
      </c>
      <c r="F41" s="25">
        <v>3</v>
      </c>
      <c r="G41" s="25">
        <v>4</v>
      </c>
      <c r="H41" s="25">
        <v>4</v>
      </c>
      <c r="I41" s="25">
        <v>2</v>
      </c>
      <c r="J41" s="25">
        <v>3</v>
      </c>
      <c r="K41" s="25">
        <v>2</v>
      </c>
      <c r="L41" s="29">
        <v>45624</v>
      </c>
      <c r="M41" s="21">
        <v>45653</v>
      </c>
      <c r="N41" s="22">
        <f t="shared" si="0"/>
        <v>29</v>
      </c>
      <c r="O41" s="25">
        <v>4</v>
      </c>
      <c r="P41" s="42">
        <f t="shared" si="1"/>
        <v>78.569999999999993</v>
      </c>
      <c r="Q41" s="39" t="str">
        <f t="shared" si="2"/>
        <v>Adecuado</v>
      </c>
    </row>
    <row r="42" spans="1:17" ht="32.15" customHeight="1" x14ac:dyDescent="0.35">
      <c r="A42" s="25" t="s">
        <v>111</v>
      </c>
      <c r="B42" s="26" t="s">
        <v>112</v>
      </c>
      <c r="C42" s="24" t="s">
        <v>3</v>
      </c>
      <c r="D42" s="22" t="s">
        <v>7</v>
      </c>
      <c r="E42" s="25" t="s">
        <v>35</v>
      </c>
      <c r="F42" s="25">
        <v>3</v>
      </c>
      <c r="G42" s="25">
        <v>3</v>
      </c>
      <c r="H42" s="25">
        <v>4</v>
      </c>
      <c r="I42" s="25">
        <v>2</v>
      </c>
      <c r="J42" s="25">
        <v>2</v>
      </c>
      <c r="K42" s="25">
        <v>2</v>
      </c>
      <c r="L42" s="29">
        <v>45618</v>
      </c>
      <c r="M42" s="21">
        <v>45653</v>
      </c>
      <c r="N42" s="22">
        <f t="shared" si="0"/>
        <v>35</v>
      </c>
      <c r="O42" s="25">
        <v>4</v>
      </c>
      <c r="P42" s="42">
        <f t="shared" si="1"/>
        <v>71.430000000000007</v>
      </c>
      <c r="Q42" s="39" t="str">
        <f t="shared" si="2"/>
        <v>Adecuado</v>
      </c>
    </row>
    <row r="43" spans="1:17" ht="32.15" customHeight="1" x14ac:dyDescent="0.35">
      <c r="A43" s="25" t="s">
        <v>113</v>
      </c>
      <c r="B43" s="26" t="s">
        <v>114</v>
      </c>
      <c r="C43" s="24" t="s">
        <v>3</v>
      </c>
      <c r="D43" s="22" t="s">
        <v>7</v>
      </c>
      <c r="E43" s="25" t="s">
        <v>35</v>
      </c>
      <c r="F43" s="25">
        <v>4</v>
      </c>
      <c r="G43" s="25">
        <v>4</v>
      </c>
      <c r="H43" s="25">
        <v>4</v>
      </c>
      <c r="I43" s="25">
        <v>2</v>
      </c>
      <c r="J43" s="25">
        <v>3</v>
      </c>
      <c r="K43" s="25">
        <v>2</v>
      </c>
      <c r="L43" s="29">
        <v>45626</v>
      </c>
      <c r="M43" s="21">
        <v>45729</v>
      </c>
      <c r="N43" s="22">
        <f t="shared" si="0"/>
        <v>103</v>
      </c>
      <c r="O43" s="25">
        <v>3</v>
      </c>
      <c r="P43" s="42">
        <f t="shared" si="1"/>
        <v>78.569999999999993</v>
      </c>
      <c r="Q43" s="39" t="str">
        <f t="shared" si="2"/>
        <v>Adecuado</v>
      </c>
    </row>
    <row r="44" spans="1:17" ht="32.15" customHeight="1" x14ac:dyDescent="0.35">
      <c r="A44" s="25" t="s">
        <v>115</v>
      </c>
      <c r="B44" s="26" t="s">
        <v>116</v>
      </c>
      <c r="C44" s="24" t="s">
        <v>3</v>
      </c>
      <c r="D44" s="22" t="s">
        <v>7</v>
      </c>
      <c r="E44" s="25" t="s">
        <v>35</v>
      </c>
      <c r="F44" s="25">
        <v>3</v>
      </c>
      <c r="G44" s="25">
        <v>4</v>
      </c>
      <c r="H44" s="25">
        <v>4</v>
      </c>
      <c r="I44" s="25">
        <v>2</v>
      </c>
      <c r="J44" s="25">
        <v>3</v>
      </c>
      <c r="K44" s="25">
        <v>2</v>
      </c>
      <c r="L44" s="29">
        <v>45636</v>
      </c>
      <c r="M44" s="21">
        <v>45721</v>
      </c>
      <c r="N44" s="22">
        <f t="shared" si="0"/>
        <v>85</v>
      </c>
      <c r="O44" s="25">
        <v>4</v>
      </c>
      <c r="P44" s="42">
        <f t="shared" si="1"/>
        <v>78.569999999999993</v>
      </c>
      <c r="Q44" s="39" t="str">
        <f t="shared" si="2"/>
        <v>Adecuado</v>
      </c>
    </row>
    <row r="45" spans="1:17" ht="48" customHeight="1" x14ac:dyDescent="0.35">
      <c r="A45" s="25" t="s">
        <v>117</v>
      </c>
      <c r="B45" s="26" t="s">
        <v>98</v>
      </c>
      <c r="C45" s="24" t="s">
        <v>3</v>
      </c>
      <c r="D45" s="22" t="s">
        <v>7</v>
      </c>
      <c r="E45" s="25" t="s">
        <v>35</v>
      </c>
      <c r="F45" s="25">
        <v>2</v>
      </c>
      <c r="G45" s="25">
        <v>3</v>
      </c>
      <c r="H45" s="25">
        <v>2</v>
      </c>
      <c r="I45" s="25">
        <v>3</v>
      </c>
      <c r="J45" s="25">
        <v>2</v>
      </c>
      <c r="K45" s="25">
        <v>4</v>
      </c>
      <c r="L45" s="29">
        <v>45637</v>
      </c>
      <c r="M45" s="21">
        <v>45687</v>
      </c>
      <c r="N45" s="22">
        <f t="shared" si="0"/>
        <v>50</v>
      </c>
      <c r="O45" s="25">
        <v>4</v>
      </c>
      <c r="P45" s="42">
        <f t="shared" si="1"/>
        <v>71.430000000000007</v>
      </c>
      <c r="Q45" s="39" t="str">
        <f t="shared" si="2"/>
        <v>Adecuado</v>
      </c>
    </row>
    <row r="46" spans="1:17" ht="32.15" customHeight="1" x14ac:dyDescent="0.35">
      <c r="A46" s="25" t="s">
        <v>118</v>
      </c>
      <c r="B46" s="26" t="s">
        <v>119</v>
      </c>
      <c r="C46" s="24" t="s">
        <v>3</v>
      </c>
      <c r="D46" s="22" t="s">
        <v>7</v>
      </c>
      <c r="E46" s="25" t="s">
        <v>35</v>
      </c>
      <c r="F46" s="25">
        <v>2</v>
      </c>
      <c r="G46" s="25">
        <v>2</v>
      </c>
      <c r="H46" s="25">
        <v>1</v>
      </c>
      <c r="I46" s="25">
        <v>2</v>
      </c>
      <c r="J46" s="25">
        <v>2</v>
      </c>
      <c r="K46" s="25">
        <v>4</v>
      </c>
      <c r="L46" s="29">
        <v>45645</v>
      </c>
      <c r="M46" s="21">
        <v>45694</v>
      </c>
      <c r="N46" s="22">
        <f t="shared" si="0"/>
        <v>49</v>
      </c>
      <c r="O46" s="25">
        <v>4</v>
      </c>
      <c r="P46" s="42">
        <f t="shared" si="1"/>
        <v>60.71</v>
      </c>
      <c r="Q46" s="39" t="str">
        <f t="shared" si="2"/>
        <v>Moderado</v>
      </c>
    </row>
    <row r="47" spans="1:17" ht="32.15" customHeight="1" x14ac:dyDescent="0.35">
      <c r="A47" s="25" t="s">
        <v>120</v>
      </c>
      <c r="B47" s="26" t="s">
        <v>121</v>
      </c>
      <c r="C47" s="24" t="s">
        <v>3</v>
      </c>
      <c r="D47" s="22" t="s">
        <v>7</v>
      </c>
      <c r="E47" s="25" t="s">
        <v>35</v>
      </c>
      <c r="F47" s="25">
        <v>3</v>
      </c>
      <c r="G47" s="25">
        <v>2</v>
      </c>
      <c r="H47" s="25">
        <v>3</v>
      </c>
      <c r="I47" s="25">
        <v>3</v>
      </c>
      <c r="J47" s="25">
        <v>3</v>
      </c>
      <c r="K47" s="25">
        <v>4</v>
      </c>
      <c r="L47" s="29">
        <v>45650</v>
      </c>
      <c r="M47" s="21">
        <v>45685</v>
      </c>
      <c r="N47" s="22">
        <f t="shared" si="0"/>
        <v>35</v>
      </c>
      <c r="O47" s="25">
        <v>4</v>
      </c>
      <c r="P47" s="42">
        <f t="shared" si="1"/>
        <v>78.569999999999993</v>
      </c>
      <c r="Q47" s="39" t="str">
        <f t="shared" si="2"/>
        <v>Adecuado</v>
      </c>
    </row>
    <row r="48" spans="1:17" ht="48" customHeight="1" x14ac:dyDescent="0.35">
      <c r="A48" s="25" t="s">
        <v>122</v>
      </c>
      <c r="B48" s="26" t="s">
        <v>123</v>
      </c>
      <c r="C48" s="24" t="s">
        <v>3</v>
      </c>
      <c r="D48" s="22" t="s">
        <v>7</v>
      </c>
      <c r="E48" s="25" t="s">
        <v>35</v>
      </c>
      <c r="F48" s="25">
        <v>3</v>
      </c>
      <c r="G48" s="25">
        <v>3</v>
      </c>
      <c r="H48" s="25">
        <v>3</v>
      </c>
      <c r="I48" s="25">
        <v>3</v>
      </c>
      <c r="J48" s="25">
        <v>3</v>
      </c>
      <c r="K48" s="25">
        <v>4</v>
      </c>
      <c r="L48" s="29">
        <v>45650</v>
      </c>
      <c r="M48" s="21">
        <v>45688</v>
      </c>
      <c r="N48" s="22">
        <f t="shared" si="0"/>
        <v>38</v>
      </c>
      <c r="O48" s="25">
        <v>4</v>
      </c>
      <c r="P48" s="42">
        <f t="shared" si="1"/>
        <v>82.14</v>
      </c>
      <c r="Q48" s="39" t="str">
        <f t="shared" si="2"/>
        <v>Adecuado</v>
      </c>
    </row>
    <row r="49" spans="1:17" ht="32.15" customHeight="1" x14ac:dyDescent="0.35">
      <c r="A49" s="25" t="s">
        <v>124</v>
      </c>
      <c r="B49" s="26" t="s">
        <v>125</v>
      </c>
      <c r="C49" s="24" t="s">
        <v>3</v>
      </c>
      <c r="D49" s="22" t="s">
        <v>7</v>
      </c>
      <c r="E49" s="25" t="s">
        <v>35</v>
      </c>
      <c r="F49" s="25">
        <v>3</v>
      </c>
      <c r="G49" s="25">
        <v>3</v>
      </c>
      <c r="H49" s="25">
        <v>2</v>
      </c>
      <c r="I49" s="25">
        <v>1</v>
      </c>
      <c r="J49" s="25">
        <v>3</v>
      </c>
      <c r="K49" s="25">
        <v>4</v>
      </c>
      <c r="L49" s="29">
        <v>45315</v>
      </c>
      <c r="M49" s="21">
        <v>45327</v>
      </c>
      <c r="N49" s="22">
        <f t="shared" si="0"/>
        <v>12</v>
      </c>
      <c r="O49" s="25">
        <v>4</v>
      </c>
      <c r="P49" s="42">
        <f t="shared" si="1"/>
        <v>71.430000000000007</v>
      </c>
      <c r="Q49" s="39" t="str">
        <f t="shared" si="2"/>
        <v>Adecuado</v>
      </c>
    </row>
    <row r="50" spans="1:17" ht="32.15" customHeight="1" x14ac:dyDescent="0.35">
      <c r="A50" s="25" t="s">
        <v>126</v>
      </c>
      <c r="B50" s="26" t="s">
        <v>127</v>
      </c>
      <c r="C50" s="24" t="s">
        <v>3</v>
      </c>
      <c r="D50" s="22" t="s">
        <v>7</v>
      </c>
      <c r="E50" s="25" t="s">
        <v>35</v>
      </c>
      <c r="F50" s="25">
        <v>2</v>
      </c>
      <c r="G50" s="25">
        <v>3</v>
      </c>
      <c r="H50" s="25">
        <v>2</v>
      </c>
      <c r="I50" s="25">
        <v>2</v>
      </c>
      <c r="J50" s="25">
        <v>3</v>
      </c>
      <c r="K50" s="25">
        <v>3</v>
      </c>
      <c r="L50" s="29">
        <v>45318</v>
      </c>
      <c r="M50" s="21">
        <v>45329</v>
      </c>
      <c r="N50" s="22">
        <f t="shared" si="0"/>
        <v>11</v>
      </c>
      <c r="O50" s="25">
        <v>4</v>
      </c>
      <c r="P50" s="42">
        <f t="shared" si="1"/>
        <v>67.86</v>
      </c>
      <c r="Q50" s="39" t="str">
        <f t="shared" si="2"/>
        <v>Moderado</v>
      </c>
    </row>
    <row r="51" spans="1:17" ht="32.15" customHeight="1" x14ac:dyDescent="0.35">
      <c r="A51" s="25" t="s">
        <v>128</v>
      </c>
      <c r="B51" s="26" t="s">
        <v>129</v>
      </c>
      <c r="C51" s="24" t="s">
        <v>3</v>
      </c>
      <c r="D51" s="22" t="s">
        <v>7</v>
      </c>
      <c r="E51" s="25" t="s">
        <v>35</v>
      </c>
      <c r="F51" s="25">
        <v>2</v>
      </c>
      <c r="G51" s="25">
        <v>2</v>
      </c>
      <c r="H51" s="25">
        <v>2</v>
      </c>
      <c r="I51" s="25">
        <v>2</v>
      </c>
      <c r="J51" s="25">
        <v>3</v>
      </c>
      <c r="K51" s="25">
        <v>4</v>
      </c>
      <c r="L51" s="29">
        <v>46043</v>
      </c>
      <c r="M51" s="21">
        <v>46057</v>
      </c>
      <c r="N51" s="22">
        <f t="shared" si="0"/>
        <v>14</v>
      </c>
      <c r="O51" s="25">
        <v>4</v>
      </c>
      <c r="P51" s="42">
        <f t="shared" si="1"/>
        <v>67.86</v>
      </c>
      <c r="Q51" s="39" t="str">
        <f t="shared" si="2"/>
        <v>Moderado</v>
      </c>
    </row>
    <row r="52" spans="1:17" ht="32.15" customHeight="1" x14ac:dyDescent="0.35">
      <c r="A52" s="25" t="s">
        <v>130</v>
      </c>
      <c r="B52" s="26" t="s">
        <v>127</v>
      </c>
      <c r="C52" s="24" t="s">
        <v>3</v>
      </c>
      <c r="D52" s="22" t="s">
        <v>7</v>
      </c>
      <c r="E52" s="25" t="s">
        <v>35</v>
      </c>
      <c r="F52" s="25">
        <v>2</v>
      </c>
      <c r="G52" s="25">
        <v>3</v>
      </c>
      <c r="H52" s="25">
        <v>2</v>
      </c>
      <c r="I52" s="25">
        <v>2</v>
      </c>
      <c r="J52" s="25">
        <v>3</v>
      </c>
      <c r="K52" s="25">
        <v>3</v>
      </c>
      <c r="L52" s="29">
        <v>45703</v>
      </c>
      <c r="M52" s="21">
        <v>45712</v>
      </c>
      <c r="N52" s="22">
        <f t="shared" si="0"/>
        <v>9</v>
      </c>
      <c r="O52" s="25">
        <v>4</v>
      </c>
      <c r="P52" s="42">
        <f t="shared" si="1"/>
        <v>67.86</v>
      </c>
      <c r="Q52" s="39" t="str">
        <f t="shared" si="2"/>
        <v>Moderado</v>
      </c>
    </row>
    <row r="53" spans="1:17" ht="32.15" customHeight="1" x14ac:dyDescent="0.35">
      <c r="A53" s="25" t="s">
        <v>131</v>
      </c>
      <c r="B53" s="26" t="s">
        <v>132</v>
      </c>
      <c r="C53" s="24" t="s">
        <v>3</v>
      </c>
      <c r="D53" s="22" t="s">
        <v>7</v>
      </c>
      <c r="E53" s="25" t="s">
        <v>35</v>
      </c>
      <c r="F53" s="25">
        <v>2</v>
      </c>
      <c r="G53" s="25">
        <v>3</v>
      </c>
      <c r="H53" s="25">
        <v>2</v>
      </c>
      <c r="I53" s="25">
        <v>2</v>
      </c>
      <c r="J53" s="25">
        <v>4</v>
      </c>
      <c r="K53" s="25">
        <v>4</v>
      </c>
      <c r="L53" s="29">
        <v>46046</v>
      </c>
      <c r="M53" s="21">
        <v>46057</v>
      </c>
      <c r="N53" s="22">
        <f t="shared" si="0"/>
        <v>11</v>
      </c>
      <c r="O53" s="25">
        <v>4</v>
      </c>
      <c r="P53" s="42">
        <f t="shared" si="1"/>
        <v>75</v>
      </c>
      <c r="Q53" s="39" t="str">
        <f t="shared" si="2"/>
        <v>Adecuado</v>
      </c>
    </row>
    <row r="54" spans="1:17" ht="32.15" customHeight="1" x14ac:dyDescent="0.35">
      <c r="A54" s="25" t="s">
        <v>133</v>
      </c>
      <c r="B54" s="26" t="s">
        <v>134</v>
      </c>
      <c r="C54" s="24" t="s">
        <v>3</v>
      </c>
      <c r="D54" s="22" t="s">
        <v>7</v>
      </c>
      <c r="E54" s="25" t="s">
        <v>35</v>
      </c>
      <c r="F54" s="25">
        <v>3</v>
      </c>
      <c r="G54" s="25">
        <v>3</v>
      </c>
      <c r="H54" s="25">
        <v>2</v>
      </c>
      <c r="I54" s="25">
        <v>1</v>
      </c>
      <c r="J54" s="25">
        <v>4</v>
      </c>
      <c r="K54" s="25">
        <v>4</v>
      </c>
      <c r="L54" s="29">
        <v>45423</v>
      </c>
      <c r="M54" s="21">
        <v>45509</v>
      </c>
      <c r="N54" s="22">
        <f t="shared" si="0"/>
        <v>86</v>
      </c>
      <c r="O54" s="25">
        <v>4</v>
      </c>
      <c r="P54" s="42">
        <f t="shared" si="1"/>
        <v>75</v>
      </c>
      <c r="Q54" s="39" t="str">
        <f t="shared" si="2"/>
        <v>Adecuado</v>
      </c>
    </row>
    <row r="55" spans="1:17" ht="32.15" customHeight="1" x14ac:dyDescent="0.35">
      <c r="A55" s="25" t="s">
        <v>135</v>
      </c>
      <c r="B55" s="26" t="s">
        <v>136</v>
      </c>
      <c r="C55" s="24" t="s">
        <v>3</v>
      </c>
      <c r="D55" s="22" t="s">
        <v>7</v>
      </c>
      <c r="E55" s="25" t="s">
        <v>35</v>
      </c>
      <c r="F55" s="25">
        <v>2</v>
      </c>
      <c r="G55" s="25">
        <v>2</v>
      </c>
      <c r="H55" s="25">
        <v>1</v>
      </c>
      <c r="I55" s="25">
        <v>2</v>
      </c>
      <c r="J55" s="25">
        <v>2</v>
      </c>
      <c r="K55" s="25">
        <v>4</v>
      </c>
      <c r="L55" s="29">
        <v>45729</v>
      </c>
      <c r="M55" s="22" t="s">
        <v>42</v>
      </c>
      <c r="N55" s="22" t="str">
        <f t="shared" si="0"/>
        <v>-</v>
      </c>
      <c r="O55" s="25">
        <v>1</v>
      </c>
      <c r="P55" s="42">
        <f t="shared" si="1"/>
        <v>50</v>
      </c>
      <c r="Q55" s="39" t="str">
        <f t="shared" si="2"/>
        <v>Bajo desempeño</v>
      </c>
    </row>
    <row r="56" spans="1:17" ht="32.15" customHeight="1" x14ac:dyDescent="0.35">
      <c r="A56" s="25" t="s">
        <v>137</v>
      </c>
      <c r="B56" s="26" t="s">
        <v>138</v>
      </c>
      <c r="C56" s="24" t="s">
        <v>3</v>
      </c>
      <c r="D56" s="22" t="s">
        <v>7</v>
      </c>
      <c r="E56" s="25" t="s">
        <v>35</v>
      </c>
      <c r="F56" s="25">
        <v>2</v>
      </c>
      <c r="G56" s="25">
        <v>2</v>
      </c>
      <c r="H56" s="25">
        <v>1</v>
      </c>
      <c r="I56" s="25">
        <v>1</v>
      </c>
      <c r="J56" s="25">
        <v>3</v>
      </c>
      <c r="K56" s="25">
        <v>4</v>
      </c>
      <c r="L56" s="29">
        <v>45731</v>
      </c>
      <c r="M56" s="22" t="s">
        <v>42</v>
      </c>
      <c r="N56" s="22" t="str">
        <f t="shared" si="0"/>
        <v>-</v>
      </c>
      <c r="O56" s="25">
        <v>1</v>
      </c>
      <c r="P56" s="42">
        <f t="shared" si="1"/>
        <v>50</v>
      </c>
      <c r="Q56" s="39" t="str">
        <f t="shared" si="2"/>
        <v>Bajo desempeño</v>
      </c>
    </row>
    <row r="57" spans="1:17" ht="32.15" customHeight="1" x14ac:dyDescent="0.35">
      <c r="A57" s="25" t="s">
        <v>139</v>
      </c>
      <c r="B57" s="26" t="s">
        <v>140</v>
      </c>
      <c r="C57" s="24" t="s">
        <v>3</v>
      </c>
      <c r="D57" s="22" t="s">
        <v>7</v>
      </c>
      <c r="E57" s="25" t="s">
        <v>35</v>
      </c>
      <c r="F57" s="25">
        <v>2</v>
      </c>
      <c r="G57" s="25">
        <v>2</v>
      </c>
      <c r="H57" s="25">
        <v>1</v>
      </c>
      <c r="I57" s="25">
        <v>1</v>
      </c>
      <c r="J57" s="25">
        <v>2</v>
      </c>
      <c r="K57" s="25">
        <v>4</v>
      </c>
      <c r="L57" s="29">
        <v>45416</v>
      </c>
      <c r="M57" s="21">
        <v>45441</v>
      </c>
      <c r="N57" s="22">
        <f t="shared" si="0"/>
        <v>25</v>
      </c>
      <c r="O57" s="25">
        <v>4</v>
      </c>
      <c r="P57" s="42">
        <f t="shared" si="1"/>
        <v>57.14</v>
      </c>
      <c r="Q57" s="39" t="str">
        <f t="shared" si="2"/>
        <v>Moderado</v>
      </c>
    </row>
    <row r="58" spans="1:17" ht="32.15" customHeight="1" x14ac:dyDescent="0.35">
      <c r="A58" s="25" t="s">
        <v>141</v>
      </c>
      <c r="B58" s="26" t="s">
        <v>140</v>
      </c>
      <c r="C58" s="24" t="s">
        <v>3</v>
      </c>
      <c r="D58" s="22" t="s">
        <v>7</v>
      </c>
      <c r="E58" s="25" t="s">
        <v>35</v>
      </c>
      <c r="F58" s="25">
        <v>2</v>
      </c>
      <c r="G58" s="25">
        <v>2</v>
      </c>
      <c r="H58" s="25">
        <v>1</v>
      </c>
      <c r="I58" s="25">
        <v>1</v>
      </c>
      <c r="J58" s="25">
        <v>2</v>
      </c>
      <c r="K58" s="25">
        <v>4</v>
      </c>
      <c r="L58" s="29">
        <v>45776</v>
      </c>
      <c r="M58" s="21">
        <v>45789</v>
      </c>
      <c r="N58" s="22">
        <f t="shared" si="0"/>
        <v>13</v>
      </c>
      <c r="O58" s="25">
        <v>4</v>
      </c>
      <c r="P58" s="42">
        <f t="shared" si="1"/>
        <v>57.14</v>
      </c>
      <c r="Q58" s="39" t="str">
        <f t="shared" si="2"/>
        <v>Moderado</v>
      </c>
    </row>
    <row r="59" spans="1:17" ht="32.15" customHeight="1" x14ac:dyDescent="0.35">
      <c r="A59" s="25" t="s">
        <v>142</v>
      </c>
      <c r="B59" s="26" t="s">
        <v>143</v>
      </c>
      <c r="C59" s="24" t="s">
        <v>3</v>
      </c>
      <c r="D59" s="22" t="s">
        <v>7</v>
      </c>
      <c r="E59" s="25" t="s">
        <v>35</v>
      </c>
      <c r="F59" s="25">
        <v>2</v>
      </c>
      <c r="G59" s="25">
        <v>2</v>
      </c>
      <c r="H59" s="25">
        <v>1</v>
      </c>
      <c r="I59" s="25">
        <v>1</v>
      </c>
      <c r="J59" s="25">
        <v>2</v>
      </c>
      <c r="K59" s="25">
        <v>4</v>
      </c>
      <c r="L59" s="29">
        <v>45429</v>
      </c>
      <c r="M59" s="21">
        <v>45449</v>
      </c>
      <c r="N59" s="22">
        <f t="shared" si="0"/>
        <v>20</v>
      </c>
      <c r="O59" s="25">
        <v>4</v>
      </c>
      <c r="P59" s="42">
        <f t="shared" si="1"/>
        <v>57.14</v>
      </c>
      <c r="Q59" s="39" t="str">
        <f t="shared" si="2"/>
        <v>Moderado</v>
      </c>
    </row>
    <row r="60" spans="1:17" ht="32.15" customHeight="1" x14ac:dyDescent="0.35">
      <c r="A60" s="25" t="s">
        <v>144</v>
      </c>
      <c r="B60" s="26" t="s">
        <v>145</v>
      </c>
      <c r="C60" s="24" t="s">
        <v>3</v>
      </c>
      <c r="D60" s="22" t="s">
        <v>7</v>
      </c>
      <c r="E60" s="25" t="s">
        <v>35</v>
      </c>
      <c r="F60" s="25">
        <v>2</v>
      </c>
      <c r="G60" s="25">
        <v>2</v>
      </c>
      <c r="H60" s="25">
        <v>1</v>
      </c>
      <c r="I60" s="25">
        <v>1</v>
      </c>
      <c r="J60" s="25">
        <v>2</v>
      </c>
      <c r="K60" s="25">
        <v>4</v>
      </c>
      <c r="L60" s="29">
        <v>45434</v>
      </c>
      <c r="M60" s="21">
        <v>45447</v>
      </c>
      <c r="N60" s="22">
        <f t="shared" si="0"/>
        <v>13</v>
      </c>
      <c r="O60" s="25">
        <v>4</v>
      </c>
      <c r="P60" s="42">
        <f t="shared" si="1"/>
        <v>57.14</v>
      </c>
      <c r="Q60" s="39" t="str">
        <f t="shared" si="2"/>
        <v>Moderado</v>
      </c>
    </row>
    <row r="61" spans="1:17" ht="32.15" customHeight="1" x14ac:dyDescent="0.35">
      <c r="A61" s="25" t="s">
        <v>146</v>
      </c>
      <c r="B61" s="26" t="s">
        <v>147</v>
      </c>
      <c r="C61" s="24" t="s">
        <v>3</v>
      </c>
      <c r="D61" s="22" t="s">
        <v>7</v>
      </c>
      <c r="E61" s="25" t="s">
        <v>35</v>
      </c>
      <c r="F61" s="25">
        <v>2</v>
      </c>
      <c r="G61" s="25">
        <v>2</v>
      </c>
      <c r="H61" s="25">
        <v>1</v>
      </c>
      <c r="I61" s="25">
        <v>1</v>
      </c>
      <c r="J61" s="25">
        <v>2</v>
      </c>
      <c r="K61" s="25">
        <v>4</v>
      </c>
      <c r="L61" s="28">
        <v>45790</v>
      </c>
      <c r="M61" s="21">
        <v>45811</v>
      </c>
      <c r="N61" s="22">
        <f t="shared" si="0"/>
        <v>21</v>
      </c>
      <c r="O61" s="25">
        <v>4</v>
      </c>
      <c r="P61" s="42">
        <f t="shared" si="1"/>
        <v>57.14</v>
      </c>
      <c r="Q61" s="39" t="str">
        <f t="shared" si="2"/>
        <v>Moderado</v>
      </c>
    </row>
    <row r="62" spans="1:17" ht="32.15" customHeight="1" x14ac:dyDescent="0.35">
      <c r="A62" s="25" t="s">
        <v>148</v>
      </c>
      <c r="B62" s="26" t="s">
        <v>149</v>
      </c>
      <c r="C62" s="24" t="s">
        <v>3</v>
      </c>
      <c r="D62" s="22" t="s">
        <v>7</v>
      </c>
      <c r="E62" s="25" t="s">
        <v>35</v>
      </c>
      <c r="F62" s="25">
        <v>3</v>
      </c>
      <c r="G62" s="25">
        <v>3</v>
      </c>
      <c r="H62" s="25">
        <v>2</v>
      </c>
      <c r="I62" s="25">
        <v>2</v>
      </c>
      <c r="J62" s="25">
        <v>4</v>
      </c>
      <c r="K62" s="25">
        <v>4</v>
      </c>
      <c r="L62" s="29">
        <v>45829</v>
      </c>
      <c r="M62" s="30">
        <v>45902</v>
      </c>
      <c r="N62" s="22">
        <f t="shared" si="0"/>
        <v>73</v>
      </c>
      <c r="O62" s="25">
        <v>4</v>
      </c>
      <c r="P62" s="42">
        <f t="shared" si="1"/>
        <v>78.569999999999993</v>
      </c>
      <c r="Q62" s="39" t="str">
        <f t="shared" si="2"/>
        <v>Adecuado</v>
      </c>
    </row>
    <row r="63" spans="1:17" ht="32.15" customHeight="1" x14ac:dyDescent="0.35">
      <c r="A63" s="25" t="s">
        <v>150</v>
      </c>
      <c r="B63" s="26" t="s">
        <v>151</v>
      </c>
      <c r="C63" s="24" t="s">
        <v>3</v>
      </c>
      <c r="D63" s="22" t="s">
        <v>7</v>
      </c>
      <c r="E63" s="25" t="s">
        <v>35</v>
      </c>
      <c r="F63" s="25">
        <v>2</v>
      </c>
      <c r="G63" s="25">
        <v>2</v>
      </c>
      <c r="H63" s="25">
        <v>1</v>
      </c>
      <c r="I63" s="25">
        <v>1</v>
      </c>
      <c r="J63" s="25">
        <v>2</v>
      </c>
      <c r="K63" s="25">
        <v>4</v>
      </c>
      <c r="L63" s="29">
        <v>45822</v>
      </c>
      <c r="M63" s="21">
        <v>45856</v>
      </c>
      <c r="N63" s="22">
        <f t="shared" si="0"/>
        <v>34</v>
      </c>
      <c r="O63" s="25">
        <v>4</v>
      </c>
      <c r="P63" s="42">
        <f t="shared" si="1"/>
        <v>57.14</v>
      </c>
      <c r="Q63" s="39" t="str">
        <f t="shared" si="2"/>
        <v>Moderado</v>
      </c>
    </row>
    <row r="64" spans="1:17" ht="32.15" customHeight="1" x14ac:dyDescent="0.35">
      <c r="A64" s="25" t="s">
        <v>152</v>
      </c>
      <c r="B64" s="26" t="s">
        <v>153</v>
      </c>
      <c r="C64" s="24" t="s">
        <v>3</v>
      </c>
      <c r="D64" s="22" t="s">
        <v>7</v>
      </c>
      <c r="E64" s="25" t="s">
        <v>35</v>
      </c>
      <c r="F64" s="25">
        <v>2</v>
      </c>
      <c r="G64" s="25">
        <v>2</v>
      </c>
      <c r="H64" s="25">
        <v>1</v>
      </c>
      <c r="I64" s="25">
        <v>1</v>
      </c>
      <c r="J64" s="25">
        <v>2</v>
      </c>
      <c r="K64" s="25">
        <v>4</v>
      </c>
      <c r="L64" s="29">
        <v>45834</v>
      </c>
      <c r="M64" s="21">
        <v>45852</v>
      </c>
      <c r="N64" s="22">
        <f t="shared" si="0"/>
        <v>18</v>
      </c>
      <c r="O64" s="25">
        <v>4</v>
      </c>
      <c r="P64" s="42">
        <f t="shared" si="1"/>
        <v>57.14</v>
      </c>
      <c r="Q64" s="39" t="str">
        <f t="shared" si="2"/>
        <v>Moderado</v>
      </c>
    </row>
    <row r="65" spans="1:17" ht="48" customHeight="1" x14ac:dyDescent="0.35">
      <c r="A65" s="25" t="s">
        <v>154</v>
      </c>
      <c r="B65" s="26" t="s">
        <v>155</v>
      </c>
      <c r="C65" s="24" t="s">
        <v>3</v>
      </c>
      <c r="D65" s="22" t="s">
        <v>7</v>
      </c>
      <c r="E65" s="25" t="s">
        <v>35</v>
      </c>
      <c r="F65" s="25">
        <v>4</v>
      </c>
      <c r="G65" s="25">
        <v>3</v>
      </c>
      <c r="H65" s="25">
        <v>4</v>
      </c>
      <c r="I65" s="25">
        <v>2</v>
      </c>
      <c r="J65" s="25">
        <v>3</v>
      </c>
      <c r="K65" s="25">
        <v>4</v>
      </c>
      <c r="L65" s="28">
        <v>45829</v>
      </c>
      <c r="M65" s="30">
        <v>45905</v>
      </c>
      <c r="N65" s="22">
        <f t="shared" si="0"/>
        <v>76</v>
      </c>
      <c r="O65" s="25">
        <v>4</v>
      </c>
      <c r="P65" s="42">
        <f t="shared" si="1"/>
        <v>85.71</v>
      </c>
      <c r="Q65" s="39" t="str">
        <f t="shared" si="2"/>
        <v>Alto desempeño estratégico</v>
      </c>
    </row>
    <row r="66" spans="1:17" ht="32.15" customHeight="1" x14ac:dyDescent="0.35">
      <c r="A66" s="25" t="s">
        <v>156</v>
      </c>
      <c r="B66" s="26" t="s">
        <v>157</v>
      </c>
      <c r="C66" s="24" t="s">
        <v>3</v>
      </c>
      <c r="D66" s="22" t="s">
        <v>7</v>
      </c>
      <c r="E66" s="25" t="s">
        <v>35</v>
      </c>
      <c r="F66" s="25">
        <v>2</v>
      </c>
      <c r="G66" s="25">
        <v>2</v>
      </c>
      <c r="H66" s="25">
        <v>2</v>
      </c>
      <c r="I66" s="25">
        <v>1</v>
      </c>
      <c r="J66" s="25">
        <v>3</v>
      </c>
      <c r="K66" s="25">
        <v>4</v>
      </c>
      <c r="L66" s="28">
        <v>45861</v>
      </c>
      <c r="M66" s="21">
        <v>45915</v>
      </c>
      <c r="N66" s="22">
        <f t="shared" si="0"/>
        <v>54</v>
      </c>
      <c r="O66" s="25">
        <v>4</v>
      </c>
      <c r="P66" s="42">
        <f t="shared" si="1"/>
        <v>64.290000000000006</v>
      </c>
      <c r="Q66" s="39" t="str">
        <f t="shared" si="2"/>
        <v>Moderado</v>
      </c>
    </row>
    <row r="67" spans="1:17" ht="32.15" customHeight="1" x14ac:dyDescent="0.35">
      <c r="A67" s="25" t="s">
        <v>158</v>
      </c>
      <c r="B67" s="26" t="s">
        <v>159</v>
      </c>
      <c r="C67" s="24" t="s">
        <v>3</v>
      </c>
      <c r="D67" s="22" t="s">
        <v>7</v>
      </c>
      <c r="E67" s="25" t="s">
        <v>35</v>
      </c>
      <c r="F67" s="25">
        <v>2</v>
      </c>
      <c r="G67" s="25">
        <v>2</v>
      </c>
      <c r="H67" s="25">
        <v>2</v>
      </c>
      <c r="I67" s="25">
        <v>1</v>
      </c>
      <c r="J67" s="25">
        <v>3</v>
      </c>
      <c r="K67" s="25">
        <v>4</v>
      </c>
      <c r="L67" s="28">
        <v>45867</v>
      </c>
      <c r="M67" s="21">
        <v>45894</v>
      </c>
      <c r="N67" s="22">
        <f t="shared" ref="N67:N130" si="3">IFERROR(M67-L67,"-")</f>
        <v>27</v>
      </c>
      <c r="O67" s="25">
        <v>4</v>
      </c>
      <c r="P67" s="42">
        <f t="shared" ref="P67:P130" si="4">ROUND(((F67+G67+H67+I67+J67+K67+O67)/28)*100,2)</f>
        <v>64.290000000000006</v>
      </c>
      <c r="Q67" s="39" t="str">
        <f t="shared" ref="Q67:Q130" si="5">IF(P67&gt;=85,"Alto desempeño estratégico",IF(P67&gt;=70,"Adecuado",IF(P67&gt;=55,"Moderado","Bajo desempeño")))</f>
        <v>Moderado</v>
      </c>
    </row>
    <row r="68" spans="1:17" ht="32.15" customHeight="1" x14ac:dyDescent="0.35">
      <c r="A68" s="25" t="s">
        <v>160</v>
      </c>
      <c r="B68" s="26" t="s">
        <v>161</v>
      </c>
      <c r="C68" s="24" t="s">
        <v>3</v>
      </c>
      <c r="D68" s="22" t="s">
        <v>7</v>
      </c>
      <c r="E68" s="25" t="s">
        <v>35</v>
      </c>
      <c r="F68" s="25">
        <v>2</v>
      </c>
      <c r="G68" s="25">
        <v>2</v>
      </c>
      <c r="H68" s="25">
        <v>2</v>
      </c>
      <c r="I68" s="25">
        <v>1</v>
      </c>
      <c r="J68" s="25">
        <v>3</v>
      </c>
      <c r="K68" s="25">
        <v>4</v>
      </c>
      <c r="L68" s="29">
        <v>45867</v>
      </c>
      <c r="M68" s="21">
        <v>45888</v>
      </c>
      <c r="N68" s="22">
        <f t="shared" si="3"/>
        <v>21</v>
      </c>
      <c r="O68" s="25">
        <v>4</v>
      </c>
      <c r="P68" s="42">
        <f t="shared" si="4"/>
        <v>64.290000000000006</v>
      </c>
      <c r="Q68" s="39" t="str">
        <f t="shared" si="5"/>
        <v>Moderado</v>
      </c>
    </row>
    <row r="69" spans="1:17" ht="32.15" customHeight="1" x14ac:dyDescent="0.35">
      <c r="A69" s="25" t="s">
        <v>162</v>
      </c>
      <c r="B69" s="26" t="s">
        <v>163</v>
      </c>
      <c r="C69" s="24" t="s">
        <v>3</v>
      </c>
      <c r="D69" s="22" t="s">
        <v>7</v>
      </c>
      <c r="E69" s="25" t="s">
        <v>35</v>
      </c>
      <c r="F69" s="25">
        <v>2</v>
      </c>
      <c r="G69" s="25">
        <v>2</v>
      </c>
      <c r="H69" s="25">
        <v>2</v>
      </c>
      <c r="I69" s="25">
        <v>1</v>
      </c>
      <c r="J69" s="25">
        <v>3</v>
      </c>
      <c r="K69" s="25">
        <v>4</v>
      </c>
      <c r="L69" s="29">
        <v>45889</v>
      </c>
      <c r="M69" s="21">
        <v>45898</v>
      </c>
      <c r="N69" s="22">
        <f t="shared" si="3"/>
        <v>9</v>
      </c>
      <c r="O69" s="25">
        <v>4</v>
      </c>
      <c r="P69" s="42">
        <f t="shared" si="4"/>
        <v>64.290000000000006</v>
      </c>
      <c r="Q69" s="39" t="str">
        <f t="shared" si="5"/>
        <v>Moderado</v>
      </c>
    </row>
    <row r="70" spans="1:17" ht="32.15" customHeight="1" x14ac:dyDescent="0.35">
      <c r="A70" s="25" t="s">
        <v>164</v>
      </c>
      <c r="B70" s="26" t="s">
        <v>165</v>
      </c>
      <c r="C70" s="24" t="s">
        <v>3</v>
      </c>
      <c r="D70" s="22" t="s">
        <v>7</v>
      </c>
      <c r="E70" s="25" t="s">
        <v>35</v>
      </c>
      <c r="F70" s="25">
        <v>2</v>
      </c>
      <c r="G70" s="25">
        <v>2</v>
      </c>
      <c r="H70" s="25">
        <v>2</v>
      </c>
      <c r="I70" s="25">
        <v>1</v>
      </c>
      <c r="J70" s="25">
        <v>3</v>
      </c>
      <c r="K70" s="25">
        <v>4</v>
      </c>
      <c r="L70" s="29">
        <v>45889</v>
      </c>
      <c r="M70" s="21">
        <v>45910</v>
      </c>
      <c r="N70" s="22">
        <f t="shared" si="3"/>
        <v>21</v>
      </c>
      <c r="O70" s="25">
        <v>4</v>
      </c>
      <c r="P70" s="42">
        <f t="shared" si="4"/>
        <v>64.290000000000006</v>
      </c>
      <c r="Q70" s="39" t="str">
        <f t="shared" si="5"/>
        <v>Moderado</v>
      </c>
    </row>
    <row r="71" spans="1:17" ht="32.15" customHeight="1" x14ac:dyDescent="0.35">
      <c r="A71" s="25" t="s">
        <v>166</v>
      </c>
      <c r="B71" s="26" t="s">
        <v>167</v>
      </c>
      <c r="C71" s="24" t="s">
        <v>3</v>
      </c>
      <c r="D71" s="22" t="s">
        <v>7</v>
      </c>
      <c r="E71" s="25" t="s">
        <v>35</v>
      </c>
      <c r="F71" s="25">
        <v>2</v>
      </c>
      <c r="G71" s="25">
        <v>2</v>
      </c>
      <c r="H71" s="25">
        <v>2</v>
      </c>
      <c r="I71" s="25">
        <v>1</v>
      </c>
      <c r="J71" s="25">
        <v>3</v>
      </c>
      <c r="K71" s="25">
        <v>4</v>
      </c>
      <c r="L71" s="28">
        <v>45925</v>
      </c>
      <c r="M71" s="21">
        <v>45979</v>
      </c>
      <c r="N71" s="22">
        <f t="shared" si="3"/>
        <v>54</v>
      </c>
      <c r="O71" s="25">
        <v>4</v>
      </c>
      <c r="P71" s="42">
        <f t="shared" si="4"/>
        <v>64.290000000000006</v>
      </c>
      <c r="Q71" s="39" t="str">
        <f t="shared" si="5"/>
        <v>Moderado</v>
      </c>
    </row>
    <row r="72" spans="1:17" ht="32.15" customHeight="1" x14ac:dyDescent="0.35">
      <c r="A72" s="25" t="s">
        <v>168</v>
      </c>
      <c r="B72" s="26" t="s">
        <v>169</v>
      </c>
      <c r="C72" s="24" t="s">
        <v>3</v>
      </c>
      <c r="D72" s="22" t="s">
        <v>7</v>
      </c>
      <c r="E72" s="25" t="s">
        <v>35</v>
      </c>
      <c r="F72" s="25">
        <v>2</v>
      </c>
      <c r="G72" s="25">
        <v>3</v>
      </c>
      <c r="H72" s="25">
        <v>1</v>
      </c>
      <c r="I72" s="25">
        <v>2</v>
      </c>
      <c r="J72" s="25">
        <v>3</v>
      </c>
      <c r="K72" s="25">
        <v>3</v>
      </c>
      <c r="L72" s="29">
        <v>45927</v>
      </c>
      <c r="M72" s="21">
        <v>45953</v>
      </c>
      <c r="N72" s="22">
        <f t="shared" si="3"/>
        <v>26</v>
      </c>
      <c r="O72" s="25">
        <v>4</v>
      </c>
      <c r="P72" s="42">
        <f t="shared" si="4"/>
        <v>64.290000000000006</v>
      </c>
      <c r="Q72" s="39" t="str">
        <f t="shared" si="5"/>
        <v>Moderado</v>
      </c>
    </row>
    <row r="73" spans="1:17" ht="32.15" customHeight="1" x14ac:dyDescent="0.35">
      <c r="A73" s="25" t="s">
        <v>170</v>
      </c>
      <c r="B73" s="26" t="s">
        <v>171</v>
      </c>
      <c r="C73" s="24" t="s">
        <v>3</v>
      </c>
      <c r="D73" s="22" t="s">
        <v>7</v>
      </c>
      <c r="E73" s="25" t="s">
        <v>35</v>
      </c>
      <c r="F73" s="25">
        <v>2</v>
      </c>
      <c r="G73" s="25">
        <v>3</v>
      </c>
      <c r="H73" s="25">
        <v>2</v>
      </c>
      <c r="I73" s="25">
        <v>1</v>
      </c>
      <c r="J73" s="25">
        <v>3</v>
      </c>
      <c r="K73" s="25">
        <v>4</v>
      </c>
      <c r="L73" s="28">
        <v>46009</v>
      </c>
      <c r="M73" s="21">
        <v>46020</v>
      </c>
      <c r="N73" s="22">
        <f t="shared" si="3"/>
        <v>11</v>
      </c>
      <c r="O73" s="25">
        <v>4</v>
      </c>
      <c r="P73" s="42">
        <f t="shared" si="4"/>
        <v>67.86</v>
      </c>
      <c r="Q73" s="39" t="str">
        <f t="shared" si="5"/>
        <v>Moderado</v>
      </c>
    </row>
    <row r="74" spans="1:17" ht="32.15" customHeight="1" x14ac:dyDescent="0.35">
      <c r="A74" s="25" t="s">
        <v>172</v>
      </c>
      <c r="B74" s="26" t="s">
        <v>173</v>
      </c>
      <c r="C74" s="24" t="s">
        <v>3</v>
      </c>
      <c r="D74" s="22" t="s">
        <v>7</v>
      </c>
      <c r="E74" s="25" t="s">
        <v>35</v>
      </c>
      <c r="F74" s="25">
        <v>3</v>
      </c>
      <c r="G74" s="25">
        <v>3</v>
      </c>
      <c r="H74" s="25">
        <v>2</v>
      </c>
      <c r="I74" s="25">
        <v>1</v>
      </c>
      <c r="J74" s="25">
        <v>4</v>
      </c>
      <c r="K74" s="25">
        <v>4</v>
      </c>
      <c r="L74" s="29">
        <v>45968</v>
      </c>
      <c r="M74" s="21">
        <v>46056</v>
      </c>
      <c r="N74" s="22">
        <f t="shared" si="3"/>
        <v>88</v>
      </c>
      <c r="O74" s="25">
        <v>4</v>
      </c>
      <c r="P74" s="42">
        <f t="shared" si="4"/>
        <v>75</v>
      </c>
      <c r="Q74" s="39" t="str">
        <f t="shared" si="5"/>
        <v>Adecuado</v>
      </c>
    </row>
    <row r="75" spans="1:17" ht="32.15" customHeight="1" x14ac:dyDescent="0.35">
      <c r="A75" s="25" t="s">
        <v>174</v>
      </c>
      <c r="B75" s="26" t="s">
        <v>175</v>
      </c>
      <c r="C75" s="24" t="s">
        <v>3</v>
      </c>
      <c r="D75" s="22" t="s">
        <v>7</v>
      </c>
      <c r="E75" s="25" t="s">
        <v>35</v>
      </c>
      <c r="F75" s="25">
        <v>2</v>
      </c>
      <c r="G75" s="25">
        <v>2</v>
      </c>
      <c r="H75" s="25">
        <v>1</v>
      </c>
      <c r="I75" s="25">
        <v>1</v>
      </c>
      <c r="J75" s="25">
        <v>2</v>
      </c>
      <c r="K75" s="25">
        <v>4</v>
      </c>
      <c r="L75" s="29">
        <v>45534</v>
      </c>
      <c r="M75" s="21">
        <v>45594</v>
      </c>
      <c r="N75" s="22">
        <f t="shared" si="3"/>
        <v>60</v>
      </c>
      <c r="O75" s="25">
        <v>4</v>
      </c>
      <c r="P75" s="42">
        <f t="shared" si="4"/>
        <v>57.14</v>
      </c>
      <c r="Q75" s="39" t="str">
        <f t="shared" si="5"/>
        <v>Moderado</v>
      </c>
    </row>
    <row r="76" spans="1:17" ht="32.15" customHeight="1" x14ac:dyDescent="0.35">
      <c r="A76" s="25" t="s">
        <v>176</v>
      </c>
      <c r="B76" s="26" t="s">
        <v>177</v>
      </c>
      <c r="C76" s="24" t="s">
        <v>3</v>
      </c>
      <c r="D76" s="22" t="s">
        <v>7</v>
      </c>
      <c r="E76" s="25" t="s">
        <v>35</v>
      </c>
      <c r="F76" s="25">
        <v>2</v>
      </c>
      <c r="G76" s="25">
        <v>3</v>
      </c>
      <c r="H76" s="25">
        <v>2</v>
      </c>
      <c r="I76" s="25">
        <v>1</v>
      </c>
      <c r="J76" s="25">
        <v>2</v>
      </c>
      <c r="K76" s="25">
        <v>4</v>
      </c>
      <c r="L76" s="29">
        <v>45547</v>
      </c>
      <c r="M76" s="30">
        <v>45593</v>
      </c>
      <c r="N76" s="22">
        <f t="shared" si="3"/>
        <v>46</v>
      </c>
      <c r="O76" s="25">
        <v>4</v>
      </c>
      <c r="P76" s="42">
        <f t="shared" si="4"/>
        <v>64.290000000000006</v>
      </c>
      <c r="Q76" s="39" t="str">
        <f t="shared" si="5"/>
        <v>Moderado</v>
      </c>
    </row>
    <row r="77" spans="1:17" ht="32.15" customHeight="1" x14ac:dyDescent="0.35">
      <c r="A77" s="25" t="s">
        <v>178</v>
      </c>
      <c r="B77" s="26" t="s">
        <v>179</v>
      </c>
      <c r="C77" s="24" t="s">
        <v>3</v>
      </c>
      <c r="D77" s="22" t="s">
        <v>7</v>
      </c>
      <c r="E77" s="25" t="s">
        <v>35</v>
      </c>
      <c r="F77" s="25">
        <v>2</v>
      </c>
      <c r="G77" s="25">
        <v>2</v>
      </c>
      <c r="H77" s="25">
        <v>2</v>
      </c>
      <c r="I77" s="25">
        <v>3</v>
      </c>
      <c r="J77" s="25">
        <v>3</v>
      </c>
      <c r="K77" s="25">
        <v>4</v>
      </c>
      <c r="L77" s="29">
        <v>45987</v>
      </c>
      <c r="M77" s="22" t="s">
        <v>42</v>
      </c>
      <c r="N77" s="22" t="str">
        <f t="shared" si="3"/>
        <v>-</v>
      </c>
      <c r="O77" s="25">
        <v>1</v>
      </c>
      <c r="P77" s="42">
        <f t="shared" si="4"/>
        <v>60.71</v>
      </c>
      <c r="Q77" s="39" t="str">
        <f t="shared" si="5"/>
        <v>Moderado</v>
      </c>
    </row>
    <row r="78" spans="1:17" ht="32.15" customHeight="1" x14ac:dyDescent="0.35">
      <c r="A78" s="25" t="s">
        <v>180</v>
      </c>
      <c r="B78" s="26" t="s">
        <v>181</v>
      </c>
      <c r="C78" s="24" t="s">
        <v>3</v>
      </c>
      <c r="D78" s="22" t="s">
        <v>7</v>
      </c>
      <c r="E78" s="25" t="s">
        <v>35</v>
      </c>
      <c r="F78" s="25">
        <v>2</v>
      </c>
      <c r="G78" s="25">
        <v>2</v>
      </c>
      <c r="H78" s="25">
        <v>2</v>
      </c>
      <c r="I78" s="25">
        <v>1</v>
      </c>
      <c r="J78" s="25">
        <v>3</v>
      </c>
      <c r="K78" s="25">
        <v>4</v>
      </c>
      <c r="L78" s="29">
        <v>45575</v>
      </c>
      <c r="M78" s="21">
        <v>45616</v>
      </c>
      <c r="N78" s="22">
        <f t="shared" si="3"/>
        <v>41</v>
      </c>
      <c r="O78" s="25">
        <v>4</v>
      </c>
      <c r="P78" s="42">
        <f t="shared" si="4"/>
        <v>64.290000000000006</v>
      </c>
      <c r="Q78" s="39" t="str">
        <f t="shared" si="5"/>
        <v>Moderado</v>
      </c>
    </row>
    <row r="79" spans="1:17" ht="32.15" customHeight="1" x14ac:dyDescent="0.35">
      <c r="A79" s="25" t="s">
        <v>182</v>
      </c>
      <c r="B79" s="26" t="s">
        <v>183</v>
      </c>
      <c r="C79" s="24" t="s">
        <v>3</v>
      </c>
      <c r="D79" s="22" t="s">
        <v>7</v>
      </c>
      <c r="E79" s="25" t="s">
        <v>35</v>
      </c>
      <c r="F79" s="25">
        <v>2</v>
      </c>
      <c r="G79" s="25">
        <v>3</v>
      </c>
      <c r="H79" s="25">
        <v>2</v>
      </c>
      <c r="I79" s="25">
        <v>2</v>
      </c>
      <c r="J79" s="25">
        <v>3</v>
      </c>
      <c r="K79" s="25">
        <v>4</v>
      </c>
      <c r="L79" s="29">
        <v>45997</v>
      </c>
      <c r="M79" s="21">
        <v>46010</v>
      </c>
      <c r="N79" s="22">
        <f t="shared" si="3"/>
        <v>13</v>
      </c>
      <c r="O79" s="25">
        <v>4</v>
      </c>
      <c r="P79" s="42">
        <f t="shared" si="4"/>
        <v>71.430000000000007</v>
      </c>
      <c r="Q79" s="39" t="str">
        <f t="shared" si="5"/>
        <v>Adecuado</v>
      </c>
    </row>
    <row r="80" spans="1:17" ht="32.15" customHeight="1" x14ac:dyDescent="0.35">
      <c r="A80" s="25" t="s">
        <v>184</v>
      </c>
      <c r="B80" s="26" t="s">
        <v>169</v>
      </c>
      <c r="C80" s="24" t="s">
        <v>3</v>
      </c>
      <c r="D80" s="22" t="s">
        <v>7</v>
      </c>
      <c r="E80" s="25" t="s">
        <v>35</v>
      </c>
      <c r="F80" s="25">
        <v>2</v>
      </c>
      <c r="G80" s="25">
        <v>3</v>
      </c>
      <c r="H80" s="25">
        <v>2</v>
      </c>
      <c r="I80" s="25">
        <v>2</v>
      </c>
      <c r="J80" s="25">
        <v>3</v>
      </c>
      <c r="K80" s="25">
        <v>3</v>
      </c>
      <c r="L80" s="29">
        <v>45605</v>
      </c>
      <c r="M80" s="21">
        <v>45621</v>
      </c>
      <c r="N80" s="22">
        <f t="shared" si="3"/>
        <v>16</v>
      </c>
      <c r="O80" s="25">
        <v>4</v>
      </c>
      <c r="P80" s="42">
        <f t="shared" si="4"/>
        <v>67.86</v>
      </c>
      <c r="Q80" s="39" t="str">
        <f t="shared" si="5"/>
        <v>Moderado</v>
      </c>
    </row>
    <row r="81" spans="1:17" ht="32.15" customHeight="1" x14ac:dyDescent="0.35">
      <c r="A81" s="25" t="s">
        <v>185</v>
      </c>
      <c r="B81" s="26" t="s">
        <v>179</v>
      </c>
      <c r="C81" s="24" t="s">
        <v>3</v>
      </c>
      <c r="D81" s="22" t="s">
        <v>7</v>
      </c>
      <c r="E81" s="25" t="s">
        <v>35</v>
      </c>
      <c r="F81" s="25">
        <v>2</v>
      </c>
      <c r="G81" s="25">
        <v>2</v>
      </c>
      <c r="H81" s="25">
        <v>2</v>
      </c>
      <c r="I81" s="25">
        <v>3</v>
      </c>
      <c r="J81" s="25">
        <v>3</v>
      </c>
      <c r="K81" s="25">
        <v>4</v>
      </c>
      <c r="L81" s="29">
        <v>45584</v>
      </c>
      <c r="M81" s="21">
        <v>45597</v>
      </c>
      <c r="N81" s="22">
        <f t="shared" si="3"/>
        <v>13</v>
      </c>
      <c r="O81" s="25">
        <v>4</v>
      </c>
      <c r="P81" s="42">
        <f t="shared" si="4"/>
        <v>71.430000000000007</v>
      </c>
      <c r="Q81" s="39" t="str">
        <f t="shared" si="5"/>
        <v>Adecuado</v>
      </c>
    </row>
    <row r="82" spans="1:17" ht="32.15" customHeight="1" x14ac:dyDescent="0.35">
      <c r="A82" s="25" t="s">
        <v>186</v>
      </c>
      <c r="B82" s="26" t="s">
        <v>173</v>
      </c>
      <c r="C82" s="24" t="s">
        <v>3</v>
      </c>
      <c r="D82" s="22" t="s">
        <v>7</v>
      </c>
      <c r="E82" s="25" t="s">
        <v>35</v>
      </c>
      <c r="F82" s="25">
        <v>3</v>
      </c>
      <c r="G82" s="25">
        <v>3</v>
      </c>
      <c r="H82" s="25">
        <v>2</v>
      </c>
      <c r="I82" s="25">
        <v>2</v>
      </c>
      <c r="J82" s="25">
        <v>4</v>
      </c>
      <c r="K82" s="25">
        <v>4</v>
      </c>
      <c r="L82" s="29">
        <v>45594</v>
      </c>
      <c r="M82" s="21">
        <v>45673</v>
      </c>
      <c r="N82" s="22">
        <f t="shared" si="3"/>
        <v>79</v>
      </c>
      <c r="O82" s="25">
        <v>4</v>
      </c>
      <c r="P82" s="42">
        <f t="shared" si="4"/>
        <v>78.569999999999993</v>
      </c>
      <c r="Q82" s="39" t="str">
        <f t="shared" si="5"/>
        <v>Adecuado</v>
      </c>
    </row>
    <row r="83" spans="1:17" ht="32.15" customHeight="1" x14ac:dyDescent="0.35">
      <c r="A83" s="25" t="s">
        <v>187</v>
      </c>
      <c r="B83" s="26" t="s">
        <v>183</v>
      </c>
      <c r="C83" s="24" t="s">
        <v>3</v>
      </c>
      <c r="D83" s="22" t="s">
        <v>7</v>
      </c>
      <c r="E83" s="25" t="s">
        <v>35</v>
      </c>
      <c r="F83" s="25">
        <v>2</v>
      </c>
      <c r="G83" s="25">
        <v>3</v>
      </c>
      <c r="H83" s="25">
        <v>2</v>
      </c>
      <c r="I83" s="25">
        <v>2</v>
      </c>
      <c r="J83" s="25">
        <v>3</v>
      </c>
      <c r="K83" s="25">
        <v>4</v>
      </c>
      <c r="L83" s="28">
        <v>45597</v>
      </c>
      <c r="M83" s="21">
        <v>45617</v>
      </c>
      <c r="N83" s="22">
        <f t="shared" si="3"/>
        <v>20</v>
      </c>
      <c r="O83" s="25">
        <v>4</v>
      </c>
      <c r="P83" s="42">
        <f t="shared" si="4"/>
        <v>71.430000000000007</v>
      </c>
      <c r="Q83" s="39" t="str">
        <f t="shared" si="5"/>
        <v>Adecuado</v>
      </c>
    </row>
    <row r="84" spans="1:17" ht="32.15" customHeight="1" x14ac:dyDescent="0.35">
      <c r="A84" s="25" t="s">
        <v>188</v>
      </c>
      <c r="B84" s="26" t="s">
        <v>189</v>
      </c>
      <c r="C84" s="24" t="s">
        <v>3</v>
      </c>
      <c r="D84" s="22" t="s">
        <v>7</v>
      </c>
      <c r="E84" s="25" t="s">
        <v>35</v>
      </c>
      <c r="F84" s="25">
        <v>2</v>
      </c>
      <c r="G84" s="25">
        <v>2</v>
      </c>
      <c r="H84" s="25">
        <v>1</v>
      </c>
      <c r="I84" s="25">
        <v>3</v>
      </c>
      <c r="J84" s="25">
        <v>3</v>
      </c>
      <c r="K84" s="25">
        <v>4</v>
      </c>
      <c r="L84" s="29">
        <v>45679</v>
      </c>
      <c r="M84" s="21">
        <v>45684</v>
      </c>
      <c r="N84" s="22">
        <f t="shared" si="3"/>
        <v>5</v>
      </c>
      <c r="O84" s="25">
        <v>4</v>
      </c>
      <c r="P84" s="42">
        <f t="shared" si="4"/>
        <v>67.86</v>
      </c>
      <c r="Q84" s="39" t="str">
        <f t="shared" si="5"/>
        <v>Moderado</v>
      </c>
    </row>
    <row r="85" spans="1:17" ht="48" customHeight="1" x14ac:dyDescent="0.35">
      <c r="A85" s="25" t="s">
        <v>190</v>
      </c>
      <c r="B85" s="26" t="s">
        <v>191</v>
      </c>
      <c r="C85" s="24" t="s">
        <v>3</v>
      </c>
      <c r="D85" s="22" t="s">
        <v>7</v>
      </c>
      <c r="E85" s="25" t="s">
        <v>35</v>
      </c>
      <c r="F85" s="25">
        <v>4</v>
      </c>
      <c r="G85" s="25">
        <v>2</v>
      </c>
      <c r="H85" s="25">
        <v>4</v>
      </c>
      <c r="I85" s="25">
        <v>1</v>
      </c>
      <c r="J85" s="25">
        <v>3</v>
      </c>
      <c r="K85" s="25">
        <v>4</v>
      </c>
      <c r="L85" s="29">
        <v>45700</v>
      </c>
      <c r="M85" s="21">
        <v>45701</v>
      </c>
      <c r="N85" s="22">
        <f t="shared" si="3"/>
        <v>1</v>
      </c>
      <c r="O85" s="25">
        <v>4</v>
      </c>
      <c r="P85" s="42">
        <f t="shared" si="4"/>
        <v>78.569999999999993</v>
      </c>
      <c r="Q85" s="39" t="str">
        <f t="shared" si="5"/>
        <v>Adecuado</v>
      </c>
    </row>
    <row r="86" spans="1:17" ht="64" customHeight="1" x14ac:dyDescent="0.35">
      <c r="A86" s="25" t="s">
        <v>192</v>
      </c>
      <c r="B86" s="26" t="s">
        <v>193</v>
      </c>
      <c r="C86" s="24" t="s">
        <v>3</v>
      </c>
      <c r="D86" s="22" t="s">
        <v>7</v>
      </c>
      <c r="E86" s="25" t="s">
        <v>35</v>
      </c>
      <c r="F86" s="25">
        <v>4</v>
      </c>
      <c r="G86" s="25">
        <v>2</v>
      </c>
      <c r="H86" s="25">
        <v>2</v>
      </c>
      <c r="I86" s="25">
        <v>3</v>
      </c>
      <c r="J86" s="25">
        <v>3</v>
      </c>
      <c r="K86" s="25">
        <v>4</v>
      </c>
      <c r="L86" s="29">
        <v>46034</v>
      </c>
      <c r="M86" s="21">
        <v>46037</v>
      </c>
      <c r="N86" s="22">
        <f t="shared" si="3"/>
        <v>3</v>
      </c>
      <c r="O86" s="25">
        <v>4</v>
      </c>
      <c r="P86" s="42">
        <f t="shared" si="4"/>
        <v>78.569999999999993</v>
      </c>
      <c r="Q86" s="39" t="str">
        <f t="shared" si="5"/>
        <v>Adecuado</v>
      </c>
    </row>
    <row r="87" spans="1:17" ht="48" customHeight="1" x14ac:dyDescent="0.35">
      <c r="A87" s="25" t="s">
        <v>194</v>
      </c>
      <c r="B87" s="26" t="s">
        <v>195</v>
      </c>
      <c r="C87" s="24" t="s">
        <v>3</v>
      </c>
      <c r="D87" s="22" t="s">
        <v>7</v>
      </c>
      <c r="E87" s="25" t="s">
        <v>35</v>
      </c>
      <c r="F87" s="25">
        <v>4</v>
      </c>
      <c r="G87" s="25">
        <v>2</v>
      </c>
      <c r="H87" s="25">
        <v>2</v>
      </c>
      <c r="I87" s="25">
        <v>3</v>
      </c>
      <c r="J87" s="25">
        <v>3</v>
      </c>
      <c r="K87" s="25">
        <v>4</v>
      </c>
      <c r="L87" s="29">
        <v>46035</v>
      </c>
      <c r="M87" s="21">
        <v>46037</v>
      </c>
      <c r="N87" s="22">
        <f t="shared" si="3"/>
        <v>2</v>
      </c>
      <c r="O87" s="25">
        <v>4</v>
      </c>
      <c r="P87" s="42">
        <f t="shared" si="4"/>
        <v>78.569999999999993</v>
      </c>
      <c r="Q87" s="39" t="str">
        <f t="shared" si="5"/>
        <v>Adecuado</v>
      </c>
    </row>
    <row r="88" spans="1:17" ht="48" customHeight="1" x14ac:dyDescent="0.35">
      <c r="A88" s="25" t="s">
        <v>196</v>
      </c>
      <c r="B88" s="26" t="s">
        <v>197</v>
      </c>
      <c r="C88" s="24" t="s">
        <v>3</v>
      </c>
      <c r="D88" s="22" t="s">
        <v>7</v>
      </c>
      <c r="E88" s="25" t="s">
        <v>35</v>
      </c>
      <c r="F88" s="25">
        <v>2</v>
      </c>
      <c r="G88" s="25">
        <v>2</v>
      </c>
      <c r="H88" s="25">
        <v>1</v>
      </c>
      <c r="I88" s="25">
        <v>4</v>
      </c>
      <c r="J88" s="25">
        <v>2</v>
      </c>
      <c r="K88" s="25">
        <v>4</v>
      </c>
      <c r="L88" s="29">
        <v>46049</v>
      </c>
      <c r="M88" s="21">
        <v>46050</v>
      </c>
      <c r="N88" s="22">
        <f t="shared" si="3"/>
        <v>1</v>
      </c>
      <c r="O88" s="25">
        <v>4</v>
      </c>
      <c r="P88" s="42">
        <f t="shared" si="4"/>
        <v>67.86</v>
      </c>
      <c r="Q88" s="39" t="str">
        <f t="shared" si="5"/>
        <v>Moderado</v>
      </c>
    </row>
    <row r="89" spans="1:17" ht="48" customHeight="1" x14ac:dyDescent="0.35">
      <c r="A89" s="25" t="s">
        <v>198</v>
      </c>
      <c r="B89" s="26" t="s">
        <v>199</v>
      </c>
      <c r="C89" s="24" t="s">
        <v>3</v>
      </c>
      <c r="D89" s="22" t="s">
        <v>7</v>
      </c>
      <c r="E89" s="25" t="s">
        <v>35</v>
      </c>
      <c r="F89" s="25">
        <v>4</v>
      </c>
      <c r="G89" s="25">
        <v>2</v>
      </c>
      <c r="H89" s="25">
        <v>1</v>
      </c>
      <c r="I89" s="25">
        <v>1</v>
      </c>
      <c r="J89" s="25">
        <v>3</v>
      </c>
      <c r="K89" s="25">
        <v>4</v>
      </c>
      <c r="L89" s="29">
        <v>45692</v>
      </c>
      <c r="M89" s="21">
        <v>45699</v>
      </c>
      <c r="N89" s="22">
        <f t="shared" si="3"/>
        <v>7</v>
      </c>
      <c r="O89" s="25">
        <v>4</v>
      </c>
      <c r="P89" s="42">
        <f t="shared" si="4"/>
        <v>67.86</v>
      </c>
      <c r="Q89" s="39" t="str">
        <f t="shared" si="5"/>
        <v>Moderado</v>
      </c>
    </row>
    <row r="90" spans="1:17" ht="64" customHeight="1" x14ac:dyDescent="0.35">
      <c r="A90" s="25" t="s">
        <v>200</v>
      </c>
      <c r="B90" s="26" t="s">
        <v>201</v>
      </c>
      <c r="C90" s="24" t="s">
        <v>3</v>
      </c>
      <c r="D90" s="22" t="s">
        <v>7</v>
      </c>
      <c r="E90" s="25" t="s">
        <v>35</v>
      </c>
      <c r="F90" s="25">
        <v>2</v>
      </c>
      <c r="G90" s="25">
        <v>2</v>
      </c>
      <c r="H90" s="25">
        <v>1</v>
      </c>
      <c r="I90" s="25">
        <v>3</v>
      </c>
      <c r="J90" s="25">
        <v>2</v>
      </c>
      <c r="K90" s="25">
        <v>4</v>
      </c>
      <c r="L90" s="28">
        <v>46049</v>
      </c>
      <c r="M90" s="21">
        <v>46055</v>
      </c>
      <c r="N90" s="22">
        <f t="shared" si="3"/>
        <v>6</v>
      </c>
      <c r="O90" s="25">
        <v>4</v>
      </c>
      <c r="P90" s="42">
        <f t="shared" si="4"/>
        <v>64.290000000000006</v>
      </c>
      <c r="Q90" s="39" t="str">
        <f t="shared" si="5"/>
        <v>Moderado</v>
      </c>
    </row>
    <row r="91" spans="1:17" ht="64" customHeight="1" x14ac:dyDescent="0.35">
      <c r="A91" s="25" t="s">
        <v>202</v>
      </c>
      <c r="B91" s="26" t="s">
        <v>203</v>
      </c>
      <c r="C91" s="24" t="s">
        <v>3</v>
      </c>
      <c r="D91" s="22" t="s">
        <v>7</v>
      </c>
      <c r="E91" s="25" t="s">
        <v>35</v>
      </c>
      <c r="F91" s="25">
        <v>2</v>
      </c>
      <c r="G91" s="25">
        <v>2</v>
      </c>
      <c r="H91" s="25">
        <v>1</v>
      </c>
      <c r="I91" s="25">
        <v>3</v>
      </c>
      <c r="J91" s="25">
        <v>2</v>
      </c>
      <c r="K91" s="25">
        <v>4</v>
      </c>
      <c r="L91" s="29">
        <v>46039</v>
      </c>
      <c r="M91" s="21">
        <v>46043</v>
      </c>
      <c r="N91" s="22">
        <f t="shared" si="3"/>
        <v>4</v>
      </c>
      <c r="O91" s="25">
        <v>4</v>
      </c>
      <c r="P91" s="42">
        <f t="shared" si="4"/>
        <v>64.290000000000006</v>
      </c>
      <c r="Q91" s="39" t="str">
        <f t="shared" si="5"/>
        <v>Moderado</v>
      </c>
    </row>
    <row r="92" spans="1:17" ht="48" customHeight="1" x14ac:dyDescent="0.35">
      <c r="A92" s="25" t="s">
        <v>204</v>
      </c>
      <c r="B92" s="26" t="s">
        <v>205</v>
      </c>
      <c r="C92" s="24" t="s">
        <v>3</v>
      </c>
      <c r="D92" s="22" t="s">
        <v>7</v>
      </c>
      <c r="E92" s="25" t="s">
        <v>35</v>
      </c>
      <c r="F92" s="25">
        <v>2</v>
      </c>
      <c r="G92" s="25">
        <v>2</v>
      </c>
      <c r="H92" s="25">
        <v>1</v>
      </c>
      <c r="I92" s="25">
        <v>3</v>
      </c>
      <c r="J92" s="25">
        <v>3</v>
      </c>
      <c r="K92" s="25">
        <v>4</v>
      </c>
      <c r="L92" s="29">
        <v>46037</v>
      </c>
      <c r="M92" s="21">
        <v>46042</v>
      </c>
      <c r="N92" s="22">
        <f t="shared" si="3"/>
        <v>5</v>
      </c>
      <c r="O92" s="25">
        <v>4</v>
      </c>
      <c r="P92" s="42">
        <f t="shared" si="4"/>
        <v>67.86</v>
      </c>
      <c r="Q92" s="39" t="str">
        <f t="shared" si="5"/>
        <v>Moderado</v>
      </c>
    </row>
    <row r="93" spans="1:17" ht="48" customHeight="1" x14ac:dyDescent="0.35">
      <c r="A93" s="25" t="s">
        <v>206</v>
      </c>
      <c r="B93" s="26" t="s">
        <v>197</v>
      </c>
      <c r="C93" s="24" t="s">
        <v>3</v>
      </c>
      <c r="D93" s="22" t="s">
        <v>7</v>
      </c>
      <c r="E93" s="25" t="s">
        <v>35</v>
      </c>
      <c r="F93" s="25">
        <v>2</v>
      </c>
      <c r="G93" s="25">
        <v>2</v>
      </c>
      <c r="H93" s="25">
        <v>1</v>
      </c>
      <c r="I93" s="25">
        <v>4</v>
      </c>
      <c r="J93" s="25">
        <v>2</v>
      </c>
      <c r="K93" s="25">
        <v>4</v>
      </c>
      <c r="L93" s="28">
        <v>46045</v>
      </c>
      <c r="M93" s="22" t="s">
        <v>42</v>
      </c>
      <c r="N93" s="22" t="str">
        <f t="shared" si="3"/>
        <v>-</v>
      </c>
      <c r="O93" s="25">
        <v>1</v>
      </c>
      <c r="P93" s="42">
        <f t="shared" si="4"/>
        <v>57.14</v>
      </c>
      <c r="Q93" s="39" t="str">
        <f t="shared" si="5"/>
        <v>Moderado</v>
      </c>
    </row>
    <row r="94" spans="1:17" ht="64" customHeight="1" x14ac:dyDescent="0.35">
      <c r="A94" s="25" t="s">
        <v>207</v>
      </c>
      <c r="B94" s="26" t="s">
        <v>208</v>
      </c>
      <c r="C94" s="24" t="s">
        <v>3</v>
      </c>
      <c r="D94" s="22" t="s">
        <v>7</v>
      </c>
      <c r="E94" s="25" t="s">
        <v>35</v>
      </c>
      <c r="F94" s="25">
        <v>2</v>
      </c>
      <c r="G94" s="25">
        <v>2</v>
      </c>
      <c r="H94" s="25">
        <v>1</v>
      </c>
      <c r="I94" s="25">
        <v>3</v>
      </c>
      <c r="J94" s="25">
        <v>3</v>
      </c>
      <c r="K94" s="25">
        <v>4</v>
      </c>
      <c r="L94" s="29">
        <v>46044</v>
      </c>
      <c r="M94" s="21">
        <v>46050</v>
      </c>
      <c r="N94" s="22">
        <f t="shared" si="3"/>
        <v>6</v>
      </c>
      <c r="O94" s="25">
        <v>4</v>
      </c>
      <c r="P94" s="42">
        <f t="shared" si="4"/>
        <v>67.86</v>
      </c>
      <c r="Q94" s="39" t="str">
        <f t="shared" si="5"/>
        <v>Moderado</v>
      </c>
    </row>
    <row r="95" spans="1:17" ht="64" customHeight="1" x14ac:dyDescent="0.35">
      <c r="A95" s="25" t="s">
        <v>209</v>
      </c>
      <c r="B95" s="26" t="s">
        <v>210</v>
      </c>
      <c r="C95" s="24" t="s">
        <v>3</v>
      </c>
      <c r="D95" s="22" t="s">
        <v>7</v>
      </c>
      <c r="E95" s="25" t="s">
        <v>35</v>
      </c>
      <c r="F95" s="25">
        <v>3</v>
      </c>
      <c r="G95" s="25">
        <v>3</v>
      </c>
      <c r="H95" s="25">
        <v>1</v>
      </c>
      <c r="I95" s="25">
        <v>3</v>
      </c>
      <c r="J95" s="25">
        <v>4</v>
      </c>
      <c r="K95" s="25">
        <v>4</v>
      </c>
      <c r="L95" s="29">
        <v>46045</v>
      </c>
      <c r="M95" s="21">
        <v>46048</v>
      </c>
      <c r="N95" s="22">
        <f t="shared" si="3"/>
        <v>3</v>
      </c>
      <c r="O95" s="25">
        <v>4</v>
      </c>
      <c r="P95" s="42">
        <f t="shared" si="4"/>
        <v>78.569999999999993</v>
      </c>
      <c r="Q95" s="39" t="str">
        <f t="shared" si="5"/>
        <v>Adecuado</v>
      </c>
    </row>
    <row r="96" spans="1:17" ht="48" customHeight="1" x14ac:dyDescent="0.35">
      <c r="A96" s="25" t="s">
        <v>211</v>
      </c>
      <c r="B96" s="26" t="s">
        <v>212</v>
      </c>
      <c r="C96" s="24" t="s">
        <v>3</v>
      </c>
      <c r="D96" s="22" t="s">
        <v>7</v>
      </c>
      <c r="E96" s="25" t="s">
        <v>35</v>
      </c>
      <c r="F96" s="25">
        <v>2</v>
      </c>
      <c r="G96" s="25">
        <v>2</v>
      </c>
      <c r="H96" s="25">
        <v>1</v>
      </c>
      <c r="I96" s="25">
        <v>2</v>
      </c>
      <c r="J96" s="25">
        <v>2</v>
      </c>
      <c r="K96" s="25">
        <v>4</v>
      </c>
      <c r="L96" s="31">
        <v>45709</v>
      </c>
      <c r="M96" s="21">
        <v>45713</v>
      </c>
      <c r="N96" s="22">
        <f t="shared" si="3"/>
        <v>4</v>
      </c>
      <c r="O96" s="25">
        <v>4</v>
      </c>
      <c r="P96" s="42">
        <f t="shared" si="4"/>
        <v>60.71</v>
      </c>
      <c r="Q96" s="39" t="str">
        <f t="shared" si="5"/>
        <v>Moderado</v>
      </c>
    </row>
    <row r="97" spans="1:17" ht="48" customHeight="1" x14ac:dyDescent="0.35">
      <c r="A97" s="25" t="s">
        <v>213</v>
      </c>
      <c r="B97" s="26" t="s">
        <v>214</v>
      </c>
      <c r="C97" s="24" t="s">
        <v>3</v>
      </c>
      <c r="D97" s="22" t="s">
        <v>7</v>
      </c>
      <c r="E97" s="25" t="s">
        <v>35</v>
      </c>
      <c r="F97" s="25">
        <v>4</v>
      </c>
      <c r="G97" s="25">
        <v>2</v>
      </c>
      <c r="H97" s="25">
        <v>1</v>
      </c>
      <c r="I97" s="25">
        <v>1</v>
      </c>
      <c r="J97" s="25">
        <v>3</v>
      </c>
      <c r="K97" s="25">
        <v>4</v>
      </c>
      <c r="L97" s="31">
        <v>46045</v>
      </c>
      <c r="M97" s="21">
        <v>46049</v>
      </c>
      <c r="N97" s="22">
        <f t="shared" si="3"/>
        <v>4</v>
      </c>
      <c r="O97" s="25">
        <v>4</v>
      </c>
      <c r="P97" s="42">
        <f t="shared" si="4"/>
        <v>67.86</v>
      </c>
      <c r="Q97" s="39" t="str">
        <f t="shared" si="5"/>
        <v>Moderado</v>
      </c>
    </row>
    <row r="98" spans="1:17" ht="64" customHeight="1" x14ac:dyDescent="0.35">
      <c r="A98" s="25" t="s">
        <v>215</v>
      </c>
      <c r="B98" s="26" t="s">
        <v>216</v>
      </c>
      <c r="C98" s="24" t="s">
        <v>3</v>
      </c>
      <c r="D98" s="22" t="s">
        <v>7</v>
      </c>
      <c r="E98" s="25" t="s">
        <v>35</v>
      </c>
      <c r="F98" s="25">
        <v>3</v>
      </c>
      <c r="G98" s="25">
        <v>2</v>
      </c>
      <c r="H98" s="25">
        <v>2</v>
      </c>
      <c r="I98" s="25">
        <v>3</v>
      </c>
      <c r="J98" s="25">
        <v>3</v>
      </c>
      <c r="K98" s="25">
        <v>4</v>
      </c>
      <c r="L98" s="28">
        <v>46042</v>
      </c>
      <c r="M98" s="21">
        <v>46055</v>
      </c>
      <c r="N98" s="22">
        <f t="shared" si="3"/>
        <v>13</v>
      </c>
      <c r="O98" s="25">
        <v>4</v>
      </c>
      <c r="P98" s="42">
        <f t="shared" si="4"/>
        <v>75</v>
      </c>
      <c r="Q98" s="39" t="str">
        <f t="shared" si="5"/>
        <v>Adecuado</v>
      </c>
    </row>
    <row r="99" spans="1:17" ht="48" customHeight="1" x14ac:dyDescent="0.35">
      <c r="A99" s="25" t="s">
        <v>217</v>
      </c>
      <c r="B99" s="26" t="s">
        <v>218</v>
      </c>
      <c r="C99" s="24" t="s">
        <v>3</v>
      </c>
      <c r="D99" s="22" t="s">
        <v>7</v>
      </c>
      <c r="E99" s="25" t="s">
        <v>35</v>
      </c>
      <c r="F99" s="25">
        <v>2</v>
      </c>
      <c r="G99" s="25">
        <v>2</v>
      </c>
      <c r="H99" s="25">
        <v>3</v>
      </c>
      <c r="I99" s="25">
        <v>1</v>
      </c>
      <c r="J99" s="25">
        <v>3</v>
      </c>
      <c r="K99" s="25">
        <v>4</v>
      </c>
      <c r="L99" s="31">
        <v>46042</v>
      </c>
      <c r="M99" s="21">
        <v>46055</v>
      </c>
      <c r="N99" s="22">
        <f t="shared" si="3"/>
        <v>13</v>
      </c>
      <c r="O99" s="25">
        <v>4</v>
      </c>
      <c r="P99" s="42">
        <f t="shared" si="4"/>
        <v>67.86</v>
      </c>
      <c r="Q99" s="39" t="str">
        <f t="shared" si="5"/>
        <v>Moderado</v>
      </c>
    </row>
    <row r="100" spans="1:17" ht="48" customHeight="1" x14ac:dyDescent="0.35">
      <c r="A100" s="25" t="s">
        <v>219</v>
      </c>
      <c r="B100" s="26" t="s">
        <v>197</v>
      </c>
      <c r="C100" s="24" t="s">
        <v>3</v>
      </c>
      <c r="D100" s="22" t="s">
        <v>7</v>
      </c>
      <c r="E100" s="25" t="s">
        <v>35</v>
      </c>
      <c r="F100" s="25">
        <v>2</v>
      </c>
      <c r="G100" s="25">
        <v>2</v>
      </c>
      <c r="H100" s="25">
        <v>1</v>
      </c>
      <c r="I100" s="25">
        <v>4</v>
      </c>
      <c r="J100" s="25">
        <v>2</v>
      </c>
      <c r="K100" s="25">
        <v>4</v>
      </c>
      <c r="L100" s="28">
        <v>46049</v>
      </c>
      <c r="M100" s="21">
        <v>46055</v>
      </c>
      <c r="N100" s="22">
        <f t="shared" si="3"/>
        <v>6</v>
      </c>
      <c r="O100" s="25">
        <v>4</v>
      </c>
      <c r="P100" s="42">
        <f t="shared" si="4"/>
        <v>67.86</v>
      </c>
      <c r="Q100" s="39" t="str">
        <f t="shared" si="5"/>
        <v>Moderado</v>
      </c>
    </row>
    <row r="101" spans="1:17" ht="64" customHeight="1" x14ac:dyDescent="0.35">
      <c r="A101" s="25" t="s">
        <v>220</v>
      </c>
      <c r="B101" s="26" t="s">
        <v>221</v>
      </c>
      <c r="C101" s="24" t="s">
        <v>3</v>
      </c>
      <c r="D101" s="22" t="s">
        <v>7</v>
      </c>
      <c r="E101" s="25" t="s">
        <v>35</v>
      </c>
      <c r="F101" s="25">
        <v>2</v>
      </c>
      <c r="G101" s="25">
        <v>2</v>
      </c>
      <c r="H101" s="25">
        <v>2</v>
      </c>
      <c r="I101" s="25">
        <v>3</v>
      </c>
      <c r="J101" s="25">
        <v>3</v>
      </c>
      <c r="K101" s="25">
        <v>4</v>
      </c>
      <c r="L101" s="31">
        <v>45724</v>
      </c>
      <c r="M101" s="21">
        <v>45726</v>
      </c>
      <c r="N101" s="22">
        <f t="shared" si="3"/>
        <v>2</v>
      </c>
      <c r="O101" s="25">
        <v>4</v>
      </c>
      <c r="P101" s="42">
        <f t="shared" si="4"/>
        <v>71.430000000000007</v>
      </c>
      <c r="Q101" s="39" t="str">
        <f t="shared" si="5"/>
        <v>Adecuado</v>
      </c>
    </row>
    <row r="102" spans="1:17" ht="64" customHeight="1" x14ac:dyDescent="0.35">
      <c r="A102" s="33" t="s">
        <v>222</v>
      </c>
      <c r="B102" s="26" t="s">
        <v>208</v>
      </c>
      <c r="C102" s="24" t="s">
        <v>3</v>
      </c>
      <c r="D102" s="22" t="s">
        <v>7</v>
      </c>
      <c r="E102" s="25" t="s">
        <v>35</v>
      </c>
      <c r="F102" s="25">
        <v>2</v>
      </c>
      <c r="G102" s="25">
        <v>2</v>
      </c>
      <c r="H102" s="25">
        <v>1</v>
      </c>
      <c r="I102" s="25">
        <v>3</v>
      </c>
      <c r="J102" s="25">
        <v>3</v>
      </c>
      <c r="K102" s="25">
        <v>4</v>
      </c>
      <c r="L102" s="28">
        <v>46044</v>
      </c>
      <c r="M102" s="28">
        <v>46050</v>
      </c>
      <c r="N102" s="22">
        <f t="shared" si="3"/>
        <v>6</v>
      </c>
      <c r="O102" s="25">
        <v>4</v>
      </c>
      <c r="P102" s="42">
        <f t="shared" si="4"/>
        <v>67.86</v>
      </c>
      <c r="Q102" s="39" t="str">
        <f t="shared" si="5"/>
        <v>Moderado</v>
      </c>
    </row>
    <row r="103" spans="1:17" ht="64" customHeight="1" x14ac:dyDescent="0.35">
      <c r="A103" s="33" t="s">
        <v>223</v>
      </c>
      <c r="B103" s="26" t="s">
        <v>224</v>
      </c>
      <c r="C103" s="24" t="s">
        <v>3</v>
      </c>
      <c r="D103" s="22" t="s">
        <v>7</v>
      </c>
      <c r="E103" s="25" t="s">
        <v>35</v>
      </c>
      <c r="F103" s="25">
        <v>4</v>
      </c>
      <c r="G103" s="25">
        <v>2</v>
      </c>
      <c r="H103" s="25">
        <v>1</v>
      </c>
      <c r="I103" s="25">
        <v>3</v>
      </c>
      <c r="J103" s="25">
        <v>3</v>
      </c>
      <c r="K103" s="25">
        <v>4</v>
      </c>
      <c r="L103" s="28">
        <v>45715</v>
      </c>
      <c r="M103" s="28">
        <v>45723</v>
      </c>
      <c r="N103" s="22">
        <f t="shared" si="3"/>
        <v>8</v>
      </c>
      <c r="O103" s="25">
        <v>4</v>
      </c>
      <c r="P103" s="42">
        <f t="shared" si="4"/>
        <v>75</v>
      </c>
      <c r="Q103" s="39" t="str">
        <f t="shared" si="5"/>
        <v>Adecuado</v>
      </c>
    </row>
    <row r="104" spans="1:17" ht="64" customHeight="1" x14ac:dyDescent="0.35">
      <c r="A104" s="33" t="s">
        <v>225</v>
      </c>
      <c r="B104" s="26" t="s">
        <v>226</v>
      </c>
      <c r="C104" s="24" t="s">
        <v>3</v>
      </c>
      <c r="D104" s="22" t="s">
        <v>7</v>
      </c>
      <c r="E104" s="25" t="s">
        <v>35</v>
      </c>
      <c r="F104" s="25">
        <v>2</v>
      </c>
      <c r="G104" s="25">
        <v>2</v>
      </c>
      <c r="H104" s="25">
        <v>2</v>
      </c>
      <c r="I104" s="25">
        <v>3</v>
      </c>
      <c r="J104" s="25">
        <v>3</v>
      </c>
      <c r="K104" s="25">
        <v>4</v>
      </c>
      <c r="L104" s="28">
        <v>45722</v>
      </c>
      <c r="M104" s="28">
        <v>45726</v>
      </c>
      <c r="N104" s="22">
        <f t="shared" si="3"/>
        <v>4</v>
      </c>
      <c r="O104" s="25">
        <v>4</v>
      </c>
      <c r="P104" s="42">
        <f t="shared" si="4"/>
        <v>71.430000000000007</v>
      </c>
      <c r="Q104" s="39" t="str">
        <f t="shared" si="5"/>
        <v>Adecuado</v>
      </c>
    </row>
    <row r="105" spans="1:17" ht="64" customHeight="1" x14ac:dyDescent="0.35">
      <c r="A105" s="33" t="s">
        <v>227</v>
      </c>
      <c r="B105" s="26" t="s">
        <v>228</v>
      </c>
      <c r="C105" s="24" t="s">
        <v>3</v>
      </c>
      <c r="D105" s="22" t="s">
        <v>7</v>
      </c>
      <c r="E105" s="25" t="s">
        <v>35</v>
      </c>
      <c r="F105" s="25">
        <v>2</v>
      </c>
      <c r="G105" s="25">
        <v>3</v>
      </c>
      <c r="H105" s="25">
        <v>1</v>
      </c>
      <c r="I105" s="25">
        <v>3</v>
      </c>
      <c r="J105" s="25">
        <v>3</v>
      </c>
      <c r="K105" s="25">
        <v>4</v>
      </c>
      <c r="L105" s="28">
        <v>45721</v>
      </c>
      <c r="M105" s="28">
        <v>45723</v>
      </c>
      <c r="N105" s="22">
        <f t="shared" si="3"/>
        <v>2</v>
      </c>
      <c r="O105" s="25">
        <v>4</v>
      </c>
      <c r="P105" s="42">
        <f t="shared" si="4"/>
        <v>71.430000000000007</v>
      </c>
      <c r="Q105" s="39" t="str">
        <f t="shared" si="5"/>
        <v>Adecuado</v>
      </c>
    </row>
    <row r="106" spans="1:17" ht="64" customHeight="1" x14ac:dyDescent="0.35">
      <c r="A106" s="33" t="s">
        <v>229</v>
      </c>
      <c r="B106" s="26" t="s">
        <v>230</v>
      </c>
      <c r="C106" s="24" t="s">
        <v>3</v>
      </c>
      <c r="D106" s="22" t="s">
        <v>7</v>
      </c>
      <c r="E106" s="25" t="s">
        <v>35</v>
      </c>
      <c r="F106" s="25">
        <v>2</v>
      </c>
      <c r="G106" s="25">
        <v>2</v>
      </c>
      <c r="H106" s="25">
        <v>1</v>
      </c>
      <c r="I106" s="25">
        <v>4</v>
      </c>
      <c r="J106" s="25">
        <v>2</v>
      </c>
      <c r="K106" s="25">
        <v>4</v>
      </c>
      <c r="L106" s="28">
        <v>46045</v>
      </c>
      <c r="M106" s="28">
        <v>46056</v>
      </c>
      <c r="N106" s="22">
        <f t="shared" si="3"/>
        <v>11</v>
      </c>
      <c r="O106" s="25">
        <v>4</v>
      </c>
      <c r="P106" s="42">
        <f t="shared" si="4"/>
        <v>67.86</v>
      </c>
      <c r="Q106" s="39" t="str">
        <f t="shared" si="5"/>
        <v>Moderado</v>
      </c>
    </row>
    <row r="107" spans="1:17" ht="80.150000000000006" customHeight="1" x14ac:dyDescent="0.35">
      <c r="A107" s="33" t="s">
        <v>231</v>
      </c>
      <c r="B107" s="26" t="s">
        <v>232</v>
      </c>
      <c r="C107" s="24" t="s">
        <v>3</v>
      </c>
      <c r="D107" s="22" t="s">
        <v>7</v>
      </c>
      <c r="E107" s="25" t="s">
        <v>35</v>
      </c>
      <c r="F107" s="25">
        <v>4</v>
      </c>
      <c r="G107" s="25">
        <v>3</v>
      </c>
      <c r="H107" s="25">
        <v>1</v>
      </c>
      <c r="I107" s="25">
        <v>3</v>
      </c>
      <c r="J107" s="25">
        <v>4</v>
      </c>
      <c r="K107" s="25">
        <v>4</v>
      </c>
      <c r="L107" s="28">
        <v>45717</v>
      </c>
      <c r="M107" s="28">
        <v>45733</v>
      </c>
      <c r="N107" s="22">
        <f t="shared" si="3"/>
        <v>16</v>
      </c>
      <c r="O107" s="25">
        <v>4</v>
      </c>
      <c r="P107" s="42">
        <f t="shared" si="4"/>
        <v>82.14</v>
      </c>
      <c r="Q107" s="39" t="str">
        <f t="shared" si="5"/>
        <v>Adecuado</v>
      </c>
    </row>
    <row r="108" spans="1:17" ht="64" customHeight="1" x14ac:dyDescent="0.35">
      <c r="A108" s="33" t="s">
        <v>233</v>
      </c>
      <c r="B108" s="26" t="s">
        <v>234</v>
      </c>
      <c r="C108" s="24" t="s">
        <v>3</v>
      </c>
      <c r="D108" s="22" t="s">
        <v>7</v>
      </c>
      <c r="E108" s="25" t="s">
        <v>35</v>
      </c>
      <c r="F108" s="25">
        <v>2</v>
      </c>
      <c r="G108" s="25">
        <v>2</v>
      </c>
      <c r="H108" s="25">
        <v>1</v>
      </c>
      <c r="I108" s="25">
        <v>3</v>
      </c>
      <c r="J108" s="25">
        <v>3</v>
      </c>
      <c r="K108" s="25">
        <v>4</v>
      </c>
      <c r="L108" s="28">
        <v>46050</v>
      </c>
      <c r="M108" s="28">
        <v>46056</v>
      </c>
      <c r="N108" s="22">
        <f t="shared" si="3"/>
        <v>6</v>
      </c>
      <c r="O108" s="25">
        <v>4</v>
      </c>
      <c r="P108" s="42">
        <f t="shared" si="4"/>
        <v>67.86</v>
      </c>
      <c r="Q108" s="39" t="str">
        <f t="shared" si="5"/>
        <v>Moderado</v>
      </c>
    </row>
    <row r="109" spans="1:17" ht="64" customHeight="1" x14ac:dyDescent="0.35">
      <c r="A109" s="33" t="s">
        <v>235</v>
      </c>
      <c r="B109" s="26" t="s">
        <v>236</v>
      </c>
      <c r="C109" s="24" t="s">
        <v>3</v>
      </c>
      <c r="D109" s="22" t="s">
        <v>7</v>
      </c>
      <c r="E109" s="25" t="s">
        <v>35</v>
      </c>
      <c r="F109" s="25">
        <v>2</v>
      </c>
      <c r="G109" s="25">
        <v>3</v>
      </c>
      <c r="H109" s="25">
        <v>1</v>
      </c>
      <c r="I109" s="25">
        <v>3</v>
      </c>
      <c r="J109" s="25">
        <v>3</v>
      </c>
      <c r="K109" s="25">
        <v>4</v>
      </c>
      <c r="L109" s="28">
        <v>45724</v>
      </c>
      <c r="M109" s="28">
        <v>45727</v>
      </c>
      <c r="N109" s="22">
        <f t="shared" si="3"/>
        <v>3</v>
      </c>
      <c r="O109" s="25">
        <v>4</v>
      </c>
      <c r="P109" s="42">
        <f t="shared" si="4"/>
        <v>71.430000000000007</v>
      </c>
      <c r="Q109" s="39" t="str">
        <f t="shared" si="5"/>
        <v>Adecuado</v>
      </c>
    </row>
    <row r="110" spans="1:17" ht="64" customHeight="1" x14ac:dyDescent="0.35">
      <c r="A110" s="33" t="s">
        <v>237</v>
      </c>
      <c r="B110" s="26" t="s">
        <v>238</v>
      </c>
      <c r="C110" s="24" t="s">
        <v>3</v>
      </c>
      <c r="D110" s="22" t="s">
        <v>7</v>
      </c>
      <c r="E110" s="25" t="s">
        <v>35</v>
      </c>
      <c r="F110" s="25">
        <v>3</v>
      </c>
      <c r="G110" s="25">
        <v>2</v>
      </c>
      <c r="H110" s="25">
        <v>2</v>
      </c>
      <c r="I110" s="25">
        <v>2</v>
      </c>
      <c r="J110" s="25">
        <v>3</v>
      </c>
      <c r="K110" s="25">
        <v>4</v>
      </c>
      <c r="L110" s="28">
        <v>46044</v>
      </c>
      <c r="M110" s="28">
        <v>46056</v>
      </c>
      <c r="N110" s="22">
        <f t="shared" si="3"/>
        <v>12</v>
      </c>
      <c r="O110" s="25">
        <v>4</v>
      </c>
      <c r="P110" s="42">
        <f t="shared" si="4"/>
        <v>71.430000000000007</v>
      </c>
      <c r="Q110" s="39" t="str">
        <f t="shared" si="5"/>
        <v>Adecuado</v>
      </c>
    </row>
    <row r="111" spans="1:17" ht="48" customHeight="1" x14ac:dyDescent="0.35">
      <c r="A111" s="33" t="s">
        <v>239</v>
      </c>
      <c r="B111" s="26" t="s">
        <v>240</v>
      </c>
      <c r="C111" s="24" t="s">
        <v>3</v>
      </c>
      <c r="D111" s="22" t="s">
        <v>7</v>
      </c>
      <c r="E111" s="25" t="s">
        <v>35</v>
      </c>
      <c r="F111" s="25">
        <v>2</v>
      </c>
      <c r="G111" s="25">
        <v>2</v>
      </c>
      <c r="H111" s="25">
        <v>1</v>
      </c>
      <c r="I111" s="25">
        <v>3</v>
      </c>
      <c r="J111" s="25">
        <v>2</v>
      </c>
      <c r="K111" s="25">
        <v>4</v>
      </c>
      <c r="L111" s="28">
        <v>46046</v>
      </c>
      <c r="M111" s="28">
        <v>46050</v>
      </c>
      <c r="N111" s="22">
        <f t="shared" si="3"/>
        <v>4</v>
      </c>
      <c r="O111" s="25">
        <v>4</v>
      </c>
      <c r="P111" s="42">
        <f t="shared" si="4"/>
        <v>64.290000000000006</v>
      </c>
      <c r="Q111" s="39" t="str">
        <f t="shared" si="5"/>
        <v>Moderado</v>
      </c>
    </row>
    <row r="112" spans="1:17" ht="48" customHeight="1" x14ac:dyDescent="0.35">
      <c r="A112" s="33" t="s">
        <v>241</v>
      </c>
      <c r="B112" s="26" t="s">
        <v>242</v>
      </c>
      <c r="C112" s="24" t="s">
        <v>3</v>
      </c>
      <c r="D112" s="22" t="s">
        <v>7</v>
      </c>
      <c r="E112" s="25" t="s">
        <v>35</v>
      </c>
      <c r="F112" s="25">
        <v>2</v>
      </c>
      <c r="G112" s="25">
        <v>2</v>
      </c>
      <c r="H112" s="25">
        <v>1</v>
      </c>
      <c r="I112" s="25">
        <v>2</v>
      </c>
      <c r="J112" s="25">
        <v>2</v>
      </c>
      <c r="K112" s="25">
        <v>4</v>
      </c>
      <c r="L112" s="28">
        <v>45720</v>
      </c>
      <c r="M112" s="28">
        <v>45723</v>
      </c>
      <c r="N112" s="22">
        <f t="shared" si="3"/>
        <v>3</v>
      </c>
      <c r="O112" s="25">
        <v>4</v>
      </c>
      <c r="P112" s="42">
        <f t="shared" si="4"/>
        <v>60.71</v>
      </c>
      <c r="Q112" s="39" t="str">
        <f t="shared" si="5"/>
        <v>Moderado</v>
      </c>
    </row>
    <row r="113" spans="1:17" ht="64" customHeight="1" x14ac:dyDescent="0.35">
      <c r="A113" s="33" t="s">
        <v>243</v>
      </c>
      <c r="B113" s="26" t="s">
        <v>226</v>
      </c>
      <c r="C113" s="24" t="s">
        <v>3</v>
      </c>
      <c r="D113" s="22" t="s">
        <v>7</v>
      </c>
      <c r="E113" s="25" t="s">
        <v>35</v>
      </c>
      <c r="F113" s="25">
        <v>2</v>
      </c>
      <c r="G113" s="25">
        <v>2</v>
      </c>
      <c r="H113" s="25">
        <v>1</v>
      </c>
      <c r="I113" s="25">
        <v>3</v>
      </c>
      <c r="J113" s="25">
        <v>3</v>
      </c>
      <c r="K113" s="25">
        <v>4</v>
      </c>
      <c r="L113" s="28">
        <v>45729</v>
      </c>
      <c r="M113" s="28">
        <v>45734</v>
      </c>
      <c r="N113" s="22">
        <f t="shared" si="3"/>
        <v>5</v>
      </c>
      <c r="O113" s="25">
        <v>4</v>
      </c>
      <c r="P113" s="42">
        <f t="shared" si="4"/>
        <v>67.86</v>
      </c>
      <c r="Q113" s="39" t="str">
        <f t="shared" si="5"/>
        <v>Moderado</v>
      </c>
    </row>
    <row r="114" spans="1:17" ht="64" customHeight="1" x14ac:dyDescent="0.35">
      <c r="A114" s="33" t="s">
        <v>244</v>
      </c>
      <c r="B114" s="26" t="s">
        <v>245</v>
      </c>
      <c r="C114" s="24" t="s">
        <v>3</v>
      </c>
      <c r="D114" s="22" t="s">
        <v>7</v>
      </c>
      <c r="E114" s="25" t="s">
        <v>35</v>
      </c>
      <c r="F114" s="25">
        <v>2</v>
      </c>
      <c r="G114" s="25">
        <v>2</v>
      </c>
      <c r="H114" s="25">
        <v>1</v>
      </c>
      <c r="I114" s="25">
        <v>3</v>
      </c>
      <c r="J114" s="25">
        <v>2</v>
      </c>
      <c r="K114" s="25">
        <v>4</v>
      </c>
      <c r="L114" s="28">
        <v>45735</v>
      </c>
      <c r="M114" s="28">
        <v>45737</v>
      </c>
      <c r="N114" s="22">
        <f t="shared" si="3"/>
        <v>2</v>
      </c>
      <c r="O114" s="25">
        <v>4</v>
      </c>
      <c r="P114" s="42">
        <f t="shared" si="4"/>
        <v>64.290000000000006</v>
      </c>
      <c r="Q114" s="39" t="str">
        <f t="shared" si="5"/>
        <v>Moderado</v>
      </c>
    </row>
    <row r="115" spans="1:17" ht="64" customHeight="1" x14ac:dyDescent="0.35">
      <c r="A115" s="33" t="s">
        <v>246</v>
      </c>
      <c r="B115" s="26" t="s">
        <v>247</v>
      </c>
      <c r="C115" s="24" t="s">
        <v>3</v>
      </c>
      <c r="D115" s="22" t="s">
        <v>7</v>
      </c>
      <c r="E115" s="25" t="s">
        <v>35</v>
      </c>
      <c r="F115" s="25">
        <v>2</v>
      </c>
      <c r="G115" s="25">
        <v>2</v>
      </c>
      <c r="H115" s="25">
        <v>1</v>
      </c>
      <c r="I115" s="25">
        <v>3</v>
      </c>
      <c r="J115" s="25">
        <v>3</v>
      </c>
      <c r="K115" s="25">
        <v>4</v>
      </c>
      <c r="L115" s="28">
        <v>45727</v>
      </c>
      <c r="M115" s="28">
        <v>45729</v>
      </c>
      <c r="N115" s="22">
        <f t="shared" si="3"/>
        <v>2</v>
      </c>
      <c r="O115" s="25">
        <v>4</v>
      </c>
      <c r="P115" s="42">
        <f t="shared" si="4"/>
        <v>67.86</v>
      </c>
      <c r="Q115" s="39" t="str">
        <f t="shared" si="5"/>
        <v>Moderado</v>
      </c>
    </row>
    <row r="116" spans="1:17" ht="64" customHeight="1" x14ac:dyDescent="0.35">
      <c r="A116" s="33" t="s">
        <v>248</v>
      </c>
      <c r="B116" s="26" t="s">
        <v>226</v>
      </c>
      <c r="C116" s="24" t="s">
        <v>3</v>
      </c>
      <c r="D116" s="22" t="s">
        <v>7</v>
      </c>
      <c r="E116" s="25" t="s">
        <v>35</v>
      </c>
      <c r="F116" s="25">
        <v>2</v>
      </c>
      <c r="G116" s="25">
        <v>2</v>
      </c>
      <c r="H116" s="25">
        <v>1</v>
      </c>
      <c r="I116" s="25">
        <v>3</v>
      </c>
      <c r="J116" s="25">
        <v>3</v>
      </c>
      <c r="K116" s="25">
        <v>4</v>
      </c>
      <c r="L116" s="28">
        <v>45727</v>
      </c>
      <c r="M116" s="28">
        <v>45729</v>
      </c>
      <c r="N116" s="22">
        <f t="shared" si="3"/>
        <v>2</v>
      </c>
      <c r="O116" s="25">
        <v>4</v>
      </c>
      <c r="P116" s="42">
        <f t="shared" si="4"/>
        <v>67.86</v>
      </c>
      <c r="Q116" s="39" t="str">
        <f t="shared" si="5"/>
        <v>Moderado</v>
      </c>
    </row>
    <row r="117" spans="1:17" ht="64" customHeight="1" x14ac:dyDescent="0.35">
      <c r="A117" s="33" t="s">
        <v>249</v>
      </c>
      <c r="B117" s="26" t="s">
        <v>250</v>
      </c>
      <c r="C117" s="24" t="s">
        <v>3</v>
      </c>
      <c r="D117" s="22" t="s">
        <v>7</v>
      </c>
      <c r="E117" s="25" t="s">
        <v>35</v>
      </c>
      <c r="F117" s="25">
        <v>2</v>
      </c>
      <c r="G117" s="25">
        <v>2</v>
      </c>
      <c r="H117" s="25">
        <v>1</v>
      </c>
      <c r="I117" s="25">
        <v>3</v>
      </c>
      <c r="J117" s="25">
        <v>3</v>
      </c>
      <c r="K117" s="25">
        <v>4</v>
      </c>
      <c r="L117" s="28">
        <v>46050</v>
      </c>
      <c r="M117" s="28">
        <v>46055</v>
      </c>
      <c r="N117" s="22">
        <f t="shared" si="3"/>
        <v>5</v>
      </c>
      <c r="O117" s="25">
        <v>4</v>
      </c>
      <c r="P117" s="42">
        <f t="shared" si="4"/>
        <v>67.86</v>
      </c>
      <c r="Q117" s="39" t="str">
        <f t="shared" si="5"/>
        <v>Moderado</v>
      </c>
    </row>
    <row r="118" spans="1:17" ht="48" customHeight="1" x14ac:dyDescent="0.35">
      <c r="A118" s="33" t="s">
        <v>251</v>
      </c>
      <c r="B118" s="26" t="s">
        <v>252</v>
      </c>
      <c r="C118" s="24" t="s">
        <v>3</v>
      </c>
      <c r="D118" s="22" t="s">
        <v>7</v>
      </c>
      <c r="E118" s="25" t="s">
        <v>35</v>
      </c>
      <c r="F118" s="25">
        <v>2</v>
      </c>
      <c r="G118" s="25">
        <v>2</v>
      </c>
      <c r="H118" s="25">
        <v>2</v>
      </c>
      <c r="I118" s="25">
        <v>3</v>
      </c>
      <c r="J118" s="25">
        <v>2</v>
      </c>
      <c r="K118" s="25">
        <v>4</v>
      </c>
      <c r="L118" s="28">
        <v>46046</v>
      </c>
      <c r="M118" s="28">
        <v>46050</v>
      </c>
      <c r="N118" s="22">
        <f t="shared" si="3"/>
        <v>4</v>
      </c>
      <c r="O118" s="25">
        <v>4</v>
      </c>
      <c r="P118" s="42">
        <f t="shared" si="4"/>
        <v>67.86</v>
      </c>
      <c r="Q118" s="39" t="str">
        <f t="shared" si="5"/>
        <v>Moderado</v>
      </c>
    </row>
    <row r="119" spans="1:17" ht="48" customHeight="1" x14ac:dyDescent="0.35">
      <c r="A119" s="33" t="s">
        <v>253</v>
      </c>
      <c r="B119" s="26" t="s">
        <v>252</v>
      </c>
      <c r="C119" s="24" t="s">
        <v>3</v>
      </c>
      <c r="D119" s="22" t="s">
        <v>7</v>
      </c>
      <c r="E119" s="25" t="s">
        <v>35</v>
      </c>
      <c r="F119" s="25">
        <v>2</v>
      </c>
      <c r="G119" s="25">
        <v>2</v>
      </c>
      <c r="H119" s="25">
        <v>1</v>
      </c>
      <c r="I119" s="25">
        <v>3</v>
      </c>
      <c r="J119" s="25">
        <v>2</v>
      </c>
      <c r="K119" s="25">
        <v>4</v>
      </c>
      <c r="L119" s="28">
        <v>46044</v>
      </c>
      <c r="M119" s="28">
        <v>46057</v>
      </c>
      <c r="N119" s="22">
        <f t="shared" si="3"/>
        <v>13</v>
      </c>
      <c r="O119" s="25">
        <v>4</v>
      </c>
      <c r="P119" s="42">
        <f t="shared" si="4"/>
        <v>64.290000000000006</v>
      </c>
      <c r="Q119" s="39" t="str">
        <f t="shared" si="5"/>
        <v>Moderado</v>
      </c>
    </row>
    <row r="120" spans="1:17" ht="48" customHeight="1" x14ac:dyDescent="0.35">
      <c r="A120" s="33" t="s">
        <v>254</v>
      </c>
      <c r="B120" s="26" t="s">
        <v>199</v>
      </c>
      <c r="C120" s="24" t="s">
        <v>3</v>
      </c>
      <c r="D120" s="22" t="s">
        <v>7</v>
      </c>
      <c r="E120" s="25" t="s">
        <v>35</v>
      </c>
      <c r="F120" s="25">
        <v>4</v>
      </c>
      <c r="G120" s="25">
        <v>2</v>
      </c>
      <c r="H120" s="25">
        <v>1</v>
      </c>
      <c r="I120" s="25">
        <v>1</v>
      </c>
      <c r="J120" s="25">
        <v>3</v>
      </c>
      <c r="K120" s="25">
        <v>4</v>
      </c>
      <c r="L120" s="28">
        <v>45378</v>
      </c>
      <c r="M120" s="28">
        <v>45394</v>
      </c>
      <c r="N120" s="22">
        <f t="shared" si="3"/>
        <v>16</v>
      </c>
      <c r="O120" s="25">
        <v>4</v>
      </c>
      <c r="P120" s="42">
        <f t="shared" si="4"/>
        <v>67.86</v>
      </c>
      <c r="Q120" s="39" t="str">
        <f t="shared" si="5"/>
        <v>Moderado</v>
      </c>
    </row>
    <row r="121" spans="1:17" ht="48" customHeight="1" x14ac:dyDescent="0.35">
      <c r="A121" s="33" t="s">
        <v>255</v>
      </c>
      <c r="B121" s="26" t="s">
        <v>256</v>
      </c>
      <c r="C121" s="24" t="s">
        <v>3</v>
      </c>
      <c r="D121" s="22" t="s">
        <v>7</v>
      </c>
      <c r="E121" s="25" t="s">
        <v>35</v>
      </c>
      <c r="F121" s="25">
        <v>2</v>
      </c>
      <c r="G121" s="25">
        <v>2</v>
      </c>
      <c r="H121" s="25">
        <v>1</v>
      </c>
      <c r="I121" s="25">
        <v>3</v>
      </c>
      <c r="J121" s="25">
        <v>3</v>
      </c>
      <c r="K121" s="25">
        <v>4</v>
      </c>
      <c r="L121" s="28">
        <v>45386</v>
      </c>
      <c r="M121" s="28">
        <v>45395</v>
      </c>
      <c r="N121" s="22">
        <f t="shared" si="3"/>
        <v>9</v>
      </c>
      <c r="O121" s="25">
        <v>4</v>
      </c>
      <c r="P121" s="42">
        <f t="shared" si="4"/>
        <v>67.86</v>
      </c>
      <c r="Q121" s="39" t="str">
        <f t="shared" si="5"/>
        <v>Moderado</v>
      </c>
    </row>
    <row r="122" spans="1:17" ht="32.15" customHeight="1" x14ac:dyDescent="0.35">
      <c r="A122" s="33" t="s">
        <v>257</v>
      </c>
      <c r="B122" s="26" t="s">
        <v>258</v>
      </c>
      <c r="C122" s="24" t="s">
        <v>4</v>
      </c>
      <c r="D122" s="22" t="s">
        <v>7</v>
      </c>
      <c r="E122" s="25" t="s">
        <v>35</v>
      </c>
      <c r="F122" s="25">
        <v>2</v>
      </c>
      <c r="G122" s="25">
        <v>2</v>
      </c>
      <c r="H122" s="25">
        <v>2</v>
      </c>
      <c r="I122" s="25">
        <v>1</v>
      </c>
      <c r="J122" s="25">
        <v>2</v>
      </c>
      <c r="K122" s="25">
        <v>4</v>
      </c>
      <c r="L122" s="28">
        <v>45504</v>
      </c>
      <c r="M122" s="28">
        <v>45576</v>
      </c>
      <c r="N122" s="22">
        <f t="shared" si="3"/>
        <v>72</v>
      </c>
      <c r="O122" s="25">
        <v>4</v>
      </c>
      <c r="P122" s="42">
        <f t="shared" si="4"/>
        <v>60.71</v>
      </c>
      <c r="Q122" s="39" t="str">
        <f t="shared" si="5"/>
        <v>Moderado</v>
      </c>
    </row>
    <row r="123" spans="1:17" ht="32.15" customHeight="1" x14ac:dyDescent="0.35">
      <c r="A123" s="33" t="s">
        <v>259</v>
      </c>
      <c r="B123" s="26" t="s">
        <v>260</v>
      </c>
      <c r="C123" s="24" t="s">
        <v>4</v>
      </c>
      <c r="D123" s="22" t="s">
        <v>7</v>
      </c>
      <c r="E123" s="25" t="s">
        <v>35</v>
      </c>
      <c r="F123" s="25">
        <v>3</v>
      </c>
      <c r="G123" s="25">
        <v>2</v>
      </c>
      <c r="H123" s="25">
        <v>2</v>
      </c>
      <c r="I123" s="25">
        <v>2</v>
      </c>
      <c r="J123" s="25">
        <v>3</v>
      </c>
      <c r="K123" s="25">
        <v>4</v>
      </c>
      <c r="L123" s="28">
        <v>45504</v>
      </c>
      <c r="M123" s="28">
        <v>45576</v>
      </c>
      <c r="N123" s="22">
        <f t="shared" si="3"/>
        <v>72</v>
      </c>
      <c r="O123" s="25">
        <v>4</v>
      </c>
      <c r="P123" s="42">
        <f t="shared" si="4"/>
        <v>71.430000000000007</v>
      </c>
      <c r="Q123" s="39" t="str">
        <f t="shared" si="5"/>
        <v>Adecuado</v>
      </c>
    </row>
    <row r="124" spans="1:17" ht="32.15" customHeight="1" x14ac:dyDescent="0.35">
      <c r="A124" s="33" t="s">
        <v>261</v>
      </c>
      <c r="B124" s="26" t="s">
        <v>262</v>
      </c>
      <c r="C124" s="24" t="s">
        <v>4</v>
      </c>
      <c r="D124" s="22" t="s">
        <v>7</v>
      </c>
      <c r="E124" s="25" t="s">
        <v>35</v>
      </c>
      <c r="F124" s="25">
        <v>2</v>
      </c>
      <c r="G124" s="25">
        <v>2</v>
      </c>
      <c r="H124" s="25">
        <v>3</v>
      </c>
      <c r="I124" s="25">
        <v>2</v>
      </c>
      <c r="J124" s="25">
        <v>3</v>
      </c>
      <c r="K124" s="25">
        <v>4</v>
      </c>
      <c r="L124" s="28">
        <v>45880</v>
      </c>
      <c r="M124" s="28">
        <v>46010</v>
      </c>
      <c r="N124" s="22">
        <f t="shared" si="3"/>
        <v>130</v>
      </c>
      <c r="O124" s="25">
        <v>3</v>
      </c>
      <c r="P124" s="42">
        <f t="shared" si="4"/>
        <v>67.86</v>
      </c>
      <c r="Q124" s="39" t="str">
        <f t="shared" si="5"/>
        <v>Moderado</v>
      </c>
    </row>
    <row r="125" spans="1:17" ht="32.15" customHeight="1" x14ac:dyDescent="0.35">
      <c r="A125" s="33" t="s">
        <v>263</v>
      </c>
      <c r="B125" s="26" t="s">
        <v>264</v>
      </c>
      <c r="C125" s="24" t="s">
        <v>4</v>
      </c>
      <c r="D125" s="22" t="s">
        <v>7</v>
      </c>
      <c r="E125" s="25" t="s">
        <v>35</v>
      </c>
      <c r="F125" s="25">
        <v>2</v>
      </c>
      <c r="G125" s="25">
        <v>1</v>
      </c>
      <c r="H125" s="25">
        <v>1</v>
      </c>
      <c r="I125" s="25">
        <v>2</v>
      </c>
      <c r="J125" s="25">
        <v>2</v>
      </c>
      <c r="K125" s="25">
        <v>4</v>
      </c>
      <c r="L125" s="28">
        <v>45518</v>
      </c>
      <c r="M125" s="28">
        <v>45701</v>
      </c>
      <c r="N125" s="22">
        <f t="shared" si="3"/>
        <v>183</v>
      </c>
      <c r="O125" s="25">
        <v>3</v>
      </c>
      <c r="P125" s="42">
        <f t="shared" si="4"/>
        <v>53.57</v>
      </c>
      <c r="Q125" s="39" t="str">
        <f t="shared" si="5"/>
        <v>Bajo desempeño</v>
      </c>
    </row>
    <row r="126" spans="1:17" ht="32.15" customHeight="1" x14ac:dyDescent="0.35">
      <c r="A126" s="33" t="s">
        <v>265</v>
      </c>
      <c r="B126" s="26" t="s">
        <v>266</v>
      </c>
      <c r="C126" s="24" t="s">
        <v>4</v>
      </c>
      <c r="D126" s="22" t="s">
        <v>7</v>
      </c>
      <c r="E126" s="25" t="s">
        <v>267</v>
      </c>
      <c r="F126" s="25">
        <v>2</v>
      </c>
      <c r="G126" s="25">
        <v>3</v>
      </c>
      <c r="H126" s="25">
        <v>2</v>
      </c>
      <c r="I126" s="25">
        <v>2</v>
      </c>
      <c r="J126" s="25">
        <v>3</v>
      </c>
      <c r="K126" s="25">
        <v>4</v>
      </c>
      <c r="L126" s="28">
        <v>46020</v>
      </c>
      <c r="M126" s="28" t="s">
        <v>268</v>
      </c>
      <c r="N126" s="22" t="str">
        <f t="shared" si="3"/>
        <v>-</v>
      </c>
      <c r="O126" s="25">
        <v>1</v>
      </c>
      <c r="P126" s="42">
        <f t="shared" si="4"/>
        <v>60.71</v>
      </c>
      <c r="Q126" s="39" t="str">
        <f t="shared" si="5"/>
        <v>Moderado</v>
      </c>
    </row>
    <row r="127" spans="1:17" ht="32.15" customHeight="1" x14ac:dyDescent="0.35">
      <c r="A127" s="33" t="s">
        <v>269</v>
      </c>
      <c r="B127" s="26" t="s">
        <v>270</v>
      </c>
      <c r="C127" s="24" t="s">
        <v>4</v>
      </c>
      <c r="D127" s="22" t="s">
        <v>7</v>
      </c>
      <c r="E127" s="25" t="s">
        <v>271</v>
      </c>
      <c r="F127" s="25">
        <v>2</v>
      </c>
      <c r="G127" s="25">
        <v>3</v>
      </c>
      <c r="H127" s="25">
        <v>2</v>
      </c>
      <c r="I127" s="25">
        <v>2</v>
      </c>
      <c r="J127" s="25">
        <v>3</v>
      </c>
      <c r="K127" s="25">
        <v>1</v>
      </c>
      <c r="L127" s="28">
        <v>45644</v>
      </c>
      <c r="M127" s="28" t="s">
        <v>272</v>
      </c>
      <c r="N127" s="22" t="str">
        <f t="shared" si="3"/>
        <v>-</v>
      </c>
      <c r="O127" s="25">
        <v>1</v>
      </c>
      <c r="P127" s="42">
        <f t="shared" si="4"/>
        <v>50</v>
      </c>
      <c r="Q127" s="39" t="str">
        <f t="shared" si="5"/>
        <v>Bajo desempeño</v>
      </c>
    </row>
    <row r="128" spans="1:17" ht="32.15" customHeight="1" x14ac:dyDescent="0.35">
      <c r="A128" s="33" t="s">
        <v>273</v>
      </c>
      <c r="B128" s="26" t="s">
        <v>274</v>
      </c>
      <c r="C128" s="24" t="s">
        <v>4</v>
      </c>
      <c r="D128" s="22" t="s">
        <v>7</v>
      </c>
      <c r="E128" s="25" t="s">
        <v>35</v>
      </c>
      <c r="F128" s="25">
        <v>2</v>
      </c>
      <c r="G128" s="25">
        <v>3</v>
      </c>
      <c r="H128" s="25">
        <v>2</v>
      </c>
      <c r="I128" s="25">
        <v>2</v>
      </c>
      <c r="J128" s="25">
        <v>3</v>
      </c>
      <c r="K128" s="25">
        <v>4</v>
      </c>
      <c r="L128" s="28">
        <v>45644</v>
      </c>
      <c r="M128" s="28">
        <v>45901</v>
      </c>
      <c r="N128" s="22">
        <f t="shared" si="3"/>
        <v>257</v>
      </c>
      <c r="O128" s="25">
        <v>2</v>
      </c>
      <c r="P128" s="42">
        <f t="shared" si="4"/>
        <v>64.290000000000006</v>
      </c>
      <c r="Q128" s="39" t="str">
        <f t="shared" si="5"/>
        <v>Moderado</v>
      </c>
    </row>
    <row r="129" spans="1:17" ht="32.15" customHeight="1" x14ac:dyDescent="0.35">
      <c r="A129" s="33" t="s">
        <v>275</v>
      </c>
      <c r="B129" s="26" t="s">
        <v>276</v>
      </c>
      <c r="C129" s="24" t="s">
        <v>4</v>
      </c>
      <c r="D129" s="22" t="s">
        <v>7</v>
      </c>
      <c r="E129" s="25" t="s">
        <v>35</v>
      </c>
      <c r="F129" s="25">
        <v>3</v>
      </c>
      <c r="G129" s="25">
        <v>2</v>
      </c>
      <c r="H129" s="25">
        <v>2</v>
      </c>
      <c r="I129" s="25">
        <v>2</v>
      </c>
      <c r="J129" s="25">
        <v>2</v>
      </c>
      <c r="K129" s="25">
        <v>4</v>
      </c>
      <c r="L129" s="28">
        <v>45519</v>
      </c>
      <c r="M129" s="28">
        <v>45720</v>
      </c>
      <c r="N129" s="22">
        <f t="shared" si="3"/>
        <v>201</v>
      </c>
      <c r="O129" s="25">
        <v>2</v>
      </c>
      <c r="P129" s="42">
        <f t="shared" si="4"/>
        <v>60.71</v>
      </c>
      <c r="Q129" s="39" t="str">
        <f t="shared" si="5"/>
        <v>Moderado</v>
      </c>
    </row>
    <row r="130" spans="1:17" ht="32.15" customHeight="1" x14ac:dyDescent="0.35">
      <c r="A130" s="33" t="s">
        <v>277</v>
      </c>
      <c r="B130" s="26" t="s">
        <v>278</v>
      </c>
      <c r="C130" s="24" t="s">
        <v>4</v>
      </c>
      <c r="D130" s="22" t="s">
        <v>7</v>
      </c>
      <c r="E130" s="25" t="s">
        <v>271</v>
      </c>
      <c r="F130" s="25">
        <v>3</v>
      </c>
      <c r="G130" s="25">
        <v>2</v>
      </c>
      <c r="H130" s="25">
        <v>3</v>
      </c>
      <c r="I130" s="25">
        <v>3</v>
      </c>
      <c r="J130" s="25">
        <v>3</v>
      </c>
      <c r="K130" s="25">
        <v>1</v>
      </c>
      <c r="L130" s="28">
        <v>46018</v>
      </c>
      <c r="M130" s="28" t="s">
        <v>272</v>
      </c>
      <c r="N130" s="22" t="str">
        <f t="shared" si="3"/>
        <v>-</v>
      </c>
      <c r="O130" s="25">
        <v>1</v>
      </c>
      <c r="P130" s="42">
        <f t="shared" si="4"/>
        <v>57.14</v>
      </c>
      <c r="Q130" s="39" t="str">
        <f t="shared" si="5"/>
        <v>Moderado</v>
      </c>
    </row>
    <row r="131" spans="1:17" ht="32.15" customHeight="1" x14ac:dyDescent="0.35">
      <c r="A131" s="33" t="s">
        <v>279</v>
      </c>
      <c r="B131" s="26" t="s">
        <v>280</v>
      </c>
      <c r="C131" s="24" t="s">
        <v>4</v>
      </c>
      <c r="D131" s="22" t="s">
        <v>7</v>
      </c>
      <c r="E131" s="25" t="s">
        <v>281</v>
      </c>
      <c r="F131" s="25">
        <v>2</v>
      </c>
      <c r="G131" s="25">
        <v>2</v>
      </c>
      <c r="H131" s="25">
        <v>2</v>
      </c>
      <c r="I131" s="25">
        <v>3</v>
      </c>
      <c r="J131" s="25">
        <v>3</v>
      </c>
      <c r="K131" s="25">
        <v>1</v>
      </c>
      <c r="L131" s="28">
        <v>46018</v>
      </c>
      <c r="M131" s="28" t="s">
        <v>272</v>
      </c>
      <c r="N131" s="22" t="str">
        <f t="shared" ref="N131:N194" si="6">IFERROR(M131-L131,"-")</f>
        <v>-</v>
      </c>
      <c r="O131" s="25">
        <v>1</v>
      </c>
      <c r="P131" s="42">
        <f t="shared" ref="P131:P194" si="7">ROUND(((F131+G131+H131+I131+J131+K131+O131)/28)*100,2)</f>
        <v>50</v>
      </c>
      <c r="Q131" s="39" t="str">
        <f t="shared" ref="Q131:Q194" si="8">IF(P131&gt;=85,"Alto desempeño estratégico",IF(P131&gt;=70,"Adecuado",IF(P131&gt;=55,"Moderado","Bajo desempeño")))</f>
        <v>Bajo desempeño</v>
      </c>
    </row>
    <row r="132" spans="1:17" ht="48" customHeight="1" x14ac:dyDescent="0.35">
      <c r="A132" s="33" t="s">
        <v>282</v>
      </c>
      <c r="B132" s="26" t="s">
        <v>283</v>
      </c>
      <c r="C132" s="24" t="s">
        <v>4</v>
      </c>
      <c r="D132" s="22" t="s">
        <v>7</v>
      </c>
      <c r="E132" s="25" t="s">
        <v>35</v>
      </c>
      <c r="F132" s="25">
        <v>3</v>
      </c>
      <c r="G132" s="25">
        <v>2</v>
      </c>
      <c r="H132" s="25">
        <v>2</v>
      </c>
      <c r="I132" s="25">
        <v>2</v>
      </c>
      <c r="J132" s="25">
        <v>3</v>
      </c>
      <c r="K132" s="25">
        <v>3</v>
      </c>
      <c r="L132" s="28">
        <v>45580</v>
      </c>
      <c r="M132" s="28">
        <v>45720</v>
      </c>
      <c r="N132" s="22">
        <f t="shared" si="6"/>
        <v>140</v>
      </c>
      <c r="O132" s="25">
        <v>3</v>
      </c>
      <c r="P132" s="42">
        <f t="shared" si="7"/>
        <v>64.290000000000006</v>
      </c>
      <c r="Q132" s="39" t="str">
        <f t="shared" si="8"/>
        <v>Moderado</v>
      </c>
    </row>
    <row r="133" spans="1:17" ht="48" customHeight="1" x14ac:dyDescent="0.35">
      <c r="A133" s="33" t="s">
        <v>284</v>
      </c>
      <c r="B133" s="26" t="s">
        <v>285</v>
      </c>
      <c r="C133" s="24" t="s">
        <v>4</v>
      </c>
      <c r="D133" s="22" t="s">
        <v>7</v>
      </c>
      <c r="E133" s="25" t="s">
        <v>35</v>
      </c>
      <c r="F133" s="25">
        <v>3</v>
      </c>
      <c r="G133" s="25">
        <v>3</v>
      </c>
      <c r="H133" s="25">
        <v>3</v>
      </c>
      <c r="I133" s="25">
        <v>3</v>
      </c>
      <c r="J133" s="25">
        <v>3</v>
      </c>
      <c r="K133" s="25">
        <v>4</v>
      </c>
      <c r="L133" s="28">
        <v>45596</v>
      </c>
      <c r="M133" s="28">
        <v>45706</v>
      </c>
      <c r="N133" s="22">
        <f t="shared" si="6"/>
        <v>110</v>
      </c>
      <c r="O133" s="25">
        <v>3</v>
      </c>
      <c r="P133" s="42">
        <f t="shared" si="7"/>
        <v>78.569999999999993</v>
      </c>
      <c r="Q133" s="39" t="str">
        <f t="shared" si="8"/>
        <v>Adecuado</v>
      </c>
    </row>
    <row r="134" spans="1:17" ht="64" customHeight="1" x14ac:dyDescent="0.35">
      <c r="A134" s="33" t="s">
        <v>286</v>
      </c>
      <c r="B134" s="26" t="s">
        <v>287</v>
      </c>
      <c r="C134" s="24" t="s">
        <v>4</v>
      </c>
      <c r="D134" s="22" t="s">
        <v>7</v>
      </c>
      <c r="E134" s="25" t="s">
        <v>35</v>
      </c>
      <c r="F134" s="25">
        <v>3</v>
      </c>
      <c r="G134" s="25">
        <v>3</v>
      </c>
      <c r="H134" s="25">
        <v>3</v>
      </c>
      <c r="I134" s="25">
        <v>3</v>
      </c>
      <c r="J134" s="25">
        <v>3</v>
      </c>
      <c r="K134" s="25">
        <v>3</v>
      </c>
      <c r="L134" s="28">
        <v>45603</v>
      </c>
      <c r="M134" s="28">
        <v>45700</v>
      </c>
      <c r="N134" s="22">
        <f t="shared" si="6"/>
        <v>97</v>
      </c>
      <c r="O134" s="25">
        <v>3</v>
      </c>
      <c r="P134" s="42">
        <f t="shared" si="7"/>
        <v>75</v>
      </c>
      <c r="Q134" s="39" t="str">
        <f t="shared" si="8"/>
        <v>Adecuado</v>
      </c>
    </row>
    <row r="135" spans="1:17" ht="32.15" customHeight="1" x14ac:dyDescent="0.35">
      <c r="A135" s="33" t="s">
        <v>288</v>
      </c>
      <c r="B135" s="26" t="s">
        <v>289</v>
      </c>
      <c r="C135" s="24" t="s">
        <v>4</v>
      </c>
      <c r="D135" s="22" t="s">
        <v>7</v>
      </c>
      <c r="E135" s="25" t="s">
        <v>35</v>
      </c>
      <c r="F135" s="25">
        <v>2</v>
      </c>
      <c r="G135" s="25">
        <v>4</v>
      </c>
      <c r="H135" s="25">
        <v>2</v>
      </c>
      <c r="I135" s="25">
        <v>2</v>
      </c>
      <c r="J135" s="25">
        <v>3</v>
      </c>
      <c r="K135" s="25">
        <v>4</v>
      </c>
      <c r="L135" s="28">
        <v>45602</v>
      </c>
      <c r="M135" s="28">
        <v>45792</v>
      </c>
      <c r="N135" s="22">
        <f t="shared" si="6"/>
        <v>190</v>
      </c>
      <c r="O135" s="25">
        <v>2</v>
      </c>
      <c r="P135" s="42">
        <f t="shared" si="7"/>
        <v>67.86</v>
      </c>
      <c r="Q135" s="39" t="str">
        <f t="shared" si="8"/>
        <v>Moderado</v>
      </c>
    </row>
    <row r="136" spans="1:17" ht="160" customHeight="1" x14ac:dyDescent="0.35">
      <c r="A136" s="34" t="s">
        <v>290</v>
      </c>
      <c r="B136" s="26" t="s">
        <v>291</v>
      </c>
      <c r="C136" s="24" t="s">
        <v>3</v>
      </c>
      <c r="D136" s="22" t="s">
        <v>6</v>
      </c>
      <c r="E136" s="25" t="s">
        <v>292</v>
      </c>
      <c r="F136" s="25">
        <v>2</v>
      </c>
      <c r="G136" s="25">
        <v>3</v>
      </c>
      <c r="H136" s="25">
        <v>1</v>
      </c>
      <c r="I136" s="25">
        <v>2</v>
      </c>
      <c r="J136" s="25">
        <v>2</v>
      </c>
      <c r="K136" s="25">
        <v>3</v>
      </c>
      <c r="L136" s="28">
        <v>45314</v>
      </c>
      <c r="M136" s="28" t="s">
        <v>272</v>
      </c>
      <c r="N136" s="22" t="str">
        <f t="shared" si="6"/>
        <v>-</v>
      </c>
      <c r="O136" s="25">
        <v>1</v>
      </c>
      <c r="P136" s="42">
        <f t="shared" si="7"/>
        <v>50</v>
      </c>
      <c r="Q136" s="39" t="str">
        <f t="shared" si="8"/>
        <v>Bajo desempeño</v>
      </c>
    </row>
    <row r="137" spans="1:17" ht="64" customHeight="1" x14ac:dyDescent="0.35">
      <c r="A137" s="33" t="s">
        <v>293</v>
      </c>
      <c r="B137" s="26" t="s">
        <v>294</v>
      </c>
      <c r="C137" s="24" t="s">
        <v>3</v>
      </c>
      <c r="D137" s="22" t="s">
        <v>6</v>
      </c>
      <c r="E137" s="25" t="s">
        <v>35</v>
      </c>
      <c r="F137" s="25">
        <v>4</v>
      </c>
      <c r="G137" s="25">
        <v>2</v>
      </c>
      <c r="H137" s="25">
        <v>2</v>
      </c>
      <c r="I137" s="25">
        <v>2</v>
      </c>
      <c r="J137" s="25">
        <v>2</v>
      </c>
      <c r="K137" s="25">
        <v>3</v>
      </c>
      <c r="L137" s="28">
        <v>45387</v>
      </c>
      <c r="M137" s="28" t="s">
        <v>272</v>
      </c>
      <c r="N137" s="22" t="str">
        <f t="shared" si="6"/>
        <v>-</v>
      </c>
      <c r="O137" s="25">
        <v>1</v>
      </c>
      <c r="P137" s="42">
        <f t="shared" si="7"/>
        <v>57.14</v>
      </c>
      <c r="Q137" s="39" t="str">
        <f t="shared" si="8"/>
        <v>Moderado</v>
      </c>
    </row>
    <row r="138" spans="1:17" ht="32.15" customHeight="1" x14ac:dyDescent="0.35">
      <c r="A138" s="33" t="s">
        <v>295</v>
      </c>
      <c r="B138" s="26" t="s">
        <v>296</v>
      </c>
      <c r="C138" s="24" t="s">
        <v>3</v>
      </c>
      <c r="D138" s="22" t="s">
        <v>6</v>
      </c>
      <c r="E138" s="25" t="s">
        <v>35</v>
      </c>
      <c r="F138" s="25">
        <v>2</v>
      </c>
      <c r="G138" s="25">
        <v>1</v>
      </c>
      <c r="H138" s="25">
        <v>2</v>
      </c>
      <c r="I138" s="25">
        <v>1</v>
      </c>
      <c r="J138" s="25">
        <v>2</v>
      </c>
      <c r="K138" s="25">
        <v>3</v>
      </c>
      <c r="L138" s="28">
        <v>46053</v>
      </c>
      <c r="M138" s="28">
        <v>46058</v>
      </c>
      <c r="N138" s="22">
        <f t="shared" si="6"/>
        <v>5</v>
      </c>
      <c r="O138" s="25">
        <v>4</v>
      </c>
      <c r="P138" s="42">
        <f t="shared" si="7"/>
        <v>53.57</v>
      </c>
      <c r="Q138" s="39" t="str">
        <f t="shared" si="8"/>
        <v>Bajo desempeño</v>
      </c>
    </row>
    <row r="139" spans="1:17" ht="64" customHeight="1" x14ac:dyDescent="0.35">
      <c r="A139" s="33" t="s">
        <v>297</v>
      </c>
      <c r="B139" s="26" t="s">
        <v>298</v>
      </c>
      <c r="C139" s="24" t="s">
        <v>3</v>
      </c>
      <c r="D139" s="22" t="s">
        <v>6</v>
      </c>
      <c r="E139" s="25" t="s">
        <v>35</v>
      </c>
      <c r="F139" s="25">
        <v>3</v>
      </c>
      <c r="G139" s="25">
        <v>2</v>
      </c>
      <c r="H139" s="25">
        <v>3</v>
      </c>
      <c r="I139" s="25">
        <v>3</v>
      </c>
      <c r="J139" s="25">
        <v>2</v>
      </c>
      <c r="K139" s="25">
        <v>3</v>
      </c>
      <c r="L139" s="28">
        <v>46051</v>
      </c>
      <c r="M139" s="28">
        <v>46062</v>
      </c>
      <c r="N139" s="22">
        <f t="shared" si="6"/>
        <v>11</v>
      </c>
      <c r="O139" s="25">
        <v>4</v>
      </c>
      <c r="P139" s="42">
        <f t="shared" si="7"/>
        <v>71.430000000000007</v>
      </c>
      <c r="Q139" s="39" t="str">
        <f t="shared" si="8"/>
        <v>Adecuado</v>
      </c>
    </row>
    <row r="140" spans="1:17" ht="80.150000000000006" customHeight="1" x14ac:dyDescent="0.35">
      <c r="A140" s="33" t="s">
        <v>299</v>
      </c>
      <c r="B140" s="26" t="s">
        <v>300</v>
      </c>
      <c r="C140" s="24" t="s">
        <v>3</v>
      </c>
      <c r="D140" s="22" t="s">
        <v>6</v>
      </c>
      <c r="E140" s="25" t="s">
        <v>35</v>
      </c>
      <c r="F140" s="25">
        <v>3</v>
      </c>
      <c r="G140" s="25">
        <v>3</v>
      </c>
      <c r="H140" s="25">
        <v>3</v>
      </c>
      <c r="I140" s="25">
        <v>3</v>
      </c>
      <c r="J140" s="25">
        <v>3</v>
      </c>
      <c r="K140" s="25">
        <v>3</v>
      </c>
      <c r="L140" s="28">
        <v>46050</v>
      </c>
      <c r="M140" s="28">
        <v>46065</v>
      </c>
      <c r="N140" s="22">
        <f t="shared" si="6"/>
        <v>15</v>
      </c>
      <c r="O140" s="25">
        <v>4</v>
      </c>
      <c r="P140" s="42">
        <f t="shared" si="7"/>
        <v>78.569999999999993</v>
      </c>
      <c r="Q140" s="39" t="str">
        <f t="shared" si="8"/>
        <v>Adecuado</v>
      </c>
    </row>
    <row r="141" spans="1:17" ht="64" customHeight="1" x14ac:dyDescent="0.35">
      <c r="A141" s="33" t="s">
        <v>301</v>
      </c>
      <c r="B141" s="26" t="s">
        <v>302</v>
      </c>
      <c r="C141" s="24" t="s">
        <v>3</v>
      </c>
      <c r="D141" s="22" t="s">
        <v>6</v>
      </c>
      <c r="E141" s="25" t="s">
        <v>35</v>
      </c>
      <c r="F141" s="25">
        <v>2</v>
      </c>
      <c r="G141" s="25">
        <v>2</v>
      </c>
      <c r="H141" s="25">
        <v>2</v>
      </c>
      <c r="I141" s="25">
        <v>2</v>
      </c>
      <c r="J141" s="25">
        <v>2</v>
      </c>
      <c r="K141" s="25">
        <v>3</v>
      </c>
      <c r="L141" s="28">
        <v>45391</v>
      </c>
      <c r="M141" s="28">
        <v>45404</v>
      </c>
      <c r="N141" s="22">
        <f t="shared" si="6"/>
        <v>13</v>
      </c>
      <c r="O141" s="25">
        <v>4</v>
      </c>
      <c r="P141" s="42">
        <f t="shared" si="7"/>
        <v>60.71</v>
      </c>
      <c r="Q141" s="39" t="str">
        <f t="shared" si="8"/>
        <v>Moderado</v>
      </c>
    </row>
    <row r="142" spans="1:17" ht="112" customHeight="1" x14ac:dyDescent="0.35">
      <c r="A142" s="33" t="s">
        <v>303</v>
      </c>
      <c r="B142" s="26" t="s">
        <v>304</v>
      </c>
      <c r="C142" s="24" t="s">
        <v>3</v>
      </c>
      <c r="D142" s="22" t="s">
        <v>6</v>
      </c>
      <c r="E142" s="25" t="s">
        <v>35</v>
      </c>
      <c r="F142" s="25">
        <v>4</v>
      </c>
      <c r="G142" s="25">
        <v>2</v>
      </c>
      <c r="H142" s="25">
        <v>3</v>
      </c>
      <c r="I142" s="25">
        <v>3</v>
      </c>
      <c r="J142" s="25">
        <v>3</v>
      </c>
      <c r="K142" s="25">
        <v>3</v>
      </c>
      <c r="L142" s="28">
        <v>45391</v>
      </c>
      <c r="M142" s="28">
        <v>45412</v>
      </c>
      <c r="N142" s="22">
        <f t="shared" si="6"/>
        <v>21</v>
      </c>
      <c r="O142" s="25">
        <v>4</v>
      </c>
      <c r="P142" s="42">
        <f t="shared" si="7"/>
        <v>78.569999999999993</v>
      </c>
      <c r="Q142" s="39" t="str">
        <f t="shared" si="8"/>
        <v>Adecuado</v>
      </c>
    </row>
    <row r="143" spans="1:17" ht="80.150000000000006" customHeight="1" x14ac:dyDescent="0.35">
      <c r="A143" s="33" t="s">
        <v>305</v>
      </c>
      <c r="B143" s="26" t="s">
        <v>306</v>
      </c>
      <c r="C143" s="24" t="s">
        <v>3</v>
      </c>
      <c r="D143" s="22" t="s">
        <v>6</v>
      </c>
      <c r="E143" s="25" t="s">
        <v>35</v>
      </c>
      <c r="F143" s="25">
        <v>3</v>
      </c>
      <c r="G143" s="25">
        <v>3</v>
      </c>
      <c r="H143" s="25">
        <v>3</v>
      </c>
      <c r="I143" s="25">
        <v>3</v>
      </c>
      <c r="J143" s="25">
        <v>3</v>
      </c>
      <c r="K143" s="25">
        <v>3</v>
      </c>
      <c r="L143" s="28">
        <v>45392</v>
      </c>
      <c r="M143" s="28">
        <v>45404</v>
      </c>
      <c r="N143" s="22">
        <f t="shared" si="6"/>
        <v>12</v>
      </c>
      <c r="O143" s="25">
        <v>4</v>
      </c>
      <c r="P143" s="42">
        <f t="shared" si="7"/>
        <v>78.569999999999993</v>
      </c>
      <c r="Q143" s="39" t="str">
        <f t="shared" si="8"/>
        <v>Adecuado</v>
      </c>
    </row>
    <row r="144" spans="1:17" ht="96" customHeight="1" x14ac:dyDescent="0.35">
      <c r="A144" s="33" t="s">
        <v>307</v>
      </c>
      <c r="B144" s="26" t="s">
        <v>308</v>
      </c>
      <c r="C144" s="24" t="s">
        <v>3</v>
      </c>
      <c r="D144" s="22" t="s">
        <v>6</v>
      </c>
      <c r="E144" s="25" t="s">
        <v>35</v>
      </c>
      <c r="F144" s="25">
        <v>4</v>
      </c>
      <c r="G144" s="25">
        <v>2</v>
      </c>
      <c r="H144" s="25">
        <v>3</v>
      </c>
      <c r="I144" s="25">
        <v>3</v>
      </c>
      <c r="J144" s="25">
        <v>3</v>
      </c>
      <c r="K144" s="25">
        <v>3</v>
      </c>
      <c r="L144" s="28">
        <v>45727</v>
      </c>
      <c r="M144" s="28">
        <v>45737</v>
      </c>
      <c r="N144" s="22">
        <f t="shared" si="6"/>
        <v>10</v>
      </c>
      <c r="O144" s="25">
        <v>4</v>
      </c>
      <c r="P144" s="42">
        <f t="shared" si="7"/>
        <v>78.569999999999993</v>
      </c>
      <c r="Q144" s="39" t="str">
        <f t="shared" si="8"/>
        <v>Adecuado</v>
      </c>
    </row>
    <row r="145" spans="1:17" ht="80.150000000000006" customHeight="1" x14ac:dyDescent="0.35">
      <c r="A145" s="33" t="s">
        <v>309</v>
      </c>
      <c r="B145" s="26" t="s">
        <v>310</v>
      </c>
      <c r="C145" s="24" t="s">
        <v>3</v>
      </c>
      <c r="D145" s="22" t="s">
        <v>6</v>
      </c>
      <c r="E145" s="25" t="s">
        <v>35</v>
      </c>
      <c r="F145" s="25">
        <v>3</v>
      </c>
      <c r="G145" s="25">
        <v>3</v>
      </c>
      <c r="H145" s="25">
        <v>3</v>
      </c>
      <c r="I145" s="25">
        <v>3</v>
      </c>
      <c r="J145" s="25">
        <v>3</v>
      </c>
      <c r="K145" s="25">
        <v>3</v>
      </c>
      <c r="L145" s="28">
        <v>45734</v>
      </c>
      <c r="M145" s="28">
        <v>45744</v>
      </c>
      <c r="N145" s="22">
        <f t="shared" si="6"/>
        <v>10</v>
      </c>
      <c r="O145" s="25">
        <v>4</v>
      </c>
      <c r="P145" s="42">
        <f t="shared" si="7"/>
        <v>78.569999999999993</v>
      </c>
      <c r="Q145" s="39" t="str">
        <f t="shared" si="8"/>
        <v>Adecuado</v>
      </c>
    </row>
    <row r="146" spans="1:17" ht="48" customHeight="1" x14ac:dyDescent="0.35">
      <c r="A146" s="33" t="s">
        <v>311</v>
      </c>
      <c r="B146" s="26" t="s">
        <v>312</v>
      </c>
      <c r="C146" s="24" t="s">
        <v>3</v>
      </c>
      <c r="D146" s="22" t="s">
        <v>6</v>
      </c>
      <c r="E146" s="25" t="s">
        <v>35</v>
      </c>
      <c r="F146" s="25">
        <v>2</v>
      </c>
      <c r="G146" s="25">
        <v>2</v>
      </c>
      <c r="H146" s="25">
        <v>2</v>
      </c>
      <c r="I146" s="25">
        <v>2</v>
      </c>
      <c r="J146" s="25">
        <v>2</v>
      </c>
      <c r="K146" s="25">
        <v>3</v>
      </c>
      <c r="L146" s="28">
        <v>45737</v>
      </c>
      <c r="M146" s="28">
        <v>45748</v>
      </c>
      <c r="N146" s="22">
        <f t="shared" si="6"/>
        <v>11</v>
      </c>
      <c r="O146" s="25">
        <v>4</v>
      </c>
      <c r="P146" s="42">
        <f t="shared" si="7"/>
        <v>60.71</v>
      </c>
      <c r="Q146" s="39" t="str">
        <f t="shared" si="8"/>
        <v>Moderado</v>
      </c>
    </row>
    <row r="147" spans="1:17" ht="64" customHeight="1" x14ac:dyDescent="0.35">
      <c r="A147" s="33" t="s">
        <v>313</v>
      </c>
      <c r="B147" s="26" t="s">
        <v>298</v>
      </c>
      <c r="C147" s="24" t="s">
        <v>3</v>
      </c>
      <c r="D147" s="22" t="s">
        <v>6</v>
      </c>
      <c r="E147" s="25" t="s">
        <v>35</v>
      </c>
      <c r="F147" s="25">
        <v>3</v>
      </c>
      <c r="G147" s="25">
        <v>2</v>
      </c>
      <c r="H147" s="25">
        <v>3</v>
      </c>
      <c r="I147" s="25">
        <v>3</v>
      </c>
      <c r="J147" s="25">
        <v>2</v>
      </c>
      <c r="K147" s="25">
        <v>3</v>
      </c>
      <c r="L147" s="28">
        <v>45854</v>
      </c>
      <c r="M147" s="28">
        <v>45861</v>
      </c>
      <c r="N147" s="22">
        <f t="shared" si="6"/>
        <v>7</v>
      </c>
      <c r="O147" s="25">
        <v>4</v>
      </c>
      <c r="P147" s="42">
        <f t="shared" si="7"/>
        <v>71.430000000000007</v>
      </c>
      <c r="Q147" s="39" t="str">
        <f t="shared" si="8"/>
        <v>Adecuado</v>
      </c>
    </row>
    <row r="148" spans="1:17" ht="80.150000000000006" customHeight="1" x14ac:dyDescent="0.35">
      <c r="A148" s="34" t="s">
        <v>314</v>
      </c>
      <c r="B148" s="26" t="s">
        <v>315</v>
      </c>
      <c r="C148" s="24" t="s">
        <v>3</v>
      </c>
      <c r="D148" s="22" t="s">
        <v>6</v>
      </c>
      <c r="E148" s="25" t="s">
        <v>35</v>
      </c>
      <c r="F148" s="25">
        <v>3</v>
      </c>
      <c r="G148" s="25">
        <v>2</v>
      </c>
      <c r="H148" s="25">
        <v>2</v>
      </c>
      <c r="I148" s="25">
        <v>2</v>
      </c>
      <c r="J148" s="25">
        <v>2</v>
      </c>
      <c r="K148" s="25">
        <v>3</v>
      </c>
      <c r="L148" s="28">
        <v>45855</v>
      </c>
      <c r="M148" s="28" t="s">
        <v>272</v>
      </c>
      <c r="N148" s="22" t="str">
        <f t="shared" si="6"/>
        <v>-</v>
      </c>
      <c r="O148" s="25">
        <v>1</v>
      </c>
      <c r="P148" s="42">
        <f t="shared" si="7"/>
        <v>53.57</v>
      </c>
      <c r="Q148" s="39" t="str">
        <f t="shared" si="8"/>
        <v>Bajo desempeño</v>
      </c>
    </row>
    <row r="149" spans="1:17" ht="96" customHeight="1" x14ac:dyDescent="0.35">
      <c r="A149" s="33" t="s">
        <v>316</v>
      </c>
      <c r="B149" s="26" t="s">
        <v>317</v>
      </c>
      <c r="C149" s="24" t="s">
        <v>3</v>
      </c>
      <c r="D149" s="22" t="s">
        <v>6</v>
      </c>
      <c r="E149" s="25" t="s">
        <v>35</v>
      </c>
      <c r="F149" s="25">
        <v>4</v>
      </c>
      <c r="G149" s="25">
        <v>2</v>
      </c>
      <c r="H149" s="25">
        <v>2</v>
      </c>
      <c r="I149" s="25">
        <v>2</v>
      </c>
      <c r="J149" s="25">
        <v>2</v>
      </c>
      <c r="K149" s="25">
        <v>3</v>
      </c>
      <c r="L149" s="28">
        <v>45538</v>
      </c>
      <c r="M149" s="28" t="s">
        <v>272</v>
      </c>
      <c r="N149" s="22" t="str">
        <f t="shared" si="6"/>
        <v>-</v>
      </c>
      <c r="O149" s="25">
        <v>1</v>
      </c>
      <c r="P149" s="42">
        <f t="shared" si="7"/>
        <v>57.14</v>
      </c>
      <c r="Q149" s="39" t="str">
        <f t="shared" si="8"/>
        <v>Moderado</v>
      </c>
    </row>
    <row r="150" spans="1:17" ht="160" customHeight="1" x14ac:dyDescent="0.35">
      <c r="A150" s="33" t="s">
        <v>318</v>
      </c>
      <c r="B150" s="26" t="s">
        <v>319</v>
      </c>
      <c r="C150" s="24" t="s">
        <v>3</v>
      </c>
      <c r="D150" s="22" t="s">
        <v>6</v>
      </c>
      <c r="E150" s="25" t="s">
        <v>35</v>
      </c>
      <c r="F150" s="25">
        <v>3</v>
      </c>
      <c r="G150" s="25">
        <v>2</v>
      </c>
      <c r="H150" s="25">
        <v>2</v>
      </c>
      <c r="I150" s="25">
        <v>2</v>
      </c>
      <c r="J150" s="25">
        <v>2</v>
      </c>
      <c r="K150" s="25">
        <v>3</v>
      </c>
      <c r="L150" s="28">
        <v>45939</v>
      </c>
      <c r="M150" s="28" t="s">
        <v>272</v>
      </c>
      <c r="N150" s="22" t="str">
        <f t="shared" si="6"/>
        <v>-</v>
      </c>
      <c r="O150" s="25">
        <v>1</v>
      </c>
      <c r="P150" s="42">
        <f t="shared" si="7"/>
        <v>53.57</v>
      </c>
      <c r="Q150" s="39" t="str">
        <f t="shared" si="8"/>
        <v>Bajo desempeño</v>
      </c>
    </row>
    <row r="151" spans="1:17" ht="64" customHeight="1" x14ac:dyDescent="0.35">
      <c r="A151" s="34" t="s">
        <v>320</v>
      </c>
      <c r="B151" s="26" t="s">
        <v>321</v>
      </c>
      <c r="C151" s="24" t="s">
        <v>3</v>
      </c>
      <c r="D151" s="22" t="s">
        <v>6</v>
      </c>
      <c r="E151" s="25" t="s">
        <v>35</v>
      </c>
      <c r="F151" s="25">
        <v>4</v>
      </c>
      <c r="G151" s="25">
        <v>3</v>
      </c>
      <c r="H151" s="25">
        <v>2</v>
      </c>
      <c r="I151" s="25">
        <v>2</v>
      </c>
      <c r="J151" s="25">
        <v>2</v>
      </c>
      <c r="K151" s="25">
        <v>3</v>
      </c>
      <c r="L151" s="28">
        <v>45792</v>
      </c>
      <c r="M151" s="28" t="s">
        <v>272</v>
      </c>
      <c r="N151" s="22" t="str">
        <f t="shared" si="6"/>
        <v>-</v>
      </c>
      <c r="O151" s="25">
        <v>1</v>
      </c>
      <c r="P151" s="42">
        <f t="shared" si="7"/>
        <v>60.71</v>
      </c>
      <c r="Q151" s="39" t="str">
        <f t="shared" si="8"/>
        <v>Moderado</v>
      </c>
    </row>
    <row r="152" spans="1:17" ht="64" customHeight="1" x14ac:dyDescent="0.35">
      <c r="A152" s="33" t="s">
        <v>322</v>
      </c>
      <c r="B152" s="26" t="s">
        <v>323</v>
      </c>
      <c r="C152" s="24" t="s">
        <v>3</v>
      </c>
      <c r="D152" s="22" t="s">
        <v>6</v>
      </c>
      <c r="E152" s="25" t="s">
        <v>35</v>
      </c>
      <c r="F152" s="25">
        <v>3</v>
      </c>
      <c r="G152" s="25">
        <v>2</v>
      </c>
      <c r="H152" s="25">
        <v>3</v>
      </c>
      <c r="I152" s="25">
        <v>3</v>
      </c>
      <c r="J152" s="25">
        <v>3</v>
      </c>
      <c r="K152" s="25">
        <v>3</v>
      </c>
      <c r="L152" s="28">
        <v>45575</v>
      </c>
      <c r="M152" s="28">
        <v>45585</v>
      </c>
      <c r="N152" s="22">
        <f t="shared" si="6"/>
        <v>10</v>
      </c>
      <c r="O152" s="25">
        <v>4</v>
      </c>
      <c r="P152" s="42">
        <f t="shared" si="7"/>
        <v>75</v>
      </c>
      <c r="Q152" s="39" t="str">
        <f t="shared" si="8"/>
        <v>Adecuado</v>
      </c>
    </row>
    <row r="153" spans="1:17" ht="48" customHeight="1" x14ac:dyDescent="0.35">
      <c r="A153" s="33" t="s">
        <v>324</v>
      </c>
      <c r="B153" s="26" t="s">
        <v>325</v>
      </c>
      <c r="C153" s="24" t="s">
        <v>3</v>
      </c>
      <c r="D153" s="22" t="s">
        <v>6</v>
      </c>
      <c r="E153" s="25" t="s">
        <v>35</v>
      </c>
      <c r="F153" s="25">
        <v>2</v>
      </c>
      <c r="G153" s="25">
        <v>4</v>
      </c>
      <c r="H153" s="25">
        <v>2</v>
      </c>
      <c r="I153" s="25">
        <v>1</v>
      </c>
      <c r="J153" s="25">
        <v>3</v>
      </c>
      <c r="K153" s="25">
        <v>3</v>
      </c>
      <c r="L153" s="28">
        <v>45793</v>
      </c>
      <c r="M153" s="28" t="s">
        <v>272</v>
      </c>
      <c r="N153" s="22" t="str">
        <f t="shared" si="6"/>
        <v>-</v>
      </c>
      <c r="O153" s="25">
        <v>1</v>
      </c>
      <c r="P153" s="42">
        <f t="shared" si="7"/>
        <v>57.14</v>
      </c>
      <c r="Q153" s="39" t="str">
        <f t="shared" si="8"/>
        <v>Moderado</v>
      </c>
    </row>
    <row r="154" spans="1:17" ht="64" customHeight="1" x14ac:dyDescent="0.35">
      <c r="A154" s="33" t="s">
        <v>326</v>
      </c>
      <c r="B154" s="26" t="s">
        <v>327</v>
      </c>
      <c r="C154" s="24" t="s">
        <v>3</v>
      </c>
      <c r="D154" s="22" t="s">
        <v>6</v>
      </c>
      <c r="E154" s="25" t="s">
        <v>35</v>
      </c>
      <c r="F154" s="25">
        <v>2</v>
      </c>
      <c r="G154" s="25">
        <v>2</v>
      </c>
      <c r="H154" s="25">
        <v>1</v>
      </c>
      <c r="I154" s="25">
        <v>2</v>
      </c>
      <c r="J154" s="25">
        <v>3</v>
      </c>
      <c r="K154" s="25">
        <v>3</v>
      </c>
      <c r="L154" s="28">
        <v>45793</v>
      </c>
      <c r="M154" s="28" t="s">
        <v>272</v>
      </c>
      <c r="N154" s="22" t="str">
        <f t="shared" si="6"/>
        <v>-</v>
      </c>
      <c r="O154" s="25">
        <v>1</v>
      </c>
      <c r="P154" s="42">
        <f t="shared" si="7"/>
        <v>50</v>
      </c>
      <c r="Q154" s="39" t="str">
        <f t="shared" si="8"/>
        <v>Bajo desempeño</v>
      </c>
    </row>
    <row r="155" spans="1:17" ht="64" customHeight="1" x14ac:dyDescent="0.35">
      <c r="A155" s="33" t="s">
        <v>328</v>
      </c>
      <c r="B155" s="26" t="s">
        <v>329</v>
      </c>
      <c r="C155" s="24" t="s">
        <v>3</v>
      </c>
      <c r="D155" s="22" t="s">
        <v>6</v>
      </c>
      <c r="E155" s="25" t="s">
        <v>35</v>
      </c>
      <c r="F155" s="25">
        <v>3</v>
      </c>
      <c r="G155" s="25">
        <v>3</v>
      </c>
      <c r="H155" s="25">
        <v>4</v>
      </c>
      <c r="I155" s="25">
        <v>3</v>
      </c>
      <c r="J155" s="25">
        <v>3</v>
      </c>
      <c r="K155" s="25">
        <v>2</v>
      </c>
      <c r="L155" s="28">
        <v>46053</v>
      </c>
      <c r="M155" s="28">
        <v>46052</v>
      </c>
      <c r="N155" s="22">
        <f t="shared" si="6"/>
        <v>-1</v>
      </c>
      <c r="O155" s="25">
        <v>4</v>
      </c>
      <c r="P155" s="42">
        <f t="shared" si="7"/>
        <v>78.569999999999993</v>
      </c>
      <c r="Q155" s="39" t="str">
        <f t="shared" si="8"/>
        <v>Adecuado</v>
      </c>
    </row>
    <row r="156" spans="1:17" ht="48" customHeight="1" x14ac:dyDescent="0.35">
      <c r="A156" s="33" t="s">
        <v>330</v>
      </c>
      <c r="B156" s="26" t="s">
        <v>331</v>
      </c>
      <c r="C156" s="24" t="s">
        <v>3</v>
      </c>
      <c r="D156" s="22" t="s">
        <v>6</v>
      </c>
      <c r="E156" s="25" t="s">
        <v>35</v>
      </c>
      <c r="F156" s="25">
        <v>2</v>
      </c>
      <c r="G156" s="25">
        <v>1</v>
      </c>
      <c r="H156" s="25">
        <v>1</v>
      </c>
      <c r="I156" s="25">
        <v>1</v>
      </c>
      <c r="J156" s="25">
        <v>1</v>
      </c>
      <c r="K156" s="25">
        <v>3</v>
      </c>
      <c r="L156" s="28">
        <v>45653</v>
      </c>
      <c r="M156" s="28">
        <v>45771</v>
      </c>
      <c r="N156" s="22">
        <f t="shared" si="6"/>
        <v>118</v>
      </c>
      <c r="O156" s="25">
        <v>3</v>
      </c>
      <c r="P156" s="42">
        <f t="shared" si="7"/>
        <v>42.86</v>
      </c>
      <c r="Q156" s="39" t="str">
        <f t="shared" si="8"/>
        <v>Bajo desempeño</v>
      </c>
    </row>
    <row r="157" spans="1:17" ht="64" customHeight="1" x14ac:dyDescent="0.35">
      <c r="A157" s="33" t="s">
        <v>332</v>
      </c>
      <c r="B157" s="26" t="s">
        <v>333</v>
      </c>
      <c r="C157" s="24" t="s">
        <v>3</v>
      </c>
      <c r="D157" s="22" t="s">
        <v>6</v>
      </c>
      <c r="E157" s="25" t="s">
        <v>35</v>
      </c>
      <c r="F157" s="25">
        <v>2</v>
      </c>
      <c r="G157" s="25">
        <v>1</v>
      </c>
      <c r="H157" s="25">
        <v>2</v>
      </c>
      <c r="I157" s="25">
        <v>2</v>
      </c>
      <c r="J157" s="25">
        <v>1</v>
      </c>
      <c r="K157" s="25">
        <v>3</v>
      </c>
      <c r="L157" s="28">
        <v>45665</v>
      </c>
      <c r="M157" s="28">
        <v>45771</v>
      </c>
      <c r="N157" s="22">
        <f t="shared" si="6"/>
        <v>106</v>
      </c>
      <c r="O157" s="25">
        <v>3</v>
      </c>
      <c r="P157" s="42">
        <f t="shared" si="7"/>
        <v>50</v>
      </c>
      <c r="Q157" s="39" t="str">
        <f t="shared" si="8"/>
        <v>Bajo desempeño</v>
      </c>
    </row>
    <row r="158" spans="1:17" ht="64" customHeight="1" x14ac:dyDescent="0.35">
      <c r="A158" s="33" t="s">
        <v>334</v>
      </c>
      <c r="B158" s="26" t="s">
        <v>335</v>
      </c>
      <c r="C158" s="24" t="s">
        <v>3</v>
      </c>
      <c r="D158" s="22" t="s">
        <v>6</v>
      </c>
      <c r="E158" s="25" t="s">
        <v>35</v>
      </c>
      <c r="F158" s="25">
        <v>3</v>
      </c>
      <c r="G158" s="25">
        <v>2</v>
      </c>
      <c r="H158" s="25">
        <v>3</v>
      </c>
      <c r="I158" s="25">
        <v>2</v>
      </c>
      <c r="J158" s="25">
        <v>2</v>
      </c>
      <c r="K158" s="25">
        <v>3</v>
      </c>
      <c r="L158" s="28">
        <v>45496</v>
      </c>
      <c r="M158" s="28">
        <v>45539</v>
      </c>
      <c r="N158" s="22">
        <f t="shared" si="6"/>
        <v>43</v>
      </c>
      <c r="O158" s="25">
        <v>4</v>
      </c>
      <c r="P158" s="42">
        <f t="shared" si="7"/>
        <v>67.86</v>
      </c>
      <c r="Q158" s="39" t="str">
        <f t="shared" si="8"/>
        <v>Moderado</v>
      </c>
    </row>
    <row r="159" spans="1:17" ht="32.15" customHeight="1" x14ac:dyDescent="0.35">
      <c r="A159" s="33" t="s">
        <v>336</v>
      </c>
      <c r="B159" s="26" t="s">
        <v>337</v>
      </c>
      <c r="C159" s="24" t="s">
        <v>3</v>
      </c>
      <c r="D159" s="22" t="s">
        <v>6</v>
      </c>
      <c r="E159" s="25" t="s">
        <v>35</v>
      </c>
      <c r="F159" s="25">
        <v>2</v>
      </c>
      <c r="G159" s="25">
        <v>3</v>
      </c>
      <c r="H159" s="25">
        <v>3</v>
      </c>
      <c r="I159" s="25">
        <v>2</v>
      </c>
      <c r="J159" s="25">
        <v>3</v>
      </c>
      <c r="K159" s="25">
        <v>3</v>
      </c>
      <c r="L159" s="28">
        <v>45993</v>
      </c>
      <c r="M159" s="28" t="s">
        <v>272</v>
      </c>
      <c r="N159" s="22" t="str">
        <f t="shared" si="6"/>
        <v>-</v>
      </c>
      <c r="O159" s="25">
        <v>1</v>
      </c>
      <c r="P159" s="42">
        <f t="shared" si="7"/>
        <v>60.71</v>
      </c>
      <c r="Q159" s="39" t="str">
        <f t="shared" si="8"/>
        <v>Moderado</v>
      </c>
    </row>
    <row r="160" spans="1:17" ht="32.15" customHeight="1" x14ac:dyDescent="0.35">
      <c r="A160" s="33" t="s">
        <v>338</v>
      </c>
      <c r="B160" s="26" t="s">
        <v>339</v>
      </c>
      <c r="C160" s="24" t="s">
        <v>3</v>
      </c>
      <c r="D160" s="22" t="s">
        <v>6</v>
      </c>
      <c r="E160" s="25" t="s">
        <v>35</v>
      </c>
      <c r="F160" s="25">
        <v>2</v>
      </c>
      <c r="G160" s="25">
        <v>3</v>
      </c>
      <c r="H160" s="25">
        <v>3</v>
      </c>
      <c r="I160" s="25">
        <v>2</v>
      </c>
      <c r="J160" s="25">
        <v>3</v>
      </c>
      <c r="K160" s="25">
        <v>3</v>
      </c>
      <c r="L160" s="28">
        <v>46002</v>
      </c>
      <c r="M160" s="28">
        <v>46090</v>
      </c>
      <c r="N160" s="22">
        <f t="shared" si="6"/>
        <v>88</v>
      </c>
      <c r="O160" s="25">
        <v>4</v>
      </c>
      <c r="P160" s="42">
        <f t="shared" si="7"/>
        <v>71.430000000000007</v>
      </c>
      <c r="Q160" s="39" t="str">
        <f t="shared" si="8"/>
        <v>Adecuado</v>
      </c>
    </row>
    <row r="161" spans="1:17" ht="32.15" customHeight="1" x14ac:dyDescent="0.35">
      <c r="A161" s="33" t="s">
        <v>340</v>
      </c>
      <c r="B161" s="26" t="s">
        <v>341</v>
      </c>
      <c r="C161" s="24" t="s">
        <v>3</v>
      </c>
      <c r="D161" s="22" t="s">
        <v>6</v>
      </c>
      <c r="E161" s="25" t="s">
        <v>35</v>
      </c>
      <c r="F161" s="25">
        <v>2</v>
      </c>
      <c r="G161" s="25">
        <v>3</v>
      </c>
      <c r="H161" s="25">
        <v>2</v>
      </c>
      <c r="I161" s="25">
        <v>1</v>
      </c>
      <c r="J161" s="25">
        <v>2</v>
      </c>
      <c r="K161" s="25">
        <v>3</v>
      </c>
      <c r="L161" s="28">
        <v>45586</v>
      </c>
      <c r="M161" s="28">
        <v>46090</v>
      </c>
      <c r="N161" s="22">
        <f t="shared" si="6"/>
        <v>504</v>
      </c>
      <c r="O161" s="25">
        <v>1</v>
      </c>
      <c r="P161" s="42">
        <f t="shared" si="7"/>
        <v>50</v>
      </c>
      <c r="Q161" s="39" t="str">
        <f t="shared" si="8"/>
        <v>Bajo desempeño</v>
      </c>
    </row>
    <row r="162" spans="1:17" ht="32.15" customHeight="1" x14ac:dyDescent="0.35">
      <c r="A162" s="33" t="s">
        <v>342</v>
      </c>
      <c r="B162" s="26" t="s">
        <v>343</v>
      </c>
      <c r="C162" s="24" t="s">
        <v>3</v>
      </c>
      <c r="D162" s="22" t="s">
        <v>6</v>
      </c>
      <c r="E162" s="25" t="s">
        <v>35</v>
      </c>
      <c r="F162" s="25">
        <v>2</v>
      </c>
      <c r="G162" s="25">
        <v>3</v>
      </c>
      <c r="H162" s="25">
        <v>3</v>
      </c>
      <c r="I162" s="25">
        <v>2</v>
      </c>
      <c r="J162" s="25">
        <v>3</v>
      </c>
      <c r="K162" s="25">
        <v>3</v>
      </c>
      <c r="L162" s="28">
        <v>45576</v>
      </c>
      <c r="M162" s="28">
        <v>45609</v>
      </c>
      <c r="N162" s="22">
        <f t="shared" si="6"/>
        <v>33</v>
      </c>
      <c r="O162" s="25">
        <v>4</v>
      </c>
      <c r="P162" s="42">
        <f t="shared" si="7"/>
        <v>71.430000000000007</v>
      </c>
      <c r="Q162" s="39" t="str">
        <f t="shared" si="8"/>
        <v>Adecuado</v>
      </c>
    </row>
    <row r="163" spans="1:17" ht="32.15" customHeight="1" x14ac:dyDescent="0.35">
      <c r="A163" s="33" t="s">
        <v>344</v>
      </c>
      <c r="B163" s="26" t="s">
        <v>345</v>
      </c>
      <c r="C163" s="24" t="s">
        <v>3</v>
      </c>
      <c r="D163" s="22" t="s">
        <v>6</v>
      </c>
      <c r="E163" s="25" t="s">
        <v>35</v>
      </c>
      <c r="F163" s="25">
        <v>4</v>
      </c>
      <c r="G163" s="25">
        <v>4</v>
      </c>
      <c r="H163" s="25">
        <v>4</v>
      </c>
      <c r="I163" s="25">
        <v>2</v>
      </c>
      <c r="J163" s="25">
        <v>2</v>
      </c>
      <c r="K163" s="25">
        <v>3</v>
      </c>
      <c r="L163" s="28">
        <v>45542</v>
      </c>
      <c r="M163" s="28">
        <v>45558</v>
      </c>
      <c r="N163" s="22">
        <f t="shared" si="6"/>
        <v>16</v>
      </c>
      <c r="O163" s="25">
        <v>4</v>
      </c>
      <c r="P163" s="42">
        <f t="shared" si="7"/>
        <v>82.14</v>
      </c>
      <c r="Q163" s="39" t="str">
        <f t="shared" si="8"/>
        <v>Adecuado</v>
      </c>
    </row>
    <row r="164" spans="1:17" ht="32.15" customHeight="1" x14ac:dyDescent="0.35">
      <c r="A164" s="33" t="s">
        <v>346</v>
      </c>
      <c r="B164" s="26" t="s">
        <v>347</v>
      </c>
      <c r="C164" s="24" t="s">
        <v>3</v>
      </c>
      <c r="D164" s="22" t="s">
        <v>6</v>
      </c>
      <c r="E164" s="25" t="s">
        <v>35</v>
      </c>
      <c r="F164" s="25">
        <v>2</v>
      </c>
      <c r="G164" s="25">
        <v>2</v>
      </c>
      <c r="H164" s="25">
        <v>1</v>
      </c>
      <c r="I164" s="25">
        <v>1</v>
      </c>
      <c r="J164" s="25">
        <v>2</v>
      </c>
      <c r="K164" s="25">
        <v>3</v>
      </c>
      <c r="L164" s="28">
        <v>46045</v>
      </c>
      <c r="M164" s="28">
        <v>46044</v>
      </c>
      <c r="N164" s="22">
        <f t="shared" si="6"/>
        <v>-1</v>
      </c>
      <c r="O164" s="25">
        <v>4</v>
      </c>
      <c r="P164" s="42">
        <f t="shared" si="7"/>
        <v>53.57</v>
      </c>
      <c r="Q164" s="39" t="str">
        <f t="shared" si="8"/>
        <v>Bajo desempeño</v>
      </c>
    </row>
    <row r="165" spans="1:17" ht="32.15" customHeight="1" x14ac:dyDescent="0.35">
      <c r="A165" s="33" t="s">
        <v>348</v>
      </c>
      <c r="B165" s="26" t="s">
        <v>349</v>
      </c>
      <c r="C165" s="24" t="s">
        <v>3</v>
      </c>
      <c r="D165" s="22" t="s">
        <v>6</v>
      </c>
      <c r="E165" s="25" t="s">
        <v>35</v>
      </c>
      <c r="F165" s="25">
        <v>2</v>
      </c>
      <c r="G165" s="25">
        <v>2</v>
      </c>
      <c r="H165" s="25">
        <v>1</v>
      </c>
      <c r="I165" s="25">
        <v>1</v>
      </c>
      <c r="J165" s="25">
        <v>2</v>
      </c>
      <c r="K165" s="25">
        <v>3</v>
      </c>
      <c r="L165" s="28">
        <v>45708</v>
      </c>
      <c r="M165" s="28">
        <v>45714</v>
      </c>
      <c r="N165" s="22">
        <f t="shared" si="6"/>
        <v>6</v>
      </c>
      <c r="O165" s="25">
        <v>4</v>
      </c>
      <c r="P165" s="42">
        <f t="shared" si="7"/>
        <v>53.57</v>
      </c>
      <c r="Q165" s="39" t="str">
        <f t="shared" si="8"/>
        <v>Bajo desempeño</v>
      </c>
    </row>
    <row r="166" spans="1:17" ht="32.15" customHeight="1" x14ac:dyDescent="0.35">
      <c r="A166" s="33" t="s">
        <v>350</v>
      </c>
      <c r="B166" s="26" t="s">
        <v>351</v>
      </c>
      <c r="C166" s="24" t="s">
        <v>3</v>
      </c>
      <c r="D166" s="22" t="s">
        <v>6</v>
      </c>
      <c r="E166" s="25" t="s">
        <v>35</v>
      </c>
      <c r="F166" s="25">
        <v>2</v>
      </c>
      <c r="G166" s="25">
        <v>2</v>
      </c>
      <c r="H166" s="25">
        <v>1</v>
      </c>
      <c r="I166" s="25">
        <v>1</v>
      </c>
      <c r="J166" s="25">
        <v>2</v>
      </c>
      <c r="K166" s="25">
        <v>3</v>
      </c>
      <c r="L166" s="28">
        <v>45328</v>
      </c>
      <c r="M166" s="28">
        <v>45330</v>
      </c>
      <c r="N166" s="22">
        <f t="shared" si="6"/>
        <v>2</v>
      </c>
      <c r="O166" s="25">
        <v>4</v>
      </c>
      <c r="P166" s="42">
        <f t="shared" si="7"/>
        <v>53.57</v>
      </c>
      <c r="Q166" s="39" t="str">
        <f t="shared" si="8"/>
        <v>Bajo desempeño</v>
      </c>
    </row>
    <row r="167" spans="1:17" ht="48" customHeight="1" x14ac:dyDescent="0.35">
      <c r="A167" s="33" t="s">
        <v>352</v>
      </c>
      <c r="B167" s="26" t="s">
        <v>353</v>
      </c>
      <c r="C167" s="24" t="s">
        <v>3</v>
      </c>
      <c r="D167" s="22" t="s">
        <v>6</v>
      </c>
      <c r="E167" s="25" t="s">
        <v>35</v>
      </c>
      <c r="F167" s="25">
        <v>2</v>
      </c>
      <c r="G167" s="25">
        <v>2</v>
      </c>
      <c r="H167" s="25">
        <v>1</v>
      </c>
      <c r="I167" s="25">
        <v>1</v>
      </c>
      <c r="J167" s="25">
        <v>2</v>
      </c>
      <c r="K167" s="25">
        <v>3</v>
      </c>
      <c r="L167" s="28">
        <v>45422</v>
      </c>
      <c r="M167" s="28">
        <v>45447</v>
      </c>
      <c r="N167" s="22">
        <f t="shared" si="6"/>
        <v>25</v>
      </c>
      <c r="O167" s="25">
        <v>4</v>
      </c>
      <c r="P167" s="42">
        <f t="shared" si="7"/>
        <v>53.57</v>
      </c>
      <c r="Q167" s="39" t="str">
        <f t="shared" si="8"/>
        <v>Bajo desempeño</v>
      </c>
    </row>
    <row r="168" spans="1:17" ht="48" customHeight="1" x14ac:dyDescent="0.35">
      <c r="A168" s="33" t="s">
        <v>354</v>
      </c>
      <c r="B168" s="26" t="s">
        <v>355</v>
      </c>
      <c r="C168" s="24" t="s">
        <v>3</v>
      </c>
      <c r="D168" s="22" t="s">
        <v>6</v>
      </c>
      <c r="E168" s="25" t="s">
        <v>35</v>
      </c>
      <c r="F168" s="25">
        <v>2</v>
      </c>
      <c r="G168" s="25">
        <v>2</v>
      </c>
      <c r="H168" s="25">
        <v>1</v>
      </c>
      <c r="I168" s="25">
        <v>1</v>
      </c>
      <c r="J168" s="25">
        <v>2</v>
      </c>
      <c r="K168" s="25">
        <v>3</v>
      </c>
      <c r="L168" s="28">
        <v>45805</v>
      </c>
      <c r="M168" s="28">
        <v>45811</v>
      </c>
      <c r="N168" s="22">
        <f t="shared" si="6"/>
        <v>6</v>
      </c>
      <c r="O168" s="25">
        <v>4</v>
      </c>
      <c r="P168" s="42">
        <f t="shared" si="7"/>
        <v>53.57</v>
      </c>
      <c r="Q168" s="39" t="str">
        <f t="shared" si="8"/>
        <v>Bajo desempeño</v>
      </c>
    </row>
    <row r="169" spans="1:17" ht="80.150000000000006" customHeight="1" x14ac:dyDescent="0.35">
      <c r="A169" s="33" t="s">
        <v>356</v>
      </c>
      <c r="B169" s="26" t="s">
        <v>357</v>
      </c>
      <c r="C169" s="24" t="s">
        <v>3</v>
      </c>
      <c r="D169" s="22" t="s">
        <v>6</v>
      </c>
      <c r="E169" s="25" t="s">
        <v>35</v>
      </c>
      <c r="F169" s="25">
        <v>2</v>
      </c>
      <c r="G169" s="25">
        <v>2</v>
      </c>
      <c r="H169" s="25">
        <v>1</v>
      </c>
      <c r="I169" s="25">
        <v>3</v>
      </c>
      <c r="J169" s="25">
        <v>2</v>
      </c>
      <c r="K169" s="25">
        <v>3</v>
      </c>
      <c r="L169" s="28">
        <v>45895</v>
      </c>
      <c r="M169" s="28">
        <v>45901</v>
      </c>
      <c r="N169" s="22">
        <f t="shared" si="6"/>
        <v>6</v>
      </c>
      <c r="O169" s="25">
        <v>4</v>
      </c>
      <c r="P169" s="42">
        <f t="shared" si="7"/>
        <v>60.71</v>
      </c>
      <c r="Q169" s="39" t="str">
        <f t="shared" si="8"/>
        <v>Moderado</v>
      </c>
    </row>
    <row r="170" spans="1:17" ht="32.15" customHeight="1" x14ac:dyDescent="0.35">
      <c r="A170" s="33" t="s">
        <v>358</v>
      </c>
      <c r="B170" s="26" t="s">
        <v>351</v>
      </c>
      <c r="C170" s="24" t="s">
        <v>3</v>
      </c>
      <c r="D170" s="22" t="s">
        <v>6</v>
      </c>
      <c r="E170" s="25" t="s">
        <v>35</v>
      </c>
      <c r="F170" s="25">
        <v>2</v>
      </c>
      <c r="G170" s="25">
        <v>2</v>
      </c>
      <c r="H170" s="25">
        <v>1</v>
      </c>
      <c r="I170" s="25">
        <v>1</v>
      </c>
      <c r="J170" s="25">
        <v>2</v>
      </c>
      <c r="K170" s="25">
        <v>3</v>
      </c>
      <c r="L170" s="28">
        <v>45510</v>
      </c>
      <c r="M170" s="28">
        <v>45517</v>
      </c>
      <c r="N170" s="22">
        <f t="shared" si="6"/>
        <v>7</v>
      </c>
      <c r="O170" s="25">
        <v>4</v>
      </c>
      <c r="P170" s="42">
        <f t="shared" si="7"/>
        <v>53.57</v>
      </c>
      <c r="Q170" s="39" t="str">
        <f t="shared" si="8"/>
        <v>Bajo desempeño</v>
      </c>
    </row>
    <row r="171" spans="1:17" ht="64" customHeight="1" x14ac:dyDescent="0.35">
      <c r="A171" s="33" t="s">
        <v>359</v>
      </c>
      <c r="B171" s="26" t="s">
        <v>360</v>
      </c>
      <c r="C171" s="24" t="s">
        <v>3</v>
      </c>
      <c r="D171" s="22" t="s">
        <v>6</v>
      </c>
      <c r="E171" s="25" t="s">
        <v>35</v>
      </c>
      <c r="F171" s="25">
        <v>2</v>
      </c>
      <c r="G171" s="25">
        <v>2</v>
      </c>
      <c r="H171" s="25">
        <v>1</v>
      </c>
      <c r="I171" s="25">
        <v>2</v>
      </c>
      <c r="J171" s="25">
        <v>2</v>
      </c>
      <c r="K171" s="25">
        <v>3</v>
      </c>
      <c r="L171" s="28">
        <v>45323</v>
      </c>
      <c r="M171" s="28">
        <v>45324</v>
      </c>
      <c r="N171" s="22">
        <f t="shared" si="6"/>
        <v>1</v>
      </c>
      <c r="O171" s="25">
        <v>4</v>
      </c>
      <c r="P171" s="42">
        <f t="shared" si="7"/>
        <v>57.14</v>
      </c>
      <c r="Q171" s="39" t="str">
        <f t="shared" si="8"/>
        <v>Moderado</v>
      </c>
    </row>
    <row r="172" spans="1:17" ht="48" customHeight="1" x14ac:dyDescent="0.35">
      <c r="A172" s="33" t="s">
        <v>361</v>
      </c>
      <c r="B172" s="26" t="s">
        <v>362</v>
      </c>
      <c r="C172" s="24" t="s">
        <v>3</v>
      </c>
      <c r="D172" s="22" t="s">
        <v>6</v>
      </c>
      <c r="E172" s="25" t="s">
        <v>35</v>
      </c>
      <c r="F172" s="25">
        <v>3</v>
      </c>
      <c r="G172" s="25">
        <v>2</v>
      </c>
      <c r="H172" s="25">
        <v>1</v>
      </c>
      <c r="I172" s="25">
        <v>2</v>
      </c>
      <c r="J172" s="25">
        <v>2</v>
      </c>
      <c r="K172" s="25">
        <v>3</v>
      </c>
      <c r="L172" s="28">
        <v>45322</v>
      </c>
      <c r="M172" s="28">
        <v>45329</v>
      </c>
      <c r="N172" s="22">
        <f t="shared" si="6"/>
        <v>7</v>
      </c>
      <c r="O172" s="25">
        <v>4</v>
      </c>
      <c r="P172" s="42">
        <f t="shared" si="7"/>
        <v>60.71</v>
      </c>
      <c r="Q172" s="39" t="str">
        <f t="shared" si="8"/>
        <v>Moderado</v>
      </c>
    </row>
    <row r="173" spans="1:17" ht="96" customHeight="1" x14ac:dyDescent="0.35">
      <c r="A173" s="33" t="s">
        <v>363</v>
      </c>
      <c r="B173" s="26" t="s">
        <v>364</v>
      </c>
      <c r="C173" s="24" t="s">
        <v>3</v>
      </c>
      <c r="D173" s="22" t="s">
        <v>6</v>
      </c>
      <c r="E173" s="25" t="s">
        <v>35</v>
      </c>
      <c r="F173" s="25">
        <v>3</v>
      </c>
      <c r="G173" s="25">
        <v>2</v>
      </c>
      <c r="H173" s="25">
        <v>2</v>
      </c>
      <c r="I173" s="25">
        <v>2</v>
      </c>
      <c r="J173" s="25">
        <v>3</v>
      </c>
      <c r="K173" s="25">
        <v>3</v>
      </c>
      <c r="L173" s="28">
        <v>45323</v>
      </c>
      <c r="M173" s="28">
        <v>45327</v>
      </c>
      <c r="N173" s="22">
        <f t="shared" si="6"/>
        <v>4</v>
      </c>
      <c r="O173" s="25">
        <v>4</v>
      </c>
      <c r="P173" s="42">
        <f t="shared" si="7"/>
        <v>67.86</v>
      </c>
      <c r="Q173" s="39" t="str">
        <f t="shared" si="8"/>
        <v>Moderado</v>
      </c>
    </row>
    <row r="174" spans="1:17" ht="48" customHeight="1" x14ac:dyDescent="0.35">
      <c r="A174" s="33" t="s">
        <v>365</v>
      </c>
      <c r="B174" s="26" t="s">
        <v>366</v>
      </c>
      <c r="C174" s="24" t="s">
        <v>3</v>
      </c>
      <c r="D174" s="22" t="s">
        <v>6</v>
      </c>
      <c r="E174" s="25" t="s">
        <v>35</v>
      </c>
      <c r="F174" s="25">
        <v>2</v>
      </c>
      <c r="G174" s="25">
        <v>2</v>
      </c>
      <c r="H174" s="25">
        <v>1</v>
      </c>
      <c r="I174" s="25">
        <v>1</v>
      </c>
      <c r="J174" s="25">
        <v>2</v>
      </c>
      <c r="K174" s="25">
        <v>3</v>
      </c>
      <c r="L174" s="28">
        <v>45322</v>
      </c>
      <c r="M174" s="28">
        <v>45330</v>
      </c>
      <c r="N174" s="22">
        <f t="shared" si="6"/>
        <v>8</v>
      </c>
      <c r="O174" s="25">
        <v>4</v>
      </c>
      <c r="P174" s="42">
        <f t="shared" si="7"/>
        <v>53.57</v>
      </c>
      <c r="Q174" s="39" t="str">
        <f t="shared" si="8"/>
        <v>Bajo desempeño</v>
      </c>
    </row>
    <row r="175" spans="1:17" ht="80.150000000000006" customHeight="1" x14ac:dyDescent="0.35">
      <c r="A175" s="33" t="s">
        <v>367</v>
      </c>
      <c r="B175" s="26" t="s">
        <v>368</v>
      </c>
      <c r="C175" s="24" t="s">
        <v>3</v>
      </c>
      <c r="D175" s="22" t="s">
        <v>6</v>
      </c>
      <c r="E175" s="25" t="s">
        <v>35</v>
      </c>
      <c r="F175" s="25">
        <v>2</v>
      </c>
      <c r="G175" s="25">
        <v>2</v>
      </c>
      <c r="H175" s="25">
        <v>1</v>
      </c>
      <c r="I175" s="25">
        <v>2</v>
      </c>
      <c r="J175" s="25">
        <v>3</v>
      </c>
      <c r="K175" s="25">
        <v>3</v>
      </c>
      <c r="L175" s="28">
        <v>46050</v>
      </c>
      <c r="M175" s="28">
        <v>46052</v>
      </c>
      <c r="N175" s="22">
        <f t="shared" si="6"/>
        <v>2</v>
      </c>
      <c r="O175" s="25">
        <v>4</v>
      </c>
      <c r="P175" s="42">
        <f t="shared" si="7"/>
        <v>60.71</v>
      </c>
      <c r="Q175" s="39" t="str">
        <f t="shared" si="8"/>
        <v>Moderado</v>
      </c>
    </row>
    <row r="176" spans="1:17" ht="64" customHeight="1" x14ac:dyDescent="0.35">
      <c r="A176" s="33" t="s">
        <v>369</v>
      </c>
      <c r="B176" s="26" t="s">
        <v>370</v>
      </c>
      <c r="C176" s="24" t="s">
        <v>3</v>
      </c>
      <c r="D176" s="22" t="s">
        <v>6</v>
      </c>
      <c r="E176" s="25" t="s">
        <v>35</v>
      </c>
      <c r="F176" s="25">
        <v>3</v>
      </c>
      <c r="G176" s="25">
        <v>2</v>
      </c>
      <c r="H176" s="25">
        <v>2</v>
      </c>
      <c r="I176" s="25">
        <v>3</v>
      </c>
      <c r="J176" s="25">
        <v>3</v>
      </c>
      <c r="K176" s="25">
        <v>3</v>
      </c>
      <c r="L176" s="28">
        <v>45325</v>
      </c>
      <c r="M176" s="28">
        <v>45330</v>
      </c>
      <c r="N176" s="22">
        <f t="shared" si="6"/>
        <v>5</v>
      </c>
      <c r="O176" s="25">
        <v>4</v>
      </c>
      <c r="P176" s="42">
        <f t="shared" si="7"/>
        <v>71.430000000000007</v>
      </c>
      <c r="Q176" s="39" t="str">
        <f t="shared" si="8"/>
        <v>Adecuado</v>
      </c>
    </row>
    <row r="177" spans="1:17" ht="48" customHeight="1" x14ac:dyDescent="0.35">
      <c r="A177" s="33" t="s">
        <v>371</v>
      </c>
      <c r="B177" s="26" t="s">
        <v>372</v>
      </c>
      <c r="C177" s="24" t="s">
        <v>3</v>
      </c>
      <c r="D177" s="22" t="s">
        <v>6</v>
      </c>
      <c r="E177" s="25" t="s">
        <v>35</v>
      </c>
      <c r="F177" s="25">
        <v>3</v>
      </c>
      <c r="G177" s="25">
        <v>2</v>
      </c>
      <c r="H177" s="25">
        <v>2</v>
      </c>
      <c r="I177" s="25">
        <v>3</v>
      </c>
      <c r="J177" s="25">
        <v>3</v>
      </c>
      <c r="K177" s="25">
        <v>3</v>
      </c>
      <c r="L177" s="28">
        <v>45324</v>
      </c>
      <c r="M177" s="28">
        <v>45330</v>
      </c>
      <c r="N177" s="22">
        <f t="shared" si="6"/>
        <v>6</v>
      </c>
      <c r="O177" s="25">
        <v>4</v>
      </c>
      <c r="P177" s="42">
        <f t="shared" si="7"/>
        <v>71.430000000000007</v>
      </c>
      <c r="Q177" s="39" t="str">
        <f t="shared" si="8"/>
        <v>Adecuado</v>
      </c>
    </row>
    <row r="178" spans="1:17" ht="64" customHeight="1" x14ac:dyDescent="0.35">
      <c r="A178" s="33" t="s">
        <v>373</v>
      </c>
      <c r="B178" s="26" t="s">
        <v>374</v>
      </c>
      <c r="C178" s="24" t="s">
        <v>3</v>
      </c>
      <c r="D178" s="22" t="s">
        <v>6</v>
      </c>
      <c r="E178" s="25" t="s">
        <v>35</v>
      </c>
      <c r="F178" s="25">
        <v>4</v>
      </c>
      <c r="G178" s="25">
        <v>2</v>
      </c>
      <c r="H178" s="25">
        <v>2</v>
      </c>
      <c r="I178" s="25">
        <v>3</v>
      </c>
      <c r="J178" s="25">
        <v>3</v>
      </c>
      <c r="K178" s="25">
        <v>3</v>
      </c>
      <c r="L178" s="28">
        <v>45324</v>
      </c>
      <c r="M178" s="28">
        <v>45329</v>
      </c>
      <c r="N178" s="22">
        <f t="shared" si="6"/>
        <v>5</v>
      </c>
      <c r="O178" s="25">
        <v>4</v>
      </c>
      <c r="P178" s="42">
        <f t="shared" si="7"/>
        <v>75</v>
      </c>
      <c r="Q178" s="39" t="str">
        <f t="shared" si="8"/>
        <v>Adecuado</v>
      </c>
    </row>
    <row r="179" spans="1:17" ht="80.150000000000006" customHeight="1" x14ac:dyDescent="0.35">
      <c r="A179" s="33" t="s">
        <v>375</v>
      </c>
      <c r="B179" s="26" t="s">
        <v>376</v>
      </c>
      <c r="C179" s="24" t="s">
        <v>3</v>
      </c>
      <c r="D179" s="22" t="s">
        <v>6</v>
      </c>
      <c r="E179" s="25" t="s">
        <v>35</v>
      </c>
      <c r="F179" s="25">
        <v>3</v>
      </c>
      <c r="G179" s="25">
        <v>3</v>
      </c>
      <c r="H179" s="25">
        <v>2</v>
      </c>
      <c r="I179" s="25">
        <v>2</v>
      </c>
      <c r="J179" s="25">
        <v>3</v>
      </c>
      <c r="K179" s="25">
        <v>3</v>
      </c>
      <c r="L179" s="28">
        <v>45329</v>
      </c>
      <c r="M179" s="28">
        <v>45331</v>
      </c>
      <c r="N179" s="22">
        <f t="shared" si="6"/>
        <v>2</v>
      </c>
      <c r="O179" s="25">
        <v>4</v>
      </c>
      <c r="P179" s="42">
        <f t="shared" si="7"/>
        <v>71.430000000000007</v>
      </c>
      <c r="Q179" s="39" t="str">
        <f t="shared" si="8"/>
        <v>Adecuado</v>
      </c>
    </row>
    <row r="180" spans="1:17" ht="64" customHeight="1" x14ac:dyDescent="0.35">
      <c r="A180" s="33" t="s">
        <v>377</v>
      </c>
      <c r="B180" s="26" t="s">
        <v>378</v>
      </c>
      <c r="C180" s="24" t="s">
        <v>3</v>
      </c>
      <c r="D180" s="22" t="s">
        <v>6</v>
      </c>
      <c r="E180" s="25" t="s">
        <v>35</v>
      </c>
      <c r="F180" s="25">
        <v>4</v>
      </c>
      <c r="G180" s="25">
        <v>2</v>
      </c>
      <c r="H180" s="25">
        <v>2</v>
      </c>
      <c r="I180" s="25">
        <v>2</v>
      </c>
      <c r="J180" s="25">
        <v>3</v>
      </c>
      <c r="K180" s="25">
        <v>3</v>
      </c>
      <c r="L180" s="28">
        <v>45324</v>
      </c>
      <c r="M180" s="28">
        <v>45330</v>
      </c>
      <c r="N180" s="22">
        <f t="shared" si="6"/>
        <v>6</v>
      </c>
      <c r="O180" s="25">
        <v>4</v>
      </c>
      <c r="P180" s="42">
        <f t="shared" si="7"/>
        <v>71.430000000000007</v>
      </c>
      <c r="Q180" s="39" t="str">
        <f t="shared" si="8"/>
        <v>Adecuado</v>
      </c>
    </row>
    <row r="181" spans="1:17" ht="64" customHeight="1" x14ac:dyDescent="0.35">
      <c r="A181" s="33" t="s">
        <v>379</v>
      </c>
      <c r="B181" s="26" t="s">
        <v>360</v>
      </c>
      <c r="C181" s="24" t="s">
        <v>3</v>
      </c>
      <c r="D181" s="22" t="s">
        <v>6</v>
      </c>
      <c r="E181" s="25" t="s">
        <v>35</v>
      </c>
      <c r="F181" s="25">
        <v>2</v>
      </c>
      <c r="G181" s="25">
        <v>2</v>
      </c>
      <c r="H181" s="25">
        <v>1</v>
      </c>
      <c r="I181" s="25">
        <v>2</v>
      </c>
      <c r="J181" s="25">
        <v>2</v>
      </c>
      <c r="K181" s="25">
        <v>3</v>
      </c>
      <c r="L181" s="28">
        <v>45342</v>
      </c>
      <c r="M181" s="28">
        <v>45348</v>
      </c>
      <c r="N181" s="22">
        <f t="shared" si="6"/>
        <v>6</v>
      </c>
      <c r="O181" s="25">
        <v>4</v>
      </c>
      <c r="P181" s="42">
        <f t="shared" si="7"/>
        <v>57.14</v>
      </c>
      <c r="Q181" s="39" t="str">
        <f t="shared" si="8"/>
        <v>Moderado</v>
      </c>
    </row>
    <row r="182" spans="1:17" ht="64" customHeight="1" x14ac:dyDescent="0.35">
      <c r="A182" s="33" t="s">
        <v>380</v>
      </c>
      <c r="B182" s="26" t="s">
        <v>381</v>
      </c>
      <c r="C182" s="24" t="s">
        <v>3</v>
      </c>
      <c r="D182" s="22" t="s">
        <v>6</v>
      </c>
      <c r="E182" s="25" t="s">
        <v>35</v>
      </c>
      <c r="F182" s="25">
        <v>4</v>
      </c>
      <c r="G182" s="25">
        <v>2</v>
      </c>
      <c r="H182" s="25">
        <v>2</v>
      </c>
      <c r="I182" s="25">
        <v>3</v>
      </c>
      <c r="J182" s="25">
        <v>3</v>
      </c>
      <c r="K182" s="25">
        <v>3</v>
      </c>
      <c r="L182" s="28">
        <v>46036</v>
      </c>
      <c r="M182" s="28">
        <v>46042</v>
      </c>
      <c r="N182" s="22">
        <f t="shared" si="6"/>
        <v>6</v>
      </c>
      <c r="O182" s="25">
        <v>4</v>
      </c>
      <c r="P182" s="42">
        <f t="shared" si="7"/>
        <v>75</v>
      </c>
      <c r="Q182" s="39" t="str">
        <f t="shared" si="8"/>
        <v>Adecuado</v>
      </c>
    </row>
    <row r="183" spans="1:17" ht="48" customHeight="1" x14ac:dyDescent="0.35">
      <c r="A183" s="33" t="s">
        <v>382</v>
      </c>
      <c r="B183" s="26" t="s">
        <v>383</v>
      </c>
      <c r="C183" s="24" t="s">
        <v>4</v>
      </c>
      <c r="D183" s="22" t="s">
        <v>6</v>
      </c>
      <c r="E183" s="25" t="s">
        <v>384</v>
      </c>
      <c r="F183" s="25">
        <v>3</v>
      </c>
      <c r="G183" s="25">
        <v>4</v>
      </c>
      <c r="H183" s="25">
        <v>4</v>
      </c>
      <c r="I183" s="25">
        <v>1</v>
      </c>
      <c r="J183" s="25">
        <v>1</v>
      </c>
      <c r="K183" s="25">
        <v>2</v>
      </c>
      <c r="L183" s="28">
        <v>45932</v>
      </c>
      <c r="M183" s="28" t="s">
        <v>272</v>
      </c>
      <c r="N183" s="22" t="str">
        <f t="shared" si="6"/>
        <v>-</v>
      </c>
      <c r="O183" s="25">
        <v>1</v>
      </c>
      <c r="P183" s="42">
        <f t="shared" si="7"/>
        <v>57.14</v>
      </c>
      <c r="Q183" s="39" t="str">
        <f t="shared" si="8"/>
        <v>Moderado</v>
      </c>
    </row>
    <row r="184" spans="1:17" ht="32.15" customHeight="1" x14ac:dyDescent="0.35">
      <c r="A184" s="33" t="s">
        <v>385</v>
      </c>
      <c r="B184" s="26" t="s">
        <v>386</v>
      </c>
      <c r="C184" s="24" t="s">
        <v>4</v>
      </c>
      <c r="D184" s="22" t="s">
        <v>6</v>
      </c>
      <c r="E184" s="25" t="s">
        <v>267</v>
      </c>
      <c r="F184" s="25">
        <v>3</v>
      </c>
      <c r="G184" s="25">
        <v>4</v>
      </c>
      <c r="H184" s="25">
        <v>4</v>
      </c>
      <c r="I184" s="25">
        <v>2</v>
      </c>
      <c r="J184" s="25">
        <v>2</v>
      </c>
      <c r="K184" s="25">
        <v>2</v>
      </c>
      <c r="L184" s="28">
        <v>45931</v>
      </c>
      <c r="M184" s="28" t="s">
        <v>272</v>
      </c>
      <c r="N184" s="22" t="str">
        <f t="shared" si="6"/>
        <v>-</v>
      </c>
      <c r="O184" s="25">
        <v>1</v>
      </c>
      <c r="P184" s="42">
        <f t="shared" si="7"/>
        <v>64.290000000000006</v>
      </c>
      <c r="Q184" s="39" t="str">
        <f t="shared" si="8"/>
        <v>Moderado</v>
      </c>
    </row>
    <row r="185" spans="1:17" ht="112" customHeight="1" x14ac:dyDescent="0.35">
      <c r="A185" s="33" t="s">
        <v>387</v>
      </c>
      <c r="B185" s="26" t="s">
        <v>388</v>
      </c>
      <c r="C185" s="24" t="s">
        <v>4</v>
      </c>
      <c r="D185" s="22" t="s">
        <v>6</v>
      </c>
      <c r="E185" s="25" t="s">
        <v>35</v>
      </c>
      <c r="F185" s="25">
        <v>3</v>
      </c>
      <c r="G185" s="25">
        <v>4</v>
      </c>
      <c r="H185" s="25">
        <v>4</v>
      </c>
      <c r="I185" s="25">
        <v>3</v>
      </c>
      <c r="J185" s="25">
        <v>2</v>
      </c>
      <c r="K185" s="25">
        <v>2</v>
      </c>
      <c r="L185" s="28">
        <v>45405</v>
      </c>
      <c r="M185" s="28">
        <v>45587</v>
      </c>
      <c r="N185" s="22">
        <f t="shared" si="6"/>
        <v>182</v>
      </c>
      <c r="O185" s="25">
        <v>3</v>
      </c>
      <c r="P185" s="42">
        <f t="shared" si="7"/>
        <v>75</v>
      </c>
      <c r="Q185" s="39" t="str">
        <f t="shared" si="8"/>
        <v>Adecuado</v>
      </c>
    </row>
    <row r="186" spans="1:17" ht="112" customHeight="1" x14ac:dyDescent="0.35">
      <c r="A186" s="33" t="s">
        <v>389</v>
      </c>
      <c r="B186" s="26" t="s">
        <v>390</v>
      </c>
      <c r="C186" s="24" t="s">
        <v>4</v>
      </c>
      <c r="D186" s="22" t="s">
        <v>6</v>
      </c>
      <c r="E186" s="25" t="s">
        <v>35</v>
      </c>
      <c r="F186" s="25">
        <v>3</v>
      </c>
      <c r="G186" s="25">
        <v>4</v>
      </c>
      <c r="H186" s="25">
        <v>4</v>
      </c>
      <c r="I186" s="25">
        <v>3</v>
      </c>
      <c r="J186" s="25">
        <v>3</v>
      </c>
      <c r="K186" s="25">
        <v>2</v>
      </c>
      <c r="L186" s="28">
        <v>45457</v>
      </c>
      <c r="M186" s="28">
        <v>45587</v>
      </c>
      <c r="N186" s="22">
        <f t="shared" si="6"/>
        <v>130</v>
      </c>
      <c r="O186" s="25">
        <v>3</v>
      </c>
      <c r="P186" s="42">
        <f t="shared" si="7"/>
        <v>78.569999999999993</v>
      </c>
      <c r="Q186" s="39" t="str">
        <f t="shared" si="8"/>
        <v>Adecuado</v>
      </c>
    </row>
    <row r="187" spans="1:17" ht="48" customHeight="1" x14ac:dyDescent="0.35">
      <c r="A187" s="33" t="s">
        <v>391</v>
      </c>
      <c r="B187" s="26" t="s">
        <v>392</v>
      </c>
      <c r="C187" s="24" t="s">
        <v>4</v>
      </c>
      <c r="D187" s="22" t="s">
        <v>6</v>
      </c>
      <c r="E187" s="25" t="s">
        <v>267</v>
      </c>
      <c r="F187" s="25">
        <v>3</v>
      </c>
      <c r="G187" s="25">
        <v>3</v>
      </c>
      <c r="H187" s="25">
        <v>3</v>
      </c>
      <c r="I187" s="25">
        <v>4</v>
      </c>
      <c r="J187" s="25">
        <v>2</v>
      </c>
      <c r="K187" s="25">
        <v>3</v>
      </c>
      <c r="L187" s="28">
        <v>46020</v>
      </c>
      <c r="M187" s="28" t="s">
        <v>272</v>
      </c>
      <c r="N187" s="22" t="str">
        <f t="shared" si="6"/>
        <v>-</v>
      </c>
      <c r="O187" s="25">
        <v>1</v>
      </c>
      <c r="P187" s="42">
        <f t="shared" si="7"/>
        <v>67.86</v>
      </c>
      <c r="Q187" s="39" t="str">
        <f t="shared" si="8"/>
        <v>Moderado</v>
      </c>
    </row>
    <row r="188" spans="1:17" ht="48" customHeight="1" x14ac:dyDescent="0.35">
      <c r="A188" s="33" t="s">
        <v>393</v>
      </c>
      <c r="B188" s="26" t="s">
        <v>394</v>
      </c>
      <c r="C188" s="24" t="s">
        <v>3</v>
      </c>
      <c r="D188" s="22" t="s">
        <v>8</v>
      </c>
      <c r="E188" s="25" t="s">
        <v>35</v>
      </c>
      <c r="F188" s="25">
        <v>2</v>
      </c>
      <c r="G188" s="25">
        <v>2</v>
      </c>
      <c r="H188" s="25">
        <v>1</v>
      </c>
      <c r="I188" s="25">
        <v>1</v>
      </c>
      <c r="J188" s="25">
        <v>2</v>
      </c>
      <c r="K188" s="25">
        <v>3</v>
      </c>
      <c r="L188" s="28">
        <v>45363</v>
      </c>
      <c r="M188" s="28">
        <v>45378</v>
      </c>
      <c r="N188" s="22">
        <f t="shared" si="6"/>
        <v>15</v>
      </c>
      <c r="O188" s="25">
        <v>4</v>
      </c>
      <c r="P188" s="42">
        <f t="shared" si="7"/>
        <v>53.57</v>
      </c>
      <c r="Q188" s="39" t="str">
        <f t="shared" si="8"/>
        <v>Bajo desempeño</v>
      </c>
    </row>
    <row r="189" spans="1:17" ht="48" customHeight="1" x14ac:dyDescent="0.35">
      <c r="A189" s="33" t="s">
        <v>395</v>
      </c>
      <c r="B189" s="26" t="s">
        <v>394</v>
      </c>
      <c r="C189" s="24" t="s">
        <v>3</v>
      </c>
      <c r="D189" s="22" t="s">
        <v>8</v>
      </c>
      <c r="E189" s="25" t="s">
        <v>35</v>
      </c>
      <c r="F189" s="25">
        <v>2</v>
      </c>
      <c r="G189" s="25">
        <v>2</v>
      </c>
      <c r="H189" s="25">
        <v>1</v>
      </c>
      <c r="I189" s="25">
        <v>1</v>
      </c>
      <c r="J189" s="25">
        <v>2</v>
      </c>
      <c r="K189" s="25">
        <v>3</v>
      </c>
      <c r="L189" s="28">
        <v>45783</v>
      </c>
      <c r="M189" s="28">
        <v>45825</v>
      </c>
      <c r="N189" s="22">
        <f t="shared" si="6"/>
        <v>42</v>
      </c>
      <c r="O189" s="25">
        <v>4</v>
      </c>
      <c r="P189" s="42">
        <f t="shared" si="7"/>
        <v>53.57</v>
      </c>
      <c r="Q189" s="39" t="str">
        <f t="shared" si="8"/>
        <v>Bajo desempeño</v>
      </c>
    </row>
    <row r="190" spans="1:17" ht="128.15" customHeight="1" x14ac:dyDescent="0.35">
      <c r="A190" s="34" t="s">
        <v>396</v>
      </c>
      <c r="B190" s="26" t="s">
        <v>397</v>
      </c>
      <c r="C190" s="24" t="s">
        <v>3</v>
      </c>
      <c r="D190" s="22" t="s">
        <v>8</v>
      </c>
      <c r="E190" s="25" t="s">
        <v>35</v>
      </c>
      <c r="F190" s="25">
        <v>2</v>
      </c>
      <c r="G190" s="25">
        <v>3</v>
      </c>
      <c r="H190" s="25">
        <v>2</v>
      </c>
      <c r="I190" s="25">
        <v>2</v>
      </c>
      <c r="J190" s="25">
        <v>2</v>
      </c>
      <c r="K190" s="25">
        <v>2</v>
      </c>
      <c r="L190" s="28">
        <v>45818</v>
      </c>
      <c r="M190" s="28" t="s">
        <v>272</v>
      </c>
      <c r="N190" s="22" t="str">
        <f t="shared" si="6"/>
        <v>-</v>
      </c>
      <c r="O190" s="25">
        <v>1</v>
      </c>
      <c r="P190" s="42">
        <f t="shared" si="7"/>
        <v>50</v>
      </c>
      <c r="Q190" s="39" t="str">
        <f t="shared" si="8"/>
        <v>Bajo desempeño</v>
      </c>
    </row>
    <row r="191" spans="1:17" ht="112" customHeight="1" x14ac:dyDescent="0.35">
      <c r="A191" s="34" t="s">
        <v>398</v>
      </c>
      <c r="B191" s="26" t="s">
        <v>399</v>
      </c>
      <c r="C191" s="24" t="s">
        <v>3</v>
      </c>
      <c r="D191" s="22" t="s">
        <v>8</v>
      </c>
      <c r="E191" s="25" t="s">
        <v>35</v>
      </c>
      <c r="F191" s="25">
        <v>2</v>
      </c>
      <c r="G191" s="25">
        <v>3</v>
      </c>
      <c r="H191" s="25">
        <v>1</v>
      </c>
      <c r="I191" s="25">
        <v>2</v>
      </c>
      <c r="J191" s="25">
        <v>2</v>
      </c>
      <c r="K191" s="25">
        <v>2</v>
      </c>
      <c r="L191" s="28">
        <v>46018</v>
      </c>
      <c r="M191" s="28" t="s">
        <v>272</v>
      </c>
      <c r="N191" s="22" t="str">
        <f t="shared" si="6"/>
        <v>-</v>
      </c>
      <c r="O191" s="25">
        <v>1</v>
      </c>
      <c r="P191" s="42">
        <f t="shared" si="7"/>
        <v>46.43</v>
      </c>
      <c r="Q191" s="39" t="str">
        <f t="shared" si="8"/>
        <v>Bajo desempeño</v>
      </c>
    </row>
    <row r="192" spans="1:17" ht="64" customHeight="1" x14ac:dyDescent="0.35">
      <c r="A192" s="34" t="s">
        <v>400</v>
      </c>
      <c r="B192" s="26" t="s">
        <v>401</v>
      </c>
      <c r="C192" s="24" t="s">
        <v>3</v>
      </c>
      <c r="D192" s="22" t="s">
        <v>8</v>
      </c>
      <c r="E192" s="25" t="s">
        <v>35</v>
      </c>
      <c r="F192" s="25">
        <v>4</v>
      </c>
      <c r="G192" s="25">
        <v>3</v>
      </c>
      <c r="H192" s="25">
        <v>1</v>
      </c>
      <c r="I192" s="25">
        <v>2</v>
      </c>
      <c r="J192" s="25">
        <v>2</v>
      </c>
      <c r="K192" s="25">
        <v>2</v>
      </c>
      <c r="L192" s="28">
        <v>45791</v>
      </c>
      <c r="M192" s="28" t="s">
        <v>272</v>
      </c>
      <c r="N192" s="22" t="str">
        <f t="shared" si="6"/>
        <v>-</v>
      </c>
      <c r="O192" s="25">
        <v>1</v>
      </c>
      <c r="P192" s="42">
        <f t="shared" si="7"/>
        <v>53.57</v>
      </c>
      <c r="Q192" s="39" t="str">
        <f t="shared" si="8"/>
        <v>Bajo desempeño</v>
      </c>
    </row>
    <row r="193" spans="1:17" ht="32.15" customHeight="1" x14ac:dyDescent="0.35">
      <c r="A193" s="34" t="s">
        <v>402</v>
      </c>
      <c r="B193" s="26" t="s">
        <v>403</v>
      </c>
      <c r="C193" s="24" t="s">
        <v>3</v>
      </c>
      <c r="D193" s="22" t="s">
        <v>8</v>
      </c>
      <c r="E193" s="25" t="s">
        <v>35</v>
      </c>
      <c r="F193" s="25">
        <v>2</v>
      </c>
      <c r="G193" s="25">
        <v>3</v>
      </c>
      <c r="H193" s="25">
        <v>1</v>
      </c>
      <c r="I193" s="25">
        <v>2</v>
      </c>
      <c r="J193" s="25">
        <v>2</v>
      </c>
      <c r="K193" s="25">
        <v>2</v>
      </c>
      <c r="L193" s="28">
        <v>45793</v>
      </c>
      <c r="M193" s="28" t="s">
        <v>272</v>
      </c>
      <c r="N193" s="22" t="str">
        <f t="shared" si="6"/>
        <v>-</v>
      </c>
      <c r="O193" s="25">
        <v>1</v>
      </c>
      <c r="P193" s="42">
        <f t="shared" si="7"/>
        <v>46.43</v>
      </c>
      <c r="Q193" s="39" t="str">
        <f t="shared" si="8"/>
        <v>Bajo desempeño</v>
      </c>
    </row>
    <row r="194" spans="1:17" ht="32.15" customHeight="1" x14ac:dyDescent="0.35">
      <c r="A194" s="33" t="s">
        <v>404</v>
      </c>
      <c r="B194" s="26" t="s">
        <v>405</v>
      </c>
      <c r="C194" s="24" t="s">
        <v>3</v>
      </c>
      <c r="D194" s="22" t="s">
        <v>8</v>
      </c>
      <c r="E194" s="25" t="s">
        <v>35</v>
      </c>
      <c r="F194" s="25">
        <v>3</v>
      </c>
      <c r="G194" s="25">
        <v>3</v>
      </c>
      <c r="H194" s="25">
        <v>3</v>
      </c>
      <c r="I194" s="25">
        <v>2</v>
      </c>
      <c r="J194" s="25">
        <v>3</v>
      </c>
      <c r="K194" s="25">
        <v>2</v>
      </c>
      <c r="L194" s="28">
        <v>45625</v>
      </c>
      <c r="M194" s="28">
        <v>45665</v>
      </c>
      <c r="N194" s="22">
        <f t="shared" si="6"/>
        <v>40</v>
      </c>
      <c r="O194" s="25">
        <v>4</v>
      </c>
      <c r="P194" s="42">
        <f t="shared" si="7"/>
        <v>71.430000000000007</v>
      </c>
      <c r="Q194" s="39" t="str">
        <f t="shared" si="8"/>
        <v>Adecuado</v>
      </c>
    </row>
    <row r="195" spans="1:17" ht="32.15" customHeight="1" x14ac:dyDescent="0.35">
      <c r="A195" s="33" t="s">
        <v>406</v>
      </c>
      <c r="B195" s="26" t="s">
        <v>407</v>
      </c>
      <c r="C195" s="24" t="s">
        <v>3</v>
      </c>
      <c r="D195" s="22" t="s">
        <v>8</v>
      </c>
      <c r="E195" s="25" t="s">
        <v>35</v>
      </c>
      <c r="F195" s="25">
        <v>3</v>
      </c>
      <c r="G195" s="25">
        <v>4</v>
      </c>
      <c r="H195" s="25">
        <v>4</v>
      </c>
      <c r="I195" s="25">
        <v>2</v>
      </c>
      <c r="J195" s="25">
        <v>3</v>
      </c>
      <c r="K195" s="25">
        <v>2</v>
      </c>
      <c r="L195" s="28">
        <v>45666</v>
      </c>
      <c r="M195" s="28">
        <v>45790</v>
      </c>
      <c r="N195" s="22">
        <f t="shared" ref="N195:N258" si="9">IFERROR(M195-L195,"-")</f>
        <v>124</v>
      </c>
      <c r="O195" s="25">
        <v>3</v>
      </c>
      <c r="P195" s="42">
        <f t="shared" ref="P195:P258" si="10">ROUND(((F195+G195+H195+I195+J195+K195+O195)/28)*100,2)</f>
        <v>75</v>
      </c>
      <c r="Q195" s="39" t="str">
        <f t="shared" ref="Q195:Q258" si="11">IF(P195&gt;=85,"Alto desempeño estratégico",IF(P195&gt;=70,"Adecuado",IF(P195&gt;=55,"Moderado","Bajo desempeño")))</f>
        <v>Adecuado</v>
      </c>
    </row>
    <row r="196" spans="1:17" ht="64" customHeight="1" x14ac:dyDescent="0.35">
      <c r="A196" s="33" t="s">
        <v>408</v>
      </c>
      <c r="B196" s="26" t="s">
        <v>409</v>
      </c>
      <c r="C196" s="24" t="s">
        <v>3</v>
      </c>
      <c r="D196" s="22" t="s">
        <v>8</v>
      </c>
      <c r="E196" s="25" t="s">
        <v>35</v>
      </c>
      <c r="F196" s="25">
        <v>4</v>
      </c>
      <c r="G196" s="25">
        <v>3</v>
      </c>
      <c r="H196" s="25">
        <v>2</v>
      </c>
      <c r="I196" s="25">
        <v>3</v>
      </c>
      <c r="J196" s="25">
        <v>4</v>
      </c>
      <c r="K196" s="25">
        <v>2</v>
      </c>
      <c r="L196" s="28">
        <v>46037</v>
      </c>
      <c r="M196" s="28">
        <v>46041</v>
      </c>
      <c r="N196" s="22">
        <f t="shared" si="9"/>
        <v>4</v>
      </c>
      <c r="O196" s="25">
        <v>4</v>
      </c>
      <c r="P196" s="42">
        <f t="shared" si="10"/>
        <v>78.569999999999993</v>
      </c>
      <c r="Q196" s="39" t="str">
        <f t="shared" si="11"/>
        <v>Adecuado</v>
      </c>
    </row>
    <row r="197" spans="1:17" ht="64" customHeight="1" x14ac:dyDescent="0.35">
      <c r="A197" s="33" t="s">
        <v>410</v>
      </c>
      <c r="B197" s="26" t="s">
        <v>411</v>
      </c>
      <c r="C197" s="24" t="s">
        <v>3</v>
      </c>
      <c r="D197" s="22" t="s">
        <v>8</v>
      </c>
      <c r="E197" s="25" t="s">
        <v>35</v>
      </c>
      <c r="F197" s="25">
        <v>4</v>
      </c>
      <c r="G197" s="25">
        <v>2</v>
      </c>
      <c r="H197" s="25">
        <v>3</v>
      </c>
      <c r="I197" s="25">
        <v>3</v>
      </c>
      <c r="J197" s="25">
        <v>4</v>
      </c>
      <c r="K197" s="25">
        <v>2</v>
      </c>
      <c r="L197" s="28">
        <v>46044</v>
      </c>
      <c r="M197" s="28">
        <v>46050</v>
      </c>
      <c r="N197" s="22">
        <f t="shared" si="9"/>
        <v>6</v>
      </c>
      <c r="O197" s="25">
        <v>4</v>
      </c>
      <c r="P197" s="42">
        <f t="shared" si="10"/>
        <v>78.569999999999993</v>
      </c>
      <c r="Q197" s="39" t="str">
        <f t="shared" si="11"/>
        <v>Adecuado</v>
      </c>
    </row>
    <row r="198" spans="1:17" ht="48" customHeight="1" x14ac:dyDescent="0.35">
      <c r="A198" s="33" t="s">
        <v>412</v>
      </c>
      <c r="B198" s="26" t="s">
        <v>413</v>
      </c>
      <c r="C198" s="24" t="s">
        <v>3</v>
      </c>
      <c r="D198" s="22" t="s">
        <v>8</v>
      </c>
      <c r="E198" s="25" t="s">
        <v>35</v>
      </c>
      <c r="F198" s="25">
        <v>3</v>
      </c>
      <c r="G198" s="25">
        <v>3</v>
      </c>
      <c r="H198" s="25">
        <v>4</v>
      </c>
      <c r="I198" s="25">
        <v>2</v>
      </c>
      <c r="J198" s="25">
        <v>3</v>
      </c>
      <c r="K198" s="25">
        <v>2</v>
      </c>
      <c r="L198" s="28">
        <v>45674</v>
      </c>
      <c r="M198" s="28">
        <v>45679</v>
      </c>
      <c r="N198" s="22">
        <f t="shared" si="9"/>
        <v>5</v>
      </c>
      <c r="O198" s="25">
        <v>4</v>
      </c>
      <c r="P198" s="42">
        <f t="shared" si="10"/>
        <v>75</v>
      </c>
      <c r="Q198" s="39" t="str">
        <f t="shared" si="11"/>
        <v>Adecuado</v>
      </c>
    </row>
    <row r="199" spans="1:17" ht="48" customHeight="1" x14ac:dyDescent="0.35">
      <c r="A199" s="33" t="s">
        <v>414</v>
      </c>
      <c r="B199" s="26" t="s">
        <v>413</v>
      </c>
      <c r="C199" s="24" t="s">
        <v>3</v>
      </c>
      <c r="D199" s="22" t="s">
        <v>8</v>
      </c>
      <c r="E199" s="25" t="s">
        <v>35</v>
      </c>
      <c r="F199" s="25">
        <v>3</v>
      </c>
      <c r="G199" s="25">
        <v>3</v>
      </c>
      <c r="H199" s="25">
        <v>4</v>
      </c>
      <c r="I199" s="25">
        <v>2</v>
      </c>
      <c r="J199" s="25">
        <v>3</v>
      </c>
      <c r="K199" s="25">
        <v>2</v>
      </c>
      <c r="L199" s="28">
        <v>45695</v>
      </c>
      <c r="M199" s="28">
        <v>45699</v>
      </c>
      <c r="N199" s="22">
        <f t="shared" si="9"/>
        <v>4</v>
      </c>
      <c r="O199" s="25">
        <v>4</v>
      </c>
      <c r="P199" s="42">
        <f t="shared" si="10"/>
        <v>75</v>
      </c>
      <c r="Q199" s="39" t="str">
        <f t="shared" si="11"/>
        <v>Adecuado</v>
      </c>
    </row>
    <row r="200" spans="1:17" ht="80.150000000000006" customHeight="1" x14ac:dyDescent="0.35">
      <c r="A200" s="33" t="s">
        <v>415</v>
      </c>
      <c r="B200" s="26" t="s">
        <v>416</v>
      </c>
      <c r="C200" s="24" t="s">
        <v>3</v>
      </c>
      <c r="D200" s="22" t="s">
        <v>8</v>
      </c>
      <c r="E200" s="25" t="s">
        <v>35</v>
      </c>
      <c r="F200" s="25">
        <v>3</v>
      </c>
      <c r="G200" s="25">
        <v>3</v>
      </c>
      <c r="H200" s="25">
        <v>2</v>
      </c>
      <c r="I200" s="25">
        <v>4</v>
      </c>
      <c r="J200" s="25">
        <v>3</v>
      </c>
      <c r="K200" s="25">
        <v>2</v>
      </c>
      <c r="L200" s="28">
        <v>46035</v>
      </c>
      <c r="M200" s="28">
        <v>46037</v>
      </c>
      <c r="N200" s="22">
        <f t="shared" si="9"/>
        <v>2</v>
      </c>
      <c r="O200" s="25">
        <v>4</v>
      </c>
      <c r="P200" s="42">
        <f t="shared" si="10"/>
        <v>75</v>
      </c>
      <c r="Q200" s="39" t="str">
        <f t="shared" si="11"/>
        <v>Adecuado</v>
      </c>
    </row>
    <row r="201" spans="1:17" ht="48" customHeight="1" x14ac:dyDescent="0.35">
      <c r="A201" s="25" t="s">
        <v>417</v>
      </c>
      <c r="B201" s="26" t="s">
        <v>413</v>
      </c>
      <c r="C201" s="24" t="s">
        <v>3</v>
      </c>
      <c r="D201" s="22" t="s">
        <v>8</v>
      </c>
      <c r="E201" s="25" t="s">
        <v>418</v>
      </c>
      <c r="F201" s="25">
        <v>3</v>
      </c>
      <c r="G201" s="25">
        <v>3</v>
      </c>
      <c r="H201" s="25">
        <v>4</v>
      </c>
      <c r="I201" s="25">
        <v>2</v>
      </c>
      <c r="J201" s="25">
        <v>3</v>
      </c>
      <c r="K201" s="25">
        <v>2</v>
      </c>
      <c r="L201" s="28">
        <v>46042</v>
      </c>
      <c r="M201" s="28">
        <v>46045</v>
      </c>
      <c r="N201" s="22">
        <f t="shared" si="9"/>
        <v>3</v>
      </c>
      <c r="O201" s="25">
        <v>4</v>
      </c>
      <c r="P201" s="42">
        <f t="shared" si="10"/>
        <v>75</v>
      </c>
      <c r="Q201" s="39" t="str">
        <f t="shared" si="11"/>
        <v>Adecuado</v>
      </c>
    </row>
    <row r="202" spans="1:17" ht="48" customHeight="1" x14ac:dyDescent="0.35">
      <c r="A202" s="25" t="s">
        <v>419</v>
      </c>
      <c r="B202" s="26" t="s">
        <v>413</v>
      </c>
      <c r="C202" s="24" t="s">
        <v>3</v>
      </c>
      <c r="D202" s="22" t="s">
        <v>8</v>
      </c>
      <c r="E202" s="25" t="s">
        <v>418</v>
      </c>
      <c r="F202" s="25">
        <v>3</v>
      </c>
      <c r="G202" s="25">
        <v>3</v>
      </c>
      <c r="H202" s="25">
        <v>4</v>
      </c>
      <c r="I202" s="25">
        <v>2</v>
      </c>
      <c r="J202" s="25">
        <v>3</v>
      </c>
      <c r="K202" s="25">
        <v>2</v>
      </c>
      <c r="L202" s="28">
        <v>46042</v>
      </c>
      <c r="M202" s="28">
        <v>46049</v>
      </c>
      <c r="N202" s="22">
        <f t="shared" si="9"/>
        <v>7</v>
      </c>
      <c r="O202" s="25">
        <v>4</v>
      </c>
      <c r="P202" s="42">
        <f t="shared" si="10"/>
        <v>75</v>
      </c>
      <c r="Q202" s="39" t="str">
        <f t="shared" si="11"/>
        <v>Adecuado</v>
      </c>
    </row>
    <row r="203" spans="1:17" ht="64" customHeight="1" x14ac:dyDescent="0.35">
      <c r="A203" s="25" t="s">
        <v>420</v>
      </c>
      <c r="B203" s="26" t="s">
        <v>421</v>
      </c>
      <c r="C203" s="24" t="s">
        <v>3</v>
      </c>
      <c r="D203" s="22" t="s">
        <v>8</v>
      </c>
      <c r="E203" s="25" t="s">
        <v>418</v>
      </c>
      <c r="F203" s="25">
        <v>2</v>
      </c>
      <c r="G203" s="25">
        <v>3</v>
      </c>
      <c r="H203" s="25">
        <v>1</v>
      </c>
      <c r="I203" s="25">
        <v>4</v>
      </c>
      <c r="J203" s="25">
        <v>3</v>
      </c>
      <c r="K203" s="25">
        <v>2</v>
      </c>
      <c r="L203" s="28">
        <v>45717</v>
      </c>
      <c r="M203" s="28">
        <v>45721</v>
      </c>
      <c r="N203" s="22">
        <f t="shared" si="9"/>
        <v>4</v>
      </c>
      <c r="O203" s="25">
        <v>4</v>
      </c>
      <c r="P203" s="42">
        <f t="shared" si="10"/>
        <v>67.86</v>
      </c>
      <c r="Q203" s="39" t="str">
        <f t="shared" si="11"/>
        <v>Moderado</v>
      </c>
    </row>
    <row r="204" spans="1:17" ht="64" customHeight="1" x14ac:dyDescent="0.35">
      <c r="A204" s="25" t="s">
        <v>422</v>
      </c>
      <c r="B204" s="26" t="s">
        <v>423</v>
      </c>
      <c r="C204" s="24" t="s">
        <v>3</v>
      </c>
      <c r="D204" s="22" t="s">
        <v>8</v>
      </c>
      <c r="E204" s="25" t="s">
        <v>418</v>
      </c>
      <c r="F204" s="25">
        <v>3</v>
      </c>
      <c r="G204" s="25">
        <v>3</v>
      </c>
      <c r="H204" s="25">
        <v>4</v>
      </c>
      <c r="I204" s="25">
        <v>2</v>
      </c>
      <c r="J204" s="25">
        <v>3</v>
      </c>
      <c r="K204" s="25">
        <v>2</v>
      </c>
      <c r="L204" s="28">
        <v>45412</v>
      </c>
      <c r="M204" s="28">
        <v>45414</v>
      </c>
      <c r="N204" s="22">
        <f t="shared" si="9"/>
        <v>2</v>
      </c>
      <c r="O204" s="25">
        <v>4</v>
      </c>
      <c r="P204" s="42">
        <f t="shared" si="10"/>
        <v>75</v>
      </c>
      <c r="Q204" s="39" t="str">
        <f t="shared" si="11"/>
        <v>Adecuado</v>
      </c>
    </row>
    <row r="205" spans="1:17" ht="64" customHeight="1" x14ac:dyDescent="0.35">
      <c r="A205" s="25" t="s">
        <v>424</v>
      </c>
      <c r="B205" s="26" t="s">
        <v>423</v>
      </c>
      <c r="C205" s="24" t="s">
        <v>3</v>
      </c>
      <c r="D205" s="22" t="s">
        <v>8</v>
      </c>
      <c r="E205" s="25" t="s">
        <v>418</v>
      </c>
      <c r="F205" s="25">
        <v>3</v>
      </c>
      <c r="G205" s="25">
        <v>3</v>
      </c>
      <c r="H205" s="25">
        <v>3</v>
      </c>
      <c r="I205" s="25">
        <v>2</v>
      </c>
      <c r="J205" s="25">
        <v>3</v>
      </c>
      <c r="K205" s="25">
        <v>2</v>
      </c>
      <c r="L205" s="28">
        <v>45415</v>
      </c>
      <c r="M205" s="28">
        <v>45415</v>
      </c>
      <c r="N205" s="22">
        <f t="shared" si="9"/>
        <v>0</v>
      </c>
      <c r="O205" s="25">
        <v>4</v>
      </c>
      <c r="P205" s="42">
        <f t="shared" si="10"/>
        <v>71.430000000000007</v>
      </c>
      <c r="Q205" s="39" t="str">
        <f t="shared" si="11"/>
        <v>Adecuado</v>
      </c>
    </row>
    <row r="206" spans="1:17" ht="48" customHeight="1" x14ac:dyDescent="0.35">
      <c r="A206" s="25" t="s">
        <v>425</v>
      </c>
      <c r="B206" s="26" t="s">
        <v>426</v>
      </c>
      <c r="C206" s="24" t="s">
        <v>3</v>
      </c>
      <c r="D206" s="22" t="s">
        <v>8</v>
      </c>
      <c r="E206" s="25" t="s">
        <v>418</v>
      </c>
      <c r="F206" s="25">
        <v>2</v>
      </c>
      <c r="G206" s="25">
        <v>2</v>
      </c>
      <c r="H206" s="25">
        <v>2</v>
      </c>
      <c r="I206" s="25">
        <v>2</v>
      </c>
      <c r="J206" s="25">
        <v>2</v>
      </c>
      <c r="K206" s="25">
        <v>2</v>
      </c>
      <c r="L206" s="28">
        <v>45479</v>
      </c>
      <c r="M206" s="28">
        <v>45495</v>
      </c>
      <c r="N206" s="22">
        <f t="shared" si="9"/>
        <v>16</v>
      </c>
      <c r="O206" s="25">
        <v>4</v>
      </c>
      <c r="P206" s="42">
        <f t="shared" si="10"/>
        <v>57.14</v>
      </c>
      <c r="Q206" s="39" t="str">
        <f t="shared" si="11"/>
        <v>Moderado</v>
      </c>
    </row>
    <row r="207" spans="1:17" ht="32.15" customHeight="1" x14ac:dyDescent="0.35">
      <c r="A207" s="25" t="s">
        <v>427</v>
      </c>
      <c r="B207" s="26" t="s">
        <v>428</v>
      </c>
      <c r="C207" s="24" t="s">
        <v>4</v>
      </c>
      <c r="D207" s="22" t="s">
        <v>8</v>
      </c>
      <c r="E207" s="25" t="s">
        <v>418</v>
      </c>
      <c r="F207" s="25">
        <v>3</v>
      </c>
      <c r="G207" s="25">
        <v>4</v>
      </c>
      <c r="H207" s="25">
        <v>2</v>
      </c>
      <c r="I207" s="25">
        <v>2</v>
      </c>
      <c r="J207" s="25">
        <v>3</v>
      </c>
      <c r="K207" s="25">
        <v>2</v>
      </c>
      <c r="L207" s="28">
        <v>46020</v>
      </c>
      <c r="M207" s="28">
        <v>46069</v>
      </c>
      <c r="N207" s="22">
        <f t="shared" si="9"/>
        <v>49</v>
      </c>
      <c r="O207" s="25">
        <v>4</v>
      </c>
      <c r="P207" s="42">
        <f t="shared" si="10"/>
        <v>71.430000000000007</v>
      </c>
      <c r="Q207" s="39" t="str">
        <f t="shared" si="11"/>
        <v>Adecuado</v>
      </c>
    </row>
    <row r="208" spans="1:17" ht="32.15" customHeight="1" x14ac:dyDescent="0.35">
      <c r="A208" s="25" t="s">
        <v>429</v>
      </c>
      <c r="B208" s="26" t="s">
        <v>428</v>
      </c>
      <c r="C208" s="24" t="s">
        <v>4</v>
      </c>
      <c r="D208" s="22" t="s">
        <v>8</v>
      </c>
      <c r="E208" s="25" t="s">
        <v>430</v>
      </c>
      <c r="F208" s="25">
        <v>3</v>
      </c>
      <c r="G208" s="25">
        <v>4</v>
      </c>
      <c r="H208" s="25">
        <v>2</v>
      </c>
      <c r="I208" s="25">
        <v>2</v>
      </c>
      <c r="J208" s="25">
        <v>3</v>
      </c>
      <c r="K208" s="25">
        <v>2</v>
      </c>
      <c r="L208" s="28">
        <v>45625</v>
      </c>
      <c r="M208" s="28" t="s">
        <v>42</v>
      </c>
      <c r="N208" s="22" t="str">
        <f t="shared" si="9"/>
        <v>-</v>
      </c>
      <c r="O208" s="25">
        <v>1</v>
      </c>
      <c r="P208" s="42">
        <f t="shared" si="10"/>
        <v>60.71</v>
      </c>
      <c r="Q208" s="39" t="str">
        <f t="shared" si="11"/>
        <v>Moderado</v>
      </c>
    </row>
    <row r="209" spans="1:17" ht="32.15" customHeight="1" x14ac:dyDescent="0.35">
      <c r="A209" s="25" t="s">
        <v>431</v>
      </c>
      <c r="B209" s="26" t="s">
        <v>432</v>
      </c>
      <c r="C209" s="24" t="s">
        <v>4</v>
      </c>
      <c r="D209" s="22" t="s">
        <v>8</v>
      </c>
      <c r="E209" s="25" t="s">
        <v>418</v>
      </c>
      <c r="F209" s="25">
        <v>3</v>
      </c>
      <c r="G209" s="25">
        <v>1</v>
      </c>
      <c r="H209" s="25">
        <v>2</v>
      </c>
      <c r="I209" s="25">
        <v>2</v>
      </c>
      <c r="J209" s="25">
        <v>3</v>
      </c>
      <c r="K209" s="25">
        <v>2</v>
      </c>
      <c r="L209" s="28">
        <v>45839</v>
      </c>
      <c r="M209" s="28">
        <v>45894</v>
      </c>
      <c r="N209" s="22">
        <f t="shared" si="9"/>
        <v>55</v>
      </c>
      <c r="O209" s="25">
        <v>4</v>
      </c>
      <c r="P209" s="42">
        <f t="shared" si="10"/>
        <v>60.71</v>
      </c>
      <c r="Q209" s="39" t="str">
        <f t="shared" si="11"/>
        <v>Moderado</v>
      </c>
    </row>
    <row r="210" spans="1:17" ht="32.15" customHeight="1" x14ac:dyDescent="0.35">
      <c r="A210" s="25" t="s">
        <v>433</v>
      </c>
      <c r="B210" s="26" t="s">
        <v>434</v>
      </c>
      <c r="C210" s="24" t="s">
        <v>4</v>
      </c>
      <c r="D210" s="22" t="s">
        <v>8</v>
      </c>
      <c r="E210" s="25" t="s">
        <v>271</v>
      </c>
      <c r="F210" s="25">
        <v>3</v>
      </c>
      <c r="G210" s="25">
        <v>1</v>
      </c>
      <c r="H210" s="25">
        <v>2</v>
      </c>
      <c r="I210" s="25">
        <v>2</v>
      </c>
      <c r="J210" s="25">
        <v>3</v>
      </c>
      <c r="K210" s="25">
        <v>1</v>
      </c>
      <c r="L210" s="28">
        <v>45576</v>
      </c>
      <c r="M210" s="28" t="s">
        <v>42</v>
      </c>
      <c r="N210" s="22" t="str">
        <f t="shared" si="9"/>
        <v>-</v>
      </c>
      <c r="O210" s="25">
        <v>1</v>
      </c>
      <c r="P210" s="42">
        <f t="shared" si="10"/>
        <v>46.43</v>
      </c>
      <c r="Q210" s="39" t="str">
        <f t="shared" si="11"/>
        <v>Bajo desempeño</v>
      </c>
    </row>
    <row r="211" spans="1:17" ht="32.15" customHeight="1" x14ac:dyDescent="0.35">
      <c r="A211" s="25" t="s">
        <v>435</v>
      </c>
      <c r="B211" s="26" t="s">
        <v>436</v>
      </c>
      <c r="C211" s="24" t="s">
        <v>4</v>
      </c>
      <c r="D211" s="22" t="s">
        <v>8</v>
      </c>
      <c r="E211" s="25" t="s">
        <v>271</v>
      </c>
      <c r="F211" s="25">
        <v>3</v>
      </c>
      <c r="G211" s="25">
        <v>1</v>
      </c>
      <c r="H211" s="25">
        <v>2</v>
      </c>
      <c r="I211" s="25">
        <v>2</v>
      </c>
      <c r="J211" s="25">
        <v>3</v>
      </c>
      <c r="K211" s="25">
        <v>1</v>
      </c>
      <c r="L211" s="28" t="s">
        <v>437</v>
      </c>
      <c r="M211" s="28" t="s">
        <v>42</v>
      </c>
      <c r="N211" s="22" t="str">
        <f t="shared" si="9"/>
        <v>-</v>
      </c>
      <c r="O211" s="25">
        <v>1</v>
      </c>
      <c r="P211" s="42">
        <f t="shared" si="10"/>
        <v>46.43</v>
      </c>
      <c r="Q211" s="39" t="str">
        <f t="shared" si="11"/>
        <v>Bajo desempeño</v>
      </c>
    </row>
    <row r="212" spans="1:17" ht="32.15" customHeight="1" x14ac:dyDescent="0.35">
      <c r="A212" s="25" t="s">
        <v>438</v>
      </c>
      <c r="B212" s="26" t="s">
        <v>439</v>
      </c>
      <c r="C212" s="24" t="s">
        <v>4</v>
      </c>
      <c r="D212" s="22" t="s">
        <v>8</v>
      </c>
      <c r="E212" s="25" t="s">
        <v>418</v>
      </c>
      <c r="F212" s="25">
        <v>3</v>
      </c>
      <c r="G212" s="25">
        <v>1</v>
      </c>
      <c r="H212" s="25">
        <v>2</v>
      </c>
      <c r="I212" s="25">
        <v>2</v>
      </c>
      <c r="J212" s="25">
        <v>3</v>
      </c>
      <c r="K212" s="25">
        <v>2</v>
      </c>
      <c r="L212" s="28">
        <v>45649</v>
      </c>
      <c r="M212" s="28">
        <v>45728</v>
      </c>
      <c r="N212" s="22">
        <f t="shared" si="9"/>
        <v>79</v>
      </c>
      <c r="O212" s="25">
        <v>4</v>
      </c>
      <c r="P212" s="42">
        <f t="shared" si="10"/>
        <v>60.71</v>
      </c>
      <c r="Q212" s="39" t="str">
        <f t="shared" si="11"/>
        <v>Moderado</v>
      </c>
    </row>
    <row r="213" spans="1:17" ht="32.15" customHeight="1" x14ac:dyDescent="0.35">
      <c r="A213" s="25" t="s">
        <v>440</v>
      </c>
      <c r="B213" s="26" t="s">
        <v>441</v>
      </c>
      <c r="C213" s="24" t="s">
        <v>4</v>
      </c>
      <c r="D213" s="22" t="s">
        <v>8</v>
      </c>
      <c r="E213" s="25" t="s">
        <v>418</v>
      </c>
      <c r="F213" s="25">
        <v>3</v>
      </c>
      <c r="G213" s="25">
        <v>3</v>
      </c>
      <c r="H213" s="25">
        <v>3</v>
      </c>
      <c r="I213" s="25">
        <v>3</v>
      </c>
      <c r="J213" s="25">
        <v>3</v>
      </c>
      <c r="K213" s="25">
        <v>2</v>
      </c>
      <c r="L213" s="28">
        <v>45519</v>
      </c>
      <c r="M213" s="28">
        <v>45596</v>
      </c>
      <c r="N213" s="22">
        <f t="shared" si="9"/>
        <v>77</v>
      </c>
      <c r="O213" s="25">
        <v>4</v>
      </c>
      <c r="P213" s="42">
        <f t="shared" si="10"/>
        <v>75</v>
      </c>
      <c r="Q213" s="39" t="str">
        <f t="shared" si="11"/>
        <v>Adecuado</v>
      </c>
    </row>
    <row r="214" spans="1:17" ht="32.15" customHeight="1" x14ac:dyDescent="0.35">
      <c r="A214" s="25" t="s">
        <v>442</v>
      </c>
      <c r="B214" s="26" t="s">
        <v>443</v>
      </c>
      <c r="C214" s="24" t="s">
        <v>4</v>
      </c>
      <c r="D214" s="22" t="s">
        <v>8</v>
      </c>
      <c r="E214" s="25" t="s">
        <v>418</v>
      </c>
      <c r="F214" s="25">
        <v>3</v>
      </c>
      <c r="G214" s="25">
        <v>3</v>
      </c>
      <c r="H214" s="25">
        <v>3</v>
      </c>
      <c r="I214" s="25">
        <v>3</v>
      </c>
      <c r="J214" s="25">
        <v>3</v>
      </c>
      <c r="K214" s="25">
        <v>2</v>
      </c>
      <c r="L214" s="28">
        <v>45527</v>
      </c>
      <c r="M214" s="28">
        <v>45596</v>
      </c>
      <c r="N214" s="22">
        <f t="shared" si="9"/>
        <v>69</v>
      </c>
      <c r="O214" s="25">
        <v>4</v>
      </c>
      <c r="P214" s="42">
        <f t="shared" si="10"/>
        <v>75</v>
      </c>
      <c r="Q214" s="39" t="str">
        <f t="shared" si="11"/>
        <v>Adecuado</v>
      </c>
    </row>
    <row r="215" spans="1:17" ht="48" customHeight="1" x14ac:dyDescent="0.35">
      <c r="A215" s="25" t="s">
        <v>444</v>
      </c>
      <c r="B215" s="26" t="s">
        <v>445</v>
      </c>
      <c r="C215" s="24" t="s">
        <v>4</v>
      </c>
      <c r="D215" s="22" t="s">
        <v>8</v>
      </c>
      <c r="E215" s="25" t="s">
        <v>418</v>
      </c>
      <c r="F215" s="25">
        <v>3</v>
      </c>
      <c r="G215" s="25">
        <v>1</v>
      </c>
      <c r="H215" s="25">
        <v>2</v>
      </c>
      <c r="I215" s="25">
        <v>4</v>
      </c>
      <c r="J215" s="25">
        <v>3</v>
      </c>
      <c r="K215" s="25">
        <v>2</v>
      </c>
      <c r="L215" s="28">
        <v>45537</v>
      </c>
      <c r="M215" s="28">
        <v>45618</v>
      </c>
      <c r="N215" s="22">
        <f t="shared" si="9"/>
        <v>81</v>
      </c>
      <c r="O215" s="25">
        <v>4</v>
      </c>
      <c r="P215" s="42">
        <f t="shared" si="10"/>
        <v>67.86</v>
      </c>
      <c r="Q215" s="39" t="str">
        <f t="shared" si="11"/>
        <v>Moderado</v>
      </c>
    </row>
    <row r="216" spans="1:17" ht="64" customHeight="1" x14ac:dyDescent="0.35">
      <c r="A216" s="25" t="s">
        <v>446</v>
      </c>
      <c r="B216" s="26" t="s">
        <v>447</v>
      </c>
      <c r="C216" s="24" t="s">
        <v>4</v>
      </c>
      <c r="D216" s="22" t="s">
        <v>8</v>
      </c>
      <c r="E216" s="25" t="s">
        <v>418</v>
      </c>
      <c r="F216" s="25">
        <v>3</v>
      </c>
      <c r="G216" s="25">
        <v>3</v>
      </c>
      <c r="H216" s="25">
        <v>2</v>
      </c>
      <c r="I216" s="25">
        <v>2</v>
      </c>
      <c r="J216" s="25">
        <v>2</v>
      </c>
      <c r="K216" s="25">
        <v>2</v>
      </c>
      <c r="L216" s="28">
        <v>45568</v>
      </c>
      <c r="M216" s="28">
        <v>45769</v>
      </c>
      <c r="N216" s="22">
        <f t="shared" si="9"/>
        <v>201</v>
      </c>
      <c r="O216" s="25">
        <v>2</v>
      </c>
      <c r="P216" s="42">
        <f t="shared" si="10"/>
        <v>57.14</v>
      </c>
      <c r="Q216" s="39" t="str">
        <f t="shared" si="11"/>
        <v>Moderado</v>
      </c>
    </row>
    <row r="217" spans="1:17" ht="32.15" customHeight="1" x14ac:dyDescent="0.35">
      <c r="A217" s="25" t="s">
        <v>448</v>
      </c>
      <c r="B217" s="26" t="s">
        <v>449</v>
      </c>
      <c r="C217" s="24" t="s">
        <v>3</v>
      </c>
      <c r="D217" s="22" t="s">
        <v>9</v>
      </c>
      <c r="E217" s="25" t="s">
        <v>418</v>
      </c>
      <c r="F217" s="25">
        <v>2</v>
      </c>
      <c r="G217" s="25">
        <v>1</v>
      </c>
      <c r="H217" s="25">
        <v>4</v>
      </c>
      <c r="I217" s="25">
        <v>2</v>
      </c>
      <c r="J217" s="25">
        <v>3</v>
      </c>
      <c r="K217" s="25">
        <v>3</v>
      </c>
      <c r="L217" s="28" t="s">
        <v>450</v>
      </c>
      <c r="M217" s="28">
        <v>46091</v>
      </c>
      <c r="N217" s="22" t="str">
        <f t="shared" si="9"/>
        <v>-</v>
      </c>
      <c r="O217" s="25">
        <v>1</v>
      </c>
      <c r="P217" s="42">
        <f t="shared" si="10"/>
        <v>57.14</v>
      </c>
      <c r="Q217" s="39" t="str">
        <f t="shared" si="11"/>
        <v>Moderado</v>
      </c>
    </row>
    <row r="218" spans="1:17" ht="32.15" customHeight="1" x14ac:dyDescent="0.35">
      <c r="A218" s="25" t="s">
        <v>451</v>
      </c>
      <c r="B218" s="26" t="s">
        <v>452</v>
      </c>
      <c r="C218" s="24" t="s">
        <v>3</v>
      </c>
      <c r="D218" s="22" t="s">
        <v>9</v>
      </c>
      <c r="E218" s="25" t="s">
        <v>418</v>
      </c>
      <c r="F218" s="25">
        <v>2</v>
      </c>
      <c r="G218" s="25">
        <v>1</v>
      </c>
      <c r="H218" s="25">
        <v>2</v>
      </c>
      <c r="I218" s="25">
        <v>2</v>
      </c>
      <c r="J218" s="25">
        <v>3</v>
      </c>
      <c r="K218" s="25">
        <v>3</v>
      </c>
      <c r="L218" s="28">
        <v>45864</v>
      </c>
      <c r="M218" s="28">
        <v>45973</v>
      </c>
      <c r="N218" s="22">
        <f t="shared" si="9"/>
        <v>109</v>
      </c>
      <c r="O218" s="25">
        <v>3</v>
      </c>
      <c r="P218" s="42">
        <f t="shared" si="10"/>
        <v>57.14</v>
      </c>
      <c r="Q218" s="39" t="str">
        <f t="shared" si="11"/>
        <v>Moderado</v>
      </c>
    </row>
    <row r="219" spans="1:17" ht="32.15" customHeight="1" x14ac:dyDescent="0.35">
      <c r="A219" s="25" t="s">
        <v>453</v>
      </c>
      <c r="B219" s="26" t="s">
        <v>454</v>
      </c>
      <c r="C219" s="24" t="s">
        <v>3</v>
      </c>
      <c r="D219" s="22" t="s">
        <v>9</v>
      </c>
      <c r="E219" s="25" t="s">
        <v>418</v>
      </c>
      <c r="F219" s="25">
        <v>2</v>
      </c>
      <c r="G219" s="25">
        <v>3</v>
      </c>
      <c r="H219" s="25">
        <v>2</v>
      </c>
      <c r="I219" s="25">
        <v>3</v>
      </c>
      <c r="J219" s="25">
        <v>3</v>
      </c>
      <c r="K219" s="25">
        <v>4</v>
      </c>
      <c r="L219" s="28">
        <v>45973</v>
      </c>
      <c r="M219" s="28">
        <v>46034</v>
      </c>
      <c r="N219" s="22">
        <f t="shared" si="9"/>
        <v>61</v>
      </c>
      <c r="O219" s="25">
        <v>4</v>
      </c>
      <c r="P219" s="42">
        <f t="shared" si="10"/>
        <v>75</v>
      </c>
      <c r="Q219" s="39" t="str">
        <f t="shared" si="11"/>
        <v>Adecuado</v>
      </c>
    </row>
    <row r="220" spans="1:17" ht="32.15" customHeight="1" x14ac:dyDescent="0.35">
      <c r="A220" s="25" t="s">
        <v>455</v>
      </c>
      <c r="B220" s="26" t="s">
        <v>456</v>
      </c>
      <c r="C220" s="24" t="s">
        <v>3</v>
      </c>
      <c r="D220" s="22" t="s">
        <v>9</v>
      </c>
      <c r="E220" s="25" t="s">
        <v>418</v>
      </c>
      <c r="F220" s="25">
        <v>2</v>
      </c>
      <c r="G220" s="25">
        <v>3</v>
      </c>
      <c r="H220" s="25">
        <v>2</v>
      </c>
      <c r="I220" s="25">
        <v>3</v>
      </c>
      <c r="J220" s="25">
        <v>3</v>
      </c>
      <c r="K220" s="25">
        <v>4</v>
      </c>
      <c r="L220" s="28">
        <v>46007</v>
      </c>
      <c r="M220" s="28">
        <v>46051</v>
      </c>
      <c r="N220" s="22">
        <f t="shared" si="9"/>
        <v>44</v>
      </c>
      <c r="O220" s="25">
        <v>4</v>
      </c>
      <c r="P220" s="42">
        <f t="shared" si="10"/>
        <v>75</v>
      </c>
      <c r="Q220" s="39" t="str">
        <f t="shared" si="11"/>
        <v>Adecuado</v>
      </c>
    </row>
    <row r="221" spans="1:17" ht="32.15" customHeight="1" x14ac:dyDescent="0.35">
      <c r="A221" s="25" t="s">
        <v>457</v>
      </c>
      <c r="B221" s="26" t="s">
        <v>458</v>
      </c>
      <c r="C221" s="24" t="s">
        <v>3</v>
      </c>
      <c r="D221" s="22" t="s">
        <v>9</v>
      </c>
      <c r="E221" s="25" t="s">
        <v>418</v>
      </c>
      <c r="F221" s="25">
        <v>2</v>
      </c>
      <c r="G221" s="25">
        <v>1</v>
      </c>
      <c r="H221" s="25">
        <v>1</v>
      </c>
      <c r="I221" s="25">
        <v>1</v>
      </c>
      <c r="J221" s="25">
        <v>2</v>
      </c>
      <c r="K221" s="25">
        <v>3</v>
      </c>
      <c r="L221" s="28">
        <v>45825</v>
      </c>
      <c r="M221" s="28">
        <v>45855</v>
      </c>
      <c r="N221" s="22">
        <f t="shared" si="9"/>
        <v>30</v>
      </c>
      <c r="O221" s="25">
        <v>4</v>
      </c>
      <c r="P221" s="42">
        <f t="shared" si="10"/>
        <v>50</v>
      </c>
      <c r="Q221" s="39" t="str">
        <f t="shared" si="11"/>
        <v>Bajo desempeño</v>
      </c>
    </row>
    <row r="222" spans="1:17" ht="32.15" customHeight="1" x14ac:dyDescent="0.35">
      <c r="A222" s="25" t="s">
        <v>459</v>
      </c>
      <c r="B222" s="26" t="s">
        <v>460</v>
      </c>
      <c r="C222" s="24" t="s">
        <v>3</v>
      </c>
      <c r="D222" s="22" t="s">
        <v>9</v>
      </c>
      <c r="E222" s="25" t="s">
        <v>418</v>
      </c>
      <c r="F222" s="25">
        <v>2</v>
      </c>
      <c r="G222" s="25">
        <v>2</v>
      </c>
      <c r="H222" s="25">
        <v>3</v>
      </c>
      <c r="I222" s="25">
        <v>2</v>
      </c>
      <c r="J222" s="25">
        <v>2</v>
      </c>
      <c r="K222" s="25">
        <v>3</v>
      </c>
      <c r="L222" s="28">
        <v>45546</v>
      </c>
      <c r="M222" s="28">
        <v>45586</v>
      </c>
      <c r="N222" s="22">
        <f t="shared" si="9"/>
        <v>40</v>
      </c>
      <c r="O222" s="25">
        <v>4</v>
      </c>
      <c r="P222" s="42">
        <f t="shared" si="10"/>
        <v>64.290000000000006</v>
      </c>
      <c r="Q222" s="39" t="str">
        <f t="shared" si="11"/>
        <v>Moderado</v>
      </c>
    </row>
    <row r="223" spans="1:17" ht="32.15" customHeight="1" x14ac:dyDescent="0.35">
      <c r="A223" s="25" t="s">
        <v>461</v>
      </c>
      <c r="B223" s="26" t="s">
        <v>462</v>
      </c>
      <c r="C223" s="24" t="s">
        <v>3</v>
      </c>
      <c r="D223" s="22" t="s">
        <v>9</v>
      </c>
      <c r="E223" s="25" t="s">
        <v>418</v>
      </c>
      <c r="F223" s="25">
        <v>2</v>
      </c>
      <c r="G223" s="25">
        <v>2</v>
      </c>
      <c r="H223" s="25">
        <v>3</v>
      </c>
      <c r="I223" s="25">
        <v>2</v>
      </c>
      <c r="J223" s="25">
        <v>2</v>
      </c>
      <c r="K223" s="25">
        <v>3</v>
      </c>
      <c r="L223" s="28">
        <v>45545</v>
      </c>
      <c r="M223" s="28">
        <v>45586</v>
      </c>
      <c r="N223" s="22">
        <f t="shared" si="9"/>
        <v>41</v>
      </c>
      <c r="O223" s="25">
        <v>4</v>
      </c>
      <c r="P223" s="42">
        <f t="shared" si="10"/>
        <v>64.290000000000006</v>
      </c>
      <c r="Q223" s="39" t="str">
        <f t="shared" si="11"/>
        <v>Moderado</v>
      </c>
    </row>
    <row r="224" spans="1:17" ht="48" customHeight="1" x14ac:dyDescent="0.35">
      <c r="A224" s="27" t="s">
        <v>463</v>
      </c>
      <c r="B224" s="26" t="s">
        <v>464</v>
      </c>
      <c r="C224" s="24" t="s">
        <v>3</v>
      </c>
      <c r="D224" s="22" t="s">
        <v>9</v>
      </c>
      <c r="E224" s="25" t="s">
        <v>418</v>
      </c>
      <c r="F224" s="25">
        <v>4</v>
      </c>
      <c r="G224" s="25">
        <v>2</v>
      </c>
      <c r="H224" s="25">
        <v>1</v>
      </c>
      <c r="I224" s="25">
        <v>4</v>
      </c>
      <c r="J224" s="25">
        <v>3</v>
      </c>
      <c r="K224" s="25">
        <v>2</v>
      </c>
      <c r="L224" s="28">
        <v>46038</v>
      </c>
      <c r="M224" s="28">
        <v>46041</v>
      </c>
      <c r="N224" s="22">
        <f t="shared" si="9"/>
        <v>3</v>
      </c>
      <c r="O224" s="25">
        <v>4</v>
      </c>
      <c r="P224" s="42">
        <f t="shared" si="10"/>
        <v>71.430000000000007</v>
      </c>
      <c r="Q224" s="39" t="str">
        <f t="shared" si="11"/>
        <v>Adecuado</v>
      </c>
    </row>
    <row r="225" spans="1:17" ht="96" customHeight="1" x14ac:dyDescent="0.35">
      <c r="A225" s="27" t="s">
        <v>465</v>
      </c>
      <c r="B225" s="26" t="s">
        <v>466</v>
      </c>
      <c r="C225" s="24" t="s">
        <v>3</v>
      </c>
      <c r="D225" s="22" t="s">
        <v>9</v>
      </c>
      <c r="E225" s="25" t="s">
        <v>418</v>
      </c>
      <c r="F225" s="25">
        <v>4</v>
      </c>
      <c r="G225" s="25">
        <v>3</v>
      </c>
      <c r="H225" s="25">
        <v>4</v>
      </c>
      <c r="I225" s="25">
        <v>4</v>
      </c>
      <c r="J225" s="25">
        <v>4</v>
      </c>
      <c r="K225" s="25">
        <v>2</v>
      </c>
      <c r="L225" s="28">
        <v>46053</v>
      </c>
      <c r="M225" s="28">
        <v>46063</v>
      </c>
      <c r="N225" s="22">
        <f t="shared" si="9"/>
        <v>10</v>
      </c>
      <c r="O225" s="25">
        <v>4</v>
      </c>
      <c r="P225" s="42">
        <f t="shared" si="10"/>
        <v>89.29</v>
      </c>
      <c r="Q225" s="39" t="str">
        <f t="shared" si="11"/>
        <v>Alto desempeño estratégico</v>
      </c>
    </row>
    <row r="226" spans="1:17" ht="96" customHeight="1" x14ac:dyDescent="0.35">
      <c r="A226" s="27" t="s">
        <v>467</v>
      </c>
      <c r="B226" s="26" t="s">
        <v>468</v>
      </c>
      <c r="C226" s="24" t="s">
        <v>3</v>
      </c>
      <c r="D226" s="22" t="s">
        <v>9</v>
      </c>
      <c r="E226" s="25" t="s">
        <v>418</v>
      </c>
      <c r="F226" s="25">
        <v>4</v>
      </c>
      <c r="G226" s="25">
        <v>3</v>
      </c>
      <c r="H226" s="25">
        <v>4</v>
      </c>
      <c r="I226" s="25">
        <v>4</v>
      </c>
      <c r="J226" s="25">
        <v>4</v>
      </c>
      <c r="K226" s="25">
        <v>2</v>
      </c>
      <c r="L226" s="28">
        <v>46053</v>
      </c>
      <c r="M226" s="28">
        <v>46063</v>
      </c>
      <c r="N226" s="22">
        <f t="shared" si="9"/>
        <v>10</v>
      </c>
      <c r="O226" s="25">
        <v>4</v>
      </c>
      <c r="P226" s="42">
        <f t="shared" si="10"/>
        <v>89.29</v>
      </c>
      <c r="Q226" s="39" t="str">
        <f t="shared" si="11"/>
        <v>Alto desempeño estratégico</v>
      </c>
    </row>
    <row r="227" spans="1:17" ht="96" customHeight="1" x14ac:dyDescent="0.35">
      <c r="A227" s="27" t="s">
        <v>469</v>
      </c>
      <c r="B227" s="26" t="s">
        <v>470</v>
      </c>
      <c r="C227" s="24" t="s">
        <v>3</v>
      </c>
      <c r="D227" s="22" t="s">
        <v>9</v>
      </c>
      <c r="E227" s="25" t="s">
        <v>418</v>
      </c>
      <c r="F227" s="25">
        <v>4</v>
      </c>
      <c r="G227" s="25">
        <v>3</v>
      </c>
      <c r="H227" s="25">
        <v>4</v>
      </c>
      <c r="I227" s="25">
        <v>4</v>
      </c>
      <c r="J227" s="25">
        <v>4</v>
      </c>
      <c r="K227" s="25">
        <v>2</v>
      </c>
      <c r="L227" s="28">
        <v>46053</v>
      </c>
      <c r="M227" s="28">
        <v>46063</v>
      </c>
      <c r="N227" s="22">
        <f t="shared" si="9"/>
        <v>10</v>
      </c>
      <c r="O227" s="25">
        <v>4</v>
      </c>
      <c r="P227" s="42">
        <f t="shared" si="10"/>
        <v>89.29</v>
      </c>
      <c r="Q227" s="39" t="str">
        <f t="shared" si="11"/>
        <v>Alto desempeño estratégico</v>
      </c>
    </row>
    <row r="228" spans="1:17" ht="80.150000000000006" customHeight="1" x14ac:dyDescent="0.35">
      <c r="A228" s="27" t="s">
        <v>471</v>
      </c>
      <c r="B228" s="26" t="s">
        <v>472</v>
      </c>
      <c r="C228" s="24" t="s">
        <v>3</v>
      </c>
      <c r="D228" s="22" t="s">
        <v>9</v>
      </c>
      <c r="E228" s="25" t="s">
        <v>418</v>
      </c>
      <c r="F228" s="25">
        <v>2</v>
      </c>
      <c r="G228" s="25">
        <v>2</v>
      </c>
      <c r="H228" s="25">
        <v>1</v>
      </c>
      <c r="I228" s="25">
        <v>2</v>
      </c>
      <c r="J228" s="25">
        <v>2</v>
      </c>
      <c r="K228" s="25">
        <v>3</v>
      </c>
      <c r="L228" s="28">
        <v>46031</v>
      </c>
      <c r="M228" s="28">
        <v>46036</v>
      </c>
      <c r="N228" s="22">
        <f t="shared" si="9"/>
        <v>5</v>
      </c>
      <c r="O228" s="25">
        <v>4</v>
      </c>
      <c r="P228" s="42">
        <f t="shared" si="10"/>
        <v>57.14</v>
      </c>
      <c r="Q228" s="39" t="str">
        <f t="shared" si="11"/>
        <v>Moderado</v>
      </c>
    </row>
    <row r="229" spans="1:17" ht="80.150000000000006" customHeight="1" x14ac:dyDescent="0.35">
      <c r="A229" s="27" t="s">
        <v>473</v>
      </c>
      <c r="B229" s="26" t="s">
        <v>474</v>
      </c>
      <c r="C229" s="24" t="s">
        <v>3</v>
      </c>
      <c r="D229" s="22" t="s">
        <v>9</v>
      </c>
      <c r="E229" s="25" t="s">
        <v>418</v>
      </c>
      <c r="F229" s="25">
        <v>2</v>
      </c>
      <c r="G229" s="25">
        <v>2</v>
      </c>
      <c r="H229" s="25">
        <v>2</v>
      </c>
      <c r="I229" s="25">
        <v>2</v>
      </c>
      <c r="J229" s="25">
        <v>2</v>
      </c>
      <c r="K229" s="25">
        <v>3</v>
      </c>
      <c r="L229" s="28">
        <v>46044</v>
      </c>
      <c r="M229" s="28">
        <v>46048</v>
      </c>
      <c r="N229" s="22">
        <f t="shared" si="9"/>
        <v>4</v>
      </c>
      <c r="O229" s="25">
        <v>4</v>
      </c>
      <c r="P229" s="42">
        <f t="shared" si="10"/>
        <v>60.71</v>
      </c>
      <c r="Q229" s="39" t="str">
        <f t="shared" si="11"/>
        <v>Moderado</v>
      </c>
    </row>
    <row r="230" spans="1:17" ht="64" customHeight="1" x14ac:dyDescent="0.35">
      <c r="A230" s="27" t="s">
        <v>475</v>
      </c>
      <c r="B230" s="26" t="s">
        <v>476</v>
      </c>
      <c r="C230" s="24" t="s">
        <v>3</v>
      </c>
      <c r="D230" s="22" t="s">
        <v>9</v>
      </c>
      <c r="E230" s="25" t="s">
        <v>418</v>
      </c>
      <c r="F230" s="25">
        <v>2</v>
      </c>
      <c r="G230" s="25">
        <v>2</v>
      </c>
      <c r="H230" s="25">
        <v>1</v>
      </c>
      <c r="I230" s="25">
        <v>2</v>
      </c>
      <c r="J230" s="25">
        <v>2</v>
      </c>
      <c r="K230" s="25">
        <v>3</v>
      </c>
      <c r="L230" s="28">
        <v>45713</v>
      </c>
      <c r="M230" s="28">
        <v>45721</v>
      </c>
      <c r="N230" s="22">
        <f t="shared" si="9"/>
        <v>8</v>
      </c>
      <c r="O230" s="25">
        <v>4</v>
      </c>
      <c r="P230" s="42">
        <f t="shared" si="10"/>
        <v>57.14</v>
      </c>
      <c r="Q230" s="39" t="str">
        <f t="shared" si="11"/>
        <v>Moderado</v>
      </c>
    </row>
    <row r="231" spans="1:17" ht="48" customHeight="1" x14ac:dyDescent="0.35">
      <c r="A231" s="27" t="s">
        <v>477</v>
      </c>
      <c r="B231" s="26" t="s">
        <v>478</v>
      </c>
      <c r="C231" s="24" t="s">
        <v>3</v>
      </c>
      <c r="D231" s="22" t="s">
        <v>9</v>
      </c>
      <c r="E231" s="25" t="s">
        <v>418</v>
      </c>
      <c r="F231" s="25">
        <v>2</v>
      </c>
      <c r="G231" s="25">
        <v>2</v>
      </c>
      <c r="H231" s="25">
        <v>1</v>
      </c>
      <c r="I231" s="25">
        <v>1</v>
      </c>
      <c r="J231" s="25">
        <v>3</v>
      </c>
      <c r="K231" s="25">
        <v>3</v>
      </c>
      <c r="L231" s="28">
        <v>46051</v>
      </c>
      <c r="M231" s="28">
        <v>46057</v>
      </c>
      <c r="N231" s="22">
        <f t="shared" si="9"/>
        <v>6</v>
      </c>
      <c r="O231" s="25">
        <v>4</v>
      </c>
      <c r="P231" s="42">
        <f t="shared" si="10"/>
        <v>57.14</v>
      </c>
      <c r="Q231" s="39" t="str">
        <f t="shared" si="11"/>
        <v>Moderado</v>
      </c>
    </row>
    <row r="232" spans="1:17" ht="64" customHeight="1" x14ac:dyDescent="0.35">
      <c r="A232" s="27" t="s">
        <v>479</v>
      </c>
      <c r="B232" s="26" t="s">
        <v>480</v>
      </c>
      <c r="C232" s="24" t="s">
        <v>3</v>
      </c>
      <c r="D232" s="22" t="s">
        <v>9</v>
      </c>
      <c r="E232" s="25" t="s">
        <v>418</v>
      </c>
      <c r="F232" s="25">
        <v>2</v>
      </c>
      <c r="G232" s="25">
        <v>2</v>
      </c>
      <c r="H232" s="25">
        <v>1</v>
      </c>
      <c r="I232" s="25">
        <v>1</v>
      </c>
      <c r="J232" s="25">
        <v>3</v>
      </c>
      <c r="K232" s="25">
        <v>3</v>
      </c>
      <c r="L232" s="28">
        <v>45883</v>
      </c>
      <c r="M232" s="28">
        <v>45895</v>
      </c>
      <c r="N232" s="22">
        <f t="shared" si="9"/>
        <v>12</v>
      </c>
      <c r="O232" s="25">
        <v>4</v>
      </c>
      <c r="P232" s="42">
        <f t="shared" si="10"/>
        <v>57.14</v>
      </c>
      <c r="Q232" s="39" t="str">
        <f t="shared" si="11"/>
        <v>Moderado</v>
      </c>
    </row>
    <row r="233" spans="1:17" ht="48" customHeight="1" x14ac:dyDescent="0.35">
      <c r="A233" s="27" t="s">
        <v>481</v>
      </c>
      <c r="B233" s="26" t="s">
        <v>482</v>
      </c>
      <c r="C233" s="24" t="s">
        <v>3</v>
      </c>
      <c r="D233" s="22" t="s">
        <v>9</v>
      </c>
      <c r="E233" s="25" t="s">
        <v>418</v>
      </c>
      <c r="F233" s="25">
        <v>2</v>
      </c>
      <c r="G233" s="25">
        <v>2</v>
      </c>
      <c r="H233" s="25">
        <v>1</v>
      </c>
      <c r="I233" s="25">
        <v>2</v>
      </c>
      <c r="J233" s="25">
        <v>2</v>
      </c>
      <c r="K233" s="25">
        <v>3</v>
      </c>
      <c r="L233" s="28">
        <v>45503</v>
      </c>
      <c r="M233" s="28">
        <v>45505</v>
      </c>
      <c r="N233" s="22">
        <f t="shared" si="9"/>
        <v>2</v>
      </c>
      <c r="O233" s="25">
        <v>4</v>
      </c>
      <c r="P233" s="42">
        <f t="shared" si="10"/>
        <v>57.14</v>
      </c>
      <c r="Q233" s="39" t="str">
        <f t="shared" si="11"/>
        <v>Moderado</v>
      </c>
    </row>
    <row r="234" spans="1:17" ht="64" customHeight="1" x14ac:dyDescent="0.35">
      <c r="A234" s="27" t="s">
        <v>483</v>
      </c>
      <c r="B234" s="26" t="s">
        <v>484</v>
      </c>
      <c r="C234" s="24" t="s">
        <v>3</v>
      </c>
      <c r="D234" s="22" t="s">
        <v>9</v>
      </c>
      <c r="E234" s="25" t="s">
        <v>418</v>
      </c>
      <c r="F234" s="25">
        <v>3</v>
      </c>
      <c r="G234" s="25">
        <v>3</v>
      </c>
      <c r="H234" s="25">
        <v>1</v>
      </c>
      <c r="I234" s="25">
        <v>1</v>
      </c>
      <c r="J234" s="25">
        <v>4</v>
      </c>
      <c r="K234" s="25">
        <v>3</v>
      </c>
      <c r="L234" s="28">
        <v>45708</v>
      </c>
      <c r="M234" s="28">
        <v>45712</v>
      </c>
      <c r="N234" s="22">
        <f t="shared" si="9"/>
        <v>4</v>
      </c>
      <c r="O234" s="25">
        <v>4</v>
      </c>
      <c r="P234" s="42">
        <f t="shared" si="10"/>
        <v>67.86</v>
      </c>
      <c r="Q234" s="39" t="str">
        <f t="shared" si="11"/>
        <v>Moderado</v>
      </c>
    </row>
    <row r="235" spans="1:17" ht="32.15" customHeight="1" x14ac:dyDescent="0.35">
      <c r="A235" s="27" t="s">
        <v>485</v>
      </c>
      <c r="B235" s="26" t="s">
        <v>486</v>
      </c>
      <c r="C235" s="24" t="s">
        <v>3</v>
      </c>
      <c r="D235" s="22" t="s">
        <v>9</v>
      </c>
      <c r="E235" s="25" t="s">
        <v>418</v>
      </c>
      <c r="F235" s="25">
        <v>2</v>
      </c>
      <c r="G235" s="25">
        <v>4</v>
      </c>
      <c r="H235" s="25">
        <v>1</v>
      </c>
      <c r="I235" s="25">
        <v>4</v>
      </c>
      <c r="J235" s="25">
        <v>3</v>
      </c>
      <c r="K235" s="25">
        <v>3</v>
      </c>
      <c r="L235" s="28">
        <v>45720</v>
      </c>
      <c r="M235" s="28">
        <v>45723</v>
      </c>
      <c r="N235" s="22">
        <f t="shared" si="9"/>
        <v>3</v>
      </c>
      <c r="O235" s="25">
        <v>4</v>
      </c>
      <c r="P235" s="42">
        <f t="shared" si="10"/>
        <v>75</v>
      </c>
      <c r="Q235" s="39" t="str">
        <f t="shared" si="11"/>
        <v>Adecuado</v>
      </c>
    </row>
    <row r="236" spans="1:17" ht="64" customHeight="1" x14ac:dyDescent="0.35">
      <c r="A236" s="27" t="s">
        <v>487</v>
      </c>
      <c r="B236" s="26" t="s">
        <v>488</v>
      </c>
      <c r="C236" s="24" t="s">
        <v>3</v>
      </c>
      <c r="D236" s="22" t="s">
        <v>9</v>
      </c>
      <c r="E236" s="25" t="s">
        <v>418</v>
      </c>
      <c r="F236" s="25">
        <v>3</v>
      </c>
      <c r="G236" s="25">
        <v>3</v>
      </c>
      <c r="H236" s="25">
        <v>1</v>
      </c>
      <c r="I236" s="25">
        <v>1</v>
      </c>
      <c r="J236" s="25">
        <v>4</v>
      </c>
      <c r="K236" s="25">
        <v>3</v>
      </c>
      <c r="L236" s="28">
        <v>46051</v>
      </c>
      <c r="M236" s="28">
        <v>46056</v>
      </c>
      <c r="N236" s="22">
        <f t="shared" si="9"/>
        <v>5</v>
      </c>
      <c r="O236" s="25">
        <v>4</v>
      </c>
      <c r="P236" s="42">
        <f t="shared" si="10"/>
        <v>67.86</v>
      </c>
      <c r="Q236" s="39" t="str">
        <f t="shared" si="11"/>
        <v>Moderado</v>
      </c>
    </row>
    <row r="237" spans="1:17" ht="96" customHeight="1" x14ac:dyDescent="0.35">
      <c r="A237" s="27" t="s">
        <v>489</v>
      </c>
      <c r="B237" s="26" t="s">
        <v>490</v>
      </c>
      <c r="C237" s="24" t="s">
        <v>3</v>
      </c>
      <c r="D237" s="22" t="s">
        <v>9</v>
      </c>
      <c r="E237" s="25" t="s">
        <v>418</v>
      </c>
      <c r="F237" s="25">
        <v>3</v>
      </c>
      <c r="G237" s="25">
        <v>3</v>
      </c>
      <c r="H237" s="25">
        <v>2</v>
      </c>
      <c r="I237" s="25">
        <v>2</v>
      </c>
      <c r="J237" s="25">
        <v>2</v>
      </c>
      <c r="K237" s="25">
        <v>2</v>
      </c>
      <c r="L237" s="28">
        <v>45402</v>
      </c>
      <c r="M237" s="28">
        <v>45405</v>
      </c>
      <c r="N237" s="22">
        <f t="shared" si="9"/>
        <v>3</v>
      </c>
      <c r="O237" s="25">
        <v>4</v>
      </c>
      <c r="P237" s="42">
        <f t="shared" si="10"/>
        <v>64.290000000000006</v>
      </c>
      <c r="Q237" s="39" t="str">
        <f t="shared" si="11"/>
        <v>Moderado</v>
      </c>
    </row>
    <row r="238" spans="1:17" ht="80.150000000000006" customHeight="1" x14ac:dyDescent="0.35">
      <c r="A238" s="27" t="s">
        <v>491</v>
      </c>
      <c r="B238" s="26" t="s">
        <v>492</v>
      </c>
      <c r="C238" s="24" t="s">
        <v>3</v>
      </c>
      <c r="D238" s="22" t="s">
        <v>9</v>
      </c>
      <c r="E238" s="25" t="s">
        <v>418</v>
      </c>
      <c r="F238" s="25">
        <v>3</v>
      </c>
      <c r="G238" s="25">
        <v>4</v>
      </c>
      <c r="H238" s="25">
        <v>2</v>
      </c>
      <c r="I238" s="25">
        <v>3</v>
      </c>
      <c r="J238" s="25">
        <v>3</v>
      </c>
      <c r="K238" s="25">
        <v>2</v>
      </c>
      <c r="L238" s="28">
        <v>45402</v>
      </c>
      <c r="M238" s="28">
        <v>45406</v>
      </c>
      <c r="N238" s="22">
        <f t="shared" si="9"/>
        <v>4</v>
      </c>
      <c r="O238" s="25">
        <v>4</v>
      </c>
      <c r="P238" s="42">
        <f t="shared" si="10"/>
        <v>75</v>
      </c>
      <c r="Q238" s="39" t="str">
        <f t="shared" si="11"/>
        <v>Adecuado</v>
      </c>
    </row>
    <row r="239" spans="1:17" ht="96" customHeight="1" x14ac:dyDescent="0.35">
      <c r="A239" s="25" t="s">
        <v>493</v>
      </c>
      <c r="B239" s="26" t="s">
        <v>494</v>
      </c>
      <c r="C239" s="24" t="s">
        <v>3</v>
      </c>
      <c r="D239" s="22" t="s">
        <v>9</v>
      </c>
      <c r="E239" s="25" t="s">
        <v>418</v>
      </c>
      <c r="F239" s="25">
        <v>3</v>
      </c>
      <c r="G239" s="25">
        <v>4</v>
      </c>
      <c r="H239" s="25">
        <v>2</v>
      </c>
      <c r="I239" s="25">
        <v>3</v>
      </c>
      <c r="J239" s="25">
        <v>3</v>
      </c>
      <c r="K239" s="25">
        <v>2</v>
      </c>
      <c r="L239" s="28" t="s">
        <v>495</v>
      </c>
      <c r="M239" s="28">
        <v>45418</v>
      </c>
      <c r="N239" s="22" t="str">
        <f t="shared" si="9"/>
        <v>-</v>
      </c>
      <c r="O239" s="25">
        <v>1</v>
      </c>
      <c r="P239" s="42">
        <f t="shared" si="10"/>
        <v>64.290000000000006</v>
      </c>
      <c r="Q239" s="39" t="str">
        <f t="shared" si="11"/>
        <v>Moderado</v>
      </c>
    </row>
    <row r="240" spans="1:17" ht="64" customHeight="1" x14ac:dyDescent="0.35">
      <c r="A240" s="27" t="s">
        <v>496</v>
      </c>
      <c r="B240" s="26" t="s">
        <v>497</v>
      </c>
      <c r="C240" s="24" t="s">
        <v>3</v>
      </c>
      <c r="D240" s="22" t="s">
        <v>9</v>
      </c>
      <c r="E240" s="25" t="s">
        <v>418</v>
      </c>
      <c r="F240" s="25">
        <v>3</v>
      </c>
      <c r="G240" s="25">
        <v>3</v>
      </c>
      <c r="H240" s="25">
        <v>2</v>
      </c>
      <c r="I240" s="25">
        <v>2</v>
      </c>
      <c r="J240" s="25">
        <v>3</v>
      </c>
      <c r="K240" s="25">
        <v>2</v>
      </c>
      <c r="L240" s="28">
        <v>45847</v>
      </c>
      <c r="M240" s="28">
        <v>45860</v>
      </c>
      <c r="N240" s="22">
        <f t="shared" si="9"/>
        <v>13</v>
      </c>
      <c r="O240" s="25">
        <v>4</v>
      </c>
      <c r="P240" s="42">
        <f t="shared" si="10"/>
        <v>67.86</v>
      </c>
      <c r="Q240" s="39" t="str">
        <f t="shared" si="11"/>
        <v>Moderado</v>
      </c>
    </row>
    <row r="241" spans="1:17" ht="48" customHeight="1" x14ac:dyDescent="0.35">
      <c r="A241" s="27" t="s">
        <v>498</v>
      </c>
      <c r="B241" s="26" t="s">
        <v>499</v>
      </c>
      <c r="C241" s="24" t="s">
        <v>3</v>
      </c>
      <c r="D241" s="22" t="s">
        <v>9</v>
      </c>
      <c r="E241" s="25" t="s">
        <v>418</v>
      </c>
      <c r="F241" s="25">
        <v>3</v>
      </c>
      <c r="G241" s="25">
        <v>3</v>
      </c>
      <c r="H241" s="25">
        <v>2</v>
      </c>
      <c r="I241" s="25">
        <v>2</v>
      </c>
      <c r="J241" s="25">
        <v>3</v>
      </c>
      <c r="K241" s="25">
        <v>2</v>
      </c>
      <c r="L241" s="28">
        <v>45860</v>
      </c>
      <c r="M241" s="28">
        <v>45870</v>
      </c>
      <c r="N241" s="22">
        <f t="shared" si="9"/>
        <v>10</v>
      </c>
      <c r="O241" s="25">
        <v>4</v>
      </c>
      <c r="P241" s="42">
        <f t="shared" si="10"/>
        <v>67.86</v>
      </c>
      <c r="Q241" s="39" t="str">
        <f t="shared" si="11"/>
        <v>Moderado</v>
      </c>
    </row>
    <row r="242" spans="1:17" ht="80.150000000000006" customHeight="1" x14ac:dyDescent="0.35">
      <c r="A242" s="27" t="s">
        <v>500</v>
      </c>
      <c r="B242" s="26" t="s">
        <v>501</v>
      </c>
      <c r="C242" s="24" t="s">
        <v>3</v>
      </c>
      <c r="D242" s="22" t="s">
        <v>9</v>
      </c>
      <c r="E242" s="25" t="s">
        <v>418</v>
      </c>
      <c r="F242" s="25">
        <v>3</v>
      </c>
      <c r="G242" s="25">
        <v>4</v>
      </c>
      <c r="H242" s="25">
        <v>2</v>
      </c>
      <c r="I242" s="25">
        <v>3</v>
      </c>
      <c r="J242" s="25">
        <v>3</v>
      </c>
      <c r="K242" s="25">
        <v>2</v>
      </c>
      <c r="L242" s="28">
        <v>45861</v>
      </c>
      <c r="M242" s="28">
        <v>45870</v>
      </c>
      <c r="N242" s="22">
        <f t="shared" si="9"/>
        <v>9</v>
      </c>
      <c r="O242" s="25">
        <v>4</v>
      </c>
      <c r="P242" s="42">
        <f t="shared" si="10"/>
        <v>75</v>
      </c>
      <c r="Q242" s="39" t="str">
        <f t="shared" si="11"/>
        <v>Adecuado</v>
      </c>
    </row>
    <row r="243" spans="1:17" ht="80.150000000000006" customHeight="1" x14ac:dyDescent="0.35">
      <c r="A243" s="27" t="s">
        <v>502</v>
      </c>
      <c r="B243" s="26" t="s">
        <v>503</v>
      </c>
      <c r="C243" s="24" t="s">
        <v>3</v>
      </c>
      <c r="D243" s="22" t="s">
        <v>9</v>
      </c>
      <c r="E243" s="25" t="s">
        <v>418</v>
      </c>
      <c r="F243" s="25">
        <v>3</v>
      </c>
      <c r="G243" s="25">
        <v>3</v>
      </c>
      <c r="H243" s="25">
        <v>2</v>
      </c>
      <c r="I243" s="25">
        <v>3</v>
      </c>
      <c r="J243" s="25">
        <v>3</v>
      </c>
      <c r="K243" s="25">
        <v>2</v>
      </c>
      <c r="L243" s="28">
        <v>45519</v>
      </c>
      <c r="M243" s="28">
        <v>45532</v>
      </c>
      <c r="N243" s="22">
        <f t="shared" si="9"/>
        <v>13</v>
      </c>
      <c r="O243" s="25">
        <v>4</v>
      </c>
      <c r="P243" s="42">
        <f t="shared" si="10"/>
        <v>71.430000000000007</v>
      </c>
      <c r="Q243" s="39" t="str">
        <f t="shared" si="11"/>
        <v>Adecuado</v>
      </c>
    </row>
    <row r="244" spans="1:17" ht="48" customHeight="1" x14ac:dyDescent="0.35">
      <c r="A244" s="27" t="s">
        <v>504</v>
      </c>
      <c r="B244" s="26" t="s">
        <v>505</v>
      </c>
      <c r="C244" s="24" t="s">
        <v>3</v>
      </c>
      <c r="D244" s="22" t="s">
        <v>9</v>
      </c>
      <c r="E244" s="25" t="s">
        <v>418</v>
      </c>
      <c r="F244" s="25">
        <v>3</v>
      </c>
      <c r="G244" s="25">
        <v>3</v>
      </c>
      <c r="H244" s="25">
        <v>2</v>
      </c>
      <c r="I244" s="25">
        <v>2</v>
      </c>
      <c r="J244" s="25">
        <v>3</v>
      </c>
      <c r="K244" s="25">
        <v>2</v>
      </c>
      <c r="L244" s="28">
        <v>45519</v>
      </c>
      <c r="M244" s="28">
        <v>45531</v>
      </c>
      <c r="N244" s="22">
        <f t="shared" si="9"/>
        <v>12</v>
      </c>
      <c r="O244" s="25">
        <v>4</v>
      </c>
      <c r="P244" s="42">
        <f t="shared" si="10"/>
        <v>67.86</v>
      </c>
      <c r="Q244" s="39" t="str">
        <f t="shared" si="11"/>
        <v>Moderado</v>
      </c>
    </row>
    <row r="245" spans="1:17" ht="32.15" customHeight="1" x14ac:dyDescent="0.35">
      <c r="A245" s="25" t="s">
        <v>506</v>
      </c>
      <c r="B245" s="26" t="s">
        <v>507</v>
      </c>
      <c r="C245" s="24" t="s">
        <v>3</v>
      </c>
      <c r="D245" s="22" t="s">
        <v>9</v>
      </c>
      <c r="E245" s="25" t="s">
        <v>418</v>
      </c>
      <c r="F245" s="25">
        <v>3</v>
      </c>
      <c r="G245" s="25">
        <v>3</v>
      </c>
      <c r="H245" s="25">
        <v>2</v>
      </c>
      <c r="I245" s="25">
        <v>2</v>
      </c>
      <c r="J245" s="25">
        <v>2</v>
      </c>
      <c r="K245" s="25">
        <v>2</v>
      </c>
      <c r="L245" s="28">
        <v>45507</v>
      </c>
      <c r="M245" s="28">
        <v>45524</v>
      </c>
      <c r="N245" s="22">
        <f t="shared" si="9"/>
        <v>17</v>
      </c>
      <c r="O245" s="25">
        <v>4</v>
      </c>
      <c r="P245" s="42">
        <f t="shared" si="10"/>
        <v>64.290000000000006</v>
      </c>
      <c r="Q245" s="39" t="str">
        <f t="shared" si="11"/>
        <v>Moderado</v>
      </c>
    </row>
    <row r="246" spans="1:17" ht="32.15" customHeight="1" x14ac:dyDescent="0.35">
      <c r="A246" s="25" t="s">
        <v>508</v>
      </c>
      <c r="B246" s="26" t="s">
        <v>509</v>
      </c>
      <c r="C246" s="24" t="s">
        <v>4</v>
      </c>
      <c r="D246" s="22" t="s">
        <v>9</v>
      </c>
      <c r="E246" s="25" t="s">
        <v>418</v>
      </c>
      <c r="F246" s="25">
        <v>3</v>
      </c>
      <c r="G246" s="25">
        <v>2</v>
      </c>
      <c r="H246" s="25">
        <v>1</v>
      </c>
      <c r="I246" s="25">
        <v>3</v>
      </c>
      <c r="J246" s="25">
        <v>2</v>
      </c>
      <c r="K246" s="25">
        <v>2</v>
      </c>
      <c r="L246" s="28">
        <v>45881</v>
      </c>
      <c r="M246" s="28">
        <v>45951</v>
      </c>
      <c r="N246" s="22">
        <f t="shared" si="9"/>
        <v>70</v>
      </c>
      <c r="O246" s="25">
        <v>4</v>
      </c>
      <c r="P246" s="42">
        <f t="shared" si="10"/>
        <v>60.71</v>
      </c>
      <c r="Q246" s="39" t="str">
        <f t="shared" si="11"/>
        <v>Moderado</v>
      </c>
    </row>
    <row r="247" spans="1:17" ht="48" customHeight="1" x14ac:dyDescent="0.35">
      <c r="A247" s="25" t="s">
        <v>510</v>
      </c>
      <c r="B247" s="26" t="s">
        <v>511</v>
      </c>
      <c r="C247" s="24" t="s">
        <v>4</v>
      </c>
      <c r="D247" s="22" t="s">
        <v>9</v>
      </c>
      <c r="E247" s="25" t="s">
        <v>418</v>
      </c>
      <c r="F247" s="25">
        <v>3</v>
      </c>
      <c r="G247" s="25">
        <v>2</v>
      </c>
      <c r="H247" s="25">
        <v>1</v>
      </c>
      <c r="I247" s="25">
        <v>3</v>
      </c>
      <c r="J247" s="25">
        <v>2</v>
      </c>
      <c r="K247" s="25">
        <v>2</v>
      </c>
      <c r="L247" s="28">
        <v>45898</v>
      </c>
      <c r="M247" s="28">
        <v>45953</v>
      </c>
      <c r="N247" s="22">
        <f t="shared" si="9"/>
        <v>55</v>
      </c>
      <c r="O247" s="25">
        <v>4</v>
      </c>
      <c r="P247" s="42">
        <f t="shared" si="10"/>
        <v>60.71</v>
      </c>
      <c r="Q247" s="39" t="str">
        <f t="shared" si="11"/>
        <v>Moderado</v>
      </c>
    </row>
    <row r="248" spans="1:17" ht="32.15" customHeight="1" x14ac:dyDescent="0.35">
      <c r="A248" s="25" t="s">
        <v>512</v>
      </c>
      <c r="B248" s="26" t="s">
        <v>513</v>
      </c>
      <c r="C248" s="24" t="s">
        <v>4</v>
      </c>
      <c r="D248" s="22" t="s">
        <v>9</v>
      </c>
      <c r="E248" s="25" t="s">
        <v>418</v>
      </c>
      <c r="F248" s="25">
        <v>3</v>
      </c>
      <c r="G248" s="25">
        <v>3</v>
      </c>
      <c r="H248" s="25">
        <v>2</v>
      </c>
      <c r="I248" s="25">
        <v>2</v>
      </c>
      <c r="J248" s="25">
        <v>2</v>
      </c>
      <c r="K248" s="25">
        <v>2</v>
      </c>
      <c r="L248" s="28">
        <v>45519</v>
      </c>
      <c r="M248" s="28">
        <v>45751</v>
      </c>
      <c r="N248" s="22">
        <f t="shared" si="9"/>
        <v>232</v>
      </c>
      <c r="O248" s="25">
        <v>2</v>
      </c>
      <c r="P248" s="42">
        <f t="shared" si="10"/>
        <v>57.14</v>
      </c>
      <c r="Q248" s="39" t="str">
        <f t="shared" si="11"/>
        <v>Moderado</v>
      </c>
    </row>
    <row r="249" spans="1:17" ht="32.15" customHeight="1" x14ac:dyDescent="0.35">
      <c r="A249" s="25" t="s">
        <v>514</v>
      </c>
      <c r="B249" s="26" t="s">
        <v>515</v>
      </c>
      <c r="C249" s="24" t="s">
        <v>4</v>
      </c>
      <c r="D249" s="22" t="s">
        <v>9</v>
      </c>
      <c r="E249" s="25" t="s">
        <v>418</v>
      </c>
      <c r="F249" s="25">
        <v>3</v>
      </c>
      <c r="G249" s="25">
        <v>3</v>
      </c>
      <c r="H249" s="25">
        <v>2</v>
      </c>
      <c r="I249" s="25">
        <v>2</v>
      </c>
      <c r="J249" s="25">
        <v>2</v>
      </c>
      <c r="K249" s="25">
        <v>2</v>
      </c>
      <c r="L249" s="28">
        <v>45527</v>
      </c>
      <c r="M249" s="28">
        <v>45751</v>
      </c>
      <c r="N249" s="22">
        <f t="shared" si="9"/>
        <v>224</v>
      </c>
      <c r="O249" s="25">
        <v>2</v>
      </c>
      <c r="P249" s="42">
        <f t="shared" si="10"/>
        <v>57.14</v>
      </c>
      <c r="Q249" s="39" t="str">
        <f t="shared" si="11"/>
        <v>Moderado</v>
      </c>
    </row>
    <row r="250" spans="1:17" ht="32.15" customHeight="1" x14ac:dyDescent="0.35">
      <c r="A250" s="25" t="s">
        <v>516</v>
      </c>
      <c r="B250" s="26" t="s">
        <v>517</v>
      </c>
      <c r="C250" s="24" t="s">
        <v>4</v>
      </c>
      <c r="D250" s="22" t="s">
        <v>9</v>
      </c>
      <c r="E250" s="25" t="s">
        <v>418</v>
      </c>
      <c r="F250" s="25">
        <v>3</v>
      </c>
      <c r="G250" s="25">
        <v>3</v>
      </c>
      <c r="H250" s="25">
        <v>2</v>
      </c>
      <c r="I250" s="25">
        <v>2</v>
      </c>
      <c r="J250" s="25">
        <v>2</v>
      </c>
      <c r="K250" s="25">
        <v>2</v>
      </c>
      <c r="L250" s="28">
        <v>45519</v>
      </c>
      <c r="M250" s="28">
        <v>45783</v>
      </c>
      <c r="N250" s="22">
        <f t="shared" si="9"/>
        <v>264</v>
      </c>
      <c r="O250" s="25">
        <v>2</v>
      </c>
      <c r="P250" s="42">
        <f t="shared" si="10"/>
        <v>57.14</v>
      </c>
      <c r="Q250" s="39" t="str">
        <f t="shared" si="11"/>
        <v>Moderado</v>
      </c>
    </row>
    <row r="251" spans="1:17" ht="32.15" customHeight="1" x14ac:dyDescent="0.35">
      <c r="A251" s="25" t="s">
        <v>518</v>
      </c>
      <c r="B251" s="26" t="s">
        <v>519</v>
      </c>
      <c r="C251" s="24" t="s">
        <v>4</v>
      </c>
      <c r="D251" s="22" t="s">
        <v>9</v>
      </c>
      <c r="E251" s="25" t="s">
        <v>418</v>
      </c>
      <c r="F251" s="25">
        <v>3</v>
      </c>
      <c r="G251" s="25">
        <v>3</v>
      </c>
      <c r="H251" s="25">
        <v>2</v>
      </c>
      <c r="I251" s="25">
        <v>3</v>
      </c>
      <c r="J251" s="25">
        <v>2</v>
      </c>
      <c r="K251" s="25">
        <v>2</v>
      </c>
      <c r="L251" s="28">
        <v>45519</v>
      </c>
      <c r="M251" s="28">
        <v>45790</v>
      </c>
      <c r="N251" s="22">
        <f t="shared" si="9"/>
        <v>271</v>
      </c>
      <c r="O251" s="25">
        <v>2</v>
      </c>
      <c r="P251" s="42">
        <f t="shared" si="10"/>
        <v>60.71</v>
      </c>
      <c r="Q251" s="39" t="str">
        <f t="shared" si="11"/>
        <v>Moderado</v>
      </c>
    </row>
    <row r="252" spans="1:17" ht="64" customHeight="1" x14ac:dyDescent="0.35">
      <c r="A252" s="25" t="s">
        <v>520</v>
      </c>
      <c r="B252" s="26" t="s">
        <v>521</v>
      </c>
      <c r="C252" s="24" t="s">
        <v>3</v>
      </c>
      <c r="D252" s="22" t="s">
        <v>10</v>
      </c>
      <c r="E252" s="25" t="s">
        <v>418</v>
      </c>
      <c r="F252" s="25">
        <v>2</v>
      </c>
      <c r="G252" s="25">
        <v>2</v>
      </c>
      <c r="H252" s="25">
        <v>4</v>
      </c>
      <c r="I252" s="25">
        <v>1</v>
      </c>
      <c r="J252" s="25">
        <v>1</v>
      </c>
      <c r="K252" s="25">
        <v>3</v>
      </c>
      <c r="L252" s="28">
        <v>45689</v>
      </c>
      <c r="M252" s="28">
        <v>45693</v>
      </c>
      <c r="N252" s="22">
        <f t="shared" si="9"/>
        <v>4</v>
      </c>
      <c r="O252" s="25">
        <v>4</v>
      </c>
      <c r="P252" s="42">
        <f t="shared" si="10"/>
        <v>60.71</v>
      </c>
      <c r="Q252" s="39" t="str">
        <f t="shared" si="11"/>
        <v>Moderado</v>
      </c>
    </row>
    <row r="253" spans="1:17" ht="64" customHeight="1" x14ac:dyDescent="0.35">
      <c r="A253" s="25" t="s">
        <v>522</v>
      </c>
      <c r="B253" s="26" t="s">
        <v>521</v>
      </c>
      <c r="C253" s="24" t="s">
        <v>3</v>
      </c>
      <c r="D253" s="22" t="s">
        <v>10</v>
      </c>
      <c r="E253" s="25" t="s">
        <v>418</v>
      </c>
      <c r="F253" s="25">
        <v>2</v>
      </c>
      <c r="G253" s="25">
        <v>2</v>
      </c>
      <c r="H253" s="25">
        <v>4</v>
      </c>
      <c r="I253" s="25">
        <v>1</v>
      </c>
      <c r="J253" s="25">
        <v>1</v>
      </c>
      <c r="K253" s="25">
        <v>3</v>
      </c>
      <c r="L253" s="28">
        <v>46038</v>
      </c>
      <c r="M253" s="28">
        <v>46042</v>
      </c>
      <c r="N253" s="22">
        <f t="shared" si="9"/>
        <v>4</v>
      </c>
      <c r="O253" s="25">
        <v>4</v>
      </c>
      <c r="P253" s="42">
        <f t="shared" si="10"/>
        <v>60.71</v>
      </c>
      <c r="Q253" s="39" t="str">
        <f t="shared" si="11"/>
        <v>Moderado</v>
      </c>
    </row>
    <row r="254" spans="1:17" ht="32.15" customHeight="1" x14ac:dyDescent="0.35">
      <c r="A254" s="25" t="s">
        <v>523</v>
      </c>
      <c r="B254" s="26" t="s">
        <v>524</v>
      </c>
      <c r="C254" s="24" t="s">
        <v>3</v>
      </c>
      <c r="D254" s="22" t="s">
        <v>11</v>
      </c>
      <c r="E254" s="25" t="s">
        <v>418</v>
      </c>
      <c r="F254" s="25">
        <v>2</v>
      </c>
      <c r="G254" s="25">
        <v>2</v>
      </c>
      <c r="H254" s="25">
        <v>1</v>
      </c>
      <c r="I254" s="25">
        <v>1</v>
      </c>
      <c r="J254" s="25">
        <v>1</v>
      </c>
      <c r="K254" s="25">
        <v>4</v>
      </c>
      <c r="L254" s="28">
        <v>45351</v>
      </c>
      <c r="M254" s="28">
        <v>45385</v>
      </c>
      <c r="N254" s="22">
        <f t="shared" si="9"/>
        <v>34</v>
      </c>
      <c r="O254" s="25">
        <v>4</v>
      </c>
      <c r="P254" s="42">
        <f t="shared" si="10"/>
        <v>53.57</v>
      </c>
      <c r="Q254" s="39" t="str">
        <f t="shared" si="11"/>
        <v>Bajo desempeño</v>
      </c>
    </row>
    <row r="255" spans="1:17" ht="32.15" customHeight="1" x14ac:dyDescent="0.35">
      <c r="A255" s="25" t="s">
        <v>525</v>
      </c>
      <c r="B255" s="26" t="s">
        <v>524</v>
      </c>
      <c r="C255" s="24" t="s">
        <v>3</v>
      </c>
      <c r="D255" s="22" t="s">
        <v>11</v>
      </c>
      <c r="E255" s="25" t="s">
        <v>418</v>
      </c>
      <c r="F255" s="25">
        <v>2</v>
      </c>
      <c r="G255" s="25">
        <v>2</v>
      </c>
      <c r="H255" s="25">
        <v>1</v>
      </c>
      <c r="I255" s="25">
        <v>1</v>
      </c>
      <c r="J255" s="25">
        <v>1</v>
      </c>
      <c r="K255" s="25">
        <v>4</v>
      </c>
      <c r="L255" s="28" t="s">
        <v>526</v>
      </c>
      <c r="M255" s="28">
        <v>45789</v>
      </c>
      <c r="N255" s="22" t="str">
        <f t="shared" si="9"/>
        <v>-</v>
      </c>
      <c r="O255" s="25">
        <v>1</v>
      </c>
      <c r="P255" s="42">
        <f t="shared" si="10"/>
        <v>42.86</v>
      </c>
      <c r="Q255" s="39" t="str">
        <f t="shared" si="11"/>
        <v>Bajo desempeño</v>
      </c>
    </row>
    <row r="256" spans="1:17" ht="32.15" customHeight="1" x14ac:dyDescent="0.35">
      <c r="A256" s="25" t="s">
        <v>527</v>
      </c>
      <c r="B256" s="26" t="s">
        <v>528</v>
      </c>
      <c r="C256" s="24" t="s">
        <v>3</v>
      </c>
      <c r="D256" s="22" t="s">
        <v>11</v>
      </c>
      <c r="E256" s="25" t="s">
        <v>418</v>
      </c>
      <c r="F256" s="25">
        <v>2</v>
      </c>
      <c r="G256" s="25">
        <v>2</v>
      </c>
      <c r="H256" s="25">
        <v>1</v>
      </c>
      <c r="I256" s="25">
        <v>1</v>
      </c>
      <c r="J256" s="25">
        <v>1</v>
      </c>
      <c r="K256" s="25">
        <v>4</v>
      </c>
      <c r="L256" s="28">
        <v>45581</v>
      </c>
      <c r="M256" s="28">
        <v>45603</v>
      </c>
      <c r="N256" s="22">
        <f t="shared" si="9"/>
        <v>22</v>
      </c>
      <c r="O256" s="25">
        <v>4</v>
      </c>
      <c r="P256" s="42">
        <f t="shared" si="10"/>
        <v>53.57</v>
      </c>
      <c r="Q256" s="39" t="str">
        <f t="shared" si="11"/>
        <v>Bajo desempeño</v>
      </c>
    </row>
    <row r="257" spans="1:17" ht="32.15" customHeight="1" x14ac:dyDescent="0.35">
      <c r="A257" s="25" t="s">
        <v>529</v>
      </c>
      <c r="B257" s="26" t="s">
        <v>530</v>
      </c>
      <c r="C257" s="24" t="s">
        <v>3</v>
      </c>
      <c r="D257" s="22" t="s">
        <v>11</v>
      </c>
      <c r="E257" s="25" t="s">
        <v>418</v>
      </c>
      <c r="F257" s="25">
        <v>2</v>
      </c>
      <c r="G257" s="25">
        <v>2</v>
      </c>
      <c r="H257" s="25">
        <v>1</v>
      </c>
      <c r="I257" s="25">
        <v>2</v>
      </c>
      <c r="J257" s="25">
        <v>1</v>
      </c>
      <c r="K257" s="25">
        <v>4</v>
      </c>
      <c r="L257" s="28" t="s">
        <v>531</v>
      </c>
      <c r="M257" s="28">
        <v>45615</v>
      </c>
      <c r="N257" s="22" t="str">
        <f t="shared" si="9"/>
        <v>-</v>
      </c>
      <c r="O257" s="25">
        <v>1</v>
      </c>
      <c r="P257" s="42">
        <f t="shared" si="10"/>
        <v>46.43</v>
      </c>
      <c r="Q257" s="39" t="str">
        <f t="shared" si="11"/>
        <v>Bajo desempeño</v>
      </c>
    </row>
    <row r="258" spans="1:17" ht="32.15" customHeight="1" x14ac:dyDescent="0.35">
      <c r="A258" s="25" t="s">
        <v>532</v>
      </c>
      <c r="B258" s="26" t="s">
        <v>533</v>
      </c>
      <c r="C258" s="24" t="s">
        <v>3</v>
      </c>
      <c r="D258" s="22" t="s">
        <v>11</v>
      </c>
      <c r="E258" s="25" t="s">
        <v>418</v>
      </c>
      <c r="F258" s="25">
        <v>2</v>
      </c>
      <c r="G258" s="25">
        <v>3</v>
      </c>
      <c r="H258" s="25">
        <v>2</v>
      </c>
      <c r="I258" s="25">
        <v>1</v>
      </c>
      <c r="J258" s="25">
        <v>1</v>
      </c>
      <c r="K258" s="25">
        <v>4</v>
      </c>
      <c r="L258" s="28">
        <v>46051</v>
      </c>
      <c r="M258" s="28">
        <v>46084</v>
      </c>
      <c r="N258" s="22">
        <f t="shared" si="9"/>
        <v>33</v>
      </c>
      <c r="O258" s="25">
        <v>4</v>
      </c>
      <c r="P258" s="42">
        <f t="shared" si="10"/>
        <v>60.71</v>
      </c>
      <c r="Q258" s="39" t="str">
        <f t="shared" si="11"/>
        <v>Moderado</v>
      </c>
    </row>
    <row r="259" spans="1:17" ht="32.15" customHeight="1" x14ac:dyDescent="0.35">
      <c r="A259" s="25" t="s">
        <v>534</v>
      </c>
      <c r="B259" s="26" t="s">
        <v>535</v>
      </c>
      <c r="C259" s="24" t="s">
        <v>3</v>
      </c>
      <c r="D259" s="22" t="s">
        <v>11</v>
      </c>
      <c r="E259" s="25" t="s">
        <v>418</v>
      </c>
      <c r="F259" s="25">
        <v>3</v>
      </c>
      <c r="G259" s="25">
        <v>3</v>
      </c>
      <c r="H259" s="25">
        <v>4</v>
      </c>
      <c r="I259" s="25">
        <v>2</v>
      </c>
      <c r="J259" s="25">
        <v>1</v>
      </c>
      <c r="K259" s="25">
        <v>2</v>
      </c>
      <c r="L259" s="28">
        <v>45948</v>
      </c>
      <c r="M259" s="28">
        <v>46056</v>
      </c>
      <c r="N259" s="22">
        <f t="shared" ref="N259:N298" si="12">IFERROR(M259-L259,"-")</f>
        <v>108</v>
      </c>
      <c r="O259" s="25">
        <v>3</v>
      </c>
      <c r="P259" s="42">
        <f t="shared" ref="P259:P298" si="13">ROUND(((F259+G259+H259+I259+J259+K259+O259)/28)*100,2)</f>
        <v>64.290000000000006</v>
      </c>
      <c r="Q259" s="39" t="str">
        <f t="shared" ref="Q259:Q298" si="14">IF(P259&gt;=85,"Alto desempeño estratégico",IF(P259&gt;=70,"Adecuado",IF(P259&gt;=55,"Moderado","Bajo desempeño")))</f>
        <v>Moderado</v>
      </c>
    </row>
    <row r="260" spans="1:17" ht="32.15" customHeight="1" x14ac:dyDescent="0.35">
      <c r="A260" s="25" t="s">
        <v>536</v>
      </c>
      <c r="B260" s="26" t="s">
        <v>537</v>
      </c>
      <c r="C260" s="24" t="s">
        <v>3</v>
      </c>
      <c r="D260" s="22" t="s">
        <v>11</v>
      </c>
      <c r="E260" s="25" t="s">
        <v>418</v>
      </c>
      <c r="F260" s="25">
        <v>2</v>
      </c>
      <c r="G260" s="25">
        <v>2</v>
      </c>
      <c r="H260" s="25">
        <v>1</v>
      </c>
      <c r="I260" s="25">
        <v>1</v>
      </c>
      <c r="J260" s="25">
        <v>1</v>
      </c>
      <c r="K260" s="25">
        <v>4</v>
      </c>
      <c r="L260" s="28">
        <v>45575</v>
      </c>
      <c r="M260" s="28">
        <v>45610</v>
      </c>
      <c r="N260" s="22">
        <f t="shared" si="12"/>
        <v>35</v>
      </c>
      <c r="O260" s="25">
        <v>4</v>
      </c>
      <c r="P260" s="42">
        <f t="shared" si="13"/>
        <v>53.57</v>
      </c>
      <c r="Q260" s="39" t="str">
        <f t="shared" si="14"/>
        <v>Bajo desempeño</v>
      </c>
    </row>
    <row r="261" spans="1:17" ht="32.15" customHeight="1" x14ac:dyDescent="0.35">
      <c r="A261" s="25" t="s">
        <v>538</v>
      </c>
      <c r="B261" s="26" t="s">
        <v>539</v>
      </c>
      <c r="C261" s="24" t="s">
        <v>3</v>
      </c>
      <c r="D261" s="22" t="s">
        <v>11</v>
      </c>
      <c r="E261" s="25" t="s">
        <v>418</v>
      </c>
      <c r="F261" s="25">
        <v>3</v>
      </c>
      <c r="G261" s="25">
        <v>3</v>
      </c>
      <c r="H261" s="25">
        <v>2</v>
      </c>
      <c r="I261" s="25">
        <v>2</v>
      </c>
      <c r="J261" s="25">
        <v>2</v>
      </c>
      <c r="K261" s="25">
        <v>3</v>
      </c>
      <c r="L261" s="28">
        <v>45996</v>
      </c>
      <c r="M261" s="28">
        <v>46027</v>
      </c>
      <c r="N261" s="22">
        <f t="shared" si="12"/>
        <v>31</v>
      </c>
      <c r="O261" s="25">
        <v>4</v>
      </c>
      <c r="P261" s="42">
        <f t="shared" si="13"/>
        <v>67.86</v>
      </c>
      <c r="Q261" s="39" t="str">
        <f t="shared" si="14"/>
        <v>Moderado</v>
      </c>
    </row>
    <row r="262" spans="1:17" ht="64" customHeight="1" x14ac:dyDescent="0.35">
      <c r="A262" s="25" t="s">
        <v>540</v>
      </c>
      <c r="B262" s="26" t="s">
        <v>541</v>
      </c>
      <c r="C262" s="24" t="s">
        <v>3</v>
      </c>
      <c r="D262" s="22" t="s">
        <v>11</v>
      </c>
      <c r="E262" s="25" t="s">
        <v>418</v>
      </c>
      <c r="F262" s="25">
        <v>2</v>
      </c>
      <c r="G262" s="25">
        <v>2</v>
      </c>
      <c r="H262" s="25">
        <v>1</v>
      </c>
      <c r="I262" s="25">
        <v>1</v>
      </c>
      <c r="J262" s="25">
        <v>1</v>
      </c>
      <c r="K262" s="25">
        <v>4</v>
      </c>
      <c r="L262" s="28">
        <v>45416</v>
      </c>
      <c r="M262" s="28">
        <v>45435</v>
      </c>
      <c r="N262" s="22">
        <f t="shared" si="12"/>
        <v>19</v>
      </c>
      <c r="O262" s="25">
        <v>4</v>
      </c>
      <c r="P262" s="42">
        <f t="shared" si="13"/>
        <v>53.57</v>
      </c>
      <c r="Q262" s="39" t="str">
        <f t="shared" si="14"/>
        <v>Bajo desempeño</v>
      </c>
    </row>
    <row r="263" spans="1:17" ht="32.15" customHeight="1" x14ac:dyDescent="0.35">
      <c r="A263" s="25" t="s">
        <v>542</v>
      </c>
      <c r="B263" s="26" t="s">
        <v>543</v>
      </c>
      <c r="C263" s="24" t="s">
        <v>3</v>
      </c>
      <c r="D263" s="22" t="s">
        <v>11</v>
      </c>
      <c r="E263" s="25" t="s">
        <v>418</v>
      </c>
      <c r="F263" s="25">
        <v>2</v>
      </c>
      <c r="G263" s="25">
        <v>2</v>
      </c>
      <c r="H263" s="25">
        <v>1</v>
      </c>
      <c r="I263" s="25">
        <v>1</v>
      </c>
      <c r="J263" s="25">
        <v>1</v>
      </c>
      <c r="K263" s="25">
        <v>4</v>
      </c>
      <c r="L263" s="28">
        <v>45419</v>
      </c>
      <c r="M263" s="28">
        <v>45441</v>
      </c>
      <c r="N263" s="22">
        <f t="shared" si="12"/>
        <v>22</v>
      </c>
      <c r="O263" s="25">
        <v>4</v>
      </c>
      <c r="P263" s="42">
        <f t="shared" si="13"/>
        <v>53.57</v>
      </c>
      <c r="Q263" s="39" t="str">
        <f t="shared" si="14"/>
        <v>Bajo desempeño</v>
      </c>
    </row>
    <row r="264" spans="1:17" ht="32.15" customHeight="1" x14ac:dyDescent="0.35">
      <c r="A264" s="25" t="s">
        <v>544</v>
      </c>
      <c r="B264" s="26" t="s">
        <v>545</v>
      </c>
      <c r="C264" s="24" t="s">
        <v>3</v>
      </c>
      <c r="D264" s="22" t="s">
        <v>11</v>
      </c>
      <c r="E264" s="25" t="s">
        <v>418</v>
      </c>
      <c r="F264" s="25">
        <v>2</v>
      </c>
      <c r="G264" s="25">
        <v>2</v>
      </c>
      <c r="H264" s="25">
        <v>1</v>
      </c>
      <c r="I264" s="25">
        <v>1</v>
      </c>
      <c r="J264" s="25">
        <v>1</v>
      </c>
      <c r="K264" s="25">
        <v>4</v>
      </c>
      <c r="L264" s="28">
        <v>45434</v>
      </c>
      <c r="M264" s="28">
        <v>45461</v>
      </c>
      <c r="N264" s="22">
        <f t="shared" si="12"/>
        <v>27</v>
      </c>
      <c r="O264" s="25">
        <v>4</v>
      </c>
      <c r="P264" s="42">
        <f t="shared" si="13"/>
        <v>53.57</v>
      </c>
      <c r="Q264" s="39" t="str">
        <f t="shared" si="14"/>
        <v>Bajo desempeño</v>
      </c>
    </row>
    <row r="265" spans="1:17" ht="32.15" customHeight="1" x14ac:dyDescent="0.35">
      <c r="A265" s="25" t="s">
        <v>546</v>
      </c>
      <c r="B265" s="26" t="s">
        <v>547</v>
      </c>
      <c r="C265" s="24" t="s">
        <v>3</v>
      </c>
      <c r="D265" s="22" t="s">
        <v>11</v>
      </c>
      <c r="E265" s="25" t="s">
        <v>418</v>
      </c>
      <c r="F265" s="25">
        <v>3</v>
      </c>
      <c r="G265" s="25">
        <v>4</v>
      </c>
      <c r="H265" s="25">
        <v>4</v>
      </c>
      <c r="I265" s="25">
        <v>2</v>
      </c>
      <c r="J265" s="25">
        <v>1</v>
      </c>
      <c r="K265" s="25">
        <v>2</v>
      </c>
      <c r="L265" s="28">
        <v>45932</v>
      </c>
      <c r="M265" s="28">
        <v>45953</v>
      </c>
      <c r="N265" s="22">
        <f t="shared" si="12"/>
        <v>21</v>
      </c>
      <c r="O265" s="25">
        <v>4</v>
      </c>
      <c r="P265" s="42">
        <f t="shared" si="13"/>
        <v>71.430000000000007</v>
      </c>
      <c r="Q265" s="39" t="str">
        <f t="shared" si="14"/>
        <v>Adecuado</v>
      </c>
    </row>
    <row r="266" spans="1:17" ht="48" customHeight="1" x14ac:dyDescent="0.35">
      <c r="A266" s="25" t="s">
        <v>548</v>
      </c>
      <c r="B266" s="26" t="s">
        <v>549</v>
      </c>
      <c r="C266" s="24" t="s">
        <v>3</v>
      </c>
      <c r="D266" s="22" t="s">
        <v>11</v>
      </c>
      <c r="E266" s="25" t="s">
        <v>418</v>
      </c>
      <c r="F266" s="25">
        <v>3</v>
      </c>
      <c r="G266" s="25">
        <v>3</v>
      </c>
      <c r="H266" s="25">
        <v>2</v>
      </c>
      <c r="I266" s="25">
        <v>2</v>
      </c>
      <c r="J266" s="25">
        <v>2</v>
      </c>
      <c r="K266" s="25">
        <v>4</v>
      </c>
      <c r="L266" s="28">
        <v>45965</v>
      </c>
      <c r="M266" s="28">
        <v>45993</v>
      </c>
      <c r="N266" s="22">
        <f t="shared" si="12"/>
        <v>28</v>
      </c>
      <c r="O266" s="25">
        <v>4</v>
      </c>
      <c r="P266" s="42">
        <f t="shared" si="13"/>
        <v>71.430000000000007</v>
      </c>
      <c r="Q266" s="39" t="str">
        <f t="shared" si="14"/>
        <v>Adecuado</v>
      </c>
    </row>
    <row r="267" spans="1:17" ht="48" customHeight="1" x14ac:dyDescent="0.35">
      <c r="A267" s="25" t="s">
        <v>550</v>
      </c>
      <c r="B267" s="26" t="s">
        <v>551</v>
      </c>
      <c r="C267" s="24" t="s">
        <v>3</v>
      </c>
      <c r="D267" s="22" t="s">
        <v>11</v>
      </c>
      <c r="E267" s="25" t="s">
        <v>418</v>
      </c>
      <c r="F267" s="25">
        <v>2</v>
      </c>
      <c r="G267" s="25">
        <v>1</v>
      </c>
      <c r="H267" s="25">
        <v>1</v>
      </c>
      <c r="I267" s="25">
        <v>1</v>
      </c>
      <c r="J267" s="25">
        <v>1</v>
      </c>
      <c r="K267" s="25">
        <v>3</v>
      </c>
      <c r="L267" s="28">
        <v>45528</v>
      </c>
      <c r="M267" s="28">
        <v>45528</v>
      </c>
      <c r="N267" s="22">
        <f t="shared" si="12"/>
        <v>0</v>
      </c>
      <c r="O267" s="25">
        <v>4</v>
      </c>
      <c r="P267" s="42">
        <f t="shared" si="13"/>
        <v>46.43</v>
      </c>
      <c r="Q267" s="39" t="str">
        <f t="shared" si="14"/>
        <v>Bajo desempeño</v>
      </c>
    </row>
    <row r="268" spans="1:17" ht="32.15" customHeight="1" x14ac:dyDescent="0.35">
      <c r="A268" s="25" t="s">
        <v>552</v>
      </c>
      <c r="B268" s="26" t="s">
        <v>553</v>
      </c>
      <c r="C268" s="24" t="s">
        <v>3</v>
      </c>
      <c r="D268" s="22" t="s">
        <v>11</v>
      </c>
      <c r="E268" s="25" t="s">
        <v>418</v>
      </c>
      <c r="F268" s="25">
        <v>3</v>
      </c>
      <c r="G268" s="25">
        <v>2</v>
      </c>
      <c r="H268" s="25">
        <v>2</v>
      </c>
      <c r="I268" s="25">
        <v>1</v>
      </c>
      <c r="J268" s="25">
        <v>1</v>
      </c>
      <c r="K268" s="25">
        <v>4</v>
      </c>
      <c r="L268" s="28">
        <v>45535</v>
      </c>
      <c r="M268" s="28">
        <v>45566</v>
      </c>
      <c r="N268" s="22">
        <f t="shared" si="12"/>
        <v>31</v>
      </c>
      <c r="O268" s="25">
        <v>4</v>
      </c>
      <c r="P268" s="42">
        <f t="shared" si="13"/>
        <v>60.71</v>
      </c>
      <c r="Q268" s="39" t="str">
        <f t="shared" si="14"/>
        <v>Moderado</v>
      </c>
    </row>
    <row r="269" spans="1:17" ht="32.15" customHeight="1" x14ac:dyDescent="0.35">
      <c r="A269" s="25" t="s">
        <v>554</v>
      </c>
      <c r="B269" s="26" t="s">
        <v>555</v>
      </c>
      <c r="C269" s="24" t="s">
        <v>3</v>
      </c>
      <c r="D269" s="22" t="s">
        <v>11</v>
      </c>
      <c r="E269" s="25" t="s">
        <v>418</v>
      </c>
      <c r="F269" s="25">
        <v>2</v>
      </c>
      <c r="G269" s="25">
        <v>1</v>
      </c>
      <c r="H269" s="25">
        <v>1</v>
      </c>
      <c r="I269" s="25">
        <v>1</v>
      </c>
      <c r="J269" s="25">
        <v>1</v>
      </c>
      <c r="K269" s="25">
        <v>4</v>
      </c>
      <c r="L269" s="28">
        <v>45556</v>
      </c>
      <c r="M269" s="28">
        <v>45597</v>
      </c>
      <c r="N269" s="22">
        <f t="shared" si="12"/>
        <v>41</v>
      </c>
      <c r="O269" s="25">
        <v>4</v>
      </c>
      <c r="P269" s="42">
        <f t="shared" si="13"/>
        <v>50</v>
      </c>
      <c r="Q269" s="39" t="str">
        <f t="shared" si="14"/>
        <v>Bajo desempeño</v>
      </c>
    </row>
    <row r="270" spans="1:17" ht="32.15" customHeight="1" x14ac:dyDescent="0.35">
      <c r="A270" s="25" t="s">
        <v>556</v>
      </c>
      <c r="B270" s="26" t="s">
        <v>557</v>
      </c>
      <c r="C270" s="24" t="s">
        <v>3</v>
      </c>
      <c r="D270" s="22" t="s">
        <v>11</v>
      </c>
      <c r="E270" s="25" t="s">
        <v>418</v>
      </c>
      <c r="F270" s="25">
        <v>2</v>
      </c>
      <c r="G270" s="25">
        <v>1</v>
      </c>
      <c r="H270" s="25">
        <v>1</v>
      </c>
      <c r="I270" s="25">
        <v>1</v>
      </c>
      <c r="J270" s="25">
        <v>1</v>
      </c>
      <c r="K270" s="25">
        <v>4</v>
      </c>
      <c r="L270" s="28">
        <v>45582</v>
      </c>
      <c r="M270" s="28">
        <v>45631</v>
      </c>
      <c r="N270" s="22">
        <f t="shared" si="12"/>
        <v>49</v>
      </c>
      <c r="O270" s="25">
        <v>4</v>
      </c>
      <c r="P270" s="42">
        <f t="shared" si="13"/>
        <v>50</v>
      </c>
      <c r="Q270" s="39" t="str">
        <f t="shared" si="14"/>
        <v>Bajo desempeño</v>
      </c>
    </row>
    <row r="271" spans="1:17" ht="32.15" customHeight="1" x14ac:dyDescent="0.35">
      <c r="A271" s="25" t="s">
        <v>558</v>
      </c>
      <c r="B271" s="26" t="s">
        <v>559</v>
      </c>
      <c r="C271" s="24" t="s">
        <v>3</v>
      </c>
      <c r="D271" s="22" t="s">
        <v>11</v>
      </c>
      <c r="E271" s="25" t="s">
        <v>418</v>
      </c>
      <c r="F271" s="25">
        <v>2</v>
      </c>
      <c r="G271" s="25">
        <v>2</v>
      </c>
      <c r="H271" s="25">
        <v>1</v>
      </c>
      <c r="I271" s="25">
        <v>1</v>
      </c>
      <c r="J271" s="25">
        <v>1</v>
      </c>
      <c r="K271" s="25">
        <v>4</v>
      </c>
      <c r="L271" s="28">
        <v>45626</v>
      </c>
      <c r="M271" s="28">
        <v>45656</v>
      </c>
      <c r="N271" s="22">
        <f t="shared" si="12"/>
        <v>30</v>
      </c>
      <c r="O271" s="25">
        <v>4</v>
      </c>
      <c r="P271" s="42">
        <f t="shared" si="13"/>
        <v>53.57</v>
      </c>
      <c r="Q271" s="39" t="str">
        <f t="shared" si="14"/>
        <v>Bajo desempeño</v>
      </c>
    </row>
    <row r="272" spans="1:17" ht="48" customHeight="1" x14ac:dyDescent="0.35">
      <c r="A272" s="25" t="s">
        <v>560</v>
      </c>
      <c r="B272" s="26" t="s">
        <v>561</v>
      </c>
      <c r="C272" s="24" t="s">
        <v>3</v>
      </c>
      <c r="D272" s="22" t="s">
        <v>11</v>
      </c>
      <c r="E272" s="25" t="s">
        <v>418</v>
      </c>
      <c r="F272" s="25">
        <v>2</v>
      </c>
      <c r="G272" s="25">
        <v>3</v>
      </c>
      <c r="H272" s="25">
        <v>1</v>
      </c>
      <c r="I272" s="25">
        <v>2</v>
      </c>
      <c r="J272" s="25">
        <v>1</v>
      </c>
      <c r="K272" s="25">
        <v>3</v>
      </c>
      <c r="L272" s="28">
        <v>45645</v>
      </c>
      <c r="M272" s="28">
        <v>45664</v>
      </c>
      <c r="N272" s="22">
        <f t="shared" si="12"/>
        <v>19</v>
      </c>
      <c r="O272" s="25">
        <v>4</v>
      </c>
      <c r="P272" s="42">
        <f t="shared" si="13"/>
        <v>57.14</v>
      </c>
      <c r="Q272" s="39" t="str">
        <f t="shared" si="14"/>
        <v>Moderado</v>
      </c>
    </row>
    <row r="273" spans="1:17" ht="64" customHeight="1" x14ac:dyDescent="0.35">
      <c r="A273" s="25" t="s">
        <v>562</v>
      </c>
      <c r="B273" s="26" t="s">
        <v>563</v>
      </c>
      <c r="C273" s="24" t="s">
        <v>3</v>
      </c>
      <c r="D273" s="22" t="s">
        <v>11</v>
      </c>
      <c r="E273" s="25" t="s">
        <v>418</v>
      </c>
      <c r="F273" s="25">
        <v>2</v>
      </c>
      <c r="G273" s="25">
        <v>2</v>
      </c>
      <c r="H273" s="25">
        <v>3</v>
      </c>
      <c r="I273" s="25">
        <v>1</v>
      </c>
      <c r="J273" s="25">
        <v>1</v>
      </c>
      <c r="K273" s="25">
        <v>3</v>
      </c>
      <c r="L273" s="28">
        <v>45678</v>
      </c>
      <c r="M273" s="28">
        <v>45684</v>
      </c>
      <c r="N273" s="22">
        <f t="shared" si="12"/>
        <v>6</v>
      </c>
      <c r="O273" s="25">
        <v>4</v>
      </c>
      <c r="P273" s="42">
        <f t="shared" si="13"/>
        <v>57.14</v>
      </c>
      <c r="Q273" s="39" t="str">
        <f t="shared" si="14"/>
        <v>Moderado</v>
      </c>
    </row>
    <row r="274" spans="1:17" ht="48" customHeight="1" x14ac:dyDescent="0.35">
      <c r="A274" s="25" t="s">
        <v>564</v>
      </c>
      <c r="B274" s="26" t="s">
        <v>565</v>
      </c>
      <c r="C274" s="24" t="s">
        <v>3</v>
      </c>
      <c r="D274" s="22" t="s">
        <v>11</v>
      </c>
      <c r="E274" s="25" t="s">
        <v>418</v>
      </c>
      <c r="F274" s="25">
        <v>3</v>
      </c>
      <c r="G274" s="25">
        <v>2</v>
      </c>
      <c r="H274" s="25">
        <v>1</v>
      </c>
      <c r="I274" s="25">
        <v>1</v>
      </c>
      <c r="J274" s="25">
        <v>1</v>
      </c>
      <c r="K274" s="25">
        <v>3</v>
      </c>
      <c r="L274" s="28">
        <v>45685</v>
      </c>
      <c r="M274" s="28">
        <v>45686</v>
      </c>
      <c r="N274" s="22">
        <f t="shared" si="12"/>
        <v>1</v>
      </c>
      <c r="O274" s="25">
        <v>4</v>
      </c>
      <c r="P274" s="42">
        <f t="shared" si="13"/>
        <v>53.57</v>
      </c>
      <c r="Q274" s="39" t="str">
        <f t="shared" si="14"/>
        <v>Bajo desempeño</v>
      </c>
    </row>
    <row r="275" spans="1:17" ht="64" customHeight="1" x14ac:dyDescent="0.35">
      <c r="A275" s="25" t="s">
        <v>566</v>
      </c>
      <c r="B275" s="26" t="s">
        <v>567</v>
      </c>
      <c r="C275" s="24" t="s">
        <v>3</v>
      </c>
      <c r="D275" s="22" t="s">
        <v>11</v>
      </c>
      <c r="E275" s="25" t="s">
        <v>418</v>
      </c>
      <c r="F275" s="25">
        <v>2</v>
      </c>
      <c r="G275" s="25">
        <v>2</v>
      </c>
      <c r="H275" s="25">
        <v>3</v>
      </c>
      <c r="I275" s="25">
        <v>1</v>
      </c>
      <c r="J275" s="25">
        <v>1</v>
      </c>
      <c r="K275" s="25">
        <v>3</v>
      </c>
      <c r="L275" s="28">
        <v>45681</v>
      </c>
      <c r="M275" s="28">
        <v>45681</v>
      </c>
      <c r="N275" s="22">
        <f t="shared" si="12"/>
        <v>0</v>
      </c>
      <c r="O275" s="25">
        <v>4</v>
      </c>
      <c r="P275" s="42">
        <f t="shared" si="13"/>
        <v>57.14</v>
      </c>
      <c r="Q275" s="39" t="str">
        <f t="shared" si="14"/>
        <v>Moderado</v>
      </c>
    </row>
    <row r="276" spans="1:17" ht="48" customHeight="1" x14ac:dyDescent="0.35">
      <c r="A276" s="25" t="s">
        <v>568</v>
      </c>
      <c r="B276" s="26" t="s">
        <v>569</v>
      </c>
      <c r="C276" s="24" t="s">
        <v>3</v>
      </c>
      <c r="D276" s="22" t="s">
        <v>11</v>
      </c>
      <c r="E276" s="25" t="s">
        <v>418</v>
      </c>
      <c r="F276" s="25">
        <v>2</v>
      </c>
      <c r="G276" s="25">
        <v>2</v>
      </c>
      <c r="H276" s="25">
        <v>1</v>
      </c>
      <c r="I276" s="25">
        <v>1</v>
      </c>
      <c r="J276" s="25">
        <v>1</v>
      </c>
      <c r="K276" s="25">
        <v>3</v>
      </c>
      <c r="L276" s="28">
        <v>46034</v>
      </c>
      <c r="M276" s="28">
        <v>46037</v>
      </c>
      <c r="N276" s="22">
        <f t="shared" si="12"/>
        <v>3</v>
      </c>
      <c r="O276" s="25">
        <v>4</v>
      </c>
      <c r="P276" s="42">
        <f t="shared" si="13"/>
        <v>50</v>
      </c>
      <c r="Q276" s="39" t="str">
        <f t="shared" si="14"/>
        <v>Bajo desempeño</v>
      </c>
    </row>
    <row r="277" spans="1:17" ht="48" customHeight="1" x14ac:dyDescent="0.35">
      <c r="A277" s="25" t="s">
        <v>570</v>
      </c>
      <c r="B277" s="26" t="s">
        <v>565</v>
      </c>
      <c r="C277" s="24" t="s">
        <v>3</v>
      </c>
      <c r="D277" s="22" t="s">
        <v>11</v>
      </c>
      <c r="E277" s="25" t="s">
        <v>418</v>
      </c>
      <c r="F277" s="25">
        <v>3</v>
      </c>
      <c r="G277" s="25">
        <v>2</v>
      </c>
      <c r="H277" s="25">
        <v>1</v>
      </c>
      <c r="I277" s="25">
        <v>1</v>
      </c>
      <c r="J277" s="25">
        <v>1</v>
      </c>
      <c r="K277" s="25">
        <v>3</v>
      </c>
      <c r="L277" s="28">
        <v>46036</v>
      </c>
      <c r="M277" s="28">
        <v>46038</v>
      </c>
      <c r="N277" s="22">
        <f t="shared" si="12"/>
        <v>2</v>
      </c>
      <c r="O277" s="25">
        <v>4</v>
      </c>
      <c r="P277" s="42">
        <f t="shared" si="13"/>
        <v>53.57</v>
      </c>
      <c r="Q277" s="39" t="str">
        <f t="shared" si="14"/>
        <v>Bajo desempeño</v>
      </c>
    </row>
    <row r="278" spans="1:17" ht="48" customHeight="1" x14ac:dyDescent="0.35">
      <c r="A278" s="25" t="s">
        <v>571</v>
      </c>
      <c r="B278" s="26" t="s">
        <v>572</v>
      </c>
      <c r="C278" s="24" t="s">
        <v>3</v>
      </c>
      <c r="D278" s="22" t="s">
        <v>11</v>
      </c>
      <c r="E278" s="25" t="s">
        <v>418</v>
      </c>
      <c r="F278" s="25">
        <v>2</v>
      </c>
      <c r="G278" s="25">
        <v>2</v>
      </c>
      <c r="H278" s="25">
        <v>3</v>
      </c>
      <c r="I278" s="25">
        <v>1</v>
      </c>
      <c r="J278" s="25">
        <v>1</v>
      </c>
      <c r="K278" s="25">
        <v>3</v>
      </c>
      <c r="L278" s="28">
        <v>45694</v>
      </c>
      <c r="M278" s="28">
        <v>45698</v>
      </c>
      <c r="N278" s="22">
        <f t="shared" si="12"/>
        <v>4</v>
      </c>
      <c r="O278" s="25">
        <v>4</v>
      </c>
      <c r="P278" s="42">
        <f t="shared" si="13"/>
        <v>57.14</v>
      </c>
      <c r="Q278" s="39" t="str">
        <f t="shared" si="14"/>
        <v>Moderado</v>
      </c>
    </row>
    <row r="279" spans="1:17" ht="48" customHeight="1" x14ac:dyDescent="0.35">
      <c r="A279" s="25" t="s">
        <v>573</v>
      </c>
      <c r="B279" s="26" t="s">
        <v>574</v>
      </c>
      <c r="C279" s="24" t="s">
        <v>3</v>
      </c>
      <c r="D279" s="22" t="s">
        <v>11</v>
      </c>
      <c r="E279" s="25" t="s">
        <v>418</v>
      </c>
      <c r="F279" s="25">
        <v>4</v>
      </c>
      <c r="G279" s="25">
        <v>2</v>
      </c>
      <c r="H279" s="25">
        <v>3</v>
      </c>
      <c r="I279" s="25">
        <v>1</v>
      </c>
      <c r="J279" s="25">
        <v>1</v>
      </c>
      <c r="K279" s="25">
        <v>3</v>
      </c>
      <c r="L279" s="28">
        <v>46042</v>
      </c>
      <c r="M279" s="28">
        <v>46045</v>
      </c>
      <c r="N279" s="22">
        <f t="shared" si="12"/>
        <v>3</v>
      </c>
      <c r="O279" s="25">
        <v>4</v>
      </c>
      <c r="P279" s="42">
        <f t="shared" si="13"/>
        <v>64.290000000000006</v>
      </c>
      <c r="Q279" s="39" t="str">
        <f t="shared" si="14"/>
        <v>Moderado</v>
      </c>
    </row>
    <row r="280" spans="1:17" ht="48" customHeight="1" x14ac:dyDescent="0.35">
      <c r="A280" s="25" t="s">
        <v>575</v>
      </c>
      <c r="B280" s="26" t="s">
        <v>576</v>
      </c>
      <c r="C280" s="24" t="s">
        <v>3</v>
      </c>
      <c r="D280" s="22" t="s">
        <v>11</v>
      </c>
      <c r="E280" s="25" t="s">
        <v>418</v>
      </c>
      <c r="F280" s="25">
        <v>2</v>
      </c>
      <c r="G280" s="25">
        <v>2</v>
      </c>
      <c r="H280" s="25">
        <v>1</v>
      </c>
      <c r="I280" s="25">
        <v>1</v>
      </c>
      <c r="J280" s="25">
        <v>1</v>
      </c>
      <c r="K280" s="25">
        <v>3</v>
      </c>
      <c r="L280" s="28">
        <v>45706</v>
      </c>
      <c r="M280" s="28">
        <v>45709</v>
      </c>
      <c r="N280" s="22">
        <f t="shared" si="12"/>
        <v>3</v>
      </c>
      <c r="O280" s="25">
        <v>4</v>
      </c>
      <c r="P280" s="42">
        <f t="shared" si="13"/>
        <v>50</v>
      </c>
      <c r="Q280" s="39" t="str">
        <f t="shared" si="14"/>
        <v>Bajo desempeño</v>
      </c>
    </row>
    <row r="281" spans="1:17" ht="48" customHeight="1" x14ac:dyDescent="0.35">
      <c r="A281" s="25" t="s">
        <v>577</v>
      </c>
      <c r="B281" s="26" t="s">
        <v>578</v>
      </c>
      <c r="C281" s="24" t="s">
        <v>3</v>
      </c>
      <c r="D281" s="22" t="s">
        <v>11</v>
      </c>
      <c r="E281" s="25" t="s">
        <v>418</v>
      </c>
      <c r="F281" s="25">
        <v>3</v>
      </c>
      <c r="G281" s="25">
        <v>2</v>
      </c>
      <c r="H281" s="25">
        <v>1</v>
      </c>
      <c r="I281" s="25">
        <v>1</v>
      </c>
      <c r="J281" s="25">
        <v>1</v>
      </c>
      <c r="K281" s="25">
        <v>3</v>
      </c>
      <c r="L281" s="28">
        <v>45706</v>
      </c>
      <c r="M281" s="28">
        <v>45713</v>
      </c>
      <c r="N281" s="22">
        <f t="shared" si="12"/>
        <v>7</v>
      </c>
      <c r="O281" s="25">
        <v>4</v>
      </c>
      <c r="P281" s="42">
        <f t="shared" si="13"/>
        <v>53.57</v>
      </c>
      <c r="Q281" s="39" t="str">
        <f t="shared" si="14"/>
        <v>Bajo desempeño</v>
      </c>
    </row>
    <row r="282" spans="1:17" ht="48" customHeight="1" x14ac:dyDescent="0.35">
      <c r="A282" s="25" t="s">
        <v>579</v>
      </c>
      <c r="B282" s="26" t="s">
        <v>569</v>
      </c>
      <c r="C282" s="24" t="s">
        <v>3</v>
      </c>
      <c r="D282" s="22" t="s">
        <v>11</v>
      </c>
      <c r="E282" s="25" t="s">
        <v>418</v>
      </c>
      <c r="F282" s="25">
        <v>2</v>
      </c>
      <c r="G282" s="25">
        <v>2</v>
      </c>
      <c r="H282" s="25">
        <v>1</v>
      </c>
      <c r="I282" s="25">
        <v>1</v>
      </c>
      <c r="J282" s="25">
        <v>1</v>
      </c>
      <c r="K282" s="25">
        <v>3</v>
      </c>
      <c r="L282" s="28">
        <v>45713</v>
      </c>
      <c r="M282" s="28">
        <v>45714</v>
      </c>
      <c r="N282" s="22">
        <f t="shared" si="12"/>
        <v>1</v>
      </c>
      <c r="O282" s="25">
        <v>4</v>
      </c>
      <c r="P282" s="42">
        <f t="shared" si="13"/>
        <v>50</v>
      </c>
      <c r="Q282" s="39" t="str">
        <f t="shared" si="14"/>
        <v>Bajo desempeño</v>
      </c>
    </row>
    <row r="283" spans="1:17" ht="32.15" customHeight="1" x14ac:dyDescent="0.35">
      <c r="A283" s="25" t="s">
        <v>580</v>
      </c>
      <c r="B283" s="26" t="s">
        <v>581</v>
      </c>
      <c r="C283" s="24" t="s">
        <v>3</v>
      </c>
      <c r="D283" s="22" t="s">
        <v>11</v>
      </c>
      <c r="E283" s="25" t="s">
        <v>418</v>
      </c>
      <c r="F283" s="25">
        <v>4</v>
      </c>
      <c r="G283" s="25">
        <v>2</v>
      </c>
      <c r="H283" s="25">
        <v>3</v>
      </c>
      <c r="I283" s="25">
        <v>1</v>
      </c>
      <c r="J283" s="25">
        <v>1</v>
      </c>
      <c r="K283" s="25">
        <v>3</v>
      </c>
      <c r="L283" s="28">
        <v>45709</v>
      </c>
      <c r="M283" s="28">
        <v>45712</v>
      </c>
      <c r="N283" s="22">
        <f t="shared" si="12"/>
        <v>3</v>
      </c>
      <c r="O283" s="25">
        <v>4</v>
      </c>
      <c r="P283" s="42">
        <f t="shared" si="13"/>
        <v>64.290000000000006</v>
      </c>
      <c r="Q283" s="39" t="str">
        <f t="shared" si="14"/>
        <v>Moderado</v>
      </c>
    </row>
    <row r="284" spans="1:17" ht="48" customHeight="1" x14ac:dyDescent="0.35">
      <c r="A284" s="25" t="s">
        <v>582</v>
      </c>
      <c r="B284" s="26" t="s">
        <v>583</v>
      </c>
      <c r="C284" s="24" t="s">
        <v>3</v>
      </c>
      <c r="D284" s="22" t="s">
        <v>11</v>
      </c>
      <c r="E284" s="25" t="s">
        <v>418</v>
      </c>
      <c r="F284" s="25">
        <v>3</v>
      </c>
      <c r="G284" s="25">
        <v>2</v>
      </c>
      <c r="H284" s="25">
        <v>1</v>
      </c>
      <c r="I284" s="25">
        <v>1</v>
      </c>
      <c r="J284" s="25">
        <v>1</v>
      </c>
      <c r="K284" s="25">
        <v>3</v>
      </c>
      <c r="L284" s="28">
        <v>46049</v>
      </c>
      <c r="M284" s="28">
        <v>46059</v>
      </c>
      <c r="N284" s="22">
        <f t="shared" si="12"/>
        <v>10</v>
      </c>
      <c r="O284" s="25">
        <v>4</v>
      </c>
      <c r="P284" s="42">
        <f t="shared" si="13"/>
        <v>53.57</v>
      </c>
      <c r="Q284" s="39" t="str">
        <f t="shared" si="14"/>
        <v>Bajo desempeño</v>
      </c>
    </row>
    <row r="285" spans="1:17" ht="48" customHeight="1" x14ac:dyDescent="0.35">
      <c r="A285" s="25" t="s">
        <v>584</v>
      </c>
      <c r="B285" s="26" t="s">
        <v>583</v>
      </c>
      <c r="C285" s="24" t="s">
        <v>3</v>
      </c>
      <c r="D285" s="22" t="s">
        <v>11</v>
      </c>
      <c r="E285" s="25" t="s">
        <v>418</v>
      </c>
      <c r="F285" s="25">
        <v>3</v>
      </c>
      <c r="G285" s="25">
        <v>2</v>
      </c>
      <c r="H285" s="25">
        <v>1</v>
      </c>
      <c r="I285" s="25">
        <v>1</v>
      </c>
      <c r="J285" s="25">
        <v>1</v>
      </c>
      <c r="K285" s="25">
        <v>3</v>
      </c>
      <c r="L285" s="28">
        <v>45723</v>
      </c>
      <c r="M285" s="28">
        <v>45728</v>
      </c>
      <c r="N285" s="22">
        <f t="shared" si="12"/>
        <v>5</v>
      </c>
      <c r="O285" s="25">
        <v>4</v>
      </c>
      <c r="P285" s="42">
        <f t="shared" si="13"/>
        <v>53.57</v>
      </c>
      <c r="Q285" s="39" t="str">
        <f t="shared" si="14"/>
        <v>Bajo desempeño</v>
      </c>
    </row>
    <row r="286" spans="1:17" ht="48" customHeight="1" x14ac:dyDescent="0.35">
      <c r="A286" s="25" t="s">
        <v>585</v>
      </c>
      <c r="B286" s="26" t="s">
        <v>565</v>
      </c>
      <c r="C286" s="24" t="s">
        <v>3</v>
      </c>
      <c r="D286" s="22" t="s">
        <v>11</v>
      </c>
      <c r="E286" s="25" t="s">
        <v>418</v>
      </c>
      <c r="F286" s="25">
        <v>3</v>
      </c>
      <c r="G286" s="25">
        <v>2</v>
      </c>
      <c r="H286" s="25">
        <v>1</v>
      </c>
      <c r="I286" s="25">
        <v>1</v>
      </c>
      <c r="J286" s="25">
        <v>1</v>
      </c>
      <c r="K286" s="25">
        <v>3</v>
      </c>
      <c r="L286" s="28">
        <v>45374</v>
      </c>
      <c r="M286" s="28">
        <v>45385</v>
      </c>
      <c r="N286" s="22">
        <f t="shared" si="12"/>
        <v>11</v>
      </c>
      <c r="O286" s="25">
        <v>4</v>
      </c>
      <c r="P286" s="42">
        <f t="shared" si="13"/>
        <v>53.57</v>
      </c>
      <c r="Q286" s="39" t="str">
        <f t="shared" si="14"/>
        <v>Bajo desempeño</v>
      </c>
    </row>
    <row r="287" spans="1:17" ht="64" customHeight="1" x14ac:dyDescent="0.35">
      <c r="A287" s="25" t="s">
        <v>586</v>
      </c>
      <c r="B287" s="26" t="s">
        <v>587</v>
      </c>
      <c r="C287" s="24" t="s">
        <v>3</v>
      </c>
      <c r="D287" s="22" t="s">
        <v>11</v>
      </c>
      <c r="E287" s="25" t="s">
        <v>418</v>
      </c>
      <c r="F287" s="25">
        <v>2</v>
      </c>
      <c r="G287" s="25">
        <v>2</v>
      </c>
      <c r="H287" s="25">
        <v>1</v>
      </c>
      <c r="I287" s="25">
        <v>3</v>
      </c>
      <c r="J287" s="25">
        <v>1</v>
      </c>
      <c r="K287" s="25">
        <v>3</v>
      </c>
      <c r="L287" s="28">
        <v>45728</v>
      </c>
      <c r="M287" s="28">
        <v>45729</v>
      </c>
      <c r="N287" s="22">
        <f t="shared" si="12"/>
        <v>1</v>
      </c>
      <c r="O287" s="25">
        <v>4</v>
      </c>
      <c r="P287" s="42">
        <f t="shared" si="13"/>
        <v>57.14</v>
      </c>
      <c r="Q287" s="39" t="str">
        <f t="shared" si="14"/>
        <v>Moderado</v>
      </c>
    </row>
    <row r="288" spans="1:17" ht="48" customHeight="1" x14ac:dyDescent="0.35">
      <c r="A288" s="25" t="s">
        <v>588</v>
      </c>
      <c r="B288" s="26" t="s">
        <v>589</v>
      </c>
      <c r="C288" s="24" t="s">
        <v>3</v>
      </c>
      <c r="D288" s="22" t="s">
        <v>11</v>
      </c>
      <c r="E288" s="25" t="s">
        <v>418</v>
      </c>
      <c r="F288" s="25">
        <v>4</v>
      </c>
      <c r="G288" s="25">
        <v>2</v>
      </c>
      <c r="H288" s="25">
        <v>3</v>
      </c>
      <c r="I288" s="25">
        <v>1</v>
      </c>
      <c r="J288" s="25">
        <v>1</v>
      </c>
      <c r="K288" s="25">
        <v>3</v>
      </c>
      <c r="L288" s="28">
        <v>45388</v>
      </c>
      <c r="M288" s="28">
        <v>45391</v>
      </c>
      <c r="N288" s="22">
        <f t="shared" si="12"/>
        <v>3</v>
      </c>
      <c r="O288" s="25">
        <v>4</v>
      </c>
      <c r="P288" s="42">
        <f t="shared" si="13"/>
        <v>64.290000000000006</v>
      </c>
      <c r="Q288" s="39" t="str">
        <f t="shared" si="14"/>
        <v>Moderado</v>
      </c>
    </row>
    <row r="289" spans="1:17" ht="32.15" customHeight="1" x14ac:dyDescent="0.35">
      <c r="A289" s="25" t="s">
        <v>590</v>
      </c>
      <c r="B289" s="26" t="s">
        <v>591</v>
      </c>
      <c r="C289" s="24" t="s">
        <v>3</v>
      </c>
      <c r="D289" s="22" t="s">
        <v>11</v>
      </c>
      <c r="E289" s="25" t="s">
        <v>418</v>
      </c>
      <c r="F289" s="25">
        <v>2</v>
      </c>
      <c r="G289" s="25">
        <v>2</v>
      </c>
      <c r="H289" s="25">
        <v>1</v>
      </c>
      <c r="I289" s="25">
        <v>1</v>
      </c>
      <c r="J289" s="25">
        <v>1</v>
      </c>
      <c r="K289" s="25">
        <v>3</v>
      </c>
      <c r="L289" s="28">
        <v>45387</v>
      </c>
      <c r="M289" s="28">
        <v>45393</v>
      </c>
      <c r="N289" s="22">
        <f t="shared" si="12"/>
        <v>6</v>
      </c>
      <c r="O289" s="25">
        <v>4</v>
      </c>
      <c r="P289" s="42">
        <f t="shared" si="13"/>
        <v>50</v>
      </c>
      <c r="Q289" s="39" t="str">
        <f t="shared" si="14"/>
        <v>Bajo desempeño</v>
      </c>
    </row>
    <row r="290" spans="1:17" ht="64" customHeight="1" x14ac:dyDescent="0.35">
      <c r="A290" s="25" t="s">
        <v>592</v>
      </c>
      <c r="B290" s="26" t="s">
        <v>593</v>
      </c>
      <c r="C290" s="24" t="s">
        <v>3</v>
      </c>
      <c r="D290" s="22" t="s">
        <v>11</v>
      </c>
      <c r="E290" s="25" t="s">
        <v>418</v>
      </c>
      <c r="F290" s="25">
        <v>4</v>
      </c>
      <c r="G290" s="25">
        <v>2</v>
      </c>
      <c r="H290" s="25">
        <v>1</v>
      </c>
      <c r="I290" s="25">
        <v>2</v>
      </c>
      <c r="J290" s="25">
        <v>1</v>
      </c>
      <c r="K290" s="25">
        <v>3</v>
      </c>
      <c r="L290" s="28">
        <v>45722</v>
      </c>
      <c r="M290" s="28">
        <v>45726</v>
      </c>
      <c r="N290" s="22">
        <f t="shared" si="12"/>
        <v>4</v>
      </c>
      <c r="O290" s="25">
        <v>4</v>
      </c>
      <c r="P290" s="42">
        <f t="shared" si="13"/>
        <v>60.71</v>
      </c>
      <c r="Q290" s="39" t="str">
        <f t="shared" si="14"/>
        <v>Moderado</v>
      </c>
    </row>
    <row r="291" spans="1:17" ht="48" customHeight="1" x14ac:dyDescent="0.35">
      <c r="A291" s="25" t="s">
        <v>594</v>
      </c>
      <c r="B291" s="26" t="s">
        <v>595</v>
      </c>
      <c r="C291" s="24" t="s">
        <v>3</v>
      </c>
      <c r="D291" s="22" t="s">
        <v>11</v>
      </c>
      <c r="E291" s="25" t="s">
        <v>418</v>
      </c>
      <c r="F291" s="25">
        <v>2</v>
      </c>
      <c r="G291" s="25">
        <v>2</v>
      </c>
      <c r="H291" s="25">
        <v>3</v>
      </c>
      <c r="I291" s="25">
        <v>1</v>
      </c>
      <c r="J291" s="25">
        <v>1</v>
      </c>
      <c r="K291" s="25">
        <v>3</v>
      </c>
      <c r="L291" s="28">
        <v>45394</v>
      </c>
      <c r="M291" s="28">
        <v>45397</v>
      </c>
      <c r="N291" s="22">
        <f t="shared" si="12"/>
        <v>3</v>
      </c>
      <c r="O291" s="25">
        <v>4</v>
      </c>
      <c r="P291" s="42">
        <f t="shared" si="13"/>
        <v>57.14</v>
      </c>
      <c r="Q291" s="39" t="str">
        <f t="shared" si="14"/>
        <v>Moderado</v>
      </c>
    </row>
    <row r="292" spans="1:17" ht="64" customHeight="1" x14ac:dyDescent="0.35">
      <c r="A292" s="25" t="s">
        <v>596</v>
      </c>
      <c r="B292" s="26" t="s">
        <v>597</v>
      </c>
      <c r="C292" s="24" t="s">
        <v>3</v>
      </c>
      <c r="D292" s="22" t="s">
        <v>11</v>
      </c>
      <c r="E292" s="25" t="s">
        <v>418</v>
      </c>
      <c r="F292" s="25">
        <v>2</v>
      </c>
      <c r="G292" s="25">
        <v>2</v>
      </c>
      <c r="H292" s="25">
        <v>1</v>
      </c>
      <c r="I292" s="25">
        <v>3</v>
      </c>
      <c r="J292" s="25">
        <v>1</v>
      </c>
      <c r="K292" s="25">
        <v>3</v>
      </c>
      <c r="L292" s="28">
        <v>45743</v>
      </c>
      <c r="M292" s="28">
        <v>45748</v>
      </c>
      <c r="N292" s="22">
        <f t="shared" si="12"/>
        <v>5</v>
      </c>
      <c r="O292" s="25">
        <v>4</v>
      </c>
      <c r="P292" s="42">
        <f t="shared" si="13"/>
        <v>57.14</v>
      </c>
      <c r="Q292" s="39" t="str">
        <f t="shared" si="14"/>
        <v>Moderado</v>
      </c>
    </row>
    <row r="293" spans="1:17" ht="64" customHeight="1" x14ac:dyDescent="0.35">
      <c r="A293" s="25" t="s">
        <v>598</v>
      </c>
      <c r="B293" s="26" t="s">
        <v>599</v>
      </c>
      <c r="C293" s="24" t="s">
        <v>3</v>
      </c>
      <c r="D293" s="22" t="s">
        <v>11</v>
      </c>
      <c r="E293" s="25" t="s">
        <v>418</v>
      </c>
      <c r="F293" s="25">
        <v>2</v>
      </c>
      <c r="G293" s="25">
        <v>2</v>
      </c>
      <c r="H293" s="25">
        <v>1</v>
      </c>
      <c r="I293" s="25">
        <v>3</v>
      </c>
      <c r="J293" s="25">
        <v>1</v>
      </c>
      <c r="K293" s="25">
        <v>3</v>
      </c>
      <c r="L293" s="28">
        <v>45735</v>
      </c>
      <c r="M293" s="28">
        <v>45737</v>
      </c>
      <c r="N293" s="22">
        <f t="shared" si="12"/>
        <v>2</v>
      </c>
      <c r="O293" s="25">
        <v>4</v>
      </c>
      <c r="P293" s="42">
        <f t="shared" si="13"/>
        <v>57.14</v>
      </c>
      <c r="Q293" s="39" t="str">
        <f t="shared" si="14"/>
        <v>Moderado</v>
      </c>
    </row>
    <row r="294" spans="1:17" ht="48" customHeight="1" x14ac:dyDescent="0.35">
      <c r="A294" s="25" t="s">
        <v>600</v>
      </c>
      <c r="B294" s="26" t="s">
        <v>601</v>
      </c>
      <c r="C294" s="24" t="s">
        <v>4</v>
      </c>
      <c r="D294" s="22" t="s">
        <v>11</v>
      </c>
      <c r="E294" s="25" t="s">
        <v>418</v>
      </c>
      <c r="F294" s="25">
        <v>3</v>
      </c>
      <c r="G294" s="25">
        <v>3</v>
      </c>
      <c r="H294" s="25">
        <v>2</v>
      </c>
      <c r="I294" s="25">
        <v>2</v>
      </c>
      <c r="J294" s="25">
        <v>3</v>
      </c>
      <c r="K294" s="25">
        <v>4</v>
      </c>
      <c r="L294" s="28">
        <v>45649</v>
      </c>
      <c r="M294" s="28">
        <v>45884</v>
      </c>
      <c r="N294" s="22">
        <f t="shared" si="12"/>
        <v>235</v>
      </c>
      <c r="O294" s="25">
        <v>2</v>
      </c>
      <c r="P294" s="42">
        <f t="shared" si="13"/>
        <v>67.86</v>
      </c>
      <c r="Q294" s="39" t="str">
        <f t="shared" si="14"/>
        <v>Moderado</v>
      </c>
    </row>
    <row r="295" spans="1:17" ht="32.15" customHeight="1" x14ac:dyDescent="0.35">
      <c r="A295" s="25" t="s">
        <v>602</v>
      </c>
      <c r="B295" s="26" t="s">
        <v>603</v>
      </c>
      <c r="C295" s="24" t="s">
        <v>4</v>
      </c>
      <c r="D295" s="22" t="s">
        <v>11</v>
      </c>
      <c r="E295" s="25" t="s">
        <v>271</v>
      </c>
      <c r="F295" s="25">
        <v>2</v>
      </c>
      <c r="G295" s="25">
        <v>2</v>
      </c>
      <c r="H295" s="25">
        <v>1</v>
      </c>
      <c r="I295" s="25">
        <v>1</v>
      </c>
      <c r="J295" s="25">
        <v>1</v>
      </c>
      <c r="K295" s="25">
        <v>3</v>
      </c>
      <c r="L295" s="28">
        <v>45820</v>
      </c>
      <c r="M295" s="28" t="s">
        <v>42</v>
      </c>
      <c r="N295" s="22" t="str">
        <f t="shared" si="12"/>
        <v>-</v>
      </c>
      <c r="O295" s="25">
        <v>1</v>
      </c>
      <c r="P295" s="42">
        <f t="shared" si="13"/>
        <v>39.29</v>
      </c>
      <c r="Q295" s="39" t="str">
        <f t="shared" si="14"/>
        <v>Bajo desempeño</v>
      </c>
    </row>
    <row r="296" spans="1:17" ht="32.15" customHeight="1" x14ac:dyDescent="0.35">
      <c r="A296" s="25" t="s">
        <v>604</v>
      </c>
      <c r="B296" s="26" t="s">
        <v>603</v>
      </c>
      <c r="C296" s="24" t="s">
        <v>4</v>
      </c>
      <c r="D296" s="22" t="s">
        <v>11</v>
      </c>
      <c r="E296" s="25" t="s">
        <v>418</v>
      </c>
      <c r="F296" s="25">
        <v>2</v>
      </c>
      <c r="G296" s="25">
        <v>2</v>
      </c>
      <c r="H296" s="25">
        <v>1</v>
      </c>
      <c r="I296" s="25">
        <v>1</v>
      </c>
      <c r="J296" s="25">
        <v>1</v>
      </c>
      <c r="K296" s="25">
        <v>4</v>
      </c>
      <c r="L296" s="28">
        <v>45954</v>
      </c>
      <c r="M296" s="28">
        <v>46008</v>
      </c>
      <c r="N296" s="22">
        <f t="shared" si="12"/>
        <v>54</v>
      </c>
      <c r="O296" s="25">
        <v>4</v>
      </c>
      <c r="P296" s="42">
        <f t="shared" si="13"/>
        <v>53.57</v>
      </c>
      <c r="Q296" s="39" t="str">
        <f t="shared" si="14"/>
        <v>Bajo desempeño</v>
      </c>
    </row>
    <row r="297" spans="1:17" ht="32.15" customHeight="1" x14ac:dyDescent="0.35">
      <c r="A297" s="25" t="s">
        <v>605</v>
      </c>
      <c r="B297" s="26" t="s">
        <v>606</v>
      </c>
      <c r="C297" s="24" t="s">
        <v>4</v>
      </c>
      <c r="D297" s="22" t="s">
        <v>11</v>
      </c>
      <c r="E297" s="25" t="s">
        <v>418</v>
      </c>
      <c r="F297" s="25">
        <v>2</v>
      </c>
      <c r="G297" s="25">
        <v>1</v>
      </c>
      <c r="H297" s="25">
        <v>2</v>
      </c>
      <c r="I297" s="25">
        <v>2</v>
      </c>
      <c r="J297" s="25">
        <v>1</v>
      </c>
      <c r="K297" s="25">
        <v>2</v>
      </c>
      <c r="L297" s="28">
        <v>45422</v>
      </c>
      <c r="M297" s="28">
        <v>45602</v>
      </c>
      <c r="N297" s="22">
        <f t="shared" si="12"/>
        <v>180</v>
      </c>
      <c r="O297" s="25">
        <v>3</v>
      </c>
      <c r="P297" s="42">
        <f t="shared" si="13"/>
        <v>46.43</v>
      </c>
      <c r="Q297" s="39" t="str">
        <f t="shared" si="14"/>
        <v>Bajo desempeño</v>
      </c>
    </row>
    <row r="298" spans="1:17" ht="48" customHeight="1" x14ac:dyDescent="0.35">
      <c r="A298" s="25" t="s">
        <v>607</v>
      </c>
      <c r="B298" s="26" t="s">
        <v>608</v>
      </c>
      <c r="C298" s="24" t="s">
        <v>4</v>
      </c>
      <c r="D298" s="22" t="s">
        <v>11</v>
      </c>
      <c r="E298" s="25" t="s">
        <v>418</v>
      </c>
      <c r="F298" s="25">
        <v>2</v>
      </c>
      <c r="G298" s="25">
        <v>2</v>
      </c>
      <c r="H298" s="25">
        <v>2</v>
      </c>
      <c r="I298" s="25">
        <v>2</v>
      </c>
      <c r="J298" s="25">
        <v>1</v>
      </c>
      <c r="K298" s="25">
        <v>2</v>
      </c>
      <c r="L298" s="28">
        <v>45504</v>
      </c>
      <c r="M298" s="28">
        <v>45602</v>
      </c>
      <c r="N298" s="22">
        <f t="shared" si="12"/>
        <v>98</v>
      </c>
      <c r="O298" s="25">
        <v>3</v>
      </c>
      <c r="P298" s="42">
        <f t="shared" si="13"/>
        <v>50</v>
      </c>
      <c r="Q298" s="39" t="str">
        <f t="shared" si="14"/>
        <v>Bajo desempeño</v>
      </c>
    </row>
  </sheetData>
  <autoFilter ref="A2:Q298" xr:uid="{00000000-0001-0000-0100-000000000000}"/>
  <mergeCells count="4">
    <mergeCell ref="L1:O1"/>
    <mergeCell ref="F1:G1"/>
    <mergeCell ref="H1:J1"/>
    <mergeCell ref="A1:E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H8"/>
  <sheetViews>
    <sheetView zoomScale="70" zoomScaleNormal="70" workbookViewId="0">
      <selection activeCell="H5" sqref="H5"/>
    </sheetView>
  </sheetViews>
  <sheetFormatPr baseColWidth="10" defaultColWidth="11.453125" defaultRowHeight="14.5" x14ac:dyDescent="0.35"/>
  <cols>
    <col min="1" max="1" width="11.453125" style="2" customWidth="1"/>
    <col min="2" max="2" width="14.1796875" style="2" customWidth="1"/>
    <col min="3" max="3" width="27.26953125" style="2" customWidth="1"/>
    <col min="4" max="4" width="25.26953125" style="2" customWidth="1"/>
    <col min="5" max="5" width="26" style="2" customWidth="1"/>
    <col min="6" max="6" width="16.453125" style="52" customWidth="1"/>
    <col min="7" max="7" width="21.81640625" style="2" bestFit="1" customWidth="1"/>
    <col min="8" max="8" width="18.7265625" style="2" customWidth="1"/>
    <col min="9" max="9" width="11.453125" style="2" customWidth="1"/>
    <col min="10" max="16384" width="11.453125" style="2"/>
  </cols>
  <sheetData>
    <row r="1" spans="2:8" ht="16" customHeight="1" thickBot="1" x14ac:dyDescent="0.4"/>
    <row r="2" spans="2:8" ht="27" customHeight="1" x14ac:dyDescent="0.35">
      <c r="B2" s="83" t="s">
        <v>609</v>
      </c>
      <c r="C2" s="85" t="s">
        <v>610</v>
      </c>
      <c r="D2" s="81"/>
      <c r="E2" s="82" t="s">
        <v>611</v>
      </c>
      <c r="F2" s="81"/>
      <c r="G2" s="80" t="s">
        <v>612</v>
      </c>
      <c r="H2" s="81"/>
    </row>
    <row r="3" spans="2:8" ht="24.75" customHeight="1" x14ac:dyDescent="0.35">
      <c r="B3" s="84"/>
      <c r="C3" s="15" t="s">
        <v>613</v>
      </c>
      <c r="D3" s="11" t="s">
        <v>614</v>
      </c>
      <c r="E3" s="15" t="s">
        <v>613</v>
      </c>
      <c r="F3" s="53" t="s">
        <v>614</v>
      </c>
      <c r="G3" s="15" t="s">
        <v>613</v>
      </c>
      <c r="H3" s="16" t="s">
        <v>614</v>
      </c>
    </row>
    <row r="4" spans="2:8" ht="135" customHeight="1" x14ac:dyDescent="0.35">
      <c r="B4" s="12" t="s">
        <v>615</v>
      </c>
      <c r="C4" s="10" t="s">
        <v>616</v>
      </c>
      <c r="D4" s="46" t="s">
        <v>617</v>
      </c>
      <c r="E4" s="48" t="s">
        <v>618</v>
      </c>
      <c r="F4" s="54" t="s">
        <v>617</v>
      </c>
      <c r="G4" s="56" t="s">
        <v>619</v>
      </c>
      <c r="H4" s="46" t="s">
        <v>620</v>
      </c>
    </row>
    <row r="5" spans="2:8" ht="101.25" customHeight="1" x14ac:dyDescent="0.35">
      <c r="B5" s="13" t="s">
        <v>621</v>
      </c>
      <c r="C5" s="44" t="s">
        <v>622</v>
      </c>
      <c r="D5" s="47" t="s">
        <v>623</v>
      </c>
      <c r="E5" s="48" t="s">
        <v>624</v>
      </c>
      <c r="F5" s="55" t="s">
        <v>617</v>
      </c>
      <c r="G5" s="56" t="s">
        <v>625</v>
      </c>
      <c r="H5" s="47" t="s">
        <v>620</v>
      </c>
    </row>
    <row r="6" spans="2:8" ht="96.75" customHeight="1" x14ac:dyDescent="0.35">
      <c r="B6" s="13" t="s">
        <v>626</v>
      </c>
      <c r="C6" s="44" t="s">
        <v>627</v>
      </c>
      <c r="D6" s="47" t="s">
        <v>617</v>
      </c>
      <c r="E6" s="49" t="s">
        <v>628</v>
      </c>
      <c r="F6" s="55" t="s">
        <v>617</v>
      </c>
      <c r="G6" s="56" t="s">
        <v>629</v>
      </c>
      <c r="H6" s="47" t="s">
        <v>620</v>
      </c>
    </row>
    <row r="7" spans="2:8" ht="103.5" customHeight="1" x14ac:dyDescent="0.35">
      <c r="B7" s="13" t="s">
        <v>630</v>
      </c>
      <c r="C7" s="44" t="s">
        <v>631</v>
      </c>
      <c r="D7" s="47" t="s">
        <v>620</v>
      </c>
      <c r="E7" s="50" t="s">
        <v>632</v>
      </c>
      <c r="F7" s="55" t="s">
        <v>620</v>
      </c>
      <c r="G7" s="56" t="s">
        <v>633</v>
      </c>
      <c r="H7" s="47" t="s">
        <v>620</v>
      </c>
    </row>
    <row r="8" spans="2:8" ht="82.5" customHeight="1" x14ac:dyDescent="0.35">
      <c r="B8" s="14" t="s">
        <v>634</v>
      </c>
      <c r="C8" s="45" t="s">
        <v>635</v>
      </c>
      <c r="D8" s="47" t="s">
        <v>617</v>
      </c>
      <c r="E8" s="51" t="s">
        <v>636</v>
      </c>
      <c r="F8" s="55" t="s">
        <v>617</v>
      </c>
      <c r="G8" s="57" t="s">
        <v>637</v>
      </c>
      <c r="H8" s="47" t="s">
        <v>620</v>
      </c>
    </row>
  </sheetData>
  <mergeCells count="4">
    <mergeCell ref="G2:H2"/>
    <mergeCell ref="E2:F2"/>
    <mergeCell ref="B2:B3"/>
    <mergeCell ref="C2:D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297"/>
  <sheetViews>
    <sheetView workbookViewId="0">
      <pane ySplit="1" topLeftCell="A2" activePane="bottomLeft" state="frozen"/>
      <selection pane="bottomLeft" activeCell="D8" sqref="D8"/>
    </sheetView>
  </sheetViews>
  <sheetFormatPr baseColWidth="10" defaultColWidth="8.81640625" defaultRowHeight="14.5" x14ac:dyDescent="0.35"/>
  <cols>
    <col min="1" max="1" width="18" customWidth="1"/>
    <col min="2" max="2" width="12" customWidth="1"/>
    <col min="3" max="3" width="50" customWidth="1"/>
    <col min="4" max="4" width="55" customWidth="1"/>
    <col min="12" max="12" width="55" customWidth="1"/>
  </cols>
  <sheetData>
    <row r="1" spans="1:12" x14ac:dyDescent="0.35">
      <c r="A1" s="35" t="s">
        <v>18</v>
      </c>
      <c r="B1" s="35" t="s">
        <v>638</v>
      </c>
      <c r="C1" s="35" t="s">
        <v>639</v>
      </c>
      <c r="D1" s="35" t="s">
        <v>640</v>
      </c>
      <c r="E1" s="35" t="s">
        <v>641</v>
      </c>
      <c r="F1" s="35" t="s">
        <v>642</v>
      </c>
      <c r="G1" s="35" t="s">
        <v>643</v>
      </c>
      <c r="H1" s="35" t="s">
        <v>644</v>
      </c>
      <c r="I1" s="35" t="s">
        <v>645</v>
      </c>
      <c r="J1" s="35" t="s">
        <v>646</v>
      </c>
      <c r="K1" s="35" t="s">
        <v>647</v>
      </c>
      <c r="L1" s="35" t="s">
        <v>648</v>
      </c>
    </row>
    <row r="2" spans="1:12" ht="29" x14ac:dyDescent="0.35">
      <c r="A2" t="s">
        <v>33</v>
      </c>
      <c r="B2" t="s">
        <v>649</v>
      </c>
      <c r="C2" s="36" t="s">
        <v>650</v>
      </c>
      <c r="D2" s="36" t="s">
        <v>651</v>
      </c>
      <c r="E2">
        <v>3</v>
      </c>
      <c r="F2">
        <v>2</v>
      </c>
      <c r="G2">
        <v>3</v>
      </c>
      <c r="H2">
        <v>4</v>
      </c>
      <c r="I2">
        <v>3</v>
      </c>
      <c r="J2">
        <v>4</v>
      </c>
      <c r="K2">
        <v>3</v>
      </c>
      <c r="L2" s="36" t="s">
        <v>652</v>
      </c>
    </row>
    <row r="3" spans="1:12" ht="29" x14ac:dyDescent="0.35">
      <c r="A3" t="s">
        <v>36</v>
      </c>
      <c r="B3" t="s">
        <v>649</v>
      </c>
      <c r="C3" s="36" t="s">
        <v>653</v>
      </c>
      <c r="D3" s="36" t="s">
        <v>651</v>
      </c>
      <c r="E3">
        <v>3</v>
      </c>
      <c r="F3">
        <v>4</v>
      </c>
      <c r="G3">
        <v>4</v>
      </c>
      <c r="H3">
        <v>2</v>
      </c>
      <c r="I3">
        <v>3</v>
      </c>
      <c r="J3">
        <v>2</v>
      </c>
      <c r="K3">
        <v>4</v>
      </c>
      <c r="L3" s="36" t="s">
        <v>652</v>
      </c>
    </row>
    <row r="4" spans="1:12" ht="29" x14ac:dyDescent="0.35">
      <c r="A4" t="s">
        <v>38</v>
      </c>
      <c r="B4" t="s">
        <v>649</v>
      </c>
      <c r="C4" s="36" t="s">
        <v>654</v>
      </c>
      <c r="D4" s="36" t="s">
        <v>651</v>
      </c>
      <c r="E4">
        <v>3</v>
      </c>
      <c r="F4">
        <v>4</v>
      </c>
      <c r="G4">
        <v>4</v>
      </c>
      <c r="H4">
        <v>2</v>
      </c>
      <c r="I4">
        <v>3</v>
      </c>
      <c r="J4">
        <v>2</v>
      </c>
      <c r="K4">
        <v>4</v>
      </c>
      <c r="L4" s="36" t="s">
        <v>652</v>
      </c>
    </row>
    <row r="5" spans="1:12" ht="29" x14ac:dyDescent="0.35">
      <c r="A5" t="s">
        <v>40</v>
      </c>
      <c r="B5" t="s">
        <v>649</v>
      </c>
      <c r="C5" s="36" t="s">
        <v>655</v>
      </c>
      <c r="D5" s="36" t="s">
        <v>651</v>
      </c>
      <c r="E5">
        <v>3</v>
      </c>
      <c r="F5">
        <v>2</v>
      </c>
      <c r="G5">
        <v>2</v>
      </c>
      <c r="H5">
        <v>2</v>
      </c>
      <c r="I5">
        <v>3</v>
      </c>
      <c r="J5">
        <v>4</v>
      </c>
      <c r="K5">
        <v>1</v>
      </c>
      <c r="L5" s="36" t="s">
        <v>652</v>
      </c>
    </row>
    <row r="6" spans="1:12" ht="29" x14ac:dyDescent="0.35">
      <c r="A6" t="s">
        <v>43</v>
      </c>
      <c r="B6" t="s">
        <v>649</v>
      </c>
      <c r="C6" s="36" t="s">
        <v>656</v>
      </c>
      <c r="D6" s="36" t="s">
        <v>657</v>
      </c>
      <c r="E6">
        <v>3</v>
      </c>
      <c r="F6">
        <v>2</v>
      </c>
      <c r="G6">
        <v>3</v>
      </c>
      <c r="H6">
        <v>3</v>
      </c>
      <c r="I6">
        <v>2</v>
      </c>
      <c r="J6">
        <v>4</v>
      </c>
      <c r="K6">
        <v>4</v>
      </c>
      <c r="L6" s="36" t="s">
        <v>652</v>
      </c>
    </row>
    <row r="7" spans="1:12" ht="29" x14ac:dyDescent="0.35">
      <c r="A7" t="s">
        <v>45</v>
      </c>
      <c r="B7" t="s">
        <v>649</v>
      </c>
      <c r="C7" s="36" t="s">
        <v>658</v>
      </c>
      <c r="D7" s="36" t="s">
        <v>657</v>
      </c>
      <c r="E7">
        <v>3</v>
      </c>
      <c r="F7">
        <v>2</v>
      </c>
      <c r="G7">
        <v>3</v>
      </c>
      <c r="H7">
        <v>3</v>
      </c>
      <c r="I7">
        <v>2</v>
      </c>
      <c r="J7">
        <v>4</v>
      </c>
      <c r="K7">
        <v>4</v>
      </c>
      <c r="L7" s="36" t="s">
        <v>652</v>
      </c>
    </row>
    <row r="8" spans="1:12" ht="29" x14ac:dyDescent="0.35">
      <c r="A8" t="s">
        <v>47</v>
      </c>
      <c r="B8" t="s">
        <v>649</v>
      </c>
      <c r="C8" s="36" t="s">
        <v>659</v>
      </c>
      <c r="D8" s="36" t="s">
        <v>660</v>
      </c>
      <c r="E8">
        <v>2</v>
      </c>
      <c r="F8">
        <v>2</v>
      </c>
      <c r="G8">
        <v>1</v>
      </c>
      <c r="H8">
        <v>1</v>
      </c>
      <c r="I8">
        <v>2</v>
      </c>
      <c r="J8">
        <v>4</v>
      </c>
      <c r="K8">
        <v>4</v>
      </c>
      <c r="L8" s="36" t="s">
        <v>652</v>
      </c>
    </row>
    <row r="9" spans="1:12" ht="29" x14ac:dyDescent="0.35">
      <c r="A9" t="s">
        <v>49</v>
      </c>
      <c r="B9" t="s">
        <v>649</v>
      </c>
      <c r="C9" s="36" t="s">
        <v>661</v>
      </c>
      <c r="D9" s="36" t="s">
        <v>660</v>
      </c>
      <c r="E9">
        <v>2</v>
      </c>
      <c r="F9">
        <v>2</v>
      </c>
      <c r="G9">
        <v>1</v>
      </c>
      <c r="H9">
        <v>1</v>
      </c>
      <c r="I9">
        <v>2</v>
      </c>
      <c r="J9">
        <v>4</v>
      </c>
      <c r="K9">
        <v>4</v>
      </c>
      <c r="L9" s="36" t="s">
        <v>652</v>
      </c>
    </row>
    <row r="10" spans="1:12" ht="29" x14ac:dyDescent="0.35">
      <c r="A10" t="s">
        <v>51</v>
      </c>
      <c r="B10" t="s">
        <v>649</v>
      </c>
      <c r="C10" s="36" t="s">
        <v>662</v>
      </c>
      <c r="D10" s="36" t="s">
        <v>657</v>
      </c>
      <c r="E10">
        <v>2</v>
      </c>
      <c r="F10">
        <v>2</v>
      </c>
      <c r="G10">
        <v>1</v>
      </c>
      <c r="H10">
        <v>1</v>
      </c>
      <c r="I10">
        <v>2</v>
      </c>
      <c r="J10">
        <v>4</v>
      </c>
      <c r="K10">
        <v>4</v>
      </c>
      <c r="L10" s="36" t="s">
        <v>652</v>
      </c>
    </row>
    <row r="11" spans="1:12" ht="29" x14ac:dyDescent="0.35">
      <c r="A11" t="s">
        <v>53</v>
      </c>
      <c r="B11" t="s">
        <v>649</v>
      </c>
      <c r="C11" s="36" t="s">
        <v>663</v>
      </c>
      <c r="D11" s="36" t="s">
        <v>657</v>
      </c>
      <c r="E11">
        <v>2</v>
      </c>
      <c r="F11">
        <v>2</v>
      </c>
      <c r="G11">
        <v>1</v>
      </c>
      <c r="H11">
        <v>1</v>
      </c>
      <c r="I11">
        <v>2</v>
      </c>
      <c r="J11">
        <v>4</v>
      </c>
      <c r="K11">
        <v>4</v>
      </c>
      <c r="L11" s="36" t="s">
        <v>652</v>
      </c>
    </row>
    <row r="12" spans="1:12" ht="29" x14ac:dyDescent="0.35">
      <c r="A12" t="s">
        <v>55</v>
      </c>
      <c r="B12" t="s">
        <v>649</v>
      </c>
      <c r="C12" s="36" t="s">
        <v>664</v>
      </c>
      <c r="D12" s="36" t="s">
        <v>660</v>
      </c>
      <c r="E12">
        <v>2</v>
      </c>
      <c r="F12">
        <v>2</v>
      </c>
      <c r="G12">
        <v>1</v>
      </c>
      <c r="H12">
        <v>1</v>
      </c>
      <c r="I12">
        <v>2</v>
      </c>
      <c r="J12">
        <v>4</v>
      </c>
      <c r="K12">
        <v>4</v>
      </c>
      <c r="L12" s="36" t="s">
        <v>652</v>
      </c>
    </row>
    <row r="13" spans="1:12" ht="29" x14ac:dyDescent="0.35">
      <c r="A13" t="s">
        <v>57</v>
      </c>
      <c r="B13" t="s">
        <v>649</v>
      </c>
      <c r="C13" s="36" t="s">
        <v>665</v>
      </c>
      <c r="D13" s="36" t="s">
        <v>660</v>
      </c>
      <c r="E13">
        <v>3</v>
      </c>
      <c r="F13">
        <v>2</v>
      </c>
      <c r="G13">
        <v>3</v>
      </c>
      <c r="H13">
        <v>2</v>
      </c>
      <c r="I13">
        <v>3</v>
      </c>
      <c r="J13">
        <v>4</v>
      </c>
      <c r="K13">
        <v>1</v>
      </c>
      <c r="L13" s="36" t="s">
        <v>652</v>
      </c>
    </row>
    <row r="14" spans="1:12" ht="29" x14ac:dyDescent="0.35">
      <c r="A14" t="s">
        <v>59</v>
      </c>
      <c r="B14" t="s">
        <v>649</v>
      </c>
      <c r="C14" s="36" t="s">
        <v>666</v>
      </c>
      <c r="D14" s="36" t="s">
        <v>667</v>
      </c>
      <c r="E14">
        <v>3</v>
      </c>
      <c r="F14">
        <v>2</v>
      </c>
      <c r="G14">
        <v>2</v>
      </c>
      <c r="H14">
        <v>2</v>
      </c>
      <c r="I14">
        <v>2</v>
      </c>
      <c r="J14">
        <v>4</v>
      </c>
      <c r="K14">
        <v>1</v>
      </c>
      <c r="L14" s="36" t="s">
        <v>652</v>
      </c>
    </row>
    <row r="15" spans="1:12" ht="29" x14ac:dyDescent="0.35">
      <c r="A15" t="s">
        <v>61</v>
      </c>
      <c r="B15" t="s">
        <v>649</v>
      </c>
      <c r="C15" s="36" t="s">
        <v>668</v>
      </c>
      <c r="D15" s="36" t="s">
        <v>667</v>
      </c>
      <c r="E15">
        <v>3</v>
      </c>
      <c r="F15">
        <v>2</v>
      </c>
      <c r="G15">
        <v>2</v>
      </c>
      <c r="H15">
        <v>2</v>
      </c>
      <c r="I15">
        <v>2</v>
      </c>
      <c r="J15">
        <v>4</v>
      </c>
      <c r="K15">
        <v>1</v>
      </c>
      <c r="L15" s="36" t="s">
        <v>652</v>
      </c>
    </row>
    <row r="16" spans="1:12" ht="29" x14ac:dyDescent="0.35">
      <c r="A16" t="s">
        <v>63</v>
      </c>
      <c r="B16" t="s">
        <v>649</v>
      </c>
      <c r="C16" s="36" t="s">
        <v>669</v>
      </c>
      <c r="D16" s="36" t="s">
        <v>667</v>
      </c>
      <c r="E16">
        <v>3</v>
      </c>
      <c r="F16">
        <v>2</v>
      </c>
      <c r="G16">
        <v>2</v>
      </c>
      <c r="H16">
        <v>2</v>
      </c>
      <c r="I16">
        <v>2</v>
      </c>
      <c r="J16">
        <v>4</v>
      </c>
      <c r="K16">
        <v>1</v>
      </c>
      <c r="L16" s="36" t="s">
        <v>652</v>
      </c>
    </row>
    <row r="17" spans="1:12" ht="29" x14ac:dyDescent="0.35">
      <c r="A17" t="s">
        <v>64</v>
      </c>
      <c r="B17" t="s">
        <v>649</v>
      </c>
      <c r="C17" s="36" t="s">
        <v>670</v>
      </c>
      <c r="D17" s="36" t="s">
        <v>667</v>
      </c>
      <c r="E17">
        <v>3</v>
      </c>
      <c r="F17">
        <v>2</v>
      </c>
      <c r="G17">
        <v>2</v>
      </c>
      <c r="H17">
        <v>2</v>
      </c>
      <c r="I17">
        <v>2</v>
      </c>
      <c r="J17">
        <v>4</v>
      </c>
      <c r="K17">
        <v>1</v>
      </c>
      <c r="L17" s="36" t="s">
        <v>652</v>
      </c>
    </row>
    <row r="18" spans="1:12" ht="29" x14ac:dyDescent="0.35">
      <c r="A18" t="s">
        <v>65</v>
      </c>
      <c r="B18" t="s">
        <v>649</v>
      </c>
      <c r="C18" s="36" t="s">
        <v>671</v>
      </c>
      <c r="D18" s="36" t="s">
        <v>660</v>
      </c>
      <c r="E18">
        <v>3</v>
      </c>
      <c r="F18">
        <v>2</v>
      </c>
      <c r="G18">
        <v>4</v>
      </c>
      <c r="H18">
        <v>2</v>
      </c>
      <c r="I18">
        <v>3</v>
      </c>
      <c r="J18">
        <v>2</v>
      </c>
      <c r="K18">
        <v>4</v>
      </c>
      <c r="L18" s="36" t="s">
        <v>652</v>
      </c>
    </row>
    <row r="19" spans="1:12" ht="29" x14ac:dyDescent="0.35">
      <c r="A19" t="s">
        <v>67</v>
      </c>
      <c r="B19" t="s">
        <v>649</v>
      </c>
      <c r="C19" s="36" t="s">
        <v>672</v>
      </c>
      <c r="D19" s="36" t="s">
        <v>651</v>
      </c>
      <c r="E19">
        <v>3</v>
      </c>
      <c r="F19">
        <v>4</v>
      </c>
      <c r="G19">
        <v>4</v>
      </c>
      <c r="H19">
        <v>3</v>
      </c>
      <c r="I19">
        <v>3</v>
      </c>
      <c r="J19">
        <v>2</v>
      </c>
      <c r="K19">
        <v>4</v>
      </c>
      <c r="L19" s="36" t="s">
        <v>652</v>
      </c>
    </row>
    <row r="20" spans="1:12" ht="29" x14ac:dyDescent="0.35">
      <c r="A20" t="s">
        <v>69</v>
      </c>
      <c r="B20" t="s">
        <v>649</v>
      </c>
      <c r="C20" s="36" t="s">
        <v>673</v>
      </c>
      <c r="D20" s="36" t="s">
        <v>660</v>
      </c>
      <c r="E20">
        <v>3</v>
      </c>
      <c r="F20">
        <v>2</v>
      </c>
      <c r="G20">
        <v>4</v>
      </c>
      <c r="H20">
        <v>2</v>
      </c>
      <c r="I20">
        <v>3</v>
      </c>
      <c r="J20">
        <v>2</v>
      </c>
      <c r="K20">
        <v>4</v>
      </c>
      <c r="L20" s="36" t="s">
        <v>652</v>
      </c>
    </row>
    <row r="21" spans="1:12" ht="29" x14ac:dyDescent="0.35">
      <c r="A21" t="s">
        <v>71</v>
      </c>
      <c r="B21" t="s">
        <v>649</v>
      </c>
      <c r="C21" s="36" t="s">
        <v>674</v>
      </c>
      <c r="D21" s="36" t="s">
        <v>675</v>
      </c>
      <c r="E21">
        <v>3</v>
      </c>
      <c r="F21">
        <v>4</v>
      </c>
      <c r="G21">
        <v>4</v>
      </c>
      <c r="H21">
        <v>3</v>
      </c>
      <c r="I21">
        <v>3</v>
      </c>
      <c r="J21">
        <v>2</v>
      </c>
      <c r="K21">
        <v>4</v>
      </c>
      <c r="L21" s="36" t="s">
        <v>652</v>
      </c>
    </row>
    <row r="22" spans="1:12" ht="29" x14ac:dyDescent="0.35">
      <c r="A22" t="s">
        <v>73</v>
      </c>
      <c r="B22" t="s">
        <v>649</v>
      </c>
      <c r="C22" s="36" t="s">
        <v>676</v>
      </c>
      <c r="D22" s="36" t="s">
        <v>651</v>
      </c>
      <c r="E22">
        <v>3</v>
      </c>
      <c r="F22">
        <v>2</v>
      </c>
      <c r="G22">
        <v>2</v>
      </c>
      <c r="H22">
        <v>3</v>
      </c>
      <c r="I22">
        <v>3</v>
      </c>
      <c r="J22">
        <v>4</v>
      </c>
      <c r="K22">
        <v>4</v>
      </c>
      <c r="L22" s="36" t="s">
        <v>652</v>
      </c>
    </row>
    <row r="23" spans="1:12" ht="29" x14ac:dyDescent="0.35">
      <c r="A23" t="s">
        <v>75</v>
      </c>
      <c r="B23" t="s">
        <v>649</v>
      </c>
      <c r="C23" s="36" t="s">
        <v>677</v>
      </c>
      <c r="D23" s="36" t="s">
        <v>651</v>
      </c>
      <c r="E23">
        <v>2</v>
      </c>
      <c r="F23">
        <v>3</v>
      </c>
      <c r="G23">
        <v>2</v>
      </c>
      <c r="H23">
        <v>3</v>
      </c>
      <c r="I23">
        <v>2</v>
      </c>
      <c r="J23">
        <v>4</v>
      </c>
      <c r="K23">
        <v>4</v>
      </c>
      <c r="L23" s="36" t="s">
        <v>652</v>
      </c>
    </row>
    <row r="24" spans="1:12" ht="29" x14ac:dyDescent="0.35">
      <c r="A24" t="s">
        <v>77</v>
      </c>
      <c r="B24" t="s">
        <v>649</v>
      </c>
      <c r="C24" s="36" t="s">
        <v>678</v>
      </c>
      <c r="D24" s="36" t="s">
        <v>660</v>
      </c>
      <c r="E24">
        <v>2</v>
      </c>
      <c r="F24">
        <v>2</v>
      </c>
      <c r="G24">
        <v>4</v>
      </c>
      <c r="H24">
        <v>1</v>
      </c>
      <c r="I24">
        <v>3</v>
      </c>
      <c r="J24">
        <v>3</v>
      </c>
      <c r="K24">
        <v>4</v>
      </c>
      <c r="L24" s="36" t="s">
        <v>652</v>
      </c>
    </row>
    <row r="25" spans="1:12" ht="29" x14ac:dyDescent="0.35">
      <c r="A25" t="s">
        <v>79</v>
      </c>
      <c r="B25" t="s">
        <v>649</v>
      </c>
      <c r="C25" s="36" t="s">
        <v>679</v>
      </c>
      <c r="D25" s="36" t="s">
        <v>660</v>
      </c>
      <c r="E25">
        <v>3</v>
      </c>
      <c r="F25">
        <v>2</v>
      </c>
      <c r="G25">
        <v>4</v>
      </c>
      <c r="H25">
        <v>2</v>
      </c>
      <c r="I25">
        <v>3</v>
      </c>
      <c r="J25">
        <v>2</v>
      </c>
      <c r="K25">
        <v>4</v>
      </c>
      <c r="L25" s="36" t="s">
        <v>652</v>
      </c>
    </row>
    <row r="26" spans="1:12" ht="29" x14ac:dyDescent="0.35">
      <c r="A26" t="s">
        <v>81</v>
      </c>
      <c r="B26" t="s">
        <v>649</v>
      </c>
      <c r="C26" s="36" t="s">
        <v>680</v>
      </c>
      <c r="D26" s="36" t="s">
        <v>681</v>
      </c>
      <c r="E26">
        <v>2</v>
      </c>
      <c r="F26">
        <v>4</v>
      </c>
      <c r="G26">
        <v>2</v>
      </c>
      <c r="H26">
        <v>2</v>
      </c>
      <c r="I26">
        <v>3</v>
      </c>
      <c r="J26">
        <v>4</v>
      </c>
      <c r="K26">
        <v>4</v>
      </c>
      <c r="L26" s="36" t="s">
        <v>652</v>
      </c>
    </row>
    <row r="27" spans="1:12" ht="29" x14ac:dyDescent="0.35">
      <c r="A27" t="s">
        <v>83</v>
      </c>
      <c r="B27" t="s">
        <v>649</v>
      </c>
      <c r="C27" s="36" t="s">
        <v>682</v>
      </c>
      <c r="D27" s="36" t="s">
        <v>651</v>
      </c>
      <c r="E27">
        <v>3</v>
      </c>
      <c r="F27">
        <v>2</v>
      </c>
      <c r="G27">
        <v>4</v>
      </c>
      <c r="H27">
        <v>3</v>
      </c>
      <c r="I27">
        <v>3</v>
      </c>
      <c r="J27">
        <v>2</v>
      </c>
      <c r="K27">
        <v>3</v>
      </c>
      <c r="L27" s="36" t="s">
        <v>652</v>
      </c>
    </row>
    <row r="28" spans="1:12" ht="29" x14ac:dyDescent="0.35">
      <c r="A28" t="s">
        <v>85</v>
      </c>
      <c r="B28" t="s">
        <v>649</v>
      </c>
      <c r="C28" s="36" t="s">
        <v>683</v>
      </c>
      <c r="D28" s="36" t="s">
        <v>651</v>
      </c>
      <c r="E28">
        <v>4</v>
      </c>
      <c r="F28">
        <v>2</v>
      </c>
      <c r="G28">
        <v>4</v>
      </c>
      <c r="H28">
        <v>2</v>
      </c>
      <c r="I28">
        <v>3</v>
      </c>
      <c r="J28">
        <v>3</v>
      </c>
      <c r="K28">
        <v>4</v>
      </c>
      <c r="L28" s="36" t="s">
        <v>652</v>
      </c>
    </row>
    <row r="29" spans="1:12" ht="29" x14ac:dyDescent="0.35">
      <c r="A29" t="s">
        <v>87</v>
      </c>
      <c r="B29" t="s">
        <v>649</v>
      </c>
      <c r="C29" s="36" t="s">
        <v>684</v>
      </c>
      <c r="D29" s="36" t="s">
        <v>675</v>
      </c>
      <c r="E29">
        <v>3</v>
      </c>
      <c r="F29">
        <v>4</v>
      </c>
      <c r="G29">
        <v>4</v>
      </c>
      <c r="H29">
        <v>3</v>
      </c>
      <c r="I29">
        <v>3</v>
      </c>
      <c r="J29">
        <v>2</v>
      </c>
      <c r="K29">
        <v>4</v>
      </c>
      <c r="L29" s="36" t="s">
        <v>652</v>
      </c>
    </row>
    <row r="30" spans="1:12" ht="29" x14ac:dyDescent="0.35">
      <c r="A30" t="s">
        <v>89</v>
      </c>
      <c r="B30" t="s">
        <v>649</v>
      </c>
      <c r="C30" s="36" t="s">
        <v>685</v>
      </c>
      <c r="D30" s="36" t="s">
        <v>675</v>
      </c>
      <c r="E30">
        <v>2</v>
      </c>
      <c r="F30">
        <v>2</v>
      </c>
      <c r="G30">
        <v>1</v>
      </c>
      <c r="H30">
        <v>1</v>
      </c>
      <c r="I30">
        <v>2</v>
      </c>
      <c r="J30">
        <v>4</v>
      </c>
      <c r="K30">
        <v>4</v>
      </c>
      <c r="L30" s="36" t="s">
        <v>652</v>
      </c>
    </row>
    <row r="31" spans="1:12" ht="29" x14ac:dyDescent="0.35">
      <c r="A31" t="s">
        <v>91</v>
      </c>
      <c r="B31" t="s">
        <v>649</v>
      </c>
      <c r="C31" s="36" t="s">
        <v>686</v>
      </c>
      <c r="D31" s="36" t="s">
        <v>687</v>
      </c>
      <c r="E31">
        <v>3</v>
      </c>
      <c r="F31">
        <v>2</v>
      </c>
      <c r="G31">
        <v>4</v>
      </c>
      <c r="H31">
        <v>3</v>
      </c>
      <c r="I31">
        <v>3</v>
      </c>
      <c r="J31">
        <v>2</v>
      </c>
      <c r="K31">
        <v>4</v>
      </c>
      <c r="L31" s="36" t="s">
        <v>652</v>
      </c>
    </row>
    <row r="32" spans="1:12" ht="29" x14ac:dyDescent="0.35">
      <c r="A32" t="s">
        <v>93</v>
      </c>
      <c r="B32" t="s">
        <v>649</v>
      </c>
      <c r="C32" s="36" t="s">
        <v>688</v>
      </c>
      <c r="D32" s="36" t="s">
        <v>651</v>
      </c>
      <c r="E32">
        <v>3</v>
      </c>
      <c r="F32">
        <v>2</v>
      </c>
      <c r="G32">
        <v>3</v>
      </c>
      <c r="H32">
        <v>3</v>
      </c>
      <c r="I32">
        <v>3</v>
      </c>
      <c r="J32">
        <v>4</v>
      </c>
      <c r="K32">
        <v>3</v>
      </c>
      <c r="L32" s="36" t="s">
        <v>652</v>
      </c>
    </row>
    <row r="33" spans="1:12" ht="29" x14ac:dyDescent="0.35">
      <c r="A33" t="s">
        <v>95</v>
      </c>
      <c r="B33" t="s">
        <v>649</v>
      </c>
      <c r="C33" s="36" t="s">
        <v>689</v>
      </c>
      <c r="D33" s="36" t="s">
        <v>657</v>
      </c>
      <c r="E33">
        <v>3</v>
      </c>
      <c r="F33">
        <v>3</v>
      </c>
      <c r="G33">
        <v>3</v>
      </c>
      <c r="H33">
        <v>3</v>
      </c>
      <c r="I33">
        <v>2</v>
      </c>
      <c r="J33">
        <v>4</v>
      </c>
      <c r="K33">
        <v>4</v>
      </c>
      <c r="L33" s="36" t="s">
        <v>652</v>
      </c>
    </row>
    <row r="34" spans="1:12" ht="29" x14ac:dyDescent="0.35">
      <c r="A34" t="s">
        <v>97</v>
      </c>
      <c r="B34" t="s">
        <v>649</v>
      </c>
      <c r="C34" s="36" t="s">
        <v>690</v>
      </c>
      <c r="D34" s="36" t="s">
        <v>651</v>
      </c>
      <c r="E34">
        <v>2</v>
      </c>
      <c r="F34">
        <v>3</v>
      </c>
      <c r="G34">
        <v>2</v>
      </c>
      <c r="H34">
        <v>3</v>
      </c>
      <c r="I34">
        <v>2</v>
      </c>
      <c r="J34">
        <v>4</v>
      </c>
      <c r="K34">
        <v>4</v>
      </c>
      <c r="L34" s="36" t="s">
        <v>652</v>
      </c>
    </row>
    <row r="35" spans="1:12" ht="29" x14ac:dyDescent="0.35">
      <c r="A35" t="s">
        <v>99</v>
      </c>
      <c r="B35" t="s">
        <v>649</v>
      </c>
      <c r="C35" s="36" t="s">
        <v>691</v>
      </c>
      <c r="D35" s="36" t="s">
        <v>660</v>
      </c>
      <c r="E35">
        <v>2</v>
      </c>
      <c r="F35">
        <v>2</v>
      </c>
      <c r="G35">
        <v>1</v>
      </c>
      <c r="H35">
        <v>1</v>
      </c>
      <c r="I35">
        <v>2</v>
      </c>
      <c r="J35">
        <v>4</v>
      </c>
      <c r="K35">
        <v>4</v>
      </c>
      <c r="L35" s="36" t="s">
        <v>652</v>
      </c>
    </row>
    <row r="36" spans="1:12" ht="29" x14ac:dyDescent="0.35">
      <c r="A36" t="s">
        <v>101</v>
      </c>
      <c r="B36" t="s">
        <v>649</v>
      </c>
      <c r="C36" s="36" t="s">
        <v>692</v>
      </c>
      <c r="D36" s="36" t="s">
        <v>660</v>
      </c>
      <c r="E36">
        <v>2</v>
      </c>
      <c r="F36">
        <v>2</v>
      </c>
      <c r="G36">
        <v>1</v>
      </c>
      <c r="H36">
        <v>2</v>
      </c>
      <c r="I36">
        <v>2</v>
      </c>
      <c r="J36">
        <v>4</v>
      </c>
      <c r="K36">
        <v>4</v>
      </c>
      <c r="L36" s="36" t="s">
        <v>652</v>
      </c>
    </row>
    <row r="37" spans="1:12" ht="29" x14ac:dyDescent="0.35">
      <c r="A37" t="s">
        <v>103</v>
      </c>
      <c r="B37" t="s">
        <v>649</v>
      </c>
      <c r="C37" s="36" t="s">
        <v>693</v>
      </c>
      <c r="D37" s="36" t="s">
        <v>681</v>
      </c>
      <c r="E37">
        <v>3</v>
      </c>
      <c r="F37">
        <v>4</v>
      </c>
      <c r="G37">
        <v>4</v>
      </c>
      <c r="H37">
        <v>2</v>
      </c>
      <c r="I37">
        <v>3</v>
      </c>
      <c r="J37">
        <v>2</v>
      </c>
      <c r="K37">
        <v>4</v>
      </c>
      <c r="L37" s="36" t="s">
        <v>652</v>
      </c>
    </row>
    <row r="38" spans="1:12" ht="29" x14ac:dyDescent="0.35">
      <c r="A38" t="s">
        <v>105</v>
      </c>
      <c r="B38" t="s">
        <v>649</v>
      </c>
      <c r="C38" s="36" t="s">
        <v>694</v>
      </c>
      <c r="D38" s="36" t="s">
        <v>660</v>
      </c>
      <c r="E38">
        <v>2</v>
      </c>
      <c r="F38">
        <v>2</v>
      </c>
      <c r="G38">
        <v>1</v>
      </c>
      <c r="H38">
        <v>1</v>
      </c>
      <c r="I38">
        <v>2</v>
      </c>
      <c r="J38">
        <v>4</v>
      </c>
      <c r="K38">
        <v>4</v>
      </c>
      <c r="L38" s="36" t="s">
        <v>652</v>
      </c>
    </row>
    <row r="39" spans="1:12" ht="29" x14ac:dyDescent="0.35">
      <c r="A39" t="s">
        <v>107</v>
      </c>
      <c r="B39" t="s">
        <v>649</v>
      </c>
      <c r="C39" s="36" t="s">
        <v>695</v>
      </c>
      <c r="D39" s="36" t="s">
        <v>681</v>
      </c>
      <c r="E39">
        <v>2</v>
      </c>
      <c r="F39">
        <v>4</v>
      </c>
      <c r="G39">
        <v>2</v>
      </c>
      <c r="H39">
        <v>2</v>
      </c>
      <c r="I39">
        <v>3</v>
      </c>
      <c r="J39">
        <v>4</v>
      </c>
      <c r="K39">
        <v>4</v>
      </c>
      <c r="L39" s="36" t="s">
        <v>652</v>
      </c>
    </row>
    <row r="40" spans="1:12" ht="29" x14ac:dyDescent="0.35">
      <c r="A40" t="s">
        <v>109</v>
      </c>
      <c r="B40" t="s">
        <v>649</v>
      </c>
      <c r="C40" s="36" t="s">
        <v>696</v>
      </c>
      <c r="D40" s="36" t="s">
        <v>660</v>
      </c>
      <c r="E40">
        <v>3</v>
      </c>
      <c r="F40">
        <v>4</v>
      </c>
      <c r="G40">
        <v>4</v>
      </c>
      <c r="H40">
        <v>2</v>
      </c>
      <c r="I40">
        <v>3</v>
      </c>
      <c r="J40">
        <v>2</v>
      </c>
      <c r="K40">
        <v>4</v>
      </c>
      <c r="L40" s="36" t="s">
        <v>652</v>
      </c>
    </row>
    <row r="41" spans="1:12" ht="29" x14ac:dyDescent="0.35">
      <c r="A41" t="s">
        <v>111</v>
      </c>
      <c r="B41" t="s">
        <v>649</v>
      </c>
      <c r="C41" s="36" t="s">
        <v>697</v>
      </c>
      <c r="D41" s="36" t="s">
        <v>660</v>
      </c>
      <c r="E41">
        <v>3</v>
      </c>
      <c r="F41">
        <v>3</v>
      </c>
      <c r="G41">
        <v>4</v>
      </c>
      <c r="H41">
        <v>2</v>
      </c>
      <c r="I41">
        <v>2</v>
      </c>
      <c r="J41">
        <v>2</v>
      </c>
      <c r="K41">
        <v>4</v>
      </c>
      <c r="L41" s="36" t="s">
        <v>652</v>
      </c>
    </row>
    <row r="42" spans="1:12" ht="29" x14ac:dyDescent="0.35">
      <c r="A42" t="s">
        <v>113</v>
      </c>
      <c r="B42" t="s">
        <v>649</v>
      </c>
      <c r="C42" s="36" t="s">
        <v>698</v>
      </c>
      <c r="D42" s="36" t="s">
        <v>660</v>
      </c>
      <c r="E42">
        <v>4</v>
      </c>
      <c r="F42">
        <v>4</v>
      </c>
      <c r="G42">
        <v>4</v>
      </c>
      <c r="H42">
        <v>2</v>
      </c>
      <c r="I42">
        <v>3</v>
      </c>
      <c r="J42">
        <v>2</v>
      </c>
      <c r="K42">
        <v>3</v>
      </c>
      <c r="L42" s="36" t="s">
        <v>652</v>
      </c>
    </row>
    <row r="43" spans="1:12" ht="29" x14ac:dyDescent="0.35">
      <c r="A43" t="s">
        <v>115</v>
      </c>
      <c r="B43" t="s">
        <v>649</v>
      </c>
      <c r="C43" s="36" t="s">
        <v>699</v>
      </c>
      <c r="D43" s="36" t="s">
        <v>681</v>
      </c>
      <c r="E43">
        <v>3</v>
      </c>
      <c r="F43">
        <v>4</v>
      </c>
      <c r="G43">
        <v>4</v>
      </c>
      <c r="H43">
        <v>2</v>
      </c>
      <c r="I43">
        <v>3</v>
      </c>
      <c r="J43">
        <v>2</v>
      </c>
      <c r="K43">
        <v>4</v>
      </c>
      <c r="L43" s="36" t="s">
        <v>652</v>
      </c>
    </row>
    <row r="44" spans="1:12" ht="29" x14ac:dyDescent="0.35">
      <c r="A44" t="s">
        <v>117</v>
      </c>
      <c r="B44" t="s">
        <v>649</v>
      </c>
      <c r="C44" s="36" t="s">
        <v>700</v>
      </c>
      <c r="D44" s="36" t="s">
        <v>651</v>
      </c>
      <c r="E44">
        <v>2</v>
      </c>
      <c r="F44">
        <v>3</v>
      </c>
      <c r="G44">
        <v>2</v>
      </c>
      <c r="H44">
        <v>3</v>
      </c>
      <c r="I44">
        <v>2</v>
      </c>
      <c r="J44">
        <v>4</v>
      </c>
      <c r="K44">
        <v>4</v>
      </c>
      <c r="L44" s="36" t="s">
        <v>652</v>
      </c>
    </row>
    <row r="45" spans="1:12" ht="29" x14ac:dyDescent="0.35">
      <c r="A45" t="s">
        <v>118</v>
      </c>
      <c r="B45" t="s">
        <v>649</v>
      </c>
      <c r="C45" s="36" t="s">
        <v>701</v>
      </c>
      <c r="D45" s="36" t="s">
        <v>660</v>
      </c>
      <c r="E45">
        <v>2</v>
      </c>
      <c r="F45">
        <v>2</v>
      </c>
      <c r="G45">
        <v>1</v>
      </c>
      <c r="H45">
        <v>2</v>
      </c>
      <c r="I45">
        <v>2</v>
      </c>
      <c r="J45">
        <v>4</v>
      </c>
      <c r="K45">
        <v>4</v>
      </c>
      <c r="L45" s="36" t="s">
        <v>652</v>
      </c>
    </row>
    <row r="46" spans="1:12" ht="29" x14ac:dyDescent="0.35">
      <c r="A46" t="s">
        <v>120</v>
      </c>
      <c r="B46" t="s">
        <v>649</v>
      </c>
      <c r="C46" s="36" t="s">
        <v>702</v>
      </c>
      <c r="D46" s="36" t="s">
        <v>651</v>
      </c>
      <c r="E46">
        <v>3</v>
      </c>
      <c r="F46">
        <v>2</v>
      </c>
      <c r="G46">
        <v>3</v>
      </c>
      <c r="H46">
        <v>3</v>
      </c>
      <c r="I46">
        <v>3</v>
      </c>
      <c r="J46">
        <v>4</v>
      </c>
      <c r="K46">
        <v>4</v>
      </c>
      <c r="L46" s="36" t="s">
        <v>652</v>
      </c>
    </row>
    <row r="47" spans="1:12" ht="29" x14ac:dyDescent="0.35">
      <c r="A47" t="s">
        <v>122</v>
      </c>
      <c r="B47" t="s">
        <v>649</v>
      </c>
      <c r="C47" s="36" t="s">
        <v>703</v>
      </c>
      <c r="D47" s="36" t="s">
        <v>651</v>
      </c>
      <c r="E47">
        <v>3</v>
      </c>
      <c r="F47">
        <v>3</v>
      </c>
      <c r="G47">
        <v>3</v>
      </c>
      <c r="H47">
        <v>3</v>
      </c>
      <c r="I47">
        <v>3</v>
      </c>
      <c r="J47">
        <v>4</v>
      </c>
      <c r="K47">
        <v>4</v>
      </c>
      <c r="L47" s="36" t="s">
        <v>652</v>
      </c>
    </row>
    <row r="48" spans="1:12" ht="29" x14ac:dyDescent="0.35">
      <c r="A48" t="s">
        <v>124</v>
      </c>
      <c r="B48" t="s">
        <v>649</v>
      </c>
      <c r="C48" s="36" t="s">
        <v>704</v>
      </c>
      <c r="D48" s="36" t="s">
        <v>660</v>
      </c>
      <c r="E48">
        <v>3</v>
      </c>
      <c r="F48">
        <v>3</v>
      </c>
      <c r="G48">
        <v>2</v>
      </c>
      <c r="H48">
        <v>1</v>
      </c>
      <c r="I48">
        <v>3</v>
      </c>
      <c r="J48">
        <v>4</v>
      </c>
      <c r="K48">
        <v>4</v>
      </c>
      <c r="L48" s="36" t="s">
        <v>652</v>
      </c>
    </row>
    <row r="49" spans="1:12" ht="29" x14ac:dyDescent="0.35">
      <c r="A49" t="s">
        <v>126</v>
      </c>
      <c r="B49" t="s">
        <v>649</v>
      </c>
      <c r="C49" s="36" t="s">
        <v>705</v>
      </c>
      <c r="D49" s="36" t="s">
        <v>651</v>
      </c>
      <c r="E49">
        <v>2</v>
      </c>
      <c r="F49">
        <v>3</v>
      </c>
      <c r="G49">
        <v>2</v>
      </c>
      <c r="H49">
        <v>2</v>
      </c>
      <c r="I49">
        <v>3</v>
      </c>
      <c r="J49">
        <v>3</v>
      </c>
      <c r="K49">
        <v>4</v>
      </c>
      <c r="L49" s="36" t="s">
        <v>652</v>
      </c>
    </row>
    <row r="50" spans="1:12" ht="29" x14ac:dyDescent="0.35">
      <c r="A50" t="s">
        <v>128</v>
      </c>
      <c r="B50" t="s">
        <v>649</v>
      </c>
      <c r="C50" s="36" t="s">
        <v>706</v>
      </c>
      <c r="D50" s="36" t="s">
        <v>651</v>
      </c>
      <c r="E50">
        <v>2</v>
      </c>
      <c r="F50">
        <v>2</v>
      </c>
      <c r="G50">
        <v>2</v>
      </c>
      <c r="H50">
        <v>2</v>
      </c>
      <c r="I50">
        <v>3</v>
      </c>
      <c r="J50">
        <v>4</v>
      </c>
      <c r="K50">
        <v>4</v>
      </c>
      <c r="L50" s="36" t="s">
        <v>652</v>
      </c>
    </row>
    <row r="51" spans="1:12" ht="29" x14ac:dyDescent="0.35">
      <c r="A51" t="s">
        <v>130</v>
      </c>
      <c r="B51" t="s">
        <v>649</v>
      </c>
      <c r="C51" s="36" t="s">
        <v>707</v>
      </c>
      <c r="D51" s="36" t="s">
        <v>651</v>
      </c>
      <c r="E51">
        <v>2</v>
      </c>
      <c r="F51">
        <v>3</v>
      </c>
      <c r="G51">
        <v>2</v>
      </c>
      <c r="H51">
        <v>2</v>
      </c>
      <c r="I51">
        <v>3</v>
      </c>
      <c r="J51">
        <v>3</v>
      </c>
      <c r="K51">
        <v>4</v>
      </c>
      <c r="L51" s="36" t="s">
        <v>652</v>
      </c>
    </row>
    <row r="52" spans="1:12" ht="29" x14ac:dyDescent="0.35">
      <c r="A52" t="s">
        <v>131</v>
      </c>
      <c r="B52" t="s">
        <v>649</v>
      </c>
      <c r="C52" s="36" t="s">
        <v>708</v>
      </c>
      <c r="D52" s="36" t="s">
        <v>651</v>
      </c>
      <c r="E52">
        <v>2</v>
      </c>
      <c r="F52">
        <v>3</v>
      </c>
      <c r="G52">
        <v>2</v>
      </c>
      <c r="H52">
        <v>2</v>
      </c>
      <c r="I52">
        <v>4</v>
      </c>
      <c r="J52">
        <v>4</v>
      </c>
      <c r="K52">
        <v>4</v>
      </c>
      <c r="L52" s="36" t="s">
        <v>652</v>
      </c>
    </row>
    <row r="53" spans="1:12" ht="29" x14ac:dyDescent="0.35">
      <c r="A53" t="s">
        <v>133</v>
      </c>
      <c r="B53" t="s">
        <v>649</v>
      </c>
      <c r="C53" s="36" t="s">
        <v>709</v>
      </c>
      <c r="D53" s="36" t="s">
        <v>660</v>
      </c>
      <c r="E53">
        <v>3</v>
      </c>
      <c r="F53">
        <v>3</v>
      </c>
      <c r="G53">
        <v>2</v>
      </c>
      <c r="H53">
        <v>1</v>
      </c>
      <c r="I53">
        <v>4</v>
      </c>
      <c r="J53">
        <v>4</v>
      </c>
      <c r="K53">
        <v>4</v>
      </c>
      <c r="L53" s="36" t="s">
        <v>652</v>
      </c>
    </row>
    <row r="54" spans="1:12" ht="29" x14ac:dyDescent="0.35">
      <c r="A54" t="s">
        <v>135</v>
      </c>
      <c r="B54" t="s">
        <v>649</v>
      </c>
      <c r="C54" s="36" t="s">
        <v>710</v>
      </c>
      <c r="D54" s="36" t="s">
        <v>667</v>
      </c>
      <c r="E54">
        <v>2</v>
      </c>
      <c r="F54">
        <v>2</v>
      </c>
      <c r="G54">
        <v>1</v>
      </c>
      <c r="H54">
        <v>2</v>
      </c>
      <c r="I54">
        <v>2</v>
      </c>
      <c r="J54">
        <v>4</v>
      </c>
      <c r="K54">
        <v>1</v>
      </c>
      <c r="L54" s="36" t="s">
        <v>652</v>
      </c>
    </row>
    <row r="55" spans="1:12" ht="29" x14ac:dyDescent="0.35">
      <c r="A55" t="s">
        <v>137</v>
      </c>
      <c r="B55" t="s">
        <v>649</v>
      </c>
      <c r="C55" s="36" t="s">
        <v>711</v>
      </c>
      <c r="D55" s="36" t="s">
        <v>712</v>
      </c>
      <c r="E55">
        <v>2</v>
      </c>
      <c r="F55">
        <v>2</v>
      </c>
      <c r="G55">
        <v>1</v>
      </c>
      <c r="H55">
        <v>1</v>
      </c>
      <c r="I55">
        <v>3</v>
      </c>
      <c r="J55">
        <v>4</v>
      </c>
      <c r="K55">
        <v>1</v>
      </c>
      <c r="L55" s="36" t="s">
        <v>652</v>
      </c>
    </row>
    <row r="56" spans="1:12" ht="29" x14ac:dyDescent="0.35">
      <c r="A56" t="s">
        <v>139</v>
      </c>
      <c r="B56" t="s">
        <v>649</v>
      </c>
      <c r="C56" s="36" t="s">
        <v>713</v>
      </c>
      <c r="D56" s="36" t="s">
        <v>651</v>
      </c>
      <c r="E56">
        <v>2</v>
      </c>
      <c r="F56">
        <v>2</v>
      </c>
      <c r="G56">
        <v>1</v>
      </c>
      <c r="H56">
        <v>1</v>
      </c>
      <c r="I56">
        <v>2</v>
      </c>
      <c r="J56">
        <v>4</v>
      </c>
      <c r="K56">
        <v>4</v>
      </c>
      <c r="L56" s="36" t="s">
        <v>652</v>
      </c>
    </row>
    <row r="57" spans="1:12" ht="29" x14ac:dyDescent="0.35">
      <c r="A57" t="s">
        <v>141</v>
      </c>
      <c r="B57" t="s">
        <v>649</v>
      </c>
      <c r="C57" s="36" t="s">
        <v>714</v>
      </c>
      <c r="D57" s="36" t="s">
        <v>651</v>
      </c>
      <c r="E57">
        <v>2</v>
      </c>
      <c r="F57">
        <v>2</v>
      </c>
      <c r="G57">
        <v>1</v>
      </c>
      <c r="H57">
        <v>1</v>
      </c>
      <c r="I57">
        <v>2</v>
      </c>
      <c r="J57">
        <v>4</v>
      </c>
      <c r="K57">
        <v>4</v>
      </c>
      <c r="L57" s="36" t="s">
        <v>652</v>
      </c>
    </row>
    <row r="58" spans="1:12" ht="29" x14ac:dyDescent="0.35">
      <c r="A58" t="s">
        <v>142</v>
      </c>
      <c r="B58" t="s">
        <v>649</v>
      </c>
      <c r="C58" s="36" t="s">
        <v>715</v>
      </c>
      <c r="D58" s="36" t="s">
        <v>657</v>
      </c>
      <c r="E58">
        <v>2</v>
      </c>
      <c r="F58">
        <v>2</v>
      </c>
      <c r="G58">
        <v>1</v>
      </c>
      <c r="H58">
        <v>1</v>
      </c>
      <c r="I58">
        <v>2</v>
      </c>
      <c r="J58">
        <v>4</v>
      </c>
      <c r="K58">
        <v>4</v>
      </c>
      <c r="L58" s="36" t="s">
        <v>652</v>
      </c>
    </row>
    <row r="59" spans="1:12" ht="29" x14ac:dyDescent="0.35">
      <c r="A59" t="s">
        <v>144</v>
      </c>
      <c r="B59" t="s">
        <v>649</v>
      </c>
      <c r="C59" s="36" t="s">
        <v>716</v>
      </c>
      <c r="D59" s="36" t="s">
        <v>657</v>
      </c>
      <c r="E59">
        <v>2</v>
      </c>
      <c r="F59">
        <v>2</v>
      </c>
      <c r="G59">
        <v>1</v>
      </c>
      <c r="H59">
        <v>1</v>
      </c>
      <c r="I59">
        <v>2</v>
      </c>
      <c r="J59">
        <v>4</v>
      </c>
      <c r="K59">
        <v>4</v>
      </c>
      <c r="L59" s="36" t="s">
        <v>652</v>
      </c>
    </row>
    <row r="60" spans="1:12" ht="29" x14ac:dyDescent="0.35">
      <c r="A60" t="s">
        <v>146</v>
      </c>
      <c r="B60" t="s">
        <v>649</v>
      </c>
      <c r="C60" s="36" t="s">
        <v>717</v>
      </c>
      <c r="D60" s="36" t="s">
        <v>651</v>
      </c>
      <c r="E60">
        <v>2</v>
      </c>
      <c r="F60">
        <v>2</v>
      </c>
      <c r="G60">
        <v>1</v>
      </c>
      <c r="H60">
        <v>1</v>
      </c>
      <c r="I60">
        <v>2</v>
      </c>
      <c r="J60">
        <v>4</v>
      </c>
      <c r="K60">
        <v>4</v>
      </c>
      <c r="L60" s="36" t="s">
        <v>652</v>
      </c>
    </row>
    <row r="61" spans="1:12" ht="29" x14ac:dyDescent="0.35">
      <c r="A61" t="s">
        <v>148</v>
      </c>
      <c r="B61" t="s">
        <v>649</v>
      </c>
      <c r="C61" s="36" t="s">
        <v>718</v>
      </c>
      <c r="D61" s="36" t="s">
        <v>651</v>
      </c>
      <c r="E61">
        <v>3</v>
      </c>
      <c r="F61">
        <v>3</v>
      </c>
      <c r="G61">
        <v>2</v>
      </c>
      <c r="H61">
        <v>2</v>
      </c>
      <c r="I61">
        <v>4</v>
      </c>
      <c r="J61">
        <v>4</v>
      </c>
      <c r="K61">
        <v>4</v>
      </c>
      <c r="L61" s="36" t="s">
        <v>652</v>
      </c>
    </row>
    <row r="62" spans="1:12" ht="29" x14ac:dyDescent="0.35">
      <c r="A62" t="s">
        <v>150</v>
      </c>
      <c r="B62" t="s">
        <v>649</v>
      </c>
      <c r="C62" s="36" t="s">
        <v>719</v>
      </c>
      <c r="D62" s="36" t="s">
        <v>651</v>
      </c>
      <c r="E62">
        <v>2</v>
      </c>
      <c r="F62">
        <v>2</v>
      </c>
      <c r="G62">
        <v>1</v>
      </c>
      <c r="H62">
        <v>1</v>
      </c>
      <c r="I62">
        <v>2</v>
      </c>
      <c r="J62">
        <v>4</v>
      </c>
      <c r="K62">
        <v>4</v>
      </c>
      <c r="L62" s="36" t="s">
        <v>652</v>
      </c>
    </row>
    <row r="63" spans="1:12" ht="29" x14ac:dyDescent="0.35">
      <c r="A63" t="s">
        <v>152</v>
      </c>
      <c r="B63" t="s">
        <v>649</v>
      </c>
      <c r="C63" s="36" t="s">
        <v>720</v>
      </c>
      <c r="D63" s="36" t="s">
        <v>651</v>
      </c>
      <c r="E63">
        <v>2</v>
      </c>
      <c r="F63">
        <v>2</v>
      </c>
      <c r="G63">
        <v>1</v>
      </c>
      <c r="H63">
        <v>1</v>
      </c>
      <c r="I63">
        <v>2</v>
      </c>
      <c r="J63">
        <v>4</v>
      </c>
      <c r="K63">
        <v>4</v>
      </c>
      <c r="L63" s="36" t="s">
        <v>652</v>
      </c>
    </row>
    <row r="64" spans="1:12" ht="29" x14ac:dyDescent="0.35">
      <c r="A64" t="s">
        <v>154</v>
      </c>
      <c r="B64" t="s">
        <v>649</v>
      </c>
      <c r="C64" s="36" t="s">
        <v>721</v>
      </c>
      <c r="D64" s="36" t="s">
        <v>651</v>
      </c>
      <c r="E64">
        <v>4</v>
      </c>
      <c r="F64">
        <v>3</v>
      </c>
      <c r="G64">
        <v>4</v>
      </c>
      <c r="H64">
        <v>2</v>
      </c>
      <c r="I64">
        <v>3</v>
      </c>
      <c r="J64">
        <v>4</v>
      </c>
      <c r="K64">
        <v>4</v>
      </c>
      <c r="L64" s="36" t="s">
        <v>652</v>
      </c>
    </row>
    <row r="65" spans="1:12" ht="29" x14ac:dyDescent="0.35">
      <c r="A65" t="s">
        <v>156</v>
      </c>
      <c r="B65" t="s">
        <v>649</v>
      </c>
      <c r="C65" s="36" t="s">
        <v>722</v>
      </c>
      <c r="D65" s="36" t="s">
        <v>660</v>
      </c>
      <c r="E65">
        <v>2</v>
      </c>
      <c r="F65">
        <v>2</v>
      </c>
      <c r="G65">
        <v>2</v>
      </c>
      <c r="H65">
        <v>1</v>
      </c>
      <c r="I65">
        <v>3</v>
      </c>
      <c r="J65">
        <v>4</v>
      </c>
      <c r="K65">
        <v>4</v>
      </c>
      <c r="L65" s="36" t="s">
        <v>652</v>
      </c>
    </row>
    <row r="66" spans="1:12" ht="29" x14ac:dyDescent="0.35">
      <c r="A66" t="s">
        <v>158</v>
      </c>
      <c r="B66" t="s">
        <v>649</v>
      </c>
      <c r="C66" s="36" t="s">
        <v>723</v>
      </c>
      <c r="D66" s="36" t="s">
        <v>660</v>
      </c>
      <c r="E66">
        <v>2</v>
      </c>
      <c r="F66">
        <v>2</v>
      </c>
      <c r="G66">
        <v>2</v>
      </c>
      <c r="H66">
        <v>1</v>
      </c>
      <c r="I66">
        <v>3</v>
      </c>
      <c r="J66">
        <v>4</v>
      </c>
      <c r="K66">
        <v>4</v>
      </c>
      <c r="L66" s="36" t="s">
        <v>652</v>
      </c>
    </row>
    <row r="67" spans="1:12" ht="29" x14ac:dyDescent="0.35">
      <c r="A67" t="s">
        <v>160</v>
      </c>
      <c r="B67" t="s">
        <v>649</v>
      </c>
      <c r="C67" s="36" t="s">
        <v>724</v>
      </c>
      <c r="D67" s="36" t="s">
        <v>660</v>
      </c>
      <c r="E67">
        <v>2</v>
      </c>
      <c r="F67">
        <v>2</v>
      </c>
      <c r="G67">
        <v>2</v>
      </c>
      <c r="H67">
        <v>1</v>
      </c>
      <c r="I67">
        <v>3</v>
      </c>
      <c r="J67">
        <v>4</v>
      </c>
      <c r="K67">
        <v>4</v>
      </c>
      <c r="L67" s="36" t="s">
        <v>652</v>
      </c>
    </row>
    <row r="68" spans="1:12" ht="29" x14ac:dyDescent="0.35">
      <c r="A68" t="s">
        <v>162</v>
      </c>
      <c r="B68" t="s">
        <v>649</v>
      </c>
      <c r="C68" s="36" t="s">
        <v>725</v>
      </c>
      <c r="D68" s="36" t="s">
        <v>660</v>
      </c>
      <c r="E68">
        <v>2</v>
      </c>
      <c r="F68">
        <v>2</v>
      </c>
      <c r="G68">
        <v>2</v>
      </c>
      <c r="H68">
        <v>1</v>
      </c>
      <c r="I68">
        <v>3</v>
      </c>
      <c r="J68">
        <v>4</v>
      </c>
      <c r="K68">
        <v>4</v>
      </c>
      <c r="L68" s="36" t="s">
        <v>652</v>
      </c>
    </row>
    <row r="69" spans="1:12" ht="29" x14ac:dyDescent="0.35">
      <c r="A69" t="s">
        <v>164</v>
      </c>
      <c r="B69" t="s">
        <v>649</v>
      </c>
      <c r="C69" s="36" t="s">
        <v>726</v>
      </c>
      <c r="D69" s="36" t="s">
        <v>660</v>
      </c>
      <c r="E69">
        <v>2</v>
      </c>
      <c r="F69">
        <v>2</v>
      </c>
      <c r="G69">
        <v>2</v>
      </c>
      <c r="H69">
        <v>1</v>
      </c>
      <c r="I69">
        <v>3</v>
      </c>
      <c r="J69">
        <v>4</v>
      </c>
      <c r="K69">
        <v>4</v>
      </c>
      <c r="L69" s="36" t="s">
        <v>652</v>
      </c>
    </row>
    <row r="70" spans="1:12" ht="29" x14ac:dyDescent="0.35">
      <c r="A70" t="s">
        <v>166</v>
      </c>
      <c r="B70" t="s">
        <v>649</v>
      </c>
      <c r="C70" s="36" t="s">
        <v>727</v>
      </c>
      <c r="D70" s="36" t="s">
        <v>660</v>
      </c>
      <c r="E70">
        <v>2</v>
      </c>
      <c r="F70">
        <v>2</v>
      </c>
      <c r="G70">
        <v>2</v>
      </c>
      <c r="H70">
        <v>1</v>
      </c>
      <c r="I70">
        <v>3</v>
      </c>
      <c r="J70">
        <v>4</v>
      </c>
      <c r="K70">
        <v>4</v>
      </c>
      <c r="L70" s="36" t="s">
        <v>652</v>
      </c>
    </row>
    <row r="71" spans="1:12" ht="29" x14ac:dyDescent="0.35">
      <c r="A71" t="s">
        <v>168</v>
      </c>
      <c r="B71" t="s">
        <v>649</v>
      </c>
      <c r="C71" s="36" t="s">
        <v>728</v>
      </c>
      <c r="D71" s="36" t="s">
        <v>687</v>
      </c>
      <c r="E71">
        <v>2</v>
      </c>
      <c r="F71">
        <v>3</v>
      </c>
      <c r="G71">
        <v>1</v>
      </c>
      <c r="H71">
        <v>2</v>
      </c>
      <c r="I71">
        <v>3</v>
      </c>
      <c r="J71">
        <v>3</v>
      </c>
      <c r="K71">
        <v>4</v>
      </c>
      <c r="L71" s="36" t="s">
        <v>652</v>
      </c>
    </row>
    <row r="72" spans="1:12" ht="29" x14ac:dyDescent="0.35">
      <c r="A72" t="s">
        <v>170</v>
      </c>
      <c r="B72" t="s">
        <v>649</v>
      </c>
      <c r="C72" s="36" t="s">
        <v>729</v>
      </c>
      <c r="D72" s="36" t="s">
        <v>660</v>
      </c>
      <c r="E72">
        <v>2</v>
      </c>
      <c r="F72">
        <v>3</v>
      </c>
      <c r="G72">
        <v>2</v>
      </c>
      <c r="H72">
        <v>1</v>
      </c>
      <c r="I72">
        <v>3</v>
      </c>
      <c r="J72">
        <v>4</v>
      </c>
      <c r="K72">
        <v>4</v>
      </c>
      <c r="L72" s="36" t="s">
        <v>652</v>
      </c>
    </row>
    <row r="73" spans="1:12" ht="29" x14ac:dyDescent="0.35">
      <c r="A73" t="s">
        <v>172</v>
      </c>
      <c r="B73" t="s">
        <v>649</v>
      </c>
      <c r="C73" s="36" t="s">
        <v>730</v>
      </c>
      <c r="D73" s="36" t="s">
        <v>660</v>
      </c>
      <c r="E73">
        <v>3</v>
      </c>
      <c r="F73">
        <v>3</v>
      </c>
      <c r="G73">
        <v>2</v>
      </c>
      <c r="H73">
        <v>1</v>
      </c>
      <c r="I73">
        <v>4</v>
      </c>
      <c r="J73">
        <v>4</v>
      </c>
      <c r="K73">
        <v>4</v>
      </c>
      <c r="L73" s="36" t="s">
        <v>652</v>
      </c>
    </row>
    <row r="74" spans="1:12" ht="29" x14ac:dyDescent="0.35">
      <c r="A74" t="s">
        <v>174</v>
      </c>
      <c r="B74" t="s">
        <v>649</v>
      </c>
      <c r="C74" s="36" t="s">
        <v>731</v>
      </c>
      <c r="D74" s="36" t="s">
        <v>651</v>
      </c>
      <c r="E74">
        <v>2</v>
      </c>
      <c r="F74">
        <v>2</v>
      </c>
      <c r="G74">
        <v>1</v>
      </c>
      <c r="H74">
        <v>1</v>
      </c>
      <c r="I74">
        <v>2</v>
      </c>
      <c r="J74">
        <v>4</v>
      </c>
      <c r="K74">
        <v>4</v>
      </c>
      <c r="L74" s="36" t="s">
        <v>652</v>
      </c>
    </row>
    <row r="75" spans="1:12" ht="29" x14ac:dyDescent="0.35">
      <c r="A75" t="s">
        <v>176</v>
      </c>
      <c r="B75" t="s">
        <v>649</v>
      </c>
      <c r="C75" s="36" t="s">
        <v>732</v>
      </c>
      <c r="D75" s="36" t="s">
        <v>660</v>
      </c>
      <c r="E75">
        <v>2</v>
      </c>
      <c r="F75">
        <v>3</v>
      </c>
      <c r="G75">
        <v>2</v>
      </c>
      <c r="H75">
        <v>1</v>
      </c>
      <c r="I75">
        <v>2</v>
      </c>
      <c r="J75">
        <v>4</v>
      </c>
      <c r="K75">
        <v>4</v>
      </c>
      <c r="L75" s="36" t="s">
        <v>652</v>
      </c>
    </row>
    <row r="76" spans="1:12" ht="29" x14ac:dyDescent="0.35">
      <c r="A76" t="s">
        <v>178</v>
      </c>
      <c r="B76" t="s">
        <v>649</v>
      </c>
      <c r="C76" s="36" t="s">
        <v>733</v>
      </c>
      <c r="D76" s="36" t="s">
        <v>651</v>
      </c>
      <c r="E76">
        <v>2</v>
      </c>
      <c r="F76">
        <v>2</v>
      </c>
      <c r="G76">
        <v>2</v>
      </c>
      <c r="H76">
        <v>3</v>
      </c>
      <c r="I76">
        <v>3</v>
      </c>
      <c r="J76">
        <v>4</v>
      </c>
      <c r="K76">
        <v>1</v>
      </c>
      <c r="L76" s="36" t="s">
        <v>652</v>
      </c>
    </row>
    <row r="77" spans="1:12" ht="29" x14ac:dyDescent="0.35">
      <c r="A77" t="s">
        <v>180</v>
      </c>
      <c r="B77" t="s">
        <v>649</v>
      </c>
      <c r="C77" s="36" t="s">
        <v>734</v>
      </c>
      <c r="D77" s="36" t="s">
        <v>660</v>
      </c>
      <c r="E77">
        <v>2</v>
      </c>
      <c r="F77">
        <v>2</v>
      </c>
      <c r="G77">
        <v>2</v>
      </c>
      <c r="H77">
        <v>1</v>
      </c>
      <c r="I77">
        <v>3</v>
      </c>
      <c r="J77">
        <v>4</v>
      </c>
      <c r="K77">
        <v>4</v>
      </c>
      <c r="L77" s="36" t="s">
        <v>652</v>
      </c>
    </row>
    <row r="78" spans="1:12" ht="29" x14ac:dyDescent="0.35">
      <c r="A78" t="s">
        <v>182</v>
      </c>
      <c r="B78" t="s">
        <v>649</v>
      </c>
      <c r="C78" s="36" t="s">
        <v>735</v>
      </c>
      <c r="D78" s="36" t="s">
        <v>651</v>
      </c>
      <c r="E78">
        <v>2</v>
      </c>
      <c r="F78">
        <v>3</v>
      </c>
      <c r="G78">
        <v>2</v>
      </c>
      <c r="H78">
        <v>2</v>
      </c>
      <c r="I78">
        <v>3</v>
      </c>
      <c r="J78">
        <v>4</v>
      </c>
      <c r="K78">
        <v>4</v>
      </c>
      <c r="L78" s="36" t="s">
        <v>652</v>
      </c>
    </row>
    <row r="79" spans="1:12" ht="29" x14ac:dyDescent="0.35">
      <c r="A79" t="s">
        <v>184</v>
      </c>
      <c r="B79" t="s">
        <v>649</v>
      </c>
      <c r="C79" s="36" t="s">
        <v>736</v>
      </c>
      <c r="D79" s="36" t="s">
        <v>651</v>
      </c>
      <c r="E79">
        <v>2</v>
      </c>
      <c r="F79">
        <v>3</v>
      </c>
      <c r="G79">
        <v>2</v>
      </c>
      <c r="H79">
        <v>2</v>
      </c>
      <c r="I79">
        <v>3</v>
      </c>
      <c r="J79">
        <v>3</v>
      </c>
      <c r="K79">
        <v>4</v>
      </c>
      <c r="L79" s="36" t="s">
        <v>652</v>
      </c>
    </row>
    <row r="80" spans="1:12" ht="29" x14ac:dyDescent="0.35">
      <c r="A80" t="s">
        <v>185</v>
      </c>
      <c r="B80" t="s">
        <v>649</v>
      </c>
      <c r="C80" s="36" t="s">
        <v>737</v>
      </c>
      <c r="D80" s="36" t="s">
        <v>651</v>
      </c>
      <c r="E80">
        <v>2</v>
      </c>
      <c r="F80">
        <v>2</v>
      </c>
      <c r="G80">
        <v>2</v>
      </c>
      <c r="H80">
        <v>3</v>
      </c>
      <c r="I80">
        <v>3</v>
      </c>
      <c r="J80">
        <v>4</v>
      </c>
      <c r="K80">
        <v>4</v>
      </c>
      <c r="L80" s="36" t="s">
        <v>652</v>
      </c>
    </row>
    <row r="81" spans="1:12" ht="29" x14ac:dyDescent="0.35">
      <c r="A81" t="s">
        <v>186</v>
      </c>
      <c r="B81" t="s">
        <v>649</v>
      </c>
      <c r="C81" s="36" t="s">
        <v>738</v>
      </c>
      <c r="D81" s="36" t="s">
        <v>651</v>
      </c>
      <c r="E81">
        <v>3</v>
      </c>
      <c r="F81">
        <v>3</v>
      </c>
      <c r="G81">
        <v>2</v>
      </c>
      <c r="H81">
        <v>2</v>
      </c>
      <c r="I81">
        <v>4</v>
      </c>
      <c r="J81">
        <v>4</v>
      </c>
      <c r="K81">
        <v>4</v>
      </c>
      <c r="L81" s="36" t="s">
        <v>652</v>
      </c>
    </row>
    <row r="82" spans="1:12" ht="29" x14ac:dyDescent="0.35">
      <c r="A82" t="s">
        <v>187</v>
      </c>
      <c r="B82" t="s">
        <v>649</v>
      </c>
      <c r="C82" s="36" t="s">
        <v>739</v>
      </c>
      <c r="D82" s="36" t="s">
        <v>651</v>
      </c>
      <c r="E82">
        <v>2</v>
      </c>
      <c r="F82">
        <v>3</v>
      </c>
      <c r="G82">
        <v>2</v>
      </c>
      <c r="H82">
        <v>2</v>
      </c>
      <c r="I82">
        <v>3</v>
      </c>
      <c r="J82">
        <v>4</v>
      </c>
      <c r="K82">
        <v>4</v>
      </c>
      <c r="L82" s="36" t="s">
        <v>652</v>
      </c>
    </row>
    <row r="83" spans="1:12" ht="29" x14ac:dyDescent="0.35">
      <c r="A83" t="s">
        <v>188</v>
      </c>
      <c r="B83" t="s">
        <v>649</v>
      </c>
      <c r="C83" s="36" t="s">
        <v>740</v>
      </c>
      <c r="D83" s="36" t="s">
        <v>687</v>
      </c>
      <c r="E83">
        <v>2</v>
      </c>
      <c r="F83">
        <v>2</v>
      </c>
      <c r="G83">
        <v>1</v>
      </c>
      <c r="H83">
        <v>3</v>
      </c>
      <c r="I83">
        <v>3</v>
      </c>
      <c r="J83">
        <v>4</v>
      </c>
      <c r="K83">
        <v>4</v>
      </c>
      <c r="L83" s="36" t="s">
        <v>652</v>
      </c>
    </row>
    <row r="84" spans="1:12" ht="29" x14ac:dyDescent="0.35">
      <c r="A84" t="s">
        <v>190</v>
      </c>
      <c r="B84" t="s">
        <v>649</v>
      </c>
      <c r="C84" s="36" t="s">
        <v>741</v>
      </c>
      <c r="D84" s="36" t="s">
        <v>712</v>
      </c>
      <c r="E84">
        <v>4</v>
      </c>
      <c r="F84">
        <v>2</v>
      </c>
      <c r="G84">
        <v>4</v>
      </c>
      <c r="H84">
        <v>1</v>
      </c>
      <c r="I84">
        <v>3</v>
      </c>
      <c r="J84">
        <v>4</v>
      </c>
      <c r="K84">
        <v>4</v>
      </c>
      <c r="L84" s="36" t="s">
        <v>652</v>
      </c>
    </row>
    <row r="85" spans="1:12" ht="29" x14ac:dyDescent="0.35">
      <c r="A85" t="s">
        <v>192</v>
      </c>
      <c r="B85" t="s">
        <v>649</v>
      </c>
      <c r="C85" s="36" t="s">
        <v>742</v>
      </c>
      <c r="D85" s="36" t="s">
        <v>687</v>
      </c>
      <c r="E85">
        <v>4</v>
      </c>
      <c r="F85">
        <v>2</v>
      </c>
      <c r="G85">
        <v>2</v>
      </c>
      <c r="H85">
        <v>3</v>
      </c>
      <c r="I85">
        <v>3</v>
      </c>
      <c r="J85">
        <v>4</v>
      </c>
      <c r="K85">
        <v>4</v>
      </c>
      <c r="L85" s="36" t="s">
        <v>652</v>
      </c>
    </row>
    <row r="86" spans="1:12" ht="29" x14ac:dyDescent="0.35">
      <c r="A86" t="s">
        <v>194</v>
      </c>
      <c r="B86" t="s">
        <v>649</v>
      </c>
      <c r="C86" s="36" t="s">
        <v>743</v>
      </c>
      <c r="D86" s="36" t="s">
        <v>687</v>
      </c>
      <c r="E86">
        <v>4</v>
      </c>
      <c r="F86">
        <v>2</v>
      </c>
      <c r="G86">
        <v>2</v>
      </c>
      <c r="H86">
        <v>3</v>
      </c>
      <c r="I86">
        <v>3</v>
      </c>
      <c r="J86">
        <v>4</v>
      </c>
      <c r="K86">
        <v>4</v>
      </c>
      <c r="L86" s="36" t="s">
        <v>652</v>
      </c>
    </row>
    <row r="87" spans="1:12" ht="29" x14ac:dyDescent="0.35">
      <c r="A87" t="s">
        <v>196</v>
      </c>
      <c r="B87" t="s">
        <v>649</v>
      </c>
      <c r="C87" s="36" t="s">
        <v>744</v>
      </c>
      <c r="D87" s="36" t="s">
        <v>687</v>
      </c>
      <c r="E87">
        <v>2</v>
      </c>
      <c r="F87">
        <v>2</v>
      </c>
      <c r="G87">
        <v>1</v>
      </c>
      <c r="H87">
        <v>4</v>
      </c>
      <c r="I87">
        <v>2</v>
      </c>
      <c r="J87">
        <v>4</v>
      </c>
      <c r="K87">
        <v>4</v>
      </c>
      <c r="L87" s="36" t="s">
        <v>652</v>
      </c>
    </row>
    <row r="88" spans="1:12" ht="29" x14ac:dyDescent="0.35">
      <c r="A88" t="s">
        <v>198</v>
      </c>
      <c r="B88" t="s">
        <v>649</v>
      </c>
      <c r="C88" s="36" t="s">
        <v>745</v>
      </c>
      <c r="D88" s="36" t="s">
        <v>712</v>
      </c>
      <c r="E88">
        <v>4</v>
      </c>
      <c r="F88">
        <v>2</v>
      </c>
      <c r="G88">
        <v>1</v>
      </c>
      <c r="H88">
        <v>1</v>
      </c>
      <c r="I88">
        <v>3</v>
      </c>
      <c r="J88">
        <v>4</v>
      </c>
      <c r="K88">
        <v>4</v>
      </c>
      <c r="L88" s="36" t="s">
        <v>652</v>
      </c>
    </row>
    <row r="89" spans="1:12" ht="29" x14ac:dyDescent="0.35">
      <c r="A89" t="s">
        <v>200</v>
      </c>
      <c r="B89" t="s">
        <v>649</v>
      </c>
      <c r="C89" s="36" t="s">
        <v>746</v>
      </c>
      <c r="D89" s="36" t="s">
        <v>687</v>
      </c>
      <c r="E89">
        <v>2</v>
      </c>
      <c r="F89">
        <v>2</v>
      </c>
      <c r="G89">
        <v>1</v>
      </c>
      <c r="H89">
        <v>3</v>
      </c>
      <c r="I89">
        <v>2</v>
      </c>
      <c r="J89">
        <v>4</v>
      </c>
      <c r="K89">
        <v>4</v>
      </c>
      <c r="L89" s="36" t="s">
        <v>652</v>
      </c>
    </row>
    <row r="90" spans="1:12" ht="29" x14ac:dyDescent="0.35">
      <c r="A90" t="s">
        <v>202</v>
      </c>
      <c r="B90" t="s">
        <v>649</v>
      </c>
      <c r="C90" s="36" t="s">
        <v>747</v>
      </c>
      <c r="D90" s="36" t="s">
        <v>687</v>
      </c>
      <c r="E90">
        <v>2</v>
      </c>
      <c r="F90">
        <v>2</v>
      </c>
      <c r="G90">
        <v>1</v>
      </c>
      <c r="H90">
        <v>3</v>
      </c>
      <c r="I90">
        <v>2</v>
      </c>
      <c r="J90">
        <v>4</v>
      </c>
      <c r="K90">
        <v>4</v>
      </c>
      <c r="L90" s="36" t="s">
        <v>652</v>
      </c>
    </row>
    <row r="91" spans="1:12" ht="29" x14ac:dyDescent="0.35">
      <c r="A91" t="s">
        <v>204</v>
      </c>
      <c r="B91" t="s">
        <v>649</v>
      </c>
      <c r="C91" s="36" t="s">
        <v>748</v>
      </c>
      <c r="D91" s="36" t="s">
        <v>687</v>
      </c>
      <c r="E91">
        <v>2</v>
      </c>
      <c r="F91">
        <v>2</v>
      </c>
      <c r="G91">
        <v>1</v>
      </c>
      <c r="H91">
        <v>3</v>
      </c>
      <c r="I91">
        <v>3</v>
      </c>
      <c r="J91">
        <v>4</v>
      </c>
      <c r="K91">
        <v>4</v>
      </c>
      <c r="L91" s="36" t="s">
        <v>652</v>
      </c>
    </row>
    <row r="92" spans="1:12" ht="29" x14ac:dyDescent="0.35">
      <c r="A92" t="s">
        <v>206</v>
      </c>
      <c r="B92" t="s">
        <v>649</v>
      </c>
      <c r="C92" s="36" t="s">
        <v>749</v>
      </c>
      <c r="D92" s="36" t="s">
        <v>687</v>
      </c>
      <c r="E92">
        <v>2</v>
      </c>
      <c r="F92">
        <v>2</v>
      </c>
      <c r="G92">
        <v>1</v>
      </c>
      <c r="H92">
        <v>4</v>
      </c>
      <c r="I92">
        <v>2</v>
      </c>
      <c r="J92">
        <v>4</v>
      </c>
      <c r="K92">
        <v>1</v>
      </c>
      <c r="L92" s="36" t="s">
        <v>652</v>
      </c>
    </row>
    <row r="93" spans="1:12" ht="29" x14ac:dyDescent="0.35">
      <c r="A93" t="s">
        <v>207</v>
      </c>
      <c r="B93" t="s">
        <v>649</v>
      </c>
      <c r="C93" s="36" t="s">
        <v>750</v>
      </c>
      <c r="D93" s="36" t="s">
        <v>687</v>
      </c>
      <c r="E93">
        <v>2</v>
      </c>
      <c r="F93">
        <v>2</v>
      </c>
      <c r="G93">
        <v>1</v>
      </c>
      <c r="H93">
        <v>3</v>
      </c>
      <c r="I93">
        <v>3</v>
      </c>
      <c r="J93">
        <v>4</v>
      </c>
      <c r="K93">
        <v>4</v>
      </c>
      <c r="L93" s="36" t="s">
        <v>652</v>
      </c>
    </row>
    <row r="94" spans="1:12" ht="29" x14ac:dyDescent="0.35">
      <c r="A94" t="s">
        <v>209</v>
      </c>
      <c r="B94" t="s">
        <v>649</v>
      </c>
      <c r="C94" s="36" t="s">
        <v>751</v>
      </c>
      <c r="D94" s="36" t="s">
        <v>687</v>
      </c>
      <c r="E94">
        <v>3</v>
      </c>
      <c r="F94">
        <v>3</v>
      </c>
      <c r="G94">
        <v>1</v>
      </c>
      <c r="H94">
        <v>3</v>
      </c>
      <c r="I94">
        <v>4</v>
      </c>
      <c r="J94">
        <v>4</v>
      </c>
      <c r="K94">
        <v>4</v>
      </c>
      <c r="L94" s="36" t="s">
        <v>652</v>
      </c>
    </row>
    <row r="95" spans="1:12" ht="29" x14ac:dyDescent="0.35">
      <c r="A95" t="s">
        <v>211</v>
      </c>
      <c r="B95" t="s">
        <v>649</v>
      </c>
      <c r="C95" s="36" t="s">
        <v>752</v>
      </c>
      <c r="D95" s="36" t="s">
        <v>687</v>
      </c>
      <c r="E95">
        <v>2</v>
      </c>
      <c r="F95">
        <v>2</v>
      </c>
      <c r="G95">
        <v>1</v>
      </c>
      <c r="H95">
        <v>2</v>
      </c>
      <c r="I95">
        <v>2</v>
      </c>
      <c r="J95">
        <v>4</v>
      </c>
      <c r="K95">
        <v>4</v>
      </c>
      <c r="L95" s="36" t="s">
        <v>652</v>
      </c>
    </row>
    <row r="96" spans="1:12" ht="29" x14ac:dyDescent="0.35">
      <c r="A96" t="s">
        <v>213</v>
      </c>
      <c r="B96" t="s">
        <v>649</v>
      </c>
      <c r="C96" s="36" t="s">
        <v>753</v>
      </c>
      <c r="D96" s="36" t="s">
        <v>712</v>
      </c>
      <c r="E96">
        <v>4</v>
      </c>
      <c r="F96">
        <v>2</v>
      </c>
      <c r="G96">
        <v>1</v>
      </c>
      <c r="H96">
        <v>1</v>
      </c>
      <c r="I96">
        <v>3</v>
      </c>
      <c r="J96">
        <v>4</v>
      </c>
      <c r="K96">
        <v>4</v>
      </c>
      <c r="L96" s="36" t="s">
        <v>652</v>
      </c>
    </row>
    <row r="97" spans="1:12" ht="29" x14ac:dyDescent="0.35">
      <c r="A97" t="s">
        <v>215</v>
      </c>
      <c r="B97" t="s">
        <v>649</v>
      </c>
      <c r="C97" s="36" t="s">
        <v>754</v>
      </c>
      <c r="D97" s="36" t="s">
        <v>687</v>
      </c>
      <c r="E97">
        <v>3</v>
      </c>
      <c r="F97">
        <v>2</v>
      </c>
      <c r="G97">
        <v>2</v>
      </c>
      <c r="H97">
        <v>3</v>
      </c>
      <c r="I97">
        <v>3</v>
      </c>
      <c r="J97">
        <v>4</v>
      </c>
      <c r="K97">
        <v>4</v>
      </c>
      <c r="L97" s="36" t="s">
        <v>652</v>
      </c>
    </row>
    <row r="98" spans="1:12" ht="29" x14ac:dyDescent="0.35">
      <c r="A98" t="s">
        <v>217</v>
      </c>
      <c r="B98" t="s">
        <v>649</v>
      </c>
      <c r="C98" s="36" t="s">
        <v>755</v>
      </c>
      <c r="D98" s="36" t="s">
        <v>712</v>
      </c>
      <c r="E98">
        <v>2</v>
      </c>
      <c r="F98">
        <v>2</v>
      </c>
      <c r="G98">
        <v>3</v>
      </c>
      <c r="H98">
        <v>1</v>
      </c>
      <c r="I98">
        <v>3</v>
      </c>
      <c r="J98">
        <v>4</v>
      </c>
      <c r="K98">
        <v>4</v>
      </c>
      <c r="L98" s="36" t="s">
        <v>652</v>
      </c>
    </row>
    <row r="99" spans="1:12" ht="29" x14ac:dyDescent="0.35">
      <c r="A99" t="s">
        <v>219</v>
      </c>
      <c r="B99" t="s">
        <v>649</v>
      </c>
      <c r="C99" s="36" t="s">
        <v>756</v>
      </c>
      <c r="D99" s="36" t="s">
        <v>687</v>
      </c>
      <c r="E99">
        <v>2</v>
      </c>
      <c r="F99">
        <v>2</v>
      </c>
      <c r="G99">
        <v>1</v>
      </c>
      <c r="H99">
        <v>4</v>
      </c>
      <c r="I99">
        <v>2</v>
      </c>
      <c r="J99">
        <v>4</v>
      </c>
      <c r="K99">
        <v>4</v>
      </c>
      <c r="L99" s="36" t="s">
        <v>652</v>
      </c>
    </row>
    <row r="100" spans="1:12" ht="29" x14ac:dyDescent="0.35">
      <c r="A100" t="s">
        <v>220</v>
      </c>
      <c r="B100" t="s">
        <v>649</v>
      </c>
      <c r="C100" s="36" t="s">
        <v>757</v>
      </c>
      <c r="D100" s="36" t="s">
        <v>651</v>
      </c>
      <c r="E100">
        <v>2</v>
      </c>
      <c r="F100">
        <v>2</v>
      </c>
      <c r="G100">
        <v>2</v>
      </c>
      <c r="H100">
        <v>3</v>
      </c>
      <c r="I100">
        <v>3</v>
      </c>
      <c r="J100">
        <v>4</v>
      </c>
      <c r="K100">
        <v>4</v>
      </c>
      <c r="L100" s="36" t="s">
        <v>652</v>
      </c>
    </row>
    <row r="101" spans="1:12" ht="29" x14ac:dyDescent="0.35">
      <c r="A101" t="s">
        <v>222</v>
      </c>
      <c r="B101" t="s">
        <v>649</v>
      </c>
      <c r="C101" s="36" t="s">
        <v>758</v>
      </c>
      <c r="D101" s="36" t="s">
        <v>687</v>
      </c>
      <c r="E101">
        <v>2</v>
      </c>
      <c r="F101">
        <v>2</v>
      </c>
      <c r="G101">
        <v>1</v>
      </c>
      <c r="H101">
        <v>3</v>
      </c>
      <c r="I101">
        <v>3</v>
      </c>
      <c r="J101">
        <v>4</v>
      </c>
      <c r="K101">
        <v>4</v>
      </c>
      <c r="L101" s="36" t="s">
        <v>652</v>
      </c>
    </row>
    <row r="102" spans="1:12" ht="29" x14ac:dyDescent="0.35">
      <c r="A102" t="s">
        <v>223</v>
      </c>
      <c r="B102" t="s">
        <v>649</v>
      </c>
      <c r="C102" s="36" t="s">
        <v>759</v>
      </c>
      <c r="D102" s="36" t="s">
        <v>687</v>
      </c>
      <c r="E102">
        <v>4</v>
      </c>
      <c r="F102">
        <v>2</v>
      </c>
      <c r="G102">
        <v>1</v>
      </c>
      <c r="H102">
        <v>3</v>
      </c>
      <c r="I102">
        <v>3</v>
      </c>
      <c r="J102">
        <v>4</v>
      </c>
      <c r="K102">
        <v>4</v>
      </c>
      <c r="L102" s="36" t="s">
        <v>652</v>
      </c>
    </row>
    <row r="103" spans="1:12" ht="29" x14ac:dyDescent="0.35">
      <c r="A103" t="s">
        <v>225</v>
      </c>
      <c r="B103" t="s">
        <v>649</v>
      </c>
      <c r="C103" s="36" t="s">
        <v>760</v>
      </c>
      <c r="D103" s="36" t="s">
        <v>651</v>
      </c>
      <c r="E103">
        <v>2</v>
      </c>
      <c r="F103">
        <v>2</v>
      </c>
      <c r="G103">
        <v>2</v>
      </c>
      <c r="H103">
        <v>3</v>
      </c>
      <c r="I103">
        <v>3</v>
      </c>
      <c r="J103">
        <v>4</v>
      </c>
      <c r="K103">
        <v>4</v>
      </c>
      <c r="L103" s="36" t="s">
        <v>652</v>
      </c>
    </row>
    <row r="104" spans="1:12" ht="29" x14ac:dyDescent="0.35">
      <c r="A104" t="s">
        <v>227</v>
      </c>
      <c r="B104" t="s">
        <v>649</v>
      </c>
      <c r="C104" s="36" t="s">
        <v>761</v>
      </c>
      <c r="D104" s="36" t="s">
        <v>687</v>
      </c>
      <c r="E104">
        <v>2</v>
      </c>
      <c r="F104">
        <v>3</v>
      </c>
      <c r="G104">
        <v>1</v>
      </c>
      <c r="H104">
        <v>3</v>
      </c>
      <c r="I104">
        <v>3</v>
      </c>
      <c r="J104">
        <v>4</v>
      </c>
      <c r="K104">
        <v>4</v>
      </c>
      <c r="L104" s="36" t="s">
        <v>652</v>
      </c>
    </row>
    <row r="105" spans="1:12" ht="29" x14ac:dyDescent="0.35">
      <c r="A105" t="s">
        <v>229</v>
      </c>
      <c r="B105" t="s">
        <v>649</v>
      </c>
      <c r="C105" s="36" t="s">
        <v>762</v>
      </c>
      <c r="D105" s="36" t="s">
        <v>687</v>
      </c>
      <c r="E105">
        <v>2</v>
      </c>
      <c r="F105">
        <v>2</v>
      </c>
      <c r="G105">
        <v>1</v>
      </c>
      <c r="H105">
        <v>4</v>
      </c>
      <c r="I105">
        <v>2</v>
      </c>
      <c r="J105">
        <v>4</v>
      </c>
      <c r="K105">
        <v>4</v>
      </c>
      <c r="L105" s="36" t="s">
        <v>652</v>
      </c>
    </row>
    <row r="106" spans="1:12" ht="29" x14ac:dyDescent="0.35">
      <c r="A106" t="s">
        <v>231</v>
      </c>
      <c r="B106" t="s">
        <v>649</v>
      </c>
      <c r="C106" s="36" t="s">
        <v>763</v>
      </c>
      <c r="D106" s="36" t="s">
        <v>687</v>
      </c>
      <c r="E106">
        <v>4</v>
      </c>
      <c r="F106">
        <v>3</v>
      </c>
      <c r="G106">
        <v>1</v>
      </c>
      <c r="H106">
        <v>3</v>
      </c>
      <c r="I106">
        <v>4</v>
      </c>
      <c r="J106">
        <v>4</v>
      </c>
      <c r="K106">
        <v>4</v>
      </c>
      <c r="L106" s="36" t="s">
        <v>652</v>
      </c>
    </row>
    <row r="107" spans="1:12" ht="29" x14ac:dyDescent="0.35">
      <c r="A107" t="s">
        <v>233</v>
      </c>
      <c r="B107" t="s">
        <v>649</v>
      </c>
      <c r="C107" s="36" t="s">
        <v>764</v>
      </c>
      <c r="D107" s="36" t="s">
        <v>687</v>
      </c>
      <c r="E107">
        <v>2</v>
      </c>
      <c r="F107">
        <v>2</v>
      </c>
      <c r="G107">
        <v>1</v>
      </c>
      <c r="H107">
        <v>3</v>
      </c>
      <c r="I107">
        <v>3</v>
      </c>
      <c r="J107">
        <v>4</v>
      </c>
      <c r="K107">
        <v>4</v>
      </c>
      <c r="L107" s="36" t="s">
        <v>652</v>
      </c>
    </row>
    <row r="108" spans="1:12" ht="29" x14ac:dyDescent="0.35">
      <c r="A108" t="s">
        <v>235</v>
      </c>
      <c r="B108" t="s">
        <v>649</v>
      </c>
      <c r="C108" s="36" t="s">
        <v>765</v>
      </c>
      <c r="D108" s="36" t="s">
        <v>687</v>
      </c>
      <c r="E108">
        <v>2</v>
      </c>
      <c r="F108">
        <v>3</v>
      </c>
      <c r="G108">
        <v>1</v>
      </c>
      <c r="H108">
        <v>3</v>
      </c>
      <c r="I108">
        <v>3</v>
      </c>
      <c r="J108">
        <v>4</v>
      </c>
      <c r="K108">
        <v>4</v>
      </c>
      <c r="L108" s="36" t="s">
        <v>652</v>
      </c>
    </row>
    <row r="109" spans="1:12" ht="29" x14ac:dyDescent="0.35">
      <c r="A109" t="s">
        <v>237</v>
      </c>
      <c r="B109" t="s">
        <v>649</v>
      </c>
      <c r="C109" s="36" t="s">
        <v>766</v>
      </c>
      <c r="D109" s="36" t="s">
        <v>712</v>
      </c>
      <c r="E109">
        <v>3</v>
      </c>
      <c r="F109">
        <v>2</v>
      </c>
      <c r="G109">
        <v>2</v>
      </c>
      <c r="H109">
        <v>2</v>
      </c>
      <c r="I109">
        <v>3</v>
      </c>
      <c r="J109">
        <v>4</v>
      </c>
      <c r="K109">
        <v>4</v>
      </c>
      <c r="L109" s="36" t="s">
        <v>652</v>
      </c>
    </row>
    <row r="110" spans="1:12" ht="29" x14ac:dyDescent="0.35">
      <c r="A110" t="s">
        <v>239</v>
      </c>
      <c r="B110" t="s">
        <v>649</v>
      </c>
      <c r="C110" s="36" t="s">
        <v>767</v>
      </c>
      <c r="D110" s="36" t="s">
        <v>687</v>
      </c>
      <c r="E110">
        <v>2</v>
      </c>
      <c r="F110">
        <v>2</v>
      </c>
      <c r="G110">
        <v>1</v>
      </c>
      <c r="H110">
        <v>3</v>
      </c>
      <c r="I110">
        <v>2</v>
      </c>
      <c r="J110">
        <v>4</v>
      </c>
      <c r="K110">
        <v>4</v>
      </c>
      <c r="L110" s="36" t="s">
        <v>652</v>
      </c>
    </row>
    <row r="111" spans="1:12" ht="29" x14ac:dyDescent="0.35">
      <c r="A111" t="s">
        <v>241</v>
      </c>
      <c r="B111" t="s">
        <v>649</v>
      </c>
      <c r="C111" s="36" t="s">
        <v>768</v>
      </c>
      <c r="D111" s="36" t="s">
        <v>687</v>
      </c>
      <c r="E111">
        <v>2</v>
      </c>
      <c r="F111">
        <v>2</v>
      </c>
      <c r="G111">
        <v>1</v>
      </c>
      <c r="H111">
        <v>2</v>
      </c>
      <c r="I111">
        <v>2</v>
      </c>
      <c r="J111">
        <v>4</v>
      </c>
      <c r="K111">
        <v>4</v>
      </c>
      <c r="L111" s="36" t="s">
        <v>652</v>
      </c>
    </row>
    <row r="112" spans="1:12" ht="29" x14ac:dyDescent="0.35">
      <c r="A112" t="s">
        <v>243</v>
      </c>
      <c r="B112" t="s">
        <v>649</v>
      </c>
      <c r="C112" s="36" t="s">
        <v>769</v>
      </c>
      <c r="D112" s="36" t="s">
        <v>687</v>
      </c>
      <c r="E112">
        <v>2</v>
      </c>
      <c r="F112">
        <v>2</v>
      </c>
      <c r="G112">
        <v>1</v>
      </c>
      <c r="H112">
        <v>3</v>
      </c>
      <c r="I112">
        <v>3</v>
      </c>
      <c r="J112">
        <v>4</v>
      </c>
      <c r="K112">
        <v>4</v>
      </c>
      <c r="L112" s="36" t="s">
        <v>652</v>
      </c>
    </row>
    <row r="113" spans="1:12" ht="29" x14ac:dyDescent="0.35">
      <c r="A113" t="s">
        <v>244</v>
      </c>
      <c r="B113" t="s">
        <v>649</v>
      </c>
      <c r="C113" s="36" t="s">
        <v>770</v>
      </c>
      <c r="D113" s="36" t="s">
        <v>687</v>
      </c>
      <c r="E113">
        <v>2</v>
      </c>
      <c r="F113">
        <v>2</v>
      </c>
      <c r="G113">
        <v>1</v>
      </c>
      <c r="H113">
        <v>3</v>
      </c>
      <c r="I113">
        <v>2</v>
      </c>
      <c r="J113">
        <v>4</v>
      </c>
      <c r="K113">
        <v>4</v>
      </c>
      <c r="L113" s="36" t="s">
        <v>652</v>
      </c>
    </row>
    <row r="114" spans="1:12" ht="29" x14ac:dyDescent="0.35">
      <c r="A114" t="s">
        <v>246</v>
      </c>
      <c r="B114" t="s">
        <v>649</v>
      </c>
      <c r="C114" s="36" t="s">
        <v>771</v>
      </c>
      <c r="D114" s="36" t="s">
        <v>687</v>
      </c>
      <c r="E114">
        <v>2</v>
      </c>
      <c r="F114">
        <v>2</v>
      </c>
      <c r="G114">
        <v>1</v>
      </c>
      <c r="H114">
        <v>3</v>
      </c>
      <c r="I114">
        <v>3</v>
      </c>
      <c r="J114">
        <v>4</v>
      </c>
      <c r="K114">
        <v>4</v>
      </c>
      <c r="L114" s="36" t="s">
        <v>652</v>
      </c>
    </row>
    <row r="115" spans="1:12" ht="29" x14ac:dyDescent="0.35">
      <c r="A115" t="s">
        <v>248</v>
      </c>
      <c r="B115" t="s">
        <v>649</v>
      </c>
      <c r="C115" s="36" t="s">
        <v>772</v>
      </c>
      <c r="D115" s="36" t="s">
        <v>687</v>
      </c>
      <c r="E115">
        <v>2</v>
      </c>
      <c r="F115">
        <v>2</v>
      </c>
      <c r="G115">
        <v>1</v>
      </c>
      <c r="H115">
        <v>3</v>
      </c>
      <c r="I115">
        <v>3</v>
      </c>
      <c r="J115">
        <v>4</v>
      </c>
      <c r="K115">
        <v>4</v>
      </c>
      <c r="L115" s="36" t="s">
        <v>652</v>
      </c>
    </row>
    <row r="116" spans="1:12" ht="29" x14ac:dyDescent="0.35">
      <c r="A116" t="s">
        <v>249</v>
      </c>
      <c r="B116" t="s">
        <v>649</v>
      </c>
      <c r="C116" s="36" t="s">
        <v>773</v>
      </c>
      <c r="D116" s="36" t="s">
        <v>687</v>
      </c>
      <c r="E116">
        <v>2</v>
      </c>
      <c r="F116">
        <v>2</v>
      </c>
      <c r="G116">
        <v>1</v>
      </c>
      <c r="H116">
        <v>3</v>
      </c>
      <c r="I116">
        <v>3</v>
      </c>
      <c r="J116">
        <v>4</v>
      </c>
      <c r="K116">
        <v>4</v>
      </c>
      <c r="L116" s="36" t="s">
        <v>652</v>
      </c>
    </row>
    <row r="117" spans="1:12" ht="29" x14ac:dyDescent="0.35">
      <c r="A117" t="s">
        <v>251</v>
      </c>
      <c r="B117" t="s">
        <v>649</v>
      </c>
      <c r="C117" s="36" t="s">
        <v>774</v>
      </c>
      <c r="D117" s="36" t="s">
        <v>651</v>
      </c>
      <c r="E117">
        <v>2</v>
      </c>
      <c r="F117">
        <v>2</v>
      </c>
      <c r="G117">
        <v>2</v>
      </c>
      <c r="H117">
        <v>3</v>
      </c>
      <c r="I117">
        <v>2</v>
      </c>
      <c r="J117">
        <v>4</v>
      </c>
      <c r="K117">
        <v>4</v>
      </c>
      <c r="L117" s="36" t="s">
        <v>652</v>
      </c>
    </row>
    <row r="118" spans="1:12" ht="29" x14ac:dyDescent="0.35">
      <c r="A118" t="s">
        <v>253</v>
      </c>
      <c r="B118" t="s">
        <v>649</v>
      </c>
      <c r="C118" s="36" t="s">
        <v>775</v>
      </c>
      <c r="D118" s="36" t="s">
        <v>687</v>
      </c>
      <c r="E118">
        <v>2</v>
      </c>
      <c r="F118">
        <v>2</v>
      </c>
      <c r="G118">
        <v>1</v>
      </c>
      <c r="H118">
        <v>3</v>
      </c>
      <c r="I118">
        <v>2</v>
      </c>
      <c r="J118">
        <v>4</v>
      </c>
      <c r="K118">
        <v>4</v>
      </c>
      <c r="L118" s="36" t="s">
        <v>652</v>
      </c>
    </row>
    <row r="119" spans="1:12" ht="29" x14ac:dyDescent="0.35">
      <c r="A119" t="s">
        <v>254</v>
      </c>
      <c r="B119" t="s">
        <v>649</v>
      </c>
      <c r="C119" s="36" t="s">
        <v>776</v>
      </c>
      <c r="D119" s="36" t="s">
        <v>712</v>
      </c>
      <c r="E119">
        <v>4</v>
      </c>
      <c r="F119">
        <v>2</v>
      </c>
      <c r="G119">
        <v>1</v>
      </c>
      <c r="H119">
        <v>1</v>
      </c>
      <c r="I119">
        <v>3</v>
      </c>
      <c r="J119">
        <v>4</v>
      </c>
      <c r="K119">
        <v>4</v>
      </c>
      <c r="L119" s="36" t="s">
        <v>652</v>
      </c>
    </row>
    <row r="120" spans="1:12" ht="29" x14ac:dyDescent="0.35">
      <c r="A120" t="s">
        <v>255</v>
      </c>
      <c r="B120" t="s">
        <v>649</v>
      </c>
      <c r="C120" s="36" t="s">
        <v>777</v>
      </c>
      <c r="D120" s="36" t="s">
        <v>687</v>
      </c>
      <c r="E120">
        <v>2</v>
      </c>
      <c r="F120">
        <v>2</v>
      </c>
      <c r="G120">
        <v>1</v>
      </c>
      <c r="H120">
        <v>3</v>
      </c>
      <c r="I120">
        <v>3</v>
      </c>
      <c r="J120">
        <v>4</v>
      </c>
      <c r="K120">
        <v>4</v>
      </c>
      <c r="L120" s="36" t="s">
        <v>652</v>
      </c>
    </row>
    <row r="121" spans="1:12" x14ac:dyDescent="0.35">
      <c r="A121" t="s">
        <v>257</v>
      </c>
      <c r="B121" t="s">
        <v>778</v>
      </c>
      <c r="C121" s="36" t="s">
        <v>667</v>
      </c>
      <c r="D121" s="36" t="s">
        <v>667</v>
      </c>
      <c r="E121">
        <v>2</v>
      </c>
      <c r="F121">
        <v>2</v>
      </c>
      <c r="G121">
        <v>2</v>
      </c>
      <c r="H121">
        <v>1</v>
      </c>
      <c r="I121">
        <v>2</v>
      </c>
      <c r="J121">
        <v>4</v>
      </c>
      <c r="K121">
        <v>4</v>
      </c>
      <c r="L121" s="36" t="s">
        <v>779</v>
      </c>
    </row>
    <row r="122" spans="1:12" ht="29" x14ac:dyDescent="0.35">
      <c r="A122" t="s">
        <v>259</v>
      </c>
      <c r="B122" t="s">
        <v>649</v>
      </c>
      <c r="C122" s="36" t="s">
        <v>780</v>
      </c>
      <c r="D122" s="36" t="s">
        <v>651</v>
      </c>
      <c r="E122">
        <v>3</v>
      </c>
      <c r="F122">
        <v>2</v>
      </c>
      <c r="G122">
        <v>2</v>
      </c>
      <c r="H122">
        <v>2</v>
      </c>
      <c r="I122">
        <v>3</v>
      </c>
      <c r="J122">
        <v>4</v>
      </c>
      <c r="K122">
        <v>4</v>
      </c>
      <c r="L122" s="36" t="s">
        <v>652</v>
      </c>
    </row>
    <row r="123" spans="1:12" ht="29" x14ac:dyDescent="0.35">
      <c r="A123" t="s">
        <v>261</v>
      </c>
      <c r="B123" t="s">
        <v>649</v>
      </c>
      <c r="C123" s="36" t="s">
        <v>781</v>
      </c>
      <c r="D123" s="36" t="s">
        <v>651</v>
      </c>
      <c r="E123">
        <v>2</v>
      </c>
      <c r="F123">
        <v>2</v>
      </c>
      <c r="G123">
        <v>3</v>
      </c>
      <c r="H123">
        <v>2</v>
      </c>
      <c r="I123">
        <v>3</v>
      </c>
      <c r="J123">
        <v>4</v>
      </c>
      <c r="K123">
        <v>3</v>
      </c>
      <c r="L123" s="36" t="s">
        <v>652</v>
      </c>
    </row>
    <row r="124" spans="1:12" ht="29" x14ac:dyDescent="0.35">
      <c r="A124" t="s">
        <v>263</v>
      </c>
      <c r="B124" t="s">
        <v>649</v>
      </c>
      <c r="C124" s="36" t="s">
        <v>782</v>
      </c>
      <c r="D124" s="36" t="s">
        <v>783</v>
      </c>
      <c r="E124">
        <v>2</v>
      </c>
      <c r="F124">
        <v>1</v>
      </c>
      <c r="G124">
        <v>1</v>
      </c>
      <c r="H124">
        <v>2</v>
      </c>
      <c r="I124">
        <v>2</v>
      </c>
      <c r="J124">
        <v>4</v>
      </c>
      <c r="K124">
        <v>3</v>
      </c>
      <c r="L124" s="36" t="s">
        <v>652</v>
      </c>
    </row>
    <row r="125" spans="1:12" ht="29" x14ac:dyDescent="0.35">
      <c r="A125" t="s">
        <v>265</v>
      </c>
      <c r="B125" t="s">
        <v>649</v>
      </c>
      <c r="C125" s="36" t="s">
        <v>784</v>
      </c>
      <c r="D125" s="36" t="s">
        <v>651</v>
      </c>
      <c r="E125">
        <v>2</v>
      </c>
      <c r="F125">
        <v>3</v>
      </c>
      <c r="G125">
        <v>2</v>
      </c>
      <c r="H125">
        <v>2</v>
      </c>
      <c r="I125">
        <v>3</v>
      </c>
      <c r="J125">
        <v>4</v>
      </c>
      <c r="K125">
        <v>1</v>
      </c>
      <c r="L125" s="36" t="s">
        <v>652</v>
      </c>
    </row>
    <row r="126" spans="1:12" ht="29" x14ac:dyDescent="0.35">
      <c r="A126" t="s">
        <v>269</v>
      </c>
      <c r="B126" t="s">
        <v>649</v>
      </c>
      <c r="C126" s="36" t="s">
        <v>785</v>
      </c>
      <c r="D126" s="36" t="s">
        <v>651</v>
      </c>
      <c r="E126">
        <v>2</v>
      </c>
      <c r="F126">
        <v>3</v>
      </c>
      <c r="G126">
        <v>2</v>
      </c>
      <c r="H126">
        <v>2</v>
      </c>
      <c r="I126">
        <v>3</v>
      </c>
      <c r="J126">
        <v>1</v>
      </c>
      <c r="K126">
        <v>1</v>
      </c>
      <c r="L126" s="36" t="s">
        <v>652</v>
      </c>
    </row>
    <row r="127" spans="1:12" ht="29" x14ac:dyDescent="0.35">
      <c r="A127" t="s">
        <v>273</v>
      </c>
      <c r="B127" t="s">
        <v>649</v>
      </c>
      <c r="C127" s="36" t="s">
        <v>786</v>
      </c>
      <c r="D127" s="36" t="s">
        <v>651</v>
      </c>
      <c r="E127">
        <v>2</v>
      </c>
      <c r="F127">
        <v>3</v>
      </c>
      <c r="G127">
        <v>2</v>
      </c>
      <c r="H127">
        <v>2</v>
      </c>
      <c r="I127">
        <v>3</v>
      </c>
      <c r="J127">
        <v>4</v>
      </c>
      <c r="K127">
        <v>2</v>
      </c>
      <c r="L127" s="36" t="s">
        <v>652</v>
      </c>
    </row>
    <row r="128" spans="1:12" ht="29" x14ac:dyDescent="0.35">
      <c r="A128" t="s">
        <v>275</v>
      </c>
      <c r="B128" t="s">
        <v>649</v>
      </c>
      <c r="C128" s="36" t="s">
        <v>787</v>
      </c>
      <c r="D128" s="36" t="s">
        <v>657</v>
      </c>
      <c r="E128">
        <v>3</v>
      </c>
      <c r="F128">
        <v>2</v>
      </c>
      <c r="G128">
        <v>2</v>
      </c>
      <c r="H128">
        <v>2</v>
      </c>
      <c r="I128">
        <v>2</v>
      </c>
      <c r="J128">
        <v>4</v>
      </c>
      <c r="K128">
        <v>2</v>
      </c>
      <c r="L128" s="36" t="s">
        <v>652</v>
      </c>
    </row>
    <row r="129" spans="1:12" ht="29" x14ac:dyDescent="0.35">
      <c r="A129" t="s">
        <v>277</v>
      </c>
      <c r="B129" t="s">
        <v>649</v>
      </c>
      <c r="C129" s="36" t="s">
        <v>788</v>
      </c>
      <c r="D129" s="36" t="s">
        <v>651</v>
      </c>
      <c r="E129">
        <v>3</v>
      </c>
      <c r="F129">
        <v>2</v>
      </c>
      <c r="G129">
        <v>3</v>
      </c>
      <c r="H129">
        <v>3</v>
      </c>
      <c r="I129">
        <v>3</v>
      </c>
      <c r="J129">
        <v>1</v>
      </c>
      <c r="K129">
        <v>1</v>
      </c>
      <c r="L129" s="36" t="s">
        <v>652</v>
      </c>
    </row>
    <row r="130" spans="1:12" ht="29" x14ac:dyDescent="0.35">
      <c r="A130" t="s">
        <v>279</v>
      </c>
      <c r="B130" t="s">
        <v>649</v>
      </c>
      <c r="C130" s="36" t="s">
        <v>789</v>
      </c>
      <c r="D130" s="36" t="s">
        <v>651</v>
      </c>
      <c r="E130">
        <v>2</v>
      </c>
      <c r="F130">
        <v>2</v>
      </c>
      <c r="G130">
        <v>2</v>
      </c>
      <c r="H130">
        <v>3</v>
      </c>
      <c r="I130">
        <v>3</v>
      </c>
      <c r="J130">
        <v>1</v>
      </c>
      <c r="K130">
        <v>1</v>
      </c>
      <c r="L130" s="36" t="s">
        <v>652</v>
      </c>
    </row>
    <row r="131" spans="1:12" ht="29" x14ac:dyDescent="0.35">
      <c r="A131" t="s">
        <v>282</v>
      </c>
      <c r="B131" t="s">
        <v>649</v>
      </c>
      <c r="C131" s="36" t="s">
        <v>790</v>
      </c>
      <c r="D131" s="36" t="s">
        <v>651</v>
      </c>
      <c r="E131">
        <v>3</v>
      </c>
      <c r="F131">
        <v>2</v>
      </c>
      <c r="G131">
        <v>2</v>
      </c>
      <c r="H131">
        <v>2</v>
      </c>
      <c r="I131">
        <v>3</v>
      </c>
      <c r="J131">
        <v>3</v>
      </c>
      <c r="K131">
        <v>3</v>
      </c>
      <c r="L131" s="36" t="s">
        <v>652</v>
      </c>
    </row>
    <row r="132" spans="1:12" ht="29" x14ac:dyDescent="0.35">
      <c r="A132" t="s">
        <v>284</v>
      </c>
      <c r="B132" t="s">
        <v>649</v>
      </c>
      <c r="C132" s="36" t="s">
        <v>791</v>
      </c>
      <c r="D132" s="36" t="s">
        <v>651</v>
      </c>
      <c r="E132">
        <v>3</v>
      </c>
      <c r="F132">
        <v>3</v>
      </c>
      <c r="G132">
        <v>3</v>
      </c>
      <c r="H132">
        <v>3</v>
      </c>
      <c r="I132">
        <v>3</v>
      </c>
      <c r="J132">
        <v>4</v>
      </c>
      <c r="K132">
        <v>3</v>
      </c>
      <c r="L132" s="36" t="s">
        <v>652</v>
      </c>
    </row>
    <row r="133" spans="1:12" ht="29" x14ac:dyDescent="0.35">
      <c r="A133" t="s">
        <v>286</v>
      </c>
      <c r="B133" t="s">
        <v>649</v>
      </c>
      <c r="C133" s="36" t="s">
        <v>792</v>
      </c>
      <c r="D133" s="36" t="s">
        <v>651</v>
      </c>
      <c r="E133">
        <v>3</v>
      </c>
      <c r="F133">
        <v>3</v>
      </c>
      <c r="G133">
        <v>3</v>
      </c>
      <c r="H133">
        <v>3</v>
      </c>
      <c r="I133">
        <v>3</v>
      </c>
      <c r="J133">
        <v>3</v>
      </c>
      <c r="K133">
        <v>3</v>
      </c>
      <c r="L133" s="36" t="s">
        <v>652</v>
      </c>
    </row>
    <row r="134" spans="1:12" ht="29" x14ac:dyDescent="0.35">
      <c r="A134" t="s">
        <v>288</v>
      </c>
      <c r="B134" t="s">
        <v>649</v>
      </c>
      <c r="C134" s="36" t="s">
        <v>793</v>
      </c>
      <c r="D134" s="36" t="s">
        <v>675</v>
      </c>
      <c r="E134">
        <v>2</v>
      </c>
      <c r="F134">
        <v>4</v>
      </c>
      <c r="G134">
        <v>2</v>
      </c>
      <c r="H134">
        <v>2</v>
      </c>
      <c r="I134">
        <v>3</v>
      </c>
      <c r="J134">
        <v>4</v>
      </c>
      <c r="K134">
        <v>2</v>
      </c>
      <c r="L134" s="36" t="s">
        <v>652</v>
      </c>
    </row>
    <row r="135" spans="1:12" x14ac:dyDescent="0.35">
      <c r="A135" t="s">
        <v>290</v>
      </c>
      <c r="B135" t="s">
        <v>778</v>
      </c>
      <c r="C135" s="36" t="s">
        <v>667</v>
      </c>
      <c r="D135" s="36" t="s">
        <v>667</v>
      </c>
      <c r="E135">
        <v>2</v>
      </c>
      <c r="F135">
        <v>3</v>
      </c>
      <c r="G135">
        <v>1</v>
      </c>
      <c r="H135">
        <v>2</v>
      </c>
      <c r="I135">
        <v>2</v>
      </c>
      <c r="J135">
        <v>3</v>
      </c>
      <c r="K135">
        <v>1</v>
      </c>
      <c r="L135" s="36" t="s">
        <v>779</v>
      </c>
    </row>
    <row r="136" spans="1:12" x14ac:dyDescent="0.35">
      <c r="A136" t="s">
        <v>293</v>
      </c>
      <c r="B136" t="s">
        <v>778</v>
      </c>
      <c r="C136" s="36" t="s">
        <v>794</v>
      </c>
      <c r="D136" s="36" t="s">
        <v>667</v>
      </c>
      <c r="E136">
        <v>4</v>
      </c>
      <c r="F136">
        <v>2</v>
      </c>
      <c r="G136">
        <v>2</v>
      </c>
      <c r="H136">
        <v>2</v>
      </c>
      <c r="I136">
        <v>2</v>
      </c>
      <c r="J136">
        <v>3</v>
      </c>
      <c r="K136">
        <v>1</v>
      </c>
      <c r="L136" s="36" t="s">
        <v>779</v>
      </c>
    </row>
    <row r="137" spans="1:12" ht="29" x14ac:dyDescent="0.35">
      <c r="A137" t="s">
        <v>295</v>
      </c>
      <c r="B137" t="s">
        <v>649</v>
      </c>
      <c r="C137" s="36" t="s">
        <v>795</v>
      </c>
      <c r="D137" s="36" t="s">
        <v>660</v>
      </c>
      <c r="E137">
        <v>2</v>
      </c>
      <c r="F137">
        <v>1</v>
      </c>
      <c r="G137">
        <v>2</v>
      </c>
      <c r="H137">
        <v>1</v>
      </c>
      <c r="I137">
        <v>2</v>
      </c>
      <c r="J137">
        <v>3</v>
      </c>
      <c r="K137">
        <v>4</v>
      </c>
      <c r="L137" s="36" t="s">
        <v>652</v>
      </c>
    </row>
    <row r="138" spans="1:12" ht="29" x14ac:dyDescent="0.35">
      <c r="A138" t="s">
        <v>297</v>
      </c>
      <c r="B138" t="s">
        <v>649</v>
      </c>
      <c r="C138" s="36" t="s">
        <v>796</v>
      </c>
      <c r="D138" s="36" t="s">
        <v>657</v>
      </c>
      <c r="E138">
        <v>3</v>
      </c>
      <c r="F138">
        <v>2</v>
      </c>
      <c r="G138">
        <v>3</v>
      </c>
      <c r="H138">
        <v>3</v>
      </c>
      <c r="I138">
        <v>2</v>
      </c>
      <c r="J138">
        <v>3</v>
      </c>
      <c r="K138">
        <v>4</v>
      </c>
      <c r="L138" s="36" t="s">
        <v>652</v>
      </c>
    </row>
    <row r="139" spans="1:12" ht="29" x14ac:dyDescent="0.35">
      <c r="A139" t="s">
        <v>299</v>
      </c>
      <c r="B139" t="s">
        <v>649</v>
      </c>
      <c r="C139" s="36" t="s">
        <v>797</v>
      </c>
      <c r="D139" s="36" t="s">
        <v>651</v>
      </c>
      <c r="E139">
        <v>3</v>
      </c>
      <c r="F139">
        <v>3</v>
      </c>
      <c r="G139">
        <v>3</v>
      </c>
      <c r="H139">
        <v>3</v>
      </c>
      <c r="I139">
        <v>3</v>
      </c>
      <c r="J139">
        <v>3</v>
      </c>
      <c r="K139">
        <v>4</v>
      </c>
      <c r="L139" s="36" t="s">
        <v>652</v>
      </c>
    </row>
    <row r="140" spans="1:12" ht="29" x14ac:dyDescent="0.35">
      <c r="A140" t="s">
        <v>301</v>
      </c>
      <c r="B140" t="s">
        <v>649</v>
      </c>
      <c r="C140" s="36" t="s">
        <v>798</v>
      </c>
      <c r="D140" s="36" t="s">
        <v>660</v>
      </c>
      <c r="E140">
        <v>2</v>
      </c>
      <c r="F140">
        <v>2</v>
      </c>
      <c r="G140">
        <v>2</v>
      </c>
      <c r="H140">
        <v>2</v>
      </c>
      <c r="I140">
        <v>2</v>
      </c>
      <c r="J140">
        <v>3</v>
      </c>
      <c r="K140">
        <v>4</v>
      </c>
      <c r="L140" s="36" t="s">
        <v>652</v>
      </c>
    </row>
    <row r="141" spans="1:12" ht="29" x14ac:dyDescent="0.35">
      <c r="A141" t="s">
        <v>303</v>
      </c>
      <c r="B141" t="s">
        <v>649</v>
      </c>
      <c r="C141" s="36" t="s">
        <v>799</v>
      </c>
      <c r="D141" s="36" t="s">
        <v>651</v>
      </c>
      <c r="E141">
        <v>4</v>
      </c>
      <c r="F141">
        <v>2</v>
      </c>
      <c r="G141">
        <v>3</v>
      </c>
      <c r="H141">
        <v>3</v>
      </c>
      <c r="I141">
        <v>3</v>
      </c>
      <c r="J141">
        <v>3</v>
      </c>
      <c r="K141">
        <v>4</v>
      </c>
      <c r="L141" s="36" t="s">
        <v>652</v>
      </c>
    </row>
    <row r="142" spans="1:12" ht="29" x14ac:dyDescent="0.35">
      <c r="A142" t="s">
        <v>305</v>
      </c>
      <c r="B142" t="s">
        <v>649</v>
      </c>
      <c r="C142" s="36" t="s">
        <v>800</v>
      </c>
      <c r="D142" s="36" t="s">
        <v>651</v>
      </c>
      <c r="E142">
        <v>3</v>
      </c>
      <c r="F142">
        <v>3</v>
      </c>
      <c r="G142">
        <v>3</v>
      </c>
      <c r="H142">
        <v>3</v>
      </c>
      <c r="I142">
        <v>3</v>
      </c>
      <c r="J142">
        <v>3</v>
      </c>
      <c r="K142">
        <v>4</v>
      </c>
      <c r="L142" s="36" t="s">
        <v>652</v>
      </c>
    </row>
    <row r="143" spans="1:12" ht="29" x14ac:dyDescent="0.35">
      <c r="A143" t="s">
        <v>307</v>
      </c>
      <c r="B143" t="s">
        <v>649</v>
      </c>
      <c r="C143" s="36" t="s">
        <v>801</v>
      </c>
      <c r="D143" s="36" t="s">
        <v>651</v>
      </c>
      <c r="E143">
        <v>4</v>
      </c>
      <c r="F143">
        <v>2</v>
      </c>
      <c r="G143">
        <v>3</v>
      </c>
      <c r="H143">
        <v>3</v>
      </c>
      <c r="I143">
        <v>3</v>
      </c>
      <c r="J143">
        <v>3</v>
      </c>
      <c r="K143">
        <v>4</v>
      </c>
      <c r="L143" s="36" t="s">
        <v>652</v>
      </c>
    </row>
    <row r="144" spans="1:12" ht="29" x14ac:dyDescent="0.35">
      <c r="A144" t="s">
        <v>309</v>
      </c>
      <c r="B144" t="s">
        <v>649</v>
      </c>
      <c r="C144" s="36" t="s">
        <v>802</v>
      </c>
      <c r="D144" s="36" t="s">
        <v>651</v>
      </c>
      <c r="E144">
        <v>3</v>
      </c>
      <c r="F144">
        <v>3</v>
      </c>
      <c r="G144">
        <v>3</v>
      </c>
      <c r="H144">
        <v>3</v>
      </c>
      <c r="I144">
        <v>3</v>
      </c>
      <c r="J144">
        <v>3</v>
      </c>
      <c r="K144">
        <v>4</v>
      </c>
      <c r="L144" s="36" t="s">
        <v>652</v>
      </c>
    </row>
    <row r="145" spans="1:12" ht="29" x14ac:dyDescent="0.35">
      <c r="A145" t="s">
        <v>311</v>
      </c>
      <c r="B145" t="s">
        <v>649</v>
      </c>
      <c r="C145" s="36" t="s">
        <v>803</v>
      </c>
      <c r="D145" s="36" t="s">
        <v>660</v>
      </c>
      <c r="E145">
        <v>2</v>
      </c>
      <c r="F145">
        <v>2</v>
      </c>
      <c r="G145">
        <v>2</v>
      </c>
      <c r="H145">
        <v>2</v>
      </c>
      <c r="I145">
        <v>2</v>
      </c>
      <c r="J145">
        <v>3</v>
      </c>
      <c r="K145">
        <v>4</v>
      </c>
      <c r="L145" s="36" t="s">
        <v>652</v>
      </c>
    </row>
    <row r="146" spans="1:12" ht="29" x14ac:dyDescent="0.35">
      <c r="A146" t="s">
        <v>313</v>
      </c>
      <c r="B146" t="s">
        <v>649</v>
      </c>
      <c r="C146" s="36" t="s">
        <v>804</v>
      </c>
      <c r="D146" s="36" t="s">
        <v>657</v>
      </c>
      <c r="E146">
        <v>3</v>
      </c>
      <c r="F146">
        <v>2</v>
      </c>
      <c r="G146">
        <v>3</v>
      </c>
      <c r="H146">
        <v>3</v>
      </c>
      <c r="I146">
        <v>2</v>
      </c>
      <c r="J146">
        <v>3</v>
      </c>
      <c r="K146">
        <v>4</v>
      </c>
      <c r="L146" s="36" t="s">
        <v>652</v>
      </c>
    </row>
    <row r="147" spans="1:12" x14ac:dyDescent="0.35">
      <c r="A147" t="s">
        <v>314</v>
      </c>
      <c r="B147" t="s">
        <v>778</v>
      </c>
      <c r="C147" s="36" t="s">
        <v>667</v>
      </c>
      <c r="D147" s="36" t="s">
        <v>667</v>
      </c>
      <c r="E147">
        <v>3</v>
      </c>
      <c r="F147">
        <v>2</v>
      </c>
      <c r="G147">
        <v>2</v>
      </c>
      <c r="H147">
        <v>2</v>
      </c>
      <c r="I147">
        <v>2</v>
      </c>
      <c r="J147">
        <v>3</v>
      </c>
      <c r="K147">
        <v>1</v>
      </c>
      <c r="L147" s="36" t="s">
        <v>779</v>
      </c>
    </row>
    <row r="148" spans="1:12" x14ac:dyDescent="0.35">
      <c r="A148" t="s">
        <v>316</v>
      </c>
      <c r="B148" t="s">
        <v>778</v>
      </c>
      <c r="C148" s="36" t="s">
        <v>805</v>
      </c>
      <c r="D148" s="36" t="s">
        <v>667</v>
      </c>
      <c r="E148">
        <v>4</v>
      </c>
      <c r="F148">
        <v>2</v>
      </c>
      <c r="G148">
        <v>2</v>
      </c>
      <c r="H148">
        <v>2</v>
      </c>
      <c r="I148">
        <v>2</v>
      </c>
      <c r="J148">
        <v>3</v>
      </c>
      <c r="K148">
        <v>1</v>
      </c>
      <c r="L148" s="36" t="s">
        <v>779</v>
      </c>
    </row>
    <row r="149" spans="1:12" x14ac:dyDescent="0.35">
      <c r="A149" t="s">
        <v>318</v>
      </c>
      <c r="B149" t="s">
        <v>778</v>
      </c>
      <c r="C149" s="36" t="s">
        <v>806</v>
      </c>
      <c r="D149" s="36" t="s">
        <v>667</v>
      </c>
      <c r="E149">
        <v>3</v>
      </c>
      <c r="F149">
        <v>2</v>
      </c>
      <c r="G149">
        <v>2</v>
      </c>
      <c r="H149">
        <v>2</v>
      </c>
      <c r="I149">
        <v>2</v>
      </c>
      <c r="J149">
        <v>3</v>
      </c>
      <c r="K149">
        <v>1</v>
      </c>
      <c r="L149" s="36" t="s">
        <v>779</v>
      </c>
    </row>
    <row r="150" spans="1:12" x14ac:dyDescent="0.35">
      <c r="A150" t="s">
        <v>320</v>
      </c>
      <c r="B150" t="s">
        <v>778</v>
      </c>
      <c r="C150" s="36" t="s">
        <v>667</v>
      </c>
      <c r="D150" s="36" t="s">
        <v>667</v>
      </c>
      <c r="E150">
        <v>4</v>
      </c>
      <c r="F150">
        <v>3</v>
      </c>
      <c r="G150">
        <v>2</v>
      </c>
      <c r="H150">
        <v>2</v>
      </c>
      <c r="I150">
        <v>2</v>
      </c>
      <c r="J150">
        <v>3</v>
      </c>
      <c r="K150">
        <v>1</v>
      </c>
      <c r="L150" s="36" t="s">
        <v>779</v>
      </c>
    </row>
    <row r="151" spans="1:12" ht="29" x14ac:dyDescent="0.35">
      <c r="A151" t="s">
        <v>322</v>
      </c>
      <c r="B151" t="s">
        <v>649</v>
      </c>
      <c r="C151" s="36" t="s">
        <v>807</v>
      </c>
      <c r="D151" s="36" t="s">
        <v>651</v>
      </c>
      <c r="E151">
        <v>3</v>
      </c>
      <c r="F151">
        <v>2</v>
      </c>
      <c r="G151">
        <v>3</v>
      </c>
      <c r="H151">
        <v>3</v>
      </c>
      <c r="I151">
        <v>3</v>
      </c>
      <c r="J151">
        <v>3</v>
      </c>
      <c r="K151">
        <v>4</v>
      </c>
      <c r="L151" s="36" t="s">
        <v>652</v>
      </c>
    </row>
    <row r="152" spans="1:12" ht="29" x14ac:dyDescent="0.35">
      <c r="A152" t="s">
        <v>324</v>
      </c>
      <c r="B152" t="s">
        <v>649</v>
      </c>
      <c r="C152" s="36" t="s">
        <v>808</v>
      </c>
      <c r="D152" s="36" t="s">
        <v>681</v>
      </c>
      <c r="E152">
        <v>2</v>
      </c>
      <c r="F152">
        <v>4</v>
      </c>
      <c r="G152">
        <v>2</v>
      </c>
      <c r="H152">
        <v>1</v>
      </c>
      <c r="I152">
        <v>3</v>
      </c>
      <c r="J152">
        <v>3</v>
      </c>
      <c r="K152">
        <v>1</v>
      </c>
      <c r="L152" s="36" t="s">
        <v>652</v>
      </c>
    </row>
    <row r="153" spans="1:12" ht="29" x14ac:dyDescent="0.35">
      <c r="A153" t="s">
        <v>326</v>
      </c>
      <c r="B153" t="s">
        <v>649</v>
      </c>
      <c r="C153" s="36" t="s">
        <v>809</v>
      </c>
      <c r="D153" s="36" t="s">
        <v>687</v>
      </c>
      <c r="E153">
        <v>2</v>
      </c>
      <c r="F153">
        <v>2</v>
      </c>
      <c r="G153">
        <v>1</v>
      </c>
      <c r="H153">
        <v>2</v>
      </c>
      <c r="I153">
        <v>3</v>
      </c>
      <c r="J153">
        <v>3</v>
      </c>
      <c r="K153">
        <v>1</v>
      </c>
      <c r="L153" s="36" t="s">
        <v>652</v>
      </c>
    </row>
    <row r="154" spans="1:12" ht="29" x14ac:dyDescent="0.35">
      <c r="A154" t="s">
        <v>328</v>
      </c>
      <c r="B154" t="s">
        <v>649</v>
      </c>
      <c r="C154" s="36" t="s">
        <v>810</v>
      </c>
      <c r="D154" s="36" t="s">
        <v>651</v>
      </c>
      <c r="E154">
        <v>3</v>
      </c>
      <c r="F154">
        <v>3</v>
      </c>
      <c r="G154">
        <v>4</v>
      </c>
      <c r="H154">
        <v>3</v>
      </c>
      <c r="I154">
        <v>3</v>
      </c>
      <c r="J154">
        <v>2</v>
      </c>
      <c r="K154">
        <v>4</v>
      </c>
      <c r="L154" s="36" t="s">
        <v>652</v>
      </c>
    </row>
    <row r="155" spans="1:12" x14ac:dyDescent="0.35">
      <c r="A155" t="s">
        <v>330</v>
      </c>
      <c r="B155" t="s">
        <v>778</v>
      </c>
      <c r="C155" s="36" t="s">
        <v>667</v>
      </c>
      <c r="D155" s="36" t="s">
        <v>667</v>
      </c>
      <c r="E155">
        <v>2</v>
      </c>
      <c r="F155">
        <v>1</v>
      </c>
      <c r="G155">
        <v>1</v>
      </c>
      <c r="H155">
        <v>1</v>
      </c>
      <c r="I155">
        <v>1</v>
      </c>
      <c r="J155">
        <v>3</v>
      </c>
      <c r="K155">
        <v>3</v>
      </c>
      <c r="L155" s="36" t="s">
        <v>779</v>
      </c>
    </row>
    <row r="156" spans="1:12" ht="29" x14ac:dyDescent="0.35">
      <c r="A156" t="s">
        <v>332</v>
      </c>
      <c r="B156" t="s">
        <v>649</v>
      </c>
      <c r="C156" s="36" t="s">
        <v>811</v>
      </c>
      <c r="D156" s="36" t="s">
        <v>657</v>
      </c>
      <c r="E156">
        <v>2</v>
      </c>
      <c r="F156">
        <v>1</v>
      </c>
      <c r="G156">
        <v>2</v>
      </c>
      <c r="H156">
        <v>2</v>
      </c>
      <c r="I156">
        <v>1</v>
      </c>
      <c r="J156">
        <v>3</v>
      </c>
      <c r="K156">
        <v>3</v>
      </c>
      <c r="L156" s="36" t="s">
        <v>652</v>
      </c>
    </row>
    <row r="157" spans="1:12" ht="29" x14ac:dyDescent="0.35">
      <c r="A157" t="s">
        <v>334</v>
      </c>
      <c r="B157" t="s">
        <v>649</v>
      </c>
      <c r="C157" s="36" t="s">
        <v>812</v>
      </c>
      <c r="D157" s="36" t="s">
        <v>813</v>
      </c>
      <c r="E157">
        <v>3</v>
      </c>
      <c r="F157">
        <v>2</v>
      </c>
      <c r="G157">
        <v>3</v>
      </c>
      <c r="H157">
        <v>2</v>
      </c>
      <c r="I157">
        <v>2</v>
      </c>
      <c r="J157">
        <v>3</v>
      </c>
      <c r="K157">
        <v>4</v>
      </c>
      <c r="L157" s="36" t="s">
        <v>652</v>
      </c>
    </row>
    <row r="158" spans="1:12" ht="29" x14ac:dyDescent="0.35">
      <c r="A158" t="s">
        <v>336</v>
      </c>
      <c r="B158" t="s">
        <v>649</v>
      </c>
      <c r="C158" s="36" t="s">
        <v>814</v>
      </c>
      <c r="D158" s="36" t="s">
        <v>651</v>
      </c>
      <c r="E158">
        <v>2</v>
      </c>
      <c r="F158">
        <v>3</v>
      </c>
      <c r="G158">
        <v>3</v>
      </c>
      <c r="H158">
        <v>2</v>
      </c>
      <c r="I158">
        <v>3</v>
      </c>
      <c r="J158">
        <v>3</v>
      </c>
      <c r="K158">
        <v>1</v>
      </c>
      <c r="L158" s="36" t="s">
        <v>652</v>
      </c>
    </row>
    <row r="159" spans="1:12" ht="29" x14ac:dyDescent="0.35">
      <c r="A159" t="s">
        <v>338</v>
      </c>
      <c r="B159" t="s">
        <v>649</v>
      </c>
      <c r="C159" s="36" t="s">
        <v>815</v>
      </c>
      <c r="D159" s="36" t="s">
        <v>651</v>
      </c>
      <c r="E159">
        <v>2</v>
      </c>
      <c r="F159">
        <v>3</v>
      </c>
      <c r="G159">
        <v>3</v>
      </c>
      <c r="H159">
        <v>2</v>
      </c>
      <c r="I159">
        <v>3</v>
      </c>
      <c r="J159">
        <v>3</v>
      </c>
      <c r="K159">
        <v>4</v>
      </c>
      <c r="L159" s="36" t="s">
        <v>652</v>
      </c>
    </row>
    <row r="160" spans="1:12" x14ac:dyDescent="0.35">
      <c r="A160" t="s">
        <v>340</v>
      </c>
      <c r="B160" t="s">
        <v>778</v>
      </c>
      <c r="C160" s="36" t="s">
        <v>667</v>
      </c>
      <c r="D160" s="36" t="s">
        <v>667</v>
      </c>
      <c r="E160">
        <v>2</v>
      </c>
      <c r="F160">
        <v>3</v>
      </c>
      <c r="G160">
        <v>2</v>
      </c>
      <c r="H160">
        <v>1</v>
      </c>
      <c r="I160">
        <v>2</v>
      </c>
      <c r="J160">
        <v>3</v>
      </c>
      <c r="K160">
        <v>1</v>
      </c>
      <c r="L160" s="36" t="s">
        <v>779</v>
      </c>
    </row>
    <row r="161" spans="1:12" ht="29" x14ac:dyDescent="0.35">
      <c r="A161" t="s">
        <v>342</v>
      </c>
      <c r="B161" t="s">
        <v>649</v>
      </c>
      <c r="C161" s="36" t="s">
        <v>816</v>
      </c>
      <c r="D161" s="36" t="s">
        <v>651</v>
      </c>
      <c r="E161">
        <v>2</v>
      </c>
      <c r="F161">
        <v>3</v>
      </c>
      <c r="G161">
        <v>3</v>
      </c>
      <c r="H161">
        <v>2</v>
      </c>
      <c r="I161">
        <v>3</v>
      </c>
      <c r="J161">
        <v>3</v>
      </c>
      <c r="K161">
        <v>4</v>
      </c>
      <c r="L161" s="36" t="s">
        <v>652</v>
      </c>
    </row>
    <row r="162" spans="1:12" ht="29" x14ac:dyDescent="0.35">
      <c r="A162" t="s">
        <v>344</v>
      </c>
      <c r="B162" t="s">
        <v>649</v>
      </c>
      <c r="C162" s="36" t="s">
        <v>817</v>
      </c>
      <c r="D162" s="36" t="s">
        <v>681</v>
      </c>
      <c r="E162">
        <v>4</v>
      </c>
      <c r="F162">
        <v>4</v>
      </c>
      <c r="G162">
        <v>4</v>
      </c>
      <c r="H162">
        <v>2</v>
      </c>
      <c r="I162">
        <v>2</v>
      </c>
      <c r="J162">
        <v>3</v>
      </c>
      <c r="K162">
        <v>4</v>
      </c>
      <c r="L162" s="36" t="s">
        <v>652</v>
      </c>
    </row>
    <row r="163" spans="1:12" ht="29" x14ac:dyDescent="0.35">
      <c r="A163" t="s">
        <v>346</v>
      </c>
      <c r="B163" t="s">
        <v>649</v>
      </c>
      <c r="C163" s="36" t="s">
        <v>818</v>
      </c>
      <c r="D163" s="36" t="s">
        <v>712</v>
      </c>
      <c r="E163">
        <v>2</v>
      </c>
      <c r="F163">
        <v>2</v>
      </c>
      <c r="G163">
        <v>1</v>
      </c>
      <c r="H163">
        <v>1</v>
      </c>
      <c r="I163">
        <v>2</v>
      </c>
      <c r="J163">
        <v>3</v>
      </c>
      <c r="K163">
        <v>4</v>
      </c>
      <c r="L163" s="36" t="s">
        <v>652</v>
      </c>
    </row>
    <row r="164" spans="1:12" ht="29" x14ac:dyDescent="0.35">
      <c r="A164" t="s">
        <v>348</v>
      </c>
      <c r="B164" t="s">
        <v>649</v>
      </c>
      <c r="C164" s="36" t="s">
        <v>819</v>
      </c>
      <c r="D164" s="36" t="s">
        <v>712</v>
      </c>
      <c r="E164">
        <v>2</v>
      </c>
      <c r="F164">
        <v>2</v>
      </c>
      <c r="G164">
        <v>1</v>
      </c>
      <c r="H164">
        <v>1</v>
      </c>
      <c r="I164">
        <v>2</v>
      </c>
      <c r="J164">
        <v>3</v>
      </c>
      <c r="K164">
        <v>4</v>
      </c>
      <c r="L164" s="36" t="s">
        <v>652</v>
      </c>
    </row>
    <row r="165" spans="1:12" ht="29" x14ac:dyDescent="0.35">
      <c r="A165" t="s">
        <v>350</v>
      </c>
      <c r="B165" t="s">
        <v>649</v>
      </c>
      <c r="C165" s="36" t="s">
        <v>820</v>
      </c>
      <c r="D165" s="36" t="s">
        <v>712</v>
      </c>
      <c r="E165">
        <v>2</v>
      </c>
      <c r="F165">
        <v>2</v>
      </c>
      <c r="G165">
        <v>1</v>
      </c>
      <c r="H165">
        <v>1</v>
      </c>
      <c r="I165">
        <v>2</v>
      </c>
      <c r="J165">
        <v>3</v>
      </c>
      <c r="K165">
        <v>4</v>
      </c>
      <c r="L165" s="36" t="s">
        <v>652</v>
      </c>
    </row>
    <row r="166" spans="1:12" ht="29" x14ac:dyDescent="0.35">
      <c r="A166" t="s">
        <v>352</v>
      </c>
      <c r="B166" t="s">
        <v>649</v>
      </c>
      <c r="C166" s="36" t="s">
        <v>821</v>
      </c>
      <c r="D166" s="36" t="s">
        <v>712</v>
      </c>
      <c r="E166">
        <v>2</v>
      </c>
      <c r="F166">
        <v>2</v>
      </c>
      <c r="G166">
        <v>1</v>
      </c>
      <c r="H166">
        <v>1</v>
      </c>
      <c r="I166">
        <v>2</v>
      </c>
      <c r="J166">
        <v>3</v>
      </c>
      <c r="K166">
        <v>4</v>
      </c>
      <c r="L166" s="36" t="s">
        <v>652</v>
      </c>
    </row>
    <row r="167" spans="1:12" ht="29" x14ac:dyDescent="0.35">
      <c r="A167" t="s">
        <v>354</v>
      </c>
      <c r="B167" t="s">
        <v>649</v>
      </c>
      <c r="C167" s="36" t="s">
        <v>822</v>
      </c>
      <c r="D167" s="36" t="s">
        <v>712</v>
      </c>
      <c r="E167">
        <v>2</v>
      </c>
      <c r="F167">
        <v>2</v>
      </c>
      <c r="G167">
        <v>1</v>
      </c>
      <c r="H167">
        <v>1</v>
      </c>
      <c r="I167">
        <v>2</v>
      </c>
      <c r="J167">
        <v>3</v>
      </c>
      <c r="K167">
        <v>4</v>
      </c>
      <c r="L167" s="36" t="s">
        <v>652</v>
      </c>
    </row>
    <row r="168" spans="1:12" ht="29" x14ac:dyDescent="0.35">
      <c r="A168" t="s">
        <v>356</v>
      </c>
      <c r="B168" t="s">
        <v>649</v>
      </c>
      <c r="C168" s="36" t="s">
        <v>823</v>
      </c>
      <c r="D168" s="36" t="s">
        <v>712</v>
      </c>
      <c r="E168">
        <v>2</v>
      </c>
      <c r="F168">
        <v>2</v>
      </c>
      <c r="G168">
        <v>1</v>
      </c>
      <c r="H168">
        <v>3</v>
      </c>
      <c r="I168">
        <v>2</v>
      </c>
      <c r="J168">
        <v>3</v>
      </c>
      <c r="K168">
        <v>4</v>
      </c>
      <c r="L168" s="36" t="s">
        <v>652</v>
      </c>
    </row>
    <row r="169" spans="1:12" ht="29" x14ac:dyDescent="0.35">
      <c r="A169" t="s">
        <v>358</v>
      </c>
      <c r="B169" t="s">
        <v>649</v>
      </c>
      <c r="C169" s="36" t="s">
        <v>824</v>
      </c>
      <c r="D169" s="36" t="s">
        <v>712</v>
      </c>
      <c r="E169">
        <v>2</v>
      </c>
      <c r="F169">
        <v>2</v>
      </c>
      <c r="G169">
        <v>1</v>
      </c>
      <c r="H169">
        <v>1</v>
      </c>
      <c r="I169">
        <v>2</v>
      </c>
      <c r="J169">
        <v>3</v>
      </c>
      <c r="K169">
        <v>4</v>
      </c>
      <c r="L169" s="36" t="s">
        <v>652</v>
      </c>
    </row>
    <row r="170" spans="1:12" ht="29" x14ac:dyDescent="0.35">
      <c r="A170" t="s">
        <v>359</v>
      </c>
      <c r="B170" t="s">
        <v>649</v>
      </c>
      <c r="C170" s="36" t="s">
        <v>825</v>
      </c>
      <c r="D170" s="36" t="s">
        <v>712</v>
      </c>
      <c r="E170">
        <v>2</v>
      </c>
      <c r="F170">
        <v>2</v>
      </c>
      <c r="G170">
        <v>1</v>
      </c>
      <c r="H170">
        <v>2</v>
      </c>
      <c r="I170">
        <v>2</v>
      </c>
      <c r="J170">
        <v>3</v>
      </c>
      <c r="K170">
        <v>4</v>
      </c>
      <c r="L170" s="36" t="s">
        <v>652</v>
      </c>
    </row>
    <row r="171" spans="1:12" ht="29" x14ac:dyDescent="0.35">
      <c r="A171" t="s">
        <v>361</v>
      </c>
      <c r="B171" t="s">
        <v>649</v>
      </c>
      <c r="C171" s="36" t="s">
        <v>826</v>
      </c>
      <c r="D171" s="36" t="s">
        <v>712</v>
      </c>
      <c r="E171">
        <v>3</v>
      </c>
      <c r="F171">
        <v>2</v>
      </c>
      <c r="G171">
        <v>1</v>
      </c>
      <c r="H171">
        <v>2</v>
      </c>
      <c r="I171">
        <v>2</v>
      </c>
      <c r="J171">
        <v>3</v>
      </c>
      <c r="K171">
        <v>4</v>
      </c>
      <c r="L171" s="36" t="s">
        <v>652</v>
      </c>
    </row>
    <row r="172" spans="1:12" ht="29" x14ac:dyDescent="0.35">
      <c r="A172" t="s">
        <v>363</v>
      </c>
      <c r="B172" t="s">
        <v>649</v>
      </c>
      <c r="C172" s="36" t="s">
        <v>827</v>
      </c>
      <c r="D172" s="36" t="s">
        <v>712</v>
      </c>
      <c r="E172">
        <v>3</v>
      </c>
      <c r="F172">
        <v>2</v>
      </c>
      <c r="G172">
        <v>2</v>
      </c>
      <c r="H172">
        <v>2</v>
      </c>
      <c r="I172">
        <v>3</v>
      </c>
      <c r="J172">
        <v>3</v>
      </c>
      <c r="K172">
        <v>4</v>
      </c>
      <c r="L172" s="36" t="s">
        <v>652</v>
      </c>
    </row>
    <row r="173" spans="1:12" ht="29" x14ac:dyDescent="0.35">
      <c r="A173" t="s">
        <v>365</v>
      </c>
      <c r="B173" t="s">
        <v>649</v>
      </c>
      <c r="C173" s="36" t="s">
        <v>828</v>
      </c>
      <c r="D173" s="36" t="s">
        <v>712</v>
      </c>
      <c r="E173">
        <v>2</v>
      </c>
      <c r="F173">
        <v>2</v>
      </c>
      <c r="G173">
        <v>1</v>
      </c>
      <c r="H173">
        <v>1</v>
      </c>
      <c r="I173">
        <v>2</v>
      </c>
      <c r="J173">
        <v>3</v>
      </c>
      <c r="K173">
        <v>4</v>
      </c>
      <c r="L173" s="36" t="s">
        <v>652</v>
      </c>
    </row>
    <row r="174" spans="1:12" ht="29" x14ac:dyDescent="0.35">
      <c r="A174" t="s">
        <v>367</v>
      </c>
      <c r="B174" t="s">
        <v>649</v>
      </c>
      <c r="C174" s="36" t="s">
        <v>829</v>
      </c>
      <c r="D174" s="36" t="s">
        <v>712</v>
      </c>
      <c r="E174">
        <v>2</v>
      </c>
      <c r="F174">
        <v>2</v>
      </c>
      <c r="G174">
        <v>1</v>
      </c>
      <c r="H174">
        <v>2</v>
      </c>
      <c r="I174">
        <v>3</v>
      </c>
      <c r="J174">
        <v>3</v>
      </c>
      <c r="K174">
        <v>4</v>
      </c>
      <c r="L174" s="36" t="s">
        <v>652</v>
      </c>
    </row>
    <row r="175" spans="1:12" ht="29" x14ac:dyDescent="0.35">
      <c r="A175" t="s">
        <v>369</v>
      </c>
      <c r="B175" t="s">
        <v>649</v>
      </c>
      <c r="C175" s="36" t="s">
        <v>830</v>
      </c>
      <c r="D175" s="36" t="s">
        <v>687</v>
      </c>
      <c r="E175">
        <v>3</v>
      </c>
      <c r="F175">
        <v>2</v>
      </c>
      <c r="G175">
        <v>2</v>
      </c>
      <c r="H175">
        <v>3</v>
      </c>
      <c r="I175">
        <v>3</v>
      </c>
      <c r="J175">
        <v>3</v>
      </c>
      <c r="K175">
        <v>4</v>
      </c>
      <c r="L175" s="36" t="s">
        <v>652</v>
      </c>
    </row>
    <row r="176" spans="1:12" ht="29" x14ac:dyDescent="0.35">
      <c r="A176" t="s">
        <v>371</v>
      </c>
      <c r="B176" t="s">
        <v>649</v>
      </c>
      <c r="C176" s="36" t="s">
        <v>831</v>
      </c>
      <c r="D176" s="36" t="s">
        <v>687</v>
      </c>
      <c r="E176">
        <v>3</v>
      </c>
      <c r="F176">
        <v>2</v>
      </c>
      <c r="G176">
        <v>2</v>
      </c>
      <c r="H176">
        <v>3</v>
      </c>
      <c r="I176">
        <v>3</v>
      </c>
      <c r="J176">
        <v>3</v>
      </c>
      <c r="K176">
        <v>4</v>
      </c>
      <c r="L176" s="36" t="s">
        <v>652</v>
      </c>
    </row>
    <row r="177" spans="1:12" ht="29" x14ac:dyDescent="0.35">
      <c r="A177" t="s">
        <v>373</v>
      </c>
      <c r="B177" t="s">
        <v>649</v>
      </c>
      <c r="C177" s="36" t="s">
        <v>832</v>
      </c>
      <c r="D177" s="36" t="s">
        <v>687</v>
      </c>
      <c r="E177">
        <v>4</v>
      </c>
      <c r="F177">
        <v>2</v>
      </c>
      <c r="G177">
        <v>2</v>
      </c>
      <c r="H177">
        <v>3</v>
      </c>
      <c r="I177">
        <v>3</v>
      </c>
      <c r="J177">
        <v>3</v>
      </c>
      <c r="K177">
        <v>4</v>
      </c>
      <c r="L177" s="36" t="s">
        <v>652</v>
      </c>
    </row>
    <row r="178" spans="1:12" ht="29" x14ac:dyDescent="0.35">
      <c r="A178" t="s">
        <v>375</v>
      </c>
      <c r="B178" t="s">
        <v>649</v>
      </c>
      <c r="C178" s="36" t="s">
        <v>833</v>
      </c>
      <c r="D178" s="36" t="s">
        <v>712</v>
      </c>
      <c r="E178">
        <v>3</v>
      </c>
      <c r="F178">
        <v>3</v>
      </c>
      <c r="G178">
        <v>2</v>
      </c>
      <c r="H178">
        <v>2</v>
      </c>
      <c r="I178">
        <v>3</v>
      </c>
      <c r="J178">
        <v>3</v>
      </c>
      <c r="K178">
        <v>4</v>
      </c>
      <c r="L178" s="36" t="s">
        <v>652</v>
      </c>
    </row>
    <row r="179" spans="1:12" ht="29" x14ac:dyDescent="0.35">
      <c r="A179" t="s">
        <v>377</v>
      </c>
      <c r="B179" t="s">
        <v>649</v>
      </c>
      <c r="C179" s="36" t="s">
        <v>834</v>
      </c>
      <c r="D179" s="36" t="s">
        <v>712</v>
      </c>
      <c r="E179">
        <v>4</v>
      </c>
      <c r="F179">
        <v>2</v>
      </c>
      <c r="G179">
        <v>2</v>
      </c>
      <c r="H179">
        <v>2</v>
      </c>
      <c r="I179">
        <v>3</v>
      </c>
      <c r="J179">
        <v>3</v>
      </c>
      <c r="K179">
        <v>4</v>
      </c>
      <c r="L179" s="36" t="s">
        <v>652</v>
      </c>
    </row>
    <row r="180" spans="1:12" ht="29" x14ac:dyDescent="0.35">
      <c r="A180" t="s">
        <v>379</v>
      </c>
      <c r="B180" t="s">
        <v>649</v>
      </c>
      <c r="C180" s="36" t="s">
        <v>835</v>
      </c>
      <c r="D180" s="36" t="s">
        <v>712</v>
      </c>
      <c r="E180">
        <v>2</v>
      </c>
      <c r="F180">
        <v>2</v>
      </c>
      <c r="G180">
        <v>1</v>
      </c>
      <c r="H180">
        <v>2</v>
      </c>
      <c r="I180">
        <v>2</v>
      </c>
      <c r="J180">
        <v>3</v>
      </c>
      <c r="K180">
        <v>4</v>
      </c>
      <c r="L180" s="36" t="s">
        <v>652</v>
      </c>
    </row>
    <row r="181" spans="1:12" ht="29" x14ac:dyDescent="0.35">
      <c r="A181" t="s">
        <v>380</v>
      </c>
      <c r="B181" t="s">
        <v>649</v>
      </c>
      <c r="C181" s="36" t="s">
        <v>836</v>
      </c>
      <c r="D181" s="36" t="s">
        <v>687</v>
      </c>
      <c r="E181">
        <v>4</v>
      </c>
      <c r="F181">
        <v>2</v>
      </c>
      <c r="G181">
        <v>2</v>
      </c>
      <c r="H181">
        <v>3</v>
      </c>
      <c r="I181">
        <v>3</v>
      </c>
      <c r="J181">
        <v>3</v>
      </c>
      <c r="K181">
        <v>4</v>
      </c>
      <c r="L181" s="36" t="s">
        <v>652</v>
      </c>
    </row>
    <row r="182" spans="1:12" ht="29" x14ac:dyDescent="0.35">
      <c r="A182" t="s">
        <v>382</v>
      </c>
      <c r="B182" t="s">
        <v>649</v>
      </c>
      <c r="C182" s="36" t="s">
        <v>837</v>
      </c>
      <c r="D182" s="36" t="s">
        <v>813</v>
      </c>
      <c r="E182">
        <v>3</v>
      </c>
      <c r="F182">
        <v>4</v>
      </c>
      <c r="G182">
        <v>4</v>
      </c>
      <c r="H182">
        <v>1</v>
      </c>
      <c r="I182">
        <v>1</v>
      </c>
      <c r="J182">
        <v>2</v>
      </c>
      <c r="K182">
        <v>1</v>
      </c>
      <c r="L182" s="36" t="s">
        <v>652</v>
      </c>
    </row>
    <row r="183" spans="1:12" ht="29" x14ac:dyDescent="0.35">
      <c r="A183" t="s">
        <v>385</v>
      </c>
      <c r="B183" t="s">
        <v>649</v>
      </c>
      <c r="C183" s="36" t="s">
        <v>838</v>
      </c>
      <c r="D183" s="36" t="s">
        <v>651</v>
      </c>
      <c r="E183">
        <v>3</v>
      </c>
      <c r="F183">
        <v>4</v>
      </c>
      <c r="G183">
        <v>4</v>
      </c>
      <c r="H183">
        <v>2</v>
      </c>
      <c r="I183">
        <v>2</v>
      </c>
      <c r="J183">
        <v>2</v>
      </c>
      <c r="K183">
        <v>1</v>
      </c>
      <c r="L183" s="36" t="s">
        <v>652</v>
      </c>
    </row>
    <row r="184" spans="1:12" ht="29" x14ac:dyDescent="0.35">
      <c r="A184" t="s">
        <v>387</v>
      </c>
      <c r="B184" t="s">
        <v>649</v>
      </c>
      <c r="C184" s="36" t="s">
        <v>839</v>
      </c>
      <c r="D184" s="36" t="s">
        <v>657</v>
      </c>
      <c r="E184">
        <v>3</v>
      </c>
      <c r="F184">
        <v>4</v>
      </c>
      <c r="G184">
        <v>4</v>
      </c>
      <c r="H184">
        <v>3</v>
      </c>
      <c r="I184">
        <v>2</v>
      </c>
      <c r="J184">
        <v>2</v>
      </c>
      <c r="K184">
        <v>3</v>
      </c>
      <c r="L184" s="36" t="s">
        <v>652</v>
      </c>
    </row>
    <row r="185" spans="1:12" ht="29" x14ac:dyDescent="0.35">
      <c r="A185" t="s">
        <v>389</v>
      </c>
      <c r="B185" t="s">
        <v>649</v>
      </c>
      <c r="C185" s="36" t="s">
        <v>840</v>
      </c>
      <c r="D185" s="36" t="s">
        <v>651</v>
      </c>
      <c r="E185">
        <v>3</v>
      </c>
      <c r="F185">
        <v>4</v>
      </c>
      <c r="G185">
        <v>4</v>
      </c>
      <c r="H185">
        <v>3</v>
      </c>
      <c r="I185">
        <v>3</v>
      </c>
      <c r="J185">
        <v>2</v>
      </c>
      <c r="K185">
        <v>3</v>
      </c>
      <c r="L185" s="36" t="s">
        <v>652</v>
      </c>
    </row>
    <row r="186" spans="1:12" ht="29" x14ac:dyDescent="0.35">
      <c r="A186" t="s">
        <v>391</v>
      </c>
      <c r="B186" t="s">
        <v>649</v>
      </c>
      <c r="C186" s="36" t="s">
        <v>841</v>
      </c>
      <c r="D186" s="36" t="s">
        <v>657</v>
      </c>
      <c r="E186">
        <v>3</v>
      </c>
      <c r="F186">
        <v>3</v>
      </c>
      <c r="G186">
        <v>3</v>
      </c>
      <c r="H186">
        <v>4</v>
      </c>
      <c r="I186">
        <v>2</v>
      </c>
      <c r="J186">
        <v>3</v>
      </c>
      <c r="K186">
        <v>1</v>
      </c>
      <c r="L186" s="36" t="s">
        <v>652</v>
      </c>
    </row>
    <row r="187" spans="1:12" ht="29" x14ac:dyDescent="0.35">
      <c r="A187" t="s">
        <v>393</v>
      </c>
      <c r="B187" t="s">
        <v>649</v>
      </c>
      <c r="C187" s="36" t="s">
        <v>842</v>
      </c>
      <c r="D187" s="36" t="s">
        <v>660</v>
      </c>
      <c r="E187">
        <v>2</v>
      </c>
      <c r="F187">
        <v>2</v>
      </c>
      <c r="G187">
        <v>1</v>
      </c>
      <c r="H187">
        <v>1</v>
      </c>
      <c r="I187">
        <v>2</v>
      </c>
      <c r="J187">
        <v>3</v>
      </c>
      <c r="K187">
        <v>4</v>
      </c>
      <c r="L187" s="36" t="s">
        <v>652</v>
      </c>
    </row>
    <row r="188" spans="1:12" ht="29" x14ac:dyDescent="0.35">
      <c r="A188" t="s">
        <v>395</v>
      </c>
      <c r="B188" t="s">
        <v>649</v>
      </c>
      <c r="C188" s="36" t="s">
        <v>843</v>
      </c>
      <c r="D188" s="36" t="s">
        <v>660</v>
      </c>
      <c r="E188">
        <v>2</v>
      </c>
      <c r="F188">
        <v>2</v>
      </c>
      <c r="G188">
        <v>1</v>
      </c>
      <c r="H188">
        <v>1</v>
      </c>
      <c r="I188">
        <v>2</v>
      </c>
      <c r="J188">
        <v>3</v>
      </c>
      <c r="K188">
        <v>4</v>
      </c>
      <c r="L188" s="36" t="s">
        <v>652</v>
      </c>
    </row>
    <row r="189" spans="1:12" x14ac:dyDescent="0.35">
      <c r="A189" t="s">
        <v>396</v>
      </c>
      <c r="B189" t="s">
        <v>778</v>
      </c>
      <c r="C189" s="36" t="s">
        <v>667</v>
      </c>
      <c r="D189" s="36" t="s">
        <v>667</v>
      </c>
      <c r="E189">
        <v>2</v>
      </c>
      <c r="F189">
        <v>3</v>
      </c>
      <c r="G189">
        <v>2</v>
      </c>
      <c r="H189">
        <v>2</v>
      </c>
      <c r="I189">
        <v>2</v>
      </c>
      <c r="J189">
        <v>2</v>
      </c>
      <c r="K189">
        <v>1</v>
      </c>
      <c r="L189" s="36" t="s">
        <v>779</v>
      </c>
    </row>
    <row r="190" spans="1:12" x14ac:dyDescent="0.35">
      <c r="A190" t="s">
        <v>398</v>
      </c>
      <c r="B190" t="s">
        <v>778</v>
      </c>
      <c r="C190" s="36" t="s">
        <v>667</v>
      </c>
      <c r="D190" s="36" t="s">
        <v>667</v>
      </c>
      <c r="E190">
        <v>2</v>
      </c>
      <c r="F190">
        <v>3</v>
      </c>
      <c r="G190">
        <v>1</v>
      </c>
      <c r="H190">
        <v>2</v>
      </c>
      <c r="I190">
        <v>2</v>
      </c>
      <c r="J190">
        <v>2</v>
      </c>
      <c r="K190">
        <v>1</v>
      </c>
      <c r="L190" s="36" t="s">
        <v>779</v>
      </c>
    </row>
    <row r="191" spans="1:12" x14ac:dyDescent="0.35">
      <c r="A191" t="s">
        <v>400</v>
      </c>
      <c r="B191" t="s">
        <v>778</v>
      </c>
      <c r="C191" s="36" t="s">
        <v>667</v>
      </c>
      <c r="D191" s="36" t="s">
        <v>667</v>
      </c>
      <c r="E191">
        <v>4</v>
      </c>
      <c r="F191">
        <v>3</v>
      </c>
      <c r="G191">
        <v>1</v>
      </c>
      <c r="H191">
        <v>2</v>
      </c>
      <c r="I191">
        <v>2</v>
      </c>
      <c r="J191">
        <v>2</v>
      </c>
      <c r="K191">
        <v>1</v>
      </c>
      <c r="L191" s="36" t="s">
        <v>779</v>
      </c>
    </row>
    <row r="192" spans="1:12" x14ac:dyDescent="0.35">
      <c r="A192" t="s">
        <v>402</v>
      </c>
      <c r="B192" t="s">
        <v>778</v>
      </c>
      <c r="C192" s="36" t="s">
        <v>667</v>
      </c>
      <c r="D192" s="36" t="s">
        <v>667</v>
      </c>
      <c r="E192">
        <v>2</v>
      </c>
      <c r="F192">
        <v>3</v>
      </c>
      <c r="G192">
        <v>1</v>
      </c>
      <c r="H192">
        <v>2</v>
      </c>
      <c r="I192">
        <v>2</v>
      </c>
      <c r="J192">
        <v>2</v>
      </c>
      <c r="K192">
        <v>1</v>
      </c>
      <c r="L192" s="36" t="s">
        <v>779</v>
      </c>
    </row>
    <row r="193" spans="1:12" ht="29" x14ac:dyDescent="0.35">
      <c r="A193" t="s">
        <v>404</v>
      </c>
      <c r="B193" t="s">
        <v>649</v>
      </c>
      <c r="C193" s="36" t="s">
        <v>844</v>
      </c>
      <c r="D193" s="36" t="s">
        <v>660</v>
      </c>
      <c r="E193">
        <v>3</v>
      </c>
      <c r="F193">
        <v>3</v>
      </c>
      <c r="G193">
        <v>3</v>
      </c>
      <c r="H193">
        <v>2</v>
      </c>
      <c r="I193">
        <v>3</v>
      </c>
      <c r="J193">
        <v>2</v>
      </c>
      <c r="K193">
        <v>4</v>
      </c>
      <c r="L193" s="36" t="s">
        <v>652</v>
      </c>
    </row>
    <row r="194" spans="1:12" ht="29" x14ac:dyDescent="0.35">
      <c r="A194" t="s">
        <v>406</v>
      </c>
      <c r="B194" t="s">
        <v>649</v>
      </c>
      <c r="C194" s="36" t="s">
        <v>845</v>
      </c>
      <c r="D194" s="36" t="s">
        <v>651</v>
      </c>
      <c r="E194">
        <v>3</v>
      </c>
      <c r="F194">
        <v>4</v>
      </c>
      <c r="G194">
        <v>4</v>
      </c>
      <c r="H194">
        <v>2</v>
      </c>
      <c r="I194">
        <v>3</v>
      </c>
      <c r="J194">
        <v>2</v>
      </c>
      <c r="K194">
        <v>3</v>
      </c>
      <c r="L194" s="36" t="s">
        <v>652</v>
      </c>
    </row>
    <row r="195" spans="1:12" ht="29" x14ac:dyDescent="0.35">
      <c r="A195" t="s">
        <v>408</v>
      </c>
      <c r="B195" t="s">
        <v>649</v>
      </c>
      <c r="C195" s="36" t="s">
        <v>846</v>
      </c>
      <c r="D195" s="36" t="s">
        <v>847</v>
      </c>
      <c r="E195">
        <v>4</v>
      </c>
      <c r="F195">
        <v>3</v>
      </c>
      <c r="G195">
        <v>2</v>
      </c>
      <c r="H195">
        <v>3</v>
      </c>
      <c r="I195">
        <v>4</v>
      </c>
      <c r="J195">
        <v>2</v>
      </c>
      <c r="K195">
        <v>4</v>
      </c>
      <c r="L195" s="36" t="s">
        <v>652</v>
      </c>
    </row>
    <row r="196" spans="1:12" ht="29" x14ac:dyDescent="0.35">
      <c r="A196" t="s">
        <v>410</v>
      </c>
      <c r="B196" t="s">
        <v>649</v>
      </c>
      <c r="C196" s="36" t="s">
        <v>848</v>
      </c>
      <c r="D196" s="36" t="s">
        <v>847</v>
      </c>
      <c r="E196">
        <v>4</v>
      </c>
      <c r="F196">
        <v>2</v>
      </c>
      <c r="G196">
        <v>3</v>
      </c>
      <c r="H196">
        <v>3</v>
      </c>
      <c r="I196">
        <v>4</v>
      </c>
      <c r="J196">
        <v>2</v>
      </c>
      <c r="K196">
        <v>4</v>
      </c>
      <c r="L196" s="36" t="s">
        <v>652</v>
      </c>
    </row>
    <row r="197" spans="1:12" ht="29" x14ac:dyDescent="0.35">
      <c r="A197" t="s">
        <v>412</v>
      </c>
      <c r="B197" t="s">
        <v>649</v>
      </c>
      <c r="C197" s="36" t="s">
        <v>849</v>
      </c>
      <c r="D197" s="36" t="s">
        <v>660</v>
      </c>
      <c r="E197">
        <v>3</v>
      </c>
      <c r="F197">
        <v>3</v>
      </c>
      <c r="G197">
        <v>4</v>
      </c>
      <c r="H197">
        <v>2</v>
      </c>
      <c r="I197">
        <v>3</v>
      </c>
      <c r="J197">
        <v>2</v>
      </c>
      <c r="K197">
        <v>4</v>
      </c>
      <c r="L197" s="36" t="s">
        <v>652</v>
      </c>
    </row>
    <row r="198" spans="1:12" ht="29" x14ac:dyDescent="0.35">
      <c r="A198" t="s">
        <v>414</v>
      </c>
      <c r="B198" t="s">
        <v>649</v>
      </c>
      <c r="C198" s="36" t="s">
        <v>850</v>
      </c>
      <c r="D198" s="36" t="s">
        <v>660</v>
      </c>
      <c r="E198">
        <v>3</v>
      </c>
      <c r="F198">
        <v>3</v>
      </c>
      <c r="G198">
        <v>4</v>
      </c>
      <c r="H198">
        <v>2</v>
      </c>
      <c r="I198">
        <v>3</v>
      </c>
      <c r="J198">
        <v>2</v>
      </c>
      <c r="K198">
        <v>4</v>
      </c>
      <c r="L198" s="36" t="s">
        <v>652</v>
      </c>
    </row>
    <row r="199" spans="1:12" ht="29" x14ac:dyDescent="0.35">
      <c r="A199" t="s">
        <v>415</v>
      </c>
      <c r="B199" t="s">
        <v>649</v>
      </c>
      <c r="C199" s="36" t="s">
        <v>851</v>
      </c>
      <c r="D199" s="36" t="s">
        <v>687</v>
      </c>
      <c r="E199">
        <v>3</v>
      </c>
      <c r="F199">
        <v>3</v>
      </c>
      <c r="G199">
        <v>2</v>
      </c>
      <c r="H199">
        <v>4</v>
      </c>
      <c r="I199">
        <v>3</v>
      </c>
      <c r="J199">
        <v>2</v>
      </c>
      <c r="K199">
        <v>4</v>
      </c>
      <c r="L199" s="36" t="s">
        <v>652</v>
      </c>
    </row>
    <row r="200" spans="1:12" ht="29" x14ac:dyDescent="0.35">
      <c r="A200" t="s">
        <v>417</v>
      </c>
      <c r="B200" t="s">
        <v>649</v>
      </c>
      <c r="C200" s="36" t="s">
        <v>852</v>
      </c>
      <c r="D200" s="36" t="s">
        <v>660</v>
      </c>
      <c r="E200">
        <v>3</v>
      </c>
      <c r="F200">
        <v>3</v>
      </c>
      <c r="G200">
        <v>4</v>
      </c>
      <c r="H200">
        <v>2</v>
      </c>
      <c r="I200">
        <v>3</v>
      </c>
      <c r="J200">
        <v>2</v>
      </c>
      <c r="K200">
        <v>4</v>
      </c>
      <c r="L200" s="36" t="s">
        <v>652</v>
      </c>
    </row>
    <row r="201" spans="1:12" ht="29" x14ac:dyDescent="0.35">
      <c r="A201" t="s">
        <v>419</v>
      </c>
      <c r="B201" t="s">
        <v>649</v>
      </c>
      <c r="C201" s="36" t="s">
        <v>853</v>
      </c>
      <c r="D201" s="36" t="s">
        <v>660</v>
      </c>
      <c r="E201">
        <v>3</v>
      </c>
      <c r="F201">
        <v>3</v>
      </c>
      <c r="G201">
        <v>4</v>
      </c>
      <c r="H201">
        <v>2</v>
      </c>
      <c r="I201">
        <v>3</v>
      </c>
      <c r="J201">
        <v>2</v>
      </c>
      <c r="K201">
        <v>4</v>
      </c>
      <c r="L201" s="36" t="s">
        <v>652</v>
      </c>
    </row>
    <row r="202" spans="1:12" ht="29" x14ac:dyDescent="0.35">
      <c r="A202" t="s">
        <v>420</v>
      </c>
      <c r="B202" t="s">
        <v>649</v>
      </c>
      <c r="C202" s="36" t="s">
        <v>854</v>
      </c>
      <c r="D202" s="36" t="s">
        <v>687</v>
      </c>
      <c r="E202">
        <v>2</v>
      </c>
      <c r="F202">
        <v>3</v>
      </c>
      <c r="G202">
        <v>1</v>
      </c>
      <c r="H202">
        <v>4</v>
      </c>
      <c r="I202">
        <v>3</v>
      </c>
      <c r="J202">
        <v>2</v>
      </c>
      <c r="K202">
        <v>4</v>
      </c>
      <c r="L202" s="36" t="s">
        <v>652</v>
      </c>
    </row>
    <row r="203" spans="1:12" ht="29" x14ac:dyDescent="0.35">
      <c r="A203" t="s">
        <v>422</v>
      </c>
      <c r="B203" t="s">
        <v>649</v>
      </c>
      <c r="C203" s="36" t="s">
        <v>855</v>
      </c>
      <c r="D203" s="36" t="s">
        <v>660</v>
      </c>
      <c r="E203">
        <v>3</v>
      </c>
      <c r="F203">
        <v>3</v>
      </c>
      <c r="G203">
        <v>4</v>
      </c>
      <c r="H203">
        <v>2</v>
      </c>
      <c r="I203">
        <v>3</v>
      </c>
      <c r="J203">
        <v>2</v>
      </c>
      <c r="K203">
        <v>4</v>
      </c>
      <c r="L203" s="36" t="s">
        <v>652</v>
      </c>
    </row>
    <row r="204" spans="1:12" ht="29" x14ac:dyDescent="0.35">
      <c r="A204" t="s">
        <v>424</v>
      </c>
      <c r="B204" t="s">
        <v>649</v>
      </c>
      <c r="C204" s="36" t="s">
        <v>856</v>
      </c>
      <c r="D204" s="36" t="s">
        <v>712</v>
      </c>
      <c r="E204">
        <v>3</v>
      </c>
      <c r="F204">
        <v>3</v>
      </c>
      <c r="G204">
        <v>3</v>
      </c>
      <c r="H204">
        <v>2</v>
      </c>
      <c r="I204">
        <v>3</v>
      </c>
      <c r="J204">
        <v>2</v>
      </c>
      <c r="K204">
        <v>4</v>
      </c>
      <c r="L204" s="36" t="s">
        <v>652</v>
      </c>
    </row>
    <row r="205" spans="1:12" ht="29" x14ac:dyDescent="0.35">
      <c r="A205" t="s">
        <v>425</v>
      </c>
      <c r="B205" t="s">
        <v>649</v>
      </c>
      <c r="C205" s="36" t="s">
        <v>857</v>
      </c>
      <c r="D205" s="36" t="s">
        <v>657</v>
      </c>
      <c r="E205">
        <v>2</v>
      </c>
      <c r="F205">
        <v>2</v>
      </c>
      <c r="G205">
        <v>2</v>
      </c>
      <c r="H205">
        <v>2</v>
      </c>
      <c r="I205">
        <v>2</v>
      </c>
      <c r="J205">
        <v>2</v>
      </c>
      <c r="K205">
        <v>4</v>
      </c>
      <c r="L205" s="36" t="s">
        <v>652</v>
      </c>
    </row>
    <row r="206" spans="1:12" ht="29" x14ac:dyDescent="0.35">
      <c r="A206" t="s">
        <v>427</v>
      </c>
      <c r="B206" t="s">
        <v>649</v>
      </c>
      <c r="C206" s="36" t="s">
        <v>858</v>
      </c>
      <c r="D206" s="36" t="s">
        <v>675</v>
      </c>
      <c r="E206">
        <v>3</v>
      </c>
      <c r="F206">
        <v>4</v>
      </c>
      <c r="G206">
        <v>2</v>
      </c>
      <c r="H206">
        <v>2</v>
      </c>
      <c r="I206">
        <v>3</v>
      </c>
      <c r="J206">
        <v>2</v>
      </c>
      <c r="K206">
        <v>4</v>
      </c>
      <c r="L206" s="36" t="s">
        <v>652</v>
      </c>
    </row>
    <row r="207" spans="1:12" ht="29" x14ac:dyDescent="0.35">
      <c r="A207" t="s">
        <v>429</v>
      </c>
      <c r="B207" t="s">
        <v>649</v>
      </c>
      <c r="C207" s="36" t="s">
        <v>859</v>
      </c>
      <c r="D207" s="36" t="s">
        <v>675</v>
      </c>
      <c r="E207">
        <v>3</v>
      </c>
      <c r="F207">
        <v>4</v>
      </c>
      <c r="G207">
        <v>2</v>
      </c>
      <c r="H207">
        <v>2</v>
      </c>
      <c r="I207">
        <v>3</v>
      </c>
      <c r="J207">
        <v>2</v>
      </c>
      <c r="K207">
        <v>1</v>
      </c>
      <c r="L207" s="36" t="s">
        <v>652</v>
      </c>
    </row>
    <row r="208" spans="1:12" ht="29" x14ac:dyDescent="0.35">
      <c r="A208" t="s">
        <v>431</v>
      </c>
      <c r="B208" t="s">
        <v>649</v>
      </c>
      <c r="C208" s="36" t="s">
        <v>860</v>
      </c>
      <c r="D208" s="36" t="s">
        <v>651</v>
      </c>
      <c r="E208">
        <v>3</v>
      </c>
      <c r="F208">
        <v>1</v>
      </c>
      <c r="G208">
        <v>2</v>
      </c>
      <c r="H208">
        <v>2</v>
      </c>
      <c r="I208">
        <v>3</v>
      </c>
      <c r="J208">
        <v>2</v>
      </c>
      <c r="K208">
        <v>4</v>
      </c>
      <c r="L208" s="36" t="s">
        <v>652</v>
      </c>
    </row>
    <row r="209" spans="1:12" ht="29" x14ac:dyDescent="0.35">
      <c r="A209" t="s">
        <v>433</v>
      </c>
      <c r="B209" t="s">
        <v>649</v>
      </c>
      <c r="C209" s="36" t="s">
        <v>861</v>
      </c>
      <c r="D209" s="36" t="s">
        <v>651</v>
      </c>
      <c r="E209">
        <v>3</v>
      </c>
      <c r="F209">
        <v>1</v>
      </c>
      <c r="G209">
        <v>2</v>
      </c>
      <c r="H209">
        <v>2</v>
      </c>
      <c r="I209">
        <v>3</v>
      </c>
      <c r="J209">
        <v>1</v>
      </c>
      <c r="K209">
        <v>1</v>
      </c>
      <c r="L209" s="36" t="s">
        <v>652</v>
      </c>
    </row>
    <row r="210" spans="1:12" ht="29" x14ac:dyDescent="0.35">
      <c r="A210" t="s">
        <v>435</v>
      </c>
      <c r="B210" t="s">
        <v>649</v>
      </c>
      <c r="C210" s="36" t="s">
        <v>862</v>
      </c>
      <c r="D210" s="36" t="s">
        <v>651</v>
      </c>
      <c r="E210">
        <v>3</v>
      </c>
      <c r="F210">
        <v>1</v>
      </c>
      <c r="G210">
        <v>2</v>
      </c>
      <c r="H210">
        <v>2</v>
      </c>
      <c r="I210">
        <v>3</v>
      </c>
      <c r="J210">
        <v>1</v>
      </c>
      <c r="K210">
        <v>1</v>
      </c>
      <c r="L210" s="36" t="s">
        <v>652</v>
      </c>
    </row>
    <row r="211" spans="1:12" ht="29" x14ac:dyDescent="0.35">
      <c r="A211" t="s">
        <v>438</v>
      </c>
      <c r="B211" t="s">
        <v>649</v>
      </c>
      <c r="C211" s="36" t="s">
        <v>863</v>
      </c>
      <c r="D211" s="36" t="s">
        <v>651</v>
      </c>
      <c r="E211">
        <v>3</v>
      </c>
      <c r="F211">
        <v>1</v>
      </c>
      <c r="G211">
        <v>2</v>
      </c>
      <c r="H211">
        <v>2</v>
      </c>
      <c r="I211">
        <v>3</v>
      </c>
      <c r="J211">
        <v>2</v>
      </c>
      <c r="K211">
        <v>4</v>
      </c>
      <c r="L211" s="36" t="s">
        <v>652</v>
      </c>
    </row>
    <row r="212" spans="1:12" ht="29" x14ac:dyDescent="0.35">
      <c r="A212" t="s">
        <v>440</v>
      </c>
      <c r="B212" t="s">
        <v>649</v>
      </c>
      <c r="C212" s="36" t="s">
        <v>864</v>
      </c>
      <c r="D212" s="36" t="s">
        <v>651</v>
      </c>
      <c r="E212">
        <v>3</v>
      </c>
      <c r="F212">
        <v>3</v>
      </c>
      <c r="G212">
        <v>3</v>
      </c>
      <c r="H212">
        <v>3</v>
      </c>
      <c r="I212">
        <v>3</v>
      </c>
      <c r="J212">
        <v>2</v>
      </c>
      <c r="K212">
        <v>4</v>
      </c>
      <c r="L212" s="36" t="s">
        <v>652</v>
      </c>
    </row>
    <row r="213" spans="1:12" ht="29" x14ac:dyDescent="0.35">
      <c r="A213" t="s">
        <v>442</v>
      </c>
      <c r="B213" t="s">
        <v>649</v>
      </c>
      <c r="C213" s="36" t="s">
        <v>865</v>
      </c>
      <c r="D213" s="36" t="s">
        <v>651</v>
      </c>
      <c r="E213">
        <v>3</v>
      </c>
      <c r="F213">
        <v>3</v>
      </c>
      <c r="G213">
        <v>3</v>
      </c>
      <c r="H213">
        <v>3</v>
      </c>
      <c r="I213">
        <v>3</v>
      </c>
      <c r="J213">
        <v>2</v>
      </c>
      <c r="K213">
        <v>4</v>
      </c>
      <c r="L213" s="36" t="s">
        <v>652</v>
      </c>
    </row>
    <row r="214" spans="1:12" ht="29" x14ac:dyDescent="0.35">
      <c r="A214" t="s">
        <v>444</v>
      </c>
      <c r="B214" t="s">
        <v>649</v>
      </c>
      <c r="C214" s="36" t="s">
        <v>866</v>
      </c>
      <c r="D214" s="36" t="s">
        <v>651</v>
      </c>
      <c r="E214">
        <v>3</v>
      </c>
      <c r="F214">
        <v>1</v>
      </c>
      <c r="G214">
        <v>2</v>
      </c>
      <c r="H214">
        <v>4</v>
      </c>
      <c r="I214">
        <v>3</v>
      </c>
      <c r="J214">
        <v>2</v>
      </c>
      <c r="K214">
        <v>4</v>
      </c>
      <c r="L214" s="36" t="s">
        <v>652</v>
      </c>
    </row>
    <row r="215" spans="1:12" x14ac:dyDescent="0.35">
      <c r="A215" t="s">
        <v>446</v>
      </c>
      <c r="B215" t="s">
        <v>778</v>
      </c>
      <c r="C215" s="36" t="s">
        <v>667</v>
      </c>
      <c r="D215" s="36" t="s">
        <v>667</v>
      </c>
      <c r="E215">
        <v>3</v>
      </c>
      <c r="F215">
        <v>3</v>
      </c>
      <c r="G215">
        <v>2</v>
      </c>
      <c r="H215">
        <v>2</v>
      </c>
      <c r="I215">
        <v>2</v>
      </c>
      <c r="J215">
        <v>2</v>
      </c>
      <c r="K215">
        <v>2</v>
      </c>
      <c r="L215" s="36" t="s">
        <v>779</v>
      </c>
    </row>
    <row r="216" spans="1:12" ht="29" x14ac:dyDescent="0.35">
      <c r="A216" t="s">
        <v>448</v>
      </c>
      <c r="B216" t="s">
        <v>649</v>
      </c>
      <c r="C216" s="36" t="s">
        <v>867</v>
      </c>
      <c r="D216" s="36" t="s">
        <v>651</v>
      </c>
      <c r="E216">
        <v>2</v>
      </c>
      <c r="F216">
        <v>1</v>
      </c>
      <c r="G216">
        <v>4</v>
      </c>
      <c r="H216">
        <v>2</v>
      </c>
      <c r="I216">
        <v>3</v>
      </c>
      <c r="J216">
        <v>3</v>
      </c>
      <c r="K216">
        <v>1</v>
      </c>
      <c r="L216" s="36" t="s">
        <v>652</v>
      </c>
    </row>
    <row r="217" spans="1:12" ht="29" x14ac:dyDescent="0.35">
      <c r="A217" t="s">
        <v>451</v>
      </c>
      <c r="B217" t="s">
        <v>649</v>
      </c>
      <c r="C217" s="36" t="s">
        <v>868</v>
      </c>
      <c r="D217" s="36" t="s">
        <v>651</v>
      </c>
      <c r="E217">
        <v>2</v>
      </c>
      <c r="F217">
        <v>1</v>
      </c>
      <c r="G217">
        <v>2</v>
      </c>
      <c r="H217">
        <v>2</v>
      </c>
      <c r="I217">
        <v>3</v>
      </c>
      <c r="J217">
        <v>3</v>
      </c>
      <c r="K217">
        <v>3</v>
      </c>
      <c r="L217" s="36" t="s">
        <v>652</v>
      </c>
    </row>
    <row r="218" spans="1:12" ht="29" x14ac:dyDescent="0.35">
      <c r="A218" t="s">
        <v>453</v>
      </c>
      <c r="B218" t="s">
        <v>649</v>
      </c>
      <c r="C218" s="36" t="s">
        <v>869</v>
      </c>
      <c r="D218" s="36" t="s">
        <v>651</v>
      </c>
      <c r="E218">
        <v>2</v>
      </c>
      <c r="F218">
        <v>3</v>
      </c>
      <c r="G218">
        <v>2</v>
      </c>
      <c r="H218">
        <v>3</v>
      </c>
      <c r="I218">
        <v>3</v>
      </c>
      <c r="J218">
        <v>4</v>
      </c>
      <c r="K218">
        <v>4</v>
      </c>
      <c r="L218" s="36" t="s">
        <v>652</v>
      </c>
    </row>
    <row r="219" spans="1:12" ht="29" x14ac:dyDescent="0.35">
      <c r="A219" t="s">
        <v>455</v>
      </c>
      <c r="B219" t="s">
        <v>649</v>
      </c>
      <c r="C219" s="36" t="s">
        <v>870</v>
      </c>
      <c r="D219" s="36" t="s">
        <v>651</v>
      </c>
      <c r="E219">
        <v>2</v>
      </c>
      <c r="F219">
        <v>3</v>
      </c>
      <c r="G219">
        <v>2</v>
      </c>
      <c r="H219">
        <v>3</v>
      </c>
      <c r="I219">
        <v>3</v>
      </c>
      <c r="J219">
        <v>4</v>
      </c>
      <c r="K219">
        <v>4</v>
      </c>
      <c r="L219" s="36" t="s">
        <v>652</v>
      </c>
    </row>
    <row r="220" spans="1:12" ht="29" x14ac:dyDescent="0.35">
      <c r="A220" t="s">
        <v>457</v>
      </c>
      <c r="B220" t="s">
        <v>649</v>
      </c>
      <c r="C220" s="36" t="s">
        <v>871</v>
      </c>
      <c r="D220" s="36" t="s">
        <v>667</v>
      </c>
      <c r="E220">
        <v>2</v>
      </c>
      <c r="F220">
        <v>1</v>
      </c>
      <c r="G220">
        <v>1</v>
      </c>
      <c r="H220">
        <v>1</v>
      </c>
      <c r="I220">
        <v>2</v>
      </c>
      <c r="J220">
        <v>3</v>
      </c>
      <c r="K220">
        <v>4</v>
      </c>
      <c r="L220" s="36" t="s">
        <v>652</v>
      </c>
    </row>
    <row r="221" spans="1:12" ht="29" x14ac:dyDescent="0.35">
      <c r="A221" t="s">
        <v>459</v>
      </c>
      <c r="B221" t="s">
        <v>649</v>
      </c>
      <c r="C221" s="36" t="s">
        <v>872</v>
      </c>
      <c r="D221" s="36" t="s">
        <v>651</v>
      </c>
      <c r="E221">
        <v>2</v>
      </c>
      <c r="F221">
        <v>2</v>
      </c>
      <c r="G221">
        <v>3</v>
      </c>
      <c r="H221">
        <v>2</v>
      </c>
      <c r="I221">
        <v>2</v>
      </c>
      <c r="J221">
        <v>3</v>
      </c>
      <c r="K221">
        <v>4</v>
      </c>
      <c r="L221" s="36" t="s">
        <v>652</v>
      </c>
    </row>
    <row r="222" spans="1:12" ht="29" x14ac:dyDescent="0.35">
      <c r="A222" t="s">
        <v>461</v>
      </c>
      <c r="B222" t="s">
        <v>649</v>
      </c>
      <c r="C222" s="36" t="s">
        <v>873</v>
      </c>
      <c r="D222" s="36" t="s">
        <v>651</v>
      </c>
      <c r="E222">
        <v>2</v>
      </c>
      <c r="F222">
        <v>2</v>
      </c>
      <c r="G222">
        <v>3</v>
      </c>
      <c r="H222">
        <v>2</v>
      </c>
      <c r="I222">
        <v>2</v>
      </c>
      <c r="J222">
        <v>3</v>
      </c>
      <c r="K222">
        <v>4</v>
      </c>
      <c r="L222" s="36" t="s">
        <v>652</v>
      </c>
    </row>
    <row r="223" spans="1:12" ht="29" x14ac:dyDescent="0.35">
      <c r="A223" t="s">
        <v>463</v>
      </c>
      <c r="B223" t="s">
        <v>649</v>
      </c>
      <c r="C223" s="36" t="s">
        <v>874</v>
      </c>
      <c r="D223" s="36" t="s">
        <v>847</v>
      </c>
      <c r="E223">
        <v>4</v>
      </c>
      <c r="F223">
        <v>2</v>
      </c>
      <c r="G223">
        <v>1</v>
      </c>
      <c r="H223">
        <v>4</v>
      </c>
      <c r="I223">
        <v>3</v>
      </c>
      <c r="J223">
        <v>2</v>
      </c>
      <c r="K223">
        <v>4</v>
      </c>
      <c r="L223" s="36" t="s">
        <v>652</v>
      </c>
    </row>
    <row r="224" spans="1:12" ht="29" x14ac:dyDescent="0.35">
      <c r="A224" t="s">
        <v>465</v>
      </c>
      <c r="B224" t="s">
        <v>649</v>
      </c>
      <c r="C224" s="36" t="s">
        <v>875</v>
      </c>
      <c r="D224" s="36" t="s">
        <v>876</v>
      </c>
      <c r="E224">
        <v>4</v>
      </c>
      <c r="F224">
        <v>3</v>
      </c>
      <c r="G224">
        <v>4</v>
      </c>
      <c r="H224">
        <v>4</v>
      </c>
      <c r="I224">
        <v>4</v>
      </c>
      <c r="J224">
        <v>2</v>
      </c>
      <c r="K224">
        <v>4</v>
      </c>
      <c r="L224" s="36" t="s">
        <v>652</v>
      </c>
    </row>
    <row r="225" spans="1:12" ht="29" x14ac:dyDescent="0.35">
      <c r="A225" t="s">
        <v>467</v>
      </c>
      <c r="B225" t="s">
        <v>649</v>
      </c>
      <c r="C225" s="36" t="s">
        <v>877</v>
      </c>
      <c r="D225" s="36" t="s">
        <v>876</v>
      </c>
      <c r="E225">
        <v>4</v>
      </c>
      <c r="F225">
        <v>3</v>
      </c>
      <c r="G225">
        <v>4</v>
      </c>
      <c r="H225">
        <v>4</v>
      </c>
      <c r="I225">
        <v>4</v>
      </c>
      <c r="J225">
        <v>2</v>
      </c>
      <c r="K225">
        <v>4</v>
      </c>
      <c r="L225" s="36" t="s">
        <v>652</v>
      </c>
    </row>
    <row r="226" spans="1:12" ht="29" x14ac:dyDescent="0.35">
      <c r="A226" t="s">
        <v>469</v>
      </c>
      <c r="B226" t="s">
        <v>649</v>
      </c>
      <c r="C226" s="36" t="s">
        <v>878</v>
      </c>
      <c r="D226" s="36" t="s">
        <v>876</v>
      </c>
      <c r="E226">
        <v>4</v>
      </c>
      <c r="F226">
        <v>3</v>
      </c>
      <c r="G226">
        <v>4</v>
      </c>
      <c r="H226">
        <v>4</v>
      </c>
      <c r="I226">
        <v>4</v>
      </c>
      <c r="J226">
        <v>2</v>
      </c>
      <c r="K226">
        <v>4</v>
      </c>
      <c r="L226" s="36" t="s">
        <v>652</v>
      </c>
    </row>
    <row r="227" spans="1:12" ht="29" x14ac:dyDescent="0.35">
      <c r="A227" t="s">
        <v>471</v>
      </c>
      <c r="B227" t="s">
        <v>649</v>
      </c>
      <c r="C227" s="36" t="s">
        <v>879</v>
      </c>
      <c r="D227" s="36" t="s">
        <v>687</v>
      </c>
      <c r="E227">
        <v>2</v>
      </c>
      <c r="F227">
        <v>2</v>
      </c>
      <c r="G227">
        <v>1</v>
      </c>
      <c r="H227">
        <v>2</v>
      </c>
      <c r="I227">
        <v>2</v>
      </c>
      <c r="J227">
        <v>3</v>
      </c>
      <c r="K227">
        <v>4</v>
      </c>
      <c r="L227" s="36" t="s">
        <v>652</v>
      </c>
    </row>
    <row r="228" spans="1:12" ht="29" x14ac:dyDescent="0.35">
      <c r="A228" t="s">
        <v>473</v>
      </c>
      <c r="B228" t="s">
        <v>649</v>
      </c>
      <c r="C228" s="36" t="s">
        <v>880</v>
      </c>
      <c r="D228" s="36" t="s">
        <v>687</v>
      </c>
      <c r="E228">
        <v>2</v>
      </c>
      <c r="F228">
        <v>2</v>
      </c>
      <c r="G228">
        <v>2</v>
      </c>
      <c r="H228">
        <v>2</v>
      </c>
      <c r="I228">
        <v>2</v>
      </c>
      <c r="J228">
        <v>3</v>
      </c>
      <c r="K228">
        <v>4</v>
      </c>
      <c r="L228" s="36" t="s">
        <v>652</v>
      </c>
    </row>
    <row r="229" spans="1:12" ht="29" x14ac:dyDescent="0.35">
      <c r="A229" t="s">
        <v>475</v>
      </c>
      <c r="B229" t="s">
        <v>649</v>
      </c>
      <c r="C229" s="36" t="s">
        <v>881</v>
      </c>
      <c r="D229" s="36" t="s">
        <v>687</v>
      </c>
      <c r="E229">
        <v>2</v>
      </c>
      <c r="F229">
        <v>2</v>
      </c>
      <c r="G229">
        <v>1</v>
      </c>
      <c r="H229">
        <v>2</v>
      </c>
      <c r="I229">
        <v>2</v>
      </c>
      <c r="J229">
        <v>3</v>
      </c>
      <c r="K229">
        <v>4</v>
      </c>
      <c r="L229" s="36" t="s">
        <v>652</v>
      </c>
    </row>
    <row r="230" spans="1:12" ht="29" x14ac:dyDescent="0.35">
      <c r="A230" t="s">
        <v>477</v>
      </c>
      <c r="B230" t="s">
        <v>649</v>
      </c>
      <c r="C230" s="36" t="s">
        <v>882</v>
      </c>
      <c r="D230" s="36" t="s">
        <v>712</v>
      </c>
      <c r="E230">
        <v>2</v>
      </c>
      <c r="F230">
        <v>2</v>
      </c>
      <c r="G230">
        <v>1</v>
      </c>
      <c r="H230">
        <v>1</v>
      </c>
      <c r="I230">
        <v>3</v>
      </c>
      <c r="J230">
        <v>3</v>
      </c>
      <c r="K230">
        <v>4</v>
      </c>
      <c r="L230" s="36" t="s">
        <v>652</v>
      </c>
    </row>
    <row r="231" spans="1:12" ht="29" x14ac:dyDescent="0.35">
      <c r="A231" t="s">
        <v>479</v>
      </c>
      <c r="B231" t="s">
        <v>649</v>
      </c>
      <c r="C231" s="36" t="s">
        <v>883</v>
      </c>
      <c r="D231" s="36" t="s">
        <v>712</v>
      </c>
      <c r="E231">
        <v>2</v>
      </c>
      <c r="F231">
        <v>2</v>
      </c>
      <c r="G231">
        <v>1</v>
      </c>
      <c r="H231">
        <v>1</v>
      </c>
      <c r="I231">
        <v>3</v>
      </c>
      <c r="J231">
        <v>3</v>
      </c>
      <c r="K231">
        <v>4</v>
      </c>
      <c r="L231" s="36" t="s">
        <v>652</v>
      </c>
    </row>
    <row r="232" spans="1:12" ht="29" x14ac:dyDescent="0.35">
      <c r="A232" t="s">
        <v>481</v>
      </c>
      <c r="B232" t="s">
        <v>649</v>
      </c>
      <c r="C232" s="36" t="s">
        <v>884</v>
      </c>
      <c r="D232" s="36" t="s">
        <v>687</v>
      </c>
      <c r="E232">
        <v>2</v>
      </c>
      <c r="F232">
        <v>2</v>
      </c>
      <c r="G232">
        <v>1</v>
      </c>
      <c r="H232">
        <v>2</v>
      </c>
      <c r="I232">
        <v>2</v>
      </c>
      <c r="J232">
        <v>3</v>
      </c>
      <c r="K232">
        <v>4</v>
      </c>
      <c r="L232" s="36" t="s">
        <v>652</v>
      </c>
    </row>
    <row r="233" spans="1:12" ht="29" x14ac:dyDescent="0.35">
      <c r="A233" t="s">
        <v>483</v>
      </c>
      <c r="B233" t="s">
        <v>649</v>
      </c>
      <c r="C233" s="36" t="s">
        <v>885</v>
      </c>
      <c r="D233" s="36" t="s">
        <v>712</v>
      </c>
      <c r="E233">
        <v>3</v>
      </c>
      <c r="F233">
        <v>3</v>
      </c>
      <c r="G233">
        <v>1</v>
      </c>
      <c r="H233">
        <v>1</v>
      </c>
      <c r="I233">
        <v>4</v>
      </c>
      <c r="J233">
        <v>3</v>
      </c>
      <c r="K233">
        <v>4</v>
      </c>
      <c r="L233" s="36" t="s">
        <v>652</v>
      </c>
    </row>
    <row r="234" spans="1:12" ht="29" x14ac:dyDescent="0.35">
      <c r="A234" t="s">
        <v>485</v>
      </c>
      <c r="B234" t="s">
        <v>649</v>
      </c>
      <c r="C234" s="36" t="s">
        <v>886</v>
      </c>
      <c r="D234" s="36" t="s">
        <v>887</v>
      </c>
      <c r="E234">
        <v>2</v>
      </c>
      <c r="F234">
        <v>4</v>
      </c>
      <c r="G234">
        <v>1</v>
      </c>
      <c r="H234">
        <v>4</v>
      </c>
      <c r="I234">
        <v>3</v>
      </c>
      <c r="J234">
        <v>3</v>
      </c>
      <c r="K234">
        <v>4</v>
      </c>
      <c r="L234" s="36" t="s">
        <v>652</v>
      </c>
    </row>
    <row r="235" spans="1:12" ht="29" x14ac:dyDescent="0.35">
      <c r="A235" t="s">
        <v>487</v>
      </c>
      <c r="B235" t="s">
        <v>649</v>
      </c>
      <c r="C235" s="36" t="s">
        <v>888</v>
      </c>
      <c r="D235" s="36" t="s">
        <v>712</v>
      </c>
      <c r="E235">
        <v>3</v>
      </c>
      <c r="F235">
        <v>3</v>
      </c>
      <c r="G235">
        <v>1</v>
      </c>
      <c r="H235">
        <v>1</v>
      </c>
      <c r="I235">
        <v>4</v>
      </c>
      <c r="J235">
        <v>3</v>
      </c>
      <c r="K235">
        <v>4</v>
      </c>
      <c r="L235" s="36" t="s">
        <v>652</v>
      </c>
    </row>
    <row r="236" spans="1:12" x14ac:dyDescent="0.35">
      <c r="A236" t="s">
        <v>489</v>
      </c>
      <c r="B236" t="s">
        <v>778</v>
      </c>
      <c r="C236" s="36" t="s">
        <v>889</v>
      </c>
      <c r="D236" s="36" t="s">
        <v>667</v>
      </c>
      <c r="E236">
        <v>3</v>
      </c>
      <c r="F236">
        <v>3</v>
      </c>
      <c r="G236">
        <v>2</v>
      </c>
      <c r="H236">
        <v>2</v>
      </c>
      <c r="I236">
        <v>2</v>
      </c>
      <c r="J236">
        <v>2</v>
      </c>
      <c r="K236">
        <v>4</v>
      </c>
      <c r="L236" s="36" t="s">
        <v>779</v>
      </c>
    </row>
    <row r="237" spans="1:12" ht="29" x14ac:dyDescent="0.35">
      <c r="A237" t="s">
        <v>491</v>
      </c>
      <c r="B237" t="s">
        <v>649</v>
      </c>
      <c r="C237" s="36" t="s">
        <v>890</v>
      </c>
      <c r="D237" s="36" t="s">
        <v>887</v>
      </c>
      <c r="E237">
        <v>3</v>
      </c>
      <c r="F237">
        <v>4</v>
      </c>
      <c r="G237">
        <v>2</v>
      </c>
      <c r="H237">
        <v>3</v>
      </c>
      <c r="I237">
        <v>3</v>
      </c>
      <c r="J237">
        <v>2</v>
      </c>
      <c r="K237">
        <v>4</v>
      </c>
      <c r="L237" s="36" t="s">
        <v>652</v>
      </c>
    </row>
    <row r="238" spans="1:12" ht="29" x14ac:dyDescent="0.35">
      <c r="A238" t="s">
        <v>493</v>
      </c>
      <c r="B238" t="s">
        <v>649</v>
      </c>
      <c r="C238" s="36" t="s">
        <v>891</v>
      </c>
      <c r="D238" s="36" t="s">
        <v>887</v>
      </c>
      <c r="E238">
        <v>3</v>
      </c>
      <c r="F238">
        <v>4</v>
      </c>
      <c r="G238">
        <v>2</v>
      </c>
      <c r="H238">
        <v>3</v>
      </c>
      <c r="I238">
        <v>3</v>
      </c>
      <c r="J238">
        <v>2</v>
      </c>
      <c r="K238">
        <v>1</v>
      </c>
      <c r="L238" s="36" t="s">
        <v>652</v>
      </c>
    </row>
    <row r="239" spans="1:12" ht="29" x14ac:dyDescent="0.35">
      <c r="A239" t="s">
        <v>496</v>
      </c>
      <c r="B239" t="s">
        <v>649</v>
      </c>
      <c r="C239" s="36" t="s">
        <v>892</v>
      </c>
      <c r="D239" s="36" t="s">
        <v>712</v>
      </c>
      <c r="E239">
        <v>3</v>
      </c>
      <c r="F239">
        <v>3</v>
      </c>
      <c r="G239">
        <v>2</v>
      </c>
      <c r="H239">
        <v>2</v>
      </c>
      <c r="I239">
        <v>3</v>
      </c>
      <c r="J239">
        <v>2</v>
      </c>
      <c r="K239">
        <v>4</v>
      </c>
      <c r="L239" s="36" t="s">
        <v>652</v>
      </c>
    </row>
    <row r="240" spans="1:12" ht="29" x14ac:dyDescent="0.35">
      <c r="A240" t="s">
        <v>498</v>
      </c>
      <c r="B240" t="s">
        <v>649</v>
      </c>
      <c r="C240" s="36" t="s">
        <v>893</v>
      </c>
      <c r="D240" s="36" t="s">
        <v>712</v>
      </c>
      <c r="E240">
        <v>3</v>
      </c>
      <c r="F240">
        <v>3</v>
      </c>
      <c r="G240">
        <v>2</v>
      </c>
      <c r="H240">
        <v>2</v>
      </c>
      <c r="I240">
        <v>3</v>
      </c>
      <c r="J240">
        <v>2</v>
      </c>
      <c r="K240">
        <v>4</v>
      </c>
      <c r="L240" s="36" t="s">
        <v>652</v>
      </c>
    </row>
    <row r="241" spans="1:12" ht="29" x14ac:dyDescent="0.35">
      <c r="A241" t="s">
        <v>500</v>
      </c>
      <c r="B241" t="s">
        <v>649</v>
      </c>
      <c r="C241" s="36" t="s">
        <v>894</v>
      </c>
      <c r="D241" s="36" t="s">
        <v>887</v>
      </c>
      <c r="E241">
        <v>3</v>
      </c>
      <c r="F241">
        <v>4</v>
      </c>
      <c r="G241">
        <v>2</v>
      </c>
      <c r="H241">
        <v>3</v>
      </c>
      <c r="I241">
        <v>3</v>
      </c>
      <c r="J241">
        <v>2</v>
      </c>
      <c r="K241">
        <v>4</v>
      </c>
      <c r="L241" s="36" t="s">
        <v>652</v>
      </c>
    </row>
    <row r="242" spans="1:12" ht="29" x14ac:dyDescent="0.35">
      <c r="A242" t="s">
        <v>502</v>
      </c>
      <c r="B242" t="s">
        <v>649</v>
      </c>
      <c r="C242" s="36" t="s">
        <v>895</v>
      </c>
      <c r="D242" s="36" t="s">
        <v>712</v>
      </c>
      <c r="E242">
        <v>3</v>
      </c>
      <c r="F242">
        <v>3</v>
      </c>
      <c r="G242">
        <v>2</v>
      </c>
      <c r="H242">
        <v>3</v>
      </c>
      <c r="I242">
        <v>3</v>
      </c>
      <c r="J242">
        <v>2</v>
      </c>
      <c r="K242">
        <v>4</v>
      </c>
      <c r="L242" s="36" t="s">
        <v>652</v>
      </c>
    </row>
    <row r="243" spans="1:12" ht="29" x14ac:dyDescent="0.35">
      <c r="A243" t="s">
        <v>504</v>
      </c>
      <c r="B243" t="s">
        <v>649</v>
      </c>
      <c r="C243" s="36" t="s">
        <v>896</v>
      </c>
      <c r="D243" s="36" t="s">
        <v>712</v>
      </c>
      <c r="E243">
        <v>3</v>
      </c>
      <c r="F243">
        <v>3</v>
      </c>
      <c r="G243">
        <v>2</v>
      </c>
      <c r="H243">
        <v>2</v>
      </c>
      <c r="I243">
        <v>3</v>
      </c>
      <c r="J243">
        <v>2</v>
      </c>
      <c r="K243">
        <v>4</v>
      </c>
      <c r="L243" s="36" t="s">
        <v>652</v>
      </c>
    </row>
    <row r="244" spans="1:12" x14ac:dyDescent="0.35">
      <c r="A244" t="s">
        <v>506</v>
      </c>
      <c r="B244" t="s">
        <v>778</v>
      </c>
      <c r="C244" s="36" t="s">
        <v>667</v>
      </c>
      <c r="D244" s="36" t="s">
        <v>667</v>
      </c>
      <c r="E244">
        <v>3</v>
      </c>
      <c r="F244">
        <v>3</v>
      </c>
      <c r="G244">
        <v>2</v>
      </c>
      <c r="H244">
        <v>2</v>
      </c>
      <c r="I244">
        <v>2</v>
      </c>
      <c r="J244">
        <v>2</v>
      </c>
      <c r="K244">
        <v>4</v>
      </c>
      <c r="L244" s="36" t="s">
        <v>779</v>
      </c>
    </row>
    <row r="245" spans="1:12" x14ac:dyDescent="0.35">
      <c r="A245" t="s">
        <v>508</v>
      </c>
      <c r="B245" t="s">
        <v>778</v>
      </c>
      <c r="C245" s="36" t="s">
        <v>667</v>
      </c>
      <c r="D245" s="36" t="s">
        <v>667</v>
      </c>
      <c r="E245">
        <v>3</v>
      </c>
      <c r="F245">
        <v>2</v>
      </c>
      <c r="G245">
        <v>1</v>
      </c>
      <c r="H245">
        <v>3</v>
      </c>
      <c r="I245">
        <v>2</v>
      </c>
      <c r="J245">
        <v>2</v>
      </c>
      <c r="K245">
        <v>4</v>
      </c>
      <c r="L245" s="36" t="s">
        <v>779</v>
      </c>
    </row>
    <row r="246" spans="1:12" x14ac:dyDescent="0.35">
      <c r="A246" t="s">
        <v>510</v>
      </c>
      <c r="B246" t="s">
        <v>778</v>
      </c>
      <c r="C246" s="36" t="s">
        <v>667</v>
      </c>
      <c r="D246" s="36" t="s">
        <v>667</v>
      </c>
      <c r="E246">
        <v>3</v>
      </c>
      <c r="F246">
        <v>2</v>
      </c>
      <c r="G246">
        <v>1</v>
      </c>
      <c r="H246">
        <v>3</v>
      </c>
      <c r="I246">
        <v>2</v>
      </c>
      <c r="J246">
        <v>2</v>
      </c>
      <c r="K246">
        <v>4</v>
      </c>
      <c r="L246" s="36" t="s">
        <v>779</v>
      </c>
    </row>
    <row r="247" spans="1:12" x14ac:dyDescent="0.35">
      <c r="A247" t="s">
        <v>512</v>
      </c>
      <c r="B247" t="s">
        <v>778</v>
      </c>
      <c r="C247" s="36" t="s">
        <v>667</v>
      </c>
      <c r="D247" s="36" t="s">
        <v>667</v>
      </c>
      <c r="E247">
        <v>3</v>
      </c>
      <c r="F247">
        <v>3</v>
      </c>
      <c r="G247">
        <v>2</v>
      </c>
      <c r="H247">
        <v>2</v>
      </c>
      <c r="I247">
        <v>2</v>
      </c>
      <c r="J247">
        <v>2</v>
      </c>
      <c r="K247">
        <v>2</v>
      </c>
      <c r="L247" s="36" t="s">
        <v>779</v>
      </c>
    </row>
    <row r="248" spans="1:12" x14ac:dyDescent="0.35">
      <c r="A248" t="s">
        <v>514</v>
      </c>
      <c r="B248" t="s">
        <v>778</v>
      </c>
      <c r="C248" s="36" t="s">
        <v>667</v>
      </c>
      <c r="D248" s="36" t="s">
        <v>667</v>
      </c>
      <c r="E248">
        <v>3</v>
      </c>
      <c r="F248">
        <v>3</v>
      </c>
      <c r="G248">
        <v>2</v>
      </c>
      <c r="H248">
        <v>2</v>
      </c>
      <c r="I248">
        <v>2</v>
      </c>
      <c r="J248">
        <v>2</v>
      </c>
      <c r="K248">
        <v>2</v>
      </c>
      <c r="L248" s="36" t="s">
        <v>779</v>
      </c>
    </row>
    <row r="249" spans="1:12" x14ac:dyDescent="0.35">
      <c r="A249" t="s">
        <v>516</v>
      </c>
      <c r="B249" t="s">
        <v>778</v>
      </c>
      <c r="C249" s="36" t="s">
        <v>667</v>
      </c>
      <c r="D249" s="36" t="s">
        <v>667</v>
      </c>
      <c r="E249">
        <v>3</v>
      </c>
      <c r="F249">
        <v>3</v>
      </c>
      <c r="G249">
        <v>2</v>
      </c>
      <c r="H249">
        <v>2</v>
      </c>
      <c r="I249">
        <v>2</v>
      </c>
      <c r="J249">
        <v>2</v>
      </c>
      <c r="K249">
        <v>2</v>
      </c>
      <c r="L249" s="36" t="s">
        <v>779</v>
      </c>
    </row>
    <row r="250" spans="1:12" x14ac:dyDescent="0.35">
      <c r="A250" t="s">
        <v>518</v>
      </c>
      <c r="B250" t="s">
        <v>778</v>
      </c>
      <c r="C250" s="36" t="s">
        <v>667</v>
      </c>
      <c r="D250" s="36" t="s">
        <v>667</v>
      </c>
      <c r="E250">
        <v>3</v>
      </c>
      <c r="F250">
        <v>3</v>
      </c>
      <c r="G250">
        <v>2</v>
      </c>
      <c r="H250">
        <v>3</v>
      </c>
      <c r="I250">
        <v>2</v>
      </c>
      <c r="J250">
        <v>2</v>
      </c>
      <c r="K250">
        <v>2</v>
      </c>
      <c r="L250" s="36" t="s">
        <v>779</v>
      </c>
    </row>
    <row r="251" spans="1:12" x14ac:dyDescent="0.35">
      <c r="A251" t="s">
        <v>520</v>
      </c>
      <c r="B251" t="s">
        <v>778</v>
      </c>
      <c r="C251" s="36" t="s">
        <v>667</v>
      </c>
      <c r="D251" s="36" t="s">
        <v>667</v>
      </c>
      <c r="E251">
        <v>2</v>
      </c>
      <c r="F251">
        <v>2</v>
      </c>
      <c r="G251">
        <v>4</v>
      </c>
      <c r="H251">
        <v>1</v>
      </c>
      <c r="I251">
        <v>1</v>
      </c>
      <c r="J251">
        <v>3</v>
      </c>
      <c r="K251">
        <v>4</v>
      </c>
      <c r="L251" s="36" t="s">
        <v>779</v>
      </c>
    </row>
    <row r="252" spans="1:12" x14ac:dyDescent="0.35">
      <c r="A252" t="s">
        <v>522</v>
      </c>
      <c r="B252" t="s">
        <v>778</v>
      </c>
      <c r="C252" s="36" t="s">
        <v>667</v>
      </c>
      <c r="D252" s="36" t="s">
        <v>667</v>
      </c>
      <c r="E252">
        <v>2</v>
      </c>
      <c r="F252">
        <v>2</v>
      </c>
      <c r="G252">
        <v>4</v>
      </c>
      <c r="H252">
        <v>1</v>
      </c>
      <c r="I252">
        <v>1</v>
      </c>
      <c r="J252">
        <v>3</v>
      </c>
      <c r="K252">
        <v>4</v>
      </c>
      <c r="L252" s="36" t="s">
        <v>779</v>
      </c>
    </row>
    <row r="253" spans="1:12" x14ac:dyDescent="0.35">
      <c r="A253" t="s">
        <v>523</v>
      </c>
      <c r="B253" t="s">
        <v>778</v>
      </c>
      <c r="C253" s="36" t="s">
        <v>667</v>
      </c>
      <c r="D253" s="36" t="s">
        <v>667</v>
      </c>
      <c r="E253">
        <v>2</v>
      </c>
      <c r="F253">
        <v>2</v>
      </c>
      <c r="G253">
        <v>1</v>
      </c>
      <c r="H253">
        <v>1</v>
      </c>
      <c r="I253">
        <v>1</v>
      </c>
      <c r="J253">
        <v>4</v>
      </c>
      <c r="K253">
        <v>4</v>
      </c>
      <c r="L253" s="36" t="s">
        <v>779</v>
      </c>
    </row>
    <row r="254" spans="1:12" x14ac:dyDescent="0.35">
      <c r="A254" t="s">
        <v>525</v>
      </c>
      <c r="B254" t="s">
        <v>778</v>
      </c>
      <c r="C254" s="36" t="s">
        <v>667</v>
      </c>
      <c r="D254" s="36" t="s">
        <v>667</v>
      </c>
      <c r="E254">
        <v>2</v>
      </c>
      <c r="F254">
        <v>2</v>
      </c>
      <c r="G254">
        <v>1</v>
      </c>
      <c r="H254">
        <v>1</v>
      </c>
      <c r="I254">
        <v>1</v>
      </c>
      <c r="J254">
        <v>4</v>
      </c>
      <c r="K254">
        <v>1</v>
      </c>
      <c r="L254" s="36" t="s">
        <v>779</v>
      </c>
    </row>
    <row r="255" spans="1:12" x14ac:dyDescent="0.35">
      <c r="A255" t="s">
        <v>527</v>
      </c>
      <c r="B255" t="s">
        <v>778</v>
      </c>
      <c r="C255" s="36" t="s">
        <v>667</v>
      </c>
      <c r="D255" s="36" t="s">
        <v>667</v>
      </c>
      <c r="E255">
        <v>2</v>
      </c>
      <c r="F255">
        <v>2</v>
      </c>
      <c r="G255">
        <v>1</v>
      </c>
      <c r="H255">
        <v>1</v>
      </c>
      <c r="I255">
        <v>1</v>
      </c>
      <c r="J255">
        <v>4</v>
      </c>
      <c r="K255">
        <v>4</v>
      </c>
      <c r="L255" s="36" t="s">
        <v>779</v>
      </c>
    </row>
    <row r="256" spans="1:12" x14ac:dyDescent="0.35">
      <c r="A256" t="s">
        <v>529</v>
      </c>
      <c r="B256" t="s">
        <v>778</v>
      </c>
      <c r="C256" s="36" t="s">
        <v>667</v>
      </c>
      <c r="D256" s="36" t="s">
        <v>667</v>
      </c>
      <c r="E256">
        <v>2</v>
      </c>
      <c r="F256">
        <v>2</v>
      </c>
      <c r="G256">
        <v>1</v>
      </c>
      <c r="H256">
        <v>2</v>
      </c>
      <c r="I256">
        <v>1</v>
      </c>
      <c r="J256">
        <v>4</v>
      </c>
      <c r="K256">
        <v>1</v>
      </c>
      <c r="L256" s="36" t="s">
        <v>779</v>
      </c>
    </row>
    <row r="257" spans="1:12" x14ac:dyDescent="0.35">
      <c r="A257" t="s">
        <v>532</v>
      </c>
      <c r="B257" t="s">
        <v>778</v>
      </c>
      <c r="C257" s="36" t="s">
        <v>667</v>
      </c>
      <c r="D257" s="36" t="s">
        <v>667</v>
      </c>
      <c r="E257">
        <v>2</v>
      </c>
      <c r="F257">
        <v>3</v>
      </c>
      <c r="G257">
        <v>2</v>
      </c>
      <c r="H257">
        <v>1</v>
      </c>
      <c r="I257">
        <v>1</v>
      </c>
      <c r="J257">
        <v>4</v>
      </c>
      <c r="K257">
        <v>4</v>
      </c>
      <c r="L257" s="36" t="s">
        <v>779</v>
      </c>
    </row>
    <row r="258" spans="1:12" x14ac:dyDescent="0.35">
      <c r="A258" t="s">
        <v>534</v>
      </c>
      <c r="B258" t="s">
        <v>778</v>
      </c>
      <c r="C258" s="36" t="s">
        <v>667</v>
      </c>
      <c r="D258" s="36" t="s">
        <v>667</v>
      </c>
      <c r="E258">
        <v>3</v>
      </c>
      <c r="F258">
        <v>3</v>
      </c>
      <c r="G258">
        <v>4</v>
      </c>
      <c r="H258">
        <v>2</v>
      </c>
      <c r="I258">
        <v>1</v>
      </c>
      <c r="J258">
        <v>2</v>
      </c>
      <c r="K258">
        <v>3</v>
      </c>
      <c r="L258" s="36" t="s">
        <v>779</v>
      </c>
    </row>
    <row r="259" spans="1:12" x14ac:dyDescent="0.35">
      <c r="A259" t="s">
        <v>536</v>
      </c>
      <c r="B259" t="s">
        <v>778</v>
      </c>
      <c r="C259" s="36" t="s">
        <v>667</v>
      </c>
      <c r="D259" s="36" t="s">
        <v>667</v>
      </c>
      <c r="E259">
        <v>2</v>
      </c>
      <c r="F259">
        <v>2</v>
      </c>
      <c r="G259">
        <v>1</v>
      </c>
      <c r="H259">
        <v>1</v>
      </c>
      <c r="I259">
        <v>1</v>
      </c>
      <c r="J259">
        <v>4</v>
      </c>
      <c r="K259">
        <v>4</v>
      </c>
      <c r="L259" s="36" t="s">
        <v>779</v>
      </c>
    </row>
    <row r="260" spans="1:12" x14ac:dyDescent="0.35">
      <c r="A260" t="s">
        <v>538</v>
      </c>
      <c r="B260" t="s">
        <v>778</v>
      </c>
      <c r="C260" s="36" t="s">
        <v>667</v>
      </c>
      <c r="D260" s="36" t="s">
        <v>667</v>
      </c>
      <c r="E260">
        <v>3</v>
      </c>
      <c r="F260">
        <v>3</v>
      </c>
      <c r="G260">
        <v>2</v>
      </c>
      <c r="H260">
        <v>2</v>
      </c>
      <c r="I260">
        <v>2</v>
      </c>
      <c r="J260">
        <v>3</v>
      </c>
      <c r="K260">
        <v>4</v>
      </c>
      <c r="L260" s="36" t="s">
        <v>779</v>
      </c>
    </row>
    <row r="261" spans="1:12" x14ac:dyDescent="0.35">
      <c r="A261" t="s">
        <v>540</v>
      </c>
      <c r="B261" t="s">
        <v>778</v>
      </c>
      <c r="C261" s="36" t="s">
        <v>667</v>
      </c>
      <c r="D261" s="36" t="s">
        <v>667</v>
      </c>
      <c r="E261">
        <v>2</v>
      </c>
      <c r="F261">
        <v>2</v>
      </c>
      <c r="G261">
        <v>1</v>
      </c>
      <c r="H261">
        <v>1</v>
      </c>
      <c r="I261">
        <v>1</v>
      </c>
      <c r="J261">
        <v>4</v>
      </c>
      <c r="K261">
        <v>4</v>
      </c>
      <c r="L261" s="36" t="s">
        <v>779</v>
      </c>
    </row>
    <row r="262" spans="1:12" x14ac:dyDescent="0.35">
      <c r="A262" t="s">
        <v>542</v>
      </c>
      <c r="B262" t="s">
        <v>778</v>
      </c>
      <c r="C262" s="36" t="s">
        <v>667</v>
      </c>
      <c r="D262" s="36" t="s">
        <v>667</v>
      </c>
      <c r="E262">
        <v>2</v>
      </c>
      <c r="F262">
        <v>2</v>
      </c>
      <c r="G262">
        <v>1</v>
      </c>
      <c r="H262">
        <v>1</v>
      </c>
      <c r="I262">
        <v>1</v>
      </c>
      <c r="J262">
        <v>4</v>
      </c>
      <c r="K262">
        <v>4</v>
      </c>
      <c r="L262" s="36" t="s">
        <v>779</v>
      </c>
    </row>
    <row r="263" spans="1:12" x14ac:dyDescent="0.35">
      <c r="A263" t="s">
        <v>544</v>
      </c>
      <c r="B263" t="s">
        <v>778</v>
      </c>
      <c r="C263" s="36" t="s">
        <v>667</v>
      </c>
      <c r="D263" s="36" t="s">
        <v>667</v>
      </c>
      <c r="E263">
        <v>2</v>
      </c>
      <c r="F263">
        <v>2</v>
      </c>
      <c r="G263">
        <v>1</v>
      </c>
      <c r="H263">
        <v>1</v>
      </c>
      <c r="I263">
        <v>1</v>
      </c>
      <c r="J263">
        <v>4</v>
      </c>
      <c r="K263">
        <v>4</v>
      </c>
      <c r="L263" s="36" t="s">
        <v>779</v>
      </c>
    </row>
    <row r="264" spans="1:12" x14ac:dyDescent="0.35">
      <c r="A264" t="s">
        <v>546</v>
      </c>
      <c r="B264" t="s">
        <v>778</v>
      </c>
      <c r="C264" s="36" t="s">
        <v>667</v>
      </c>
      <c r="D264" s="36" t="s">
        <v>667</v>
      </c>
      <c r="E264">
        <v>3</v>
      </c>
      <c r="F264">
        <v>4</v>
      </c>
      <c r="G264">
        <v>4</v>
      </c>
      <c r="H264">
        <v>2</v>
      </c>
      <c r="I264">
        <v>1</v>
      </c>
      <c r="J264">
        <v>2</v>
      </c>
      <c r="K264">
        <v>4</v>
      </c>
      <c r="L264" s="36" t="s">
        <v>779</v>
      </c>
    </row>
    <row r="265" spans="1:12" x14ac:dyDescent="0.35">
      <c r="A265" t="s">
        <v>548</v>
      </c>
      <c r="B265" t="s">
        <v>778</v>
      </c>
      <c r="C265" s="36" t="s">
        <v>667</v>
      </c>
      <c r="D265" s="36" t="s">
        <v>667</v>
      </c>
      <c r="E265">
        <v>3</v>
      </c>
      <c r="F265">
        <v>3</v>
      </c>
      <c r="G265">
        <v>2</v>
      </c>
      <c r="H265">
        <v>2</v>
      </c>
      <c r="I265">
        <v>2</v>
      </c>
      <c r="J265">
        <v>4</v>
      </c>
      <c r="K265">
        <v>4</v>
      </c>
      <c r="L265" s="36" t="s">
        <v>779</v>
      </c>
    </row>
    <row r="266" spans="1:12" x14ac:dyDescent="0.35">
      <c r="A266" t="s">
        <v>550</v>
      </c>
      <c r="B266" t="s">
        <v>778</v>
      </c>
      <c r="C266" s="36" t="s">
        <v>667</v>
      </c>
      <c r="D266" s="36" t="s">
        <v>667</v>
      </c>
      <c r="E266">
        <v>2</v>
      </c>
      <c r="F266">
        <v>1</v>
      </c>
      <c r="G266">
        <v>1</v>
      </c>
      <c r="H266">
        <v>1</v>
      </c>
      <c r="I266">
        <v>1</v>
      </c>
      <c r="J266">
        <v>3</v>
      </c>
      <c r="K266">
        <v>4</v>
      </c>
      <c r="L266" s="36" t="s">
        <v>779</v>
      </c>
    </row>
    <row r="267" spans="1:12" x14ac:dyDescent="0.35">
      <c r="A267" t="s">
        <v>552</v>
      </c>
      <c r="B267" t="s">
        <v>778</v>
      </c>
      <c r="C267" s="36" t="s">
        <v>667</v>
      </c>
      <c r="D267" s="36" t="s">
        <v>667</v>
      </c>
      <c r="E267">
        <v>3</v>
      </c>
      <c r="F267">
        <v>2</v>
      </c>
      <c r="G267">
        <v>2</v>
      </c>
      <c r="H267">
        <v>1</v>
      </c>
      <c r="I267">
        <v>1</v>
      </c>
      <c r="J267">
        <v>4</v>
      </c>
      <c r="K267">
        <v>4</v>
      </c>
      <c r="L267" s="36" t="s">
        <v>779</v>
      </c>
    </row>
    <row r="268" spans="1:12" x14ac:dyDescent="0.35">
      <c r="A268" t="s">
        <v>554</v>
      </c>
      <c r="B268" t="s">
        <v>778</v>
      </c>
      <c r="C268" s="36" t="s">
        <v>667</v>
      </c>
      <c r="D268" s="36" t="s">
        <v>667</v>
      </c>
      <c r="E268">
        <v>2</v>
      </c>
      <c r="F268">
        <v>1</v>
      </c>
      <c r="G268">
        <v>1</v>
      </c>
      <c r="H268">
        <v>1</v>
      </c>
      <c r="I268">
        <v>1</v>
      </c>
      <c r="J268">
        <v>4</v>
      </c>
      <c r="K268">
        <v>4</v>
      </c>
      <c r="L268" s="36" t="s">
        <v>779</v>
      </c>
    </row>
    <row r="269" spans="1:12" x14ac:dyDescent="0.35">
      <c r="A269" t="s">
        <v>556</v>
      </c>
      <c r="B269" t="s">
        <v>778</v>
      </c>
      <c r="C269" s="36" t="s">
        <v>667</v>
      </c>
      <c r="D269" s="36" t="s">
        <v>667</v>
      </c>
      <c r="E269">
        <v>2</v>
      </c>
      <c r="F269">
        <v>1</v>
      </c>
      <c r="G269">
        <v>1</v>
      </c>
      <c r="H269">
        <v>1</v>
      </c>
      <c r="I269">
        <v>1</v>
      </c>
      <c r="J269">
        <v>4</v>
      </c>
      <c r="K269">
        <v>4</v>
      </c>
      <c r="L269" s="36" t="s">
        <v>779</v>
      </c>
    </row>
    <row r="270" spans="1:12" x14ac:dyDescent="0.35">
      <c r="A270" t="s">
        <v>558</v>
      </c>
      <c r="B270" t="s">
        <v>778</v>
      </c>
      <c r="C270" s="36" t="s">
        <v>667</v>
      </c>
      <c r="D270" s="36" t="s">
        <v>667</v>
      </c>
      <c r="E270">
        <v>2</v>
      </c>
      <c r="F270">
        <v>2</v>
      </c>
      <c r="G270">
        <v>1</v>
      </c>
      <c r="H270">
        <v>1</v>
      </c>
      <c r="I270">
        <v>1</v>
      </c>
      <c r="J270">
        <v>4</v>
      </c>
      <c r="K270">
        <v>4</v>
      </c>
      <c r="L270" s="36" t="s">
        <v>779</v>
      </c>
    </row>
    <row r="271" spans="1:12" x14ac:dyDescent="0.35">
      <c r="A271" t="s">
        <v>560</v>
      </c>
      <c r="B271" t="s">
        <v>778</v>
      </c>
      <c r="C271" s="36" t="s">
        <v>667</v>
      </c>
      <c r="D271" s="36" t="s">
        <v>667</v>
      </c>
      <c r="E271">
        <v>2</v>
      </c>
      <c r="F271">
        <v>3</v>
      </c>
      <c r="G271">
        <v>1</v>
      </c>
      <c r="H271">
        <v>2</v>
      </c>
      <c r="I271">
        <v>1</v>
      </c>
      <c r="J271">
        <v>3</v>
      </c>
      <c r="K271">
        <v>4</v>
      </c>
      <c r="L271" s="36" t="s">
        <v>779</v>
      </c>
    </row>
    <row r="272" spans="1:12" x14ac:dyDescent="0.35">
      <c r="A272" t="s">
        <v>562</v>
      </c>
      <c r="B272" t="s">
        <v>778</v>
      </c>
      <c r="C272" s="36" t="s">
        <v>667</v>
      </c>
      <c r="D272" s="36" t="s">
        <v>667</v>
      </c>
      <c r="E272">
        <v>2</v>
      </c>
      <c r="F272">
        <v>2</v>
      </c>
      <c r="G272">
        <v>3</v>
      </c>
      <c r="H272">
        <v>1</v>
      </c>
      <c r="I272">
        <v>1</v>
      </c>
      <c r="J272">
        <v>3</v>
      </c>
      <c r="K272">
        <v>4</v>
      </c>
      <c r="L272" s="36" t="s">
        <v>779</v>
      </c>
    </row>
    <row r="273" spans="1:12" x14ac:dyDescent="0.35">
      <c r="A273" t="s">
        <v>564</v>
      </c>
      <c r="B273" t="s">
        <v>778</v>
      </c>
      <c r="C273" s="36" t="s">
        <v>667</v>
      </c>
      <c r="D273" s="36" t="s">
        <v>667</v>
      </c>
      <c r="E273">
        <v>3</v>
      </c>
      <c r="F273">
        <v>2</v>
      </c>
      <c r="G273">
        <v>1</v>
      </c>
      <c r="H273">
        <v>1</v>
      </c>
      <c r="I273">
        <v>1</v>
      </c>
      <c r="J273">
        <v>3</v>
      </c>
      <c r="K273">
        <v>4</v>
      </c>
      <c r="L273" s="36" t="s">
        <v>779</v>
      </c>
    </row>
    <row r="274" spans="1:12" x14ac:dyDescent="0.35">
      <c r="A274" t="s">
        <v>566</v>
      </c>
      <c r="B274" t="s">
        <v>778</v>
      </c>
      <c r="C274" s="36" t="s">
        <v>667</v>
      </c>
      <c r="D274" s="36" t="s">
        <v>667</v>
      </c>
      <c r="E274">
        <v>2</v>
      </c>
      <c r="F274">
        <v>2</v>
      </c>
      <c r="G274">
        <v>3</v>
      </c>
      <c r="H274">
        <v>1</v>
      </c>
      <c r="I274">
        <v>1</v>
      </c>
      <c r="J274">
        <v>3</v>
      </c>
      <c r="K274">
        <v>4</v>
      </c>
      <c r="L274" s="36" t="s">
        <v>779</v>
      </c>
    </row>
    <row r="275" spans="1:12" x14ac:dyDescent="0.35">
      <c r="A275" t="s">
        <v>568</v>
      </c>
      <c r="B275" t="s">
        <v>778</v>
      </c>
      <c r="C275" s="36" t="s">
        <v>667</v>
      </c>
      <c r="D275" s="36" t="s">
        <v>667</v>
      </c>
      <c r="E275">
        <v>2</v>
      </c>
      <c r="F275">
        <v>2</v>
      </c>
      <c r="G275">
        <v>1</v>
      </c>
      <c r="H275">
        <v>1</v>
      </c>
      <c r="I275">
        <v>1</v>
      </c>
      <c r="J275">
        <v>3</v>
      </c>
      <c r="K275">
        <v>4</v>
      </c>
      <c r="L275" s="36" t="s">
        <v>779</v>
      </c>
    </row>
    <row r="276" spans="1:12" x14ac:dyDescent="0.35">
      <c r="A276" t="s">
        <v>570</v>
      </c>
      <c r="B276" t="s">
        <v>778</v>
      </c>
      <c r="C276" s="36" t="s">
        <v>667</v>
      </c>
      <c r="D276" s="36" t="s">
        <v>667</v>
      </c>
      <c r="E276">
        <v>3</v>
      </c>
      <c r="F276">
        <v>2</v>
      </c>
      <c r="G276">
        <v>1</v>
      </c>
      <c r="H276">
        <v>1</v>
      </c>
      <c r="I276">
        <v>1</v>
      </c>
      <c r="J276">
        <v>3</v>
      </c>
      <c r="K276">
        <v>4</v>
      </c>
      <c r="L276" s="36" t="s">
        <v>779</v>
      </c>
    </row>
    <row r="277" spans="1:12" x14ac:dyDescent="0.35">
      <c r="A277" t="s">
        <v>571</v>
      </c>
      <c r="B277" t="s">
        <v>778</v>
      </c>
      <c r="C277" s="36" t="s">
        <v>667</v>
      </c>
      <c r="D277" s="36" t="s">
        <v>667</v>
      </c>
      <c r="E277">
        <v>2</v>
      </c>
      <c r="F277">
        <v>2</v>
      </c>
      <c r="G277">
        <v>3</v>
      </c>
      <c r="H277">
        <v>1</v>
      </c>
      <c r="I277">
        <v>1</v>
      </c>
      <c r="J277">
        <v>3</v>
      </c>
      <c r="K277">
        <v>4</v>
      </c>
      <c r="L277" s="36" t="s">
        <v>779</v>
      </c>
    </row>
    <row r="278" spans="1:12" x14ac:dyDescent="0.35">
      <c r="A278" t="s">
        <v>573</v>
      </c>
      <c r="B278" t="s">
        <v>778</v>
      </c>
      <c r="C278" s="36" t="s">
        <v>667</v>
      </c>
      <c r="D278" s="36" t="s">
        <v>667</v>
      </c>
      <c r="E278">
        <v>4</v>
      </c>
      <c r="F278">
        <v>2</v>
      </c>
      <c r="G278">
        <v>3</v>
      </c>
      <c r="H278">
        <v>1</v>
      </c>
      <c r="I278">
        <v>1</v>
      </c>
      <c r="J278">
        <v>3</v>
      </c>
      <c r="K278">
        <v>4</v>
      </c>
      <c r="L278" s="36" t="s">
        <v>779</v>
      </c>
    </row>
    <row r="279" spans="1:12" x14ac:dyDescent="0.35">
      <c r="A279" t="s">
        <v>575</v>
      </c>
      <c r="B279" t="s">
        <v>778</v>
      </c>
      <c r="C279" s="36" t="s">
        <v>667</v>
      </c>
      <c r="D279" s="36" t="s">
        <v>667</v>
      </c>
      <c r="E279">
        <v>2</v>
      </c>
      <c r="F279">
        <v>2</v>
      </c>
      <c r="G279">
        <v>1</v>
      </c>
      <c r="H279">
        <v>1</v>
      </c>
      <c r="I279">
        <v>1</v>
      </c>
      <c r="J279">
        <v>3</v>
      </c>
      <c r="K279">
        <v>4</v>
      </c>
      <c r="L279" s="36" t="s">
        <v>779</v>
      </c>
    </row>
    <row r="280" spans="1:12" x14ac:dyDescent="0.35">
      <c r="A280" t="s">
        <v>577</v>
      </c>
      <c r="B280" t="s">
        <v>778</v>
      </c>
      <c r="C280" s="36" t="s">
        <v>667</v>
      </c>
      <c r="D280" s="36" t="s">
        <v>667</v>
      </c>
      <c r="E280">
        <v>3</v>
      </c>
      <c r="F280">
        <v>2</v>
      </c>
      <c r="G280">
        <v>1</v>
      </c>
      <c r="H280">
        <v>1</v>
      </c>
      <c r="I280">
        <v>1</v>
      </c>
      <c r="J280">
        <v>3</v>
      </c>
      <c r="K280">
        <v>4</v>
      </c>
      <c r="L280" s="36" t="s">
        <v>779</v>
      </c>
    </row>
    <row r="281" spans="1:12" x14ac:dyDescent="0.35">
      <c r="A281" t="s">
        <v>579</v>
      </c>
      <c r="B281" t="s">
        <v>778</v>
      </c>
      <c r="C281" s="36" t="s">
        <v>667</v>
      </c>
      <c r="D281" s="36" t="s">
        <v>667</v>
      </c>
      <c r="E281">
        <v>2</v>
      </c>
      <c r="F281">
        <v>2</v>
      </c>
      <c r="G281">
        <v>1</v>
      </c>
      <c r="H281">
        <v>1</v>
      </c>
      <c r="I281">
        <v>1</v>
      </c>
      <c r="J281">
        <v>3</v>
      </c>
      <c r="K281">
        <v>4</v>
      </c>
      <c r="L281" s="36" t="s">
        <v>779</v>
      </c>
    </row>
    <row r="282" spans="1:12" x14ac:dyDescent="0.35">
      <c r="A282" t="s">
        <v>580</v>
      </c>
      <c r="B282" t="s">
        <v>778</v>
      </c>
      <c r="C282" s="36" t="s">
        <v>667</v>
      </c>
      <c r="D282" s="36" t="s">
        <v>667</v>
      </c>
      <c r="E282">
        <v>4</v>
      </c>
      <c r="F282">
        <v>2</v>
      </c>
      <c r="G282">
        <v>3</v>
      </c>
      <c r="H282">
        <v>1</v>
      </c>
      <c r="I282">
        <v>1</v>
      </c>
      <c r="J282">
        <v>3</v>
      </c>
      <c r="K282">
        <v>4</v>
      </c>
      <c r="L282" s="36" t="s">
        <v>779</v>
      </c>
    </row>
    <row r="283" spans="1:12" x14ac:dyDescent="0.35">
      <c r="A283" t="s">
        <v>582</v>
      </c>
      <c r="B283" t="s">
        <v>778</v>
      </c>
      <c r="C283" s="36" t="s">
        <v>667</v>
      </c>
      <c r="D283" s="36" t="s">
        <v>667</v>
      </c>
      <c r="E283">
        <v>3</v>
      </c>
      <c r="F283">
        <v>2</v>
      </c>
      <c r="G283">
        <v>1</v>
      </c>
      <c r="H283">
        <v>1</v>
      </c>
      <c r="I283">
        <v>1</v>
      </c>
      <c r="J283">
        <v>3</v>
      </c>
      <c r="K283">
        <v>4</v>
      </c>
      <c r="L283" s="36" t="s">
        <v>779</v>
      </c>
    </row>
    <row r="284" spans="1:12" x14ac:dyDescent="0.35">
      <c r="A284" t="s">
        <v>584</v>
      </c>
      <c r="B284" t="s">
        <v>778</v>
      </c>
      <c r="C284" s="36" t="s">
        <v>667</v>
      </c>
      <c r="D284" s="36" t="s">
        <v>667</v>
      </c>
      <c r="E284">
        <v>3</v>
      </c>
      <c r="F284">
        <v>2</v>
      </c>
      <c r="G284">
        <v>1</v>
      </c>
      <c r="H284">
        <v>1</v>
      </c>
      <c r="I284">
        <v>1</v>
      </c>
      <c r="J284">
        <v>3</v>
      </c>
      <c r="K284">
        <v>4</v>
      </c>
      <c r="L284" s="36" t="s">
        <v>779</v>
      </c>
    </row>
    <row r="285" spans="1:12" x14ac:dyDescent="0.35">
      <c r="A285" t="s">
        <v>585</v>
      </c>
      <c r="B285" t="s">
        <v>778</v>
      </c>
      <c r="C285" s="36" t="s">
        <v>667</v>
      </c>
      <c r="D285" s="36" t="s">
        <v>667</v>
      </c>
      <c r="E285">
        <v>3</v>
      </c>
      <c r="F285">
        <v>2</v>
      </c>
      <c r="G285">
        <v>1</v>
      </c>
      <c r="H285">
        <v>1</v>
      </c>
      <c r="I285">
        <v>1</v>
      </c>
      <c r="J285">
        <v>3</v>
      </c>
      <c r="K285">
        <v>4</v>
      </c>
      <c r="L285" s="36" t="s">
        <v>779</v>
      </c>
    </row>
    <row r="286" spans="1:12" x14ac:dyDescent="0.35">
      <c r="A286" t="s">
        <v>586</v>
      </c>
      <c r="B286" t="s">
        <v>778</v>
      </c>
      <c r="C286" s="36" t="s">
        <v>667</v>
      </c>
      <c r="D286" s="36" t="s">
        <v>667</v>
      </c>
      <c r="E286">
        <v>2</v>
      </c>
      <c r="F286">
        <v>2</v>
      </c>
      <c r="G286">
        <v>1</v>
      </c>
      <c r="H286">
        <v>3</v>
      </c>
      <c r="I286">
        <v>1</v>
      </c>
      <c r="J286">
        <v>3</v>
      </c>
      <c r="K286">
        <v>4</v>
      </c>
      <c r="L286" s="36" t="s">
        <v>779</v>
      </c>
    </row>
    <row r="287" spans="1:12" x14ac:dyDescent="0.35">
      <c r="A287" t="s">
        <v>588</v>
      </c>
      <c r="B287" t="s">
        <v>778</v>
      </c>
      <c r="C287" s="36" t="s">
        <v>667</v>
      </c>
      <c r="D287" s="36" t="s">
        <v>667</v>
      </c>
      <c r="E287">
        <v>4</v>
      </c>
      <c r="F287">
        <v>2</v>
      </c>
      <c r="G287">
        <v>3</v>
      </c>
      <c r="H287">
        <v>1</v>
      </c>
      <c r="I287">
        <v>1</v>
      </c>
      <c r="J287">
        <v>3</v>
      </c>
      <c r="K287">
        <v>4</v>
      </c>
      <c r="L287" s="36" t="s">
        <v>779</v>
      </c>
    </row>
    <row r="288" spans="1:12" x14ac:dyDescent="0.35">
      <c r="A288" t="s">
        <v>590</v>
      </c>
      <c r="B288" t="s">
        <v>778</v>
      </c>
      <c r="C288" s="36" t="s">
        <v>667</v>
      </c>
      <c r="D288" s="36" t="s">
        <v>667</v>
      </c>
      <c r="E288">
        <v>2</v>
      </c>
      <c r="F288">
        <v>2</v>
      </c>
      <c r="G288">
        <v>1</v>
      </c>
      <c r="H288">
        <v>1</v>
      </c>
      <c r="I288">
        <v>1</v>
      </c>
      <c r="J288">
        <v>3</v>
      </c>
      <c r="K288">
        <v>4</v>
      </c>
      <c r="L288" s="36" t="s">
        <v>779</v>
      </c>
    </row>
    <row r="289" spans="1:12" x14ac:dyDescent="0.35">
      <c r="A289" t="s">
        <v>592</v>
      </c>
      <c r="B289" t="s">
        <v>778</v>
      </c>
      <c r="C289" s="36" t="s">
        <v>667</v>
      </c>
      <c r="D289" s="36" t="s">
        <v>667</v>
      </c>
      <c r="E289">
        <v>4</v>
      </c>
      <c r="F289">
        <v>2</v>
      </c>
      <c r="G289">
        <v>1</v>
      </c>
      <c r="H289">
        <v>2</v>
      </c>
      <c r="I289">
        <v>1</v>
      </c>
      <c r="J289">
        <v>3</v>
      </c>
      <c r="K289">
        <v>4</v>
      </c>
      <c r="L289" s="36" t="s">
        <v>779</v>
      </c>
    </row>
    <row r="290" spans="1:12" x14ac:dyDescent="0.35">
      <c r="A290" t="s">
        <v>594</v>
      </c>
      <c r="B290" t="s">
        <v>778</v>
      </c>
      <c r="C290" s="36" t="s">
        <v>667</v>
      </c>
      <c r="D290" s="36" t="s">
        <v>667</v>
      </c>
      <c r="E290">
        <v>2</v>
      </c>
      <c r="F290">
        <v>2</v>
      </c>
      <c r="G290">
        <v>3</v>
      </c>
      <c r="H290">
        <v>1</v>
      </c>
      <c r="I290">
        <v>1</v>
      </c>
      <c r="J290">
        <v>3</v>
      </c>
      <c r="K290">
        <v>4</v>
      </c>
      <c r="L290" s="36" t="s">
        <v>779</v>
      </c>
    </row>
    <row r="291" spans="1:12" x14ac:dyDescent="0.35">
      <c r="A291" t="s">
        <v>596</v>
      </c>
      <c r="B291" t="s">
        <v>778</v>
      </c>
      <c r="C291" s="36" t="s">
        <v>667</v>
      </c>
      <c r="D291" s="36" t="s">
        <v>667</v>
      </c>
      <c r="E291">
        <v>2</v>
      </c>
      <c r="F291">
        <v>2</v>
      </c>
      <c r="G291">
        <v>1</v>
      </c>
      <c r="H291">
        <v>3</v>
      </c>
      <c r="I291">
        <v>1</v>
      </c>
      <c r="J291">
        <v>3</v>
      </c>
      <c r="K291">
        <v>4</v>
      </c>
      <c r="L291" s="36" t="s">
        <v>779</v>
      </c>
    </row>
    <row r="292" spans="1:12" x14ac:dyDescent="0.35">
      <c r="A292" t="s">
        <v>598</v>
      </c>
      <c r="B292" t="s">
        <v>778</v>
      </c>
      <c r="C292" s="36" t="s">
        <v>667</v>
      </c>
      <c r="D292" s="36" t="s">
        <v>667</v>
      </c>
      <c r="E292">
        <v>2</v>
      </c>
      <c r="F292">
        <v>2</v>
      </c>
      <c r="G292">
        <v>1</v>
      </c>
      <c r="H292">
        <v>3</v>
      </c>
      <c r="I292">
        <v>1</v>
      </c>
      <c r="J292">
        <v>3</v>
      </c>
      <c r="K292">
        <v>4</v>
      </c>
      <c r="L292" s="36" t="s">
        <v>779</v>
      </c>
    </row>
    <row r="293" spans="1:12" x14ac:dyDescent="0.35">
      <c r="A293" t="s">
        <v>600</v>
      </c>
      <c r="B293" t="s">
        <v>778</v>
      </c>
      <c r="C293" s="36" t="s">
        <v>667</v>
      </c>
      <c r="D293" s="36" t="s">
        <v>667</v>
      </c>
      <c r="E293">
        <v>3</v>
      </c>
      <c r="F293">
        <v>3</v>
      </c>
      <c r="G293">
        <v>2</v>
      </c>
      <c r="H293">
        <v>2</v>
      </c>
      <c r="I293">
        <v>3</v>
      </c>
      <c r="J293">
        <v>4</v>
      </c>
      <c r="K293">
        <v>2</v>
      </c>
      <c r="L293" s="36" t="s">
        <v>779</v>
      </c>
    </row>
    <row r="294" spans="1:12" x14ac:dyDescent="0.35">
      <c r="A294" t="s">
        <v>602</v>
      </c>
      <c r="B294" t="s">
        <v>778</v>
      </c>
      <c r="C294" s="36" t="s">
        <v>667</v>
      </c>
      <c r="D294" s="36" t="s">
        <v>667</v>
      </c>
      <c r="E294">
        <v>2</v>
      </c>
      <c r="F294">
        <v>2</v>
      </c>
      <c r="G294">
        <v>1</v>
      </c>
      <c r="H294">
        <v>1</v>
      </c>
      <c r="I294">
        <v>1</v>
      </c>
      <c r="J294">
        <v>3</v>
      </c>
      <c r="K294">
        <v>1</v>
      </c>
      <c r="L294" s="36" t="s">
        <v>779</v>
      </c>
    </row>
    <row r="295" spans="1:12" x14ac:dyDescent="0.35">
      <c r="A295" t="s">
        <v>604</v>
      </c>
      <c r="B295" t="s">
        <v>778</v>
      </c>
      <c r="C295" s="36" t="s">
        <v>667</v>
      </c>
      <c r="D295" s="36" t="s">
        <v>667</v>
      </c>
      <c r="E295">
        <v>2</v>
      </c>
      <c r="F295">
        <v>2</v>
      </c>
      <c r="G295">
        <v>1</v>
      </c>
      <c r="H295">
        <v>1</v>
      </c>
      <c r="I295">
        <v>1</v>
      </c>
      <c r="J295">
        <v>4</v>
      </c>
      <c r="K295">
        <v>4</v>
      </c>
      <c r="L295" s="36" t="s">
        <v>779</v>
      </c>
    </row>
    <row r="296" spans="1:12" x14ac:dyDescent="0.35">
      <c r="A296" t="s">
        <v>605</v>
      </c>
      <c r="B296" t="s">
        <v>778</v>
      </c>
      <c r="C296" s="36" t="s">
        <v>667</v>
      </c>
      <c r="D296" s="36" t="s">
        <v>667</v>
      </c>
      <c r="E296">
        <v>2</v>
      </c>
      <c r="F296">
        <v>1</v>
      </c>
      <c r="G296">
        <v>2</v>
      </c>
      <c r="H296">
        <v>2</v>
      </c>
      <c r="I296">
        <v>1</v>
      </c>
      <c r="J296">
        <v>2</v>
      </c>
      <c r="K296">
        <v>3</v>
      </c>
      <c r="L296" s="36" t="s">
        <v>779</v>
      </c>
    </row>
    <row r="297" spans="1:12" x14ac:dyDescent="0.35">
      <c r="A297" t="s">
        <v>607</v>
      </c>
      <c r="B297" t="s">
        <v>778</v>
      </c>
      <c r="C297" s="36" t="s">
        <v>667</v>
      </c>
      <c r="D297" s="36" t="s">
        <v>667</v>
      </c>
      <c r="E297">
        <v>2</v>
      </c>
      <c r="F297">
        <v>2</v>
      </c>
      <c r="G297">
        <v>2</v>
      </c>
      <c r="H297">
        <v>2</v>
      </c>
      <c r="I297">
        <v>1</v>
      </c>
      <c r="J297">
        <v>2</v>
      </c>
      <c r="K297">
        <v>3</v>
      </c>
      <c r="L297" s="36" t="s">
        <v>779</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39"/>
  <sheetViews>
    <sheetView showGridLines="0" topLeftCell="A15" zoomScale="80" zoomScaleNormal="80" workbookViewId="0">
      <selection activeCell="B15" sqref="B15"/>
    </sheetView>
  </sheetViews>
  <sheetFormatPr baseColWidth="10" defaultColWidth="8.81640625" defaultRowHeight="14.5" x14ac:dyDescent="0.35"/>
  <cols>
    <col min="1" max="1" width="51.7265625" bestFit="1" customWidth="1"/>
    <col min="2" max="2" width="25" customWidth="1"/>
    <col min="3" max="3" width="147" bestFit="1" customWidth="1"/>
  </cols>
  <sheetData>
    <row r="1" spans="1:3" ht="18.5" x14ac:dyDescent="0.45">
      <c r="A1" s="68" t="s">
        <v>897</v>
      </c>
      <c r="B1" s="68"/>
    </row>
    <row r="3" spans="1:3" x14ac:dyDescent="0.35">
      <c r="A3" s="39" t="s">
        <v>898</v>
      </c>
      <c r="B3" s="39">
        <v>296</v>
      </c>
    </row>
    <row r="5" spans="1:3" x14ac:dyDescent="0.35">
      <c r="A5" s="38" t="s">
        <v>899</v>
      </c>
      <c r="B5" s="39"/>
    </row>
    <row r="6" spans="1:3" x14ac:dyDescent="0.35">
      <c r="A6" s="39" t="s">
        <v>900</v>
      </c>
      <c r="B6" s="61">
        <f>ROUND(AVERAGE(Matriz_Evaluacion!F3:F298),2)</f>
        <v>2.58</v>
      </c>
      <c r="C6" s="59" t="s">
        <v>901</v>
      </c>
    </row>
    <row r="7" spans="1:3" x14ac:dyDescent="0.35">
      <c r="A7" s="39" t="s">
        <v>902</v>
      </c>
      <c r="B7" s="61">
        <f>ROUND(AVERAGE(Matriz_Evaluacion!G3:G298),2)</f>
        <v>2.4</v>
      </c>
      <c r="C7" s="60" t="s">
        <v>903</v>
      </c>
    </row>
    <row r="8" spans="1:3" x14ac:dyDescent="0.35">
      <c r="A8" s="39" t="s">
        <v>904</v>
      </c>
      <c r="B8" s="61">
        <f>ROUND(AVERAGE(Matriz_Evaluacion!H3:H298),2)</f>
        <v>2.02</v>
      </c>
      <c r="C8" s="60" t="s">
        <v>905</v>
      </c>
    </row>
    <row r="9" spans="1:3" x14ac:dyDescent="0.35">
      <c r="A9" s="39" t="s">
        <v>906</v>
      </c>
      <c r="B9" s="61">
        <f>ROUND(AVERAGE(Matriz_Evaluacion!I3:I298),2)</f>
        <v>2.06</v>
      </c>
      <c r="C9" s="60" t="s">
        <v>907</v>
      </c>
    </row>
    <row r="10" spans="1:3" x14ac:dyDescent="0.35">
      <c r="A10" s="39" t="s">
        <v>908</v>
      </c>
      <c r="B10" s="61">
        <f>ROUND(AVERAGE(Matriz_Evaluacion!J3:J298),2)</f>
        <v>2.4</v>
      </c>
      <c r="C10" s="60" t="s">
        <v>909</v>
      </c>
    </row>
    <row r="11" spans="1:3" x14ac:dyDescent="0.35">
      <c r="A11" s="39" t="s">
        <v>910</v>
      </c>
      <c r="B11" s="61">
        <f>ROUND(AVERAGE(Matriz_Evaluacion!K3:K298),2)</f>
        <v>3.16</v>
      </c>
      <c r="C11" s="60" t="s">
        <v>911</v>
      </c>
    </row>
    <row r="12" spans="1:3" x14ac:dyDescent="0.35">
      <c r="A12" s="39" t="s">
        <v>912</v>
      </c>
      <c r="B12" s="62">
        <f>ROUND(AVERAGE(Matriz_Evaluacion!P3:P298),2)</f>
        <v>64.62</v>
      </c>
      <c r="C12" s="60" t="s">
        <v>913</v>
      </c>
    </row>
    <row r="14" spans="1:3" x14ac:dyDescent="0.35">
      <c r="A14" s="66" t="s">
        <v>914</v>
      </c>
      <c r="B14" s="67"/>
    </row>
    <row r="15" spans="1:3" x14ac:dyDescent="0.35">
      <c r="A15" s="39" t="s">
        <v>915</v>
      </c>
      <c r="B15" s="39">
        <f>COUNTIF(Matriz_Evaluacion!Q3:Q298,"Alto desempeño estratégico")</f>
        <v>4</v>
      </c>
    </row>
    <row r="16" spans="1:3" x14ac:dyDescent="0.35">
      <c r="A16" s="39" t="s">
        <v>916</v>
      </c>
      <c r="B16" s="39">
        <f>COUNTIF(Matriz_Evaluacion!Q3:Q298,"Adecuado")</f>
        <v>96</v>
      </c>
    </row>
    <row r="17" spans="1:3" x14ac:dyDescent="0.35">
      <c r="A17" s="39" t="s">
        <v>917</v>
      </c>
      <c r="B17" s="39">
        <f>COUNTIF(Matriz_Evaluacion!Q3:Q298,"Moderado")</f>
        <v>141</v>
      </c>
    </row>
    <row r="18" spans="1:3" x14ac:dyDescent="0.35">
      <c r="A18" s="39" t="s">
        <v>918</v>
      </c>
      <c r="B18" s="39">
        <f>COUNTIF(Matriz_Evaluacion!Q3:Q298,"Bajo desempeño")</f>
        <v>55</v>
      </c>
    </row>
    <row r="20" spans="1:3" x14ac:dyDescent="0.35">
      <c r="A20" s="69" t="s">
        <v>919</v>
      </c>
      <c r="B20" s="69"/>
      <c r="C20" s="64" t="s">
        <v>920</v>
      </c>
    </row>
    <row r="21" spans="1:3" x14ac:dyDescent="0.35">
      <c r="A21" s="69"/>
      <c r="B21" s="69"/>
      <c r="C21" s="65"/>
    </row>
    <row r="22" spans="1:3" x14ac:dyDescent="0.35">
      <c r="A22" s="69"/>
      <c r="B22" s="69"/>
      <c r="C22" s="65"/>
    </row>
    <row r="23" spans="1:3" x14ac:dyDescent="0.35">
      <c r="A23" s="69"/>
      <c r="B23" s="69"/>
      <c r="C23" s="65"/>
    </row>
    <row r="24" spans="1:3" x14ac:dyDescent="0.35">
      <c r="A24" s="69"/>
      <c r="B24" s="69"/>
      <c r="C24" s="65"/>
    </row>
    <row r="25" spans="1:3" x14ac:dyDescent="0.35">
      <c r="A25" s="69"/>
      <c r="B25" s="69"/>
      <c r="C25" s="65"/>
    </row>
    <row r="26" spans="1:3" x14ac:dyDescent="0.35">
      <c r="A26" s="69"/>
      <c r="B26" s="69"/>
      <c r="C26" s="65"/>
    </row>
    <row r="28" spans="1:3" x14ac:dyDescent="0.35">
      <c r="A28" s="66" t="s">
        <v>921</v>
      </c>
      <c r="B28" s="67"/>
    </row>
    <row r="29" spans="1:3" x14ac:dyDescent="0.35">
      <c r="A29" s="38" t="s">
        <v>922</v>
      </c>
      <c r="B29" s="38" t="s">
        <v>923</v>
      </c>
    </row>
    <row r="30" spans="1:3" ht="43.5" x14ac:dyDescent="0.35">
      <c r="A30" s="40" t="s">
        <v>924</v>
      </c>
      <c r="B30" s="39">
        <v>4</v>
      </c>
      <c r="C30" s="63" t="s">
        <v>925</v>
      </c>
    </row>
    <row r="31" spans="1:3" ht="43.5" x14ac:dyDescent="0.35">
      <c r="A31" s="40" t="s">
        <v>926</v>
      </c>
      <c r="B31" s="39">
        <v>3</v>
      </c>
      <c r="C31" t="s">
        <v>927</v>
      </c>
    </row>
    <row r="32" spans="1:3" ht="43.5" x14ac:dyDescent="0.35">
      <c r="A32" s="40" t="s">
        <v>928</v>
      </c>
      <c r="B32" s="39">
        <v>3</v>
      </c>
    </row>
    <row r="33" spans="1:2" ht="43.5" x14ac:dyDescent="0.35">
      <c r="A33" s="40" t="s">
        <v>929</v>
      </c>
      <c r="B33" s="39">
        <v>3</v>
      </c>
    </row>
    <row r="34" spans="1:2" ht="43.5" x14ac:dyDescent="0.35">
      <c r="A34" s="40" t="s">
        <v>930</v>
      </c>
      <c r="B34" s="39">
        <v>3</v>
      </c>
    </row>
    <row r="35" spans="1:2" ht="43.5" x14ac:dyDescent="0.35">
      <c r="A35" s="40" t="s">
        <v>931</v>
      </c>
      <c r="B35" s="39">
        <v>2</v>
      </c>
    </row>
    <row r="36" spans="1:2" ht="29" x14ac:dyDescent="0.35">
      <c r="A36" s="40" t="s">
        <v>932</v>
      </c>
      <c r="B36" s="39">
        <v>2</v>
      </c>
    </row>
    <row r="37" spans="1:2" ht="43.5" x14ac:dyDescent="0.35">
      <c r="A37" s="40" t="s">
        <v>933</v>
      </c>
      <c r="B37" s="39">
        <v>2</v>
      </c>
    </row>
    <row r="38" spans="1:2" ht="29" x14ac:dyDescent="0.35">
      <c r="A38" s="40" t="s">
        <v>934</v>
      </c>
      <c r="B38" s="39">
        <v>2</v>
      </c>
    </row>
    <row r="39" spans="1:2" ht="29" x14ac:dyDescent="0.35">
      <c r="A39" s="40" t="s">
        <v>935</v>
      </c>
      <c r="B39" s="39">
        <v>2</v>
      </c>
    </row>
  </sheetData>
  <mergeCells count="5">
    <mergeCell ref="C20:C26"/>
    <mergeCell ref="A14:B14"/>
    <mergeCell ref="A1:B1"/>
    <mergeCell ref="A28:B28"/>
    <mergeCell ref="A20:B26"/>
  </mergeCells>
  <pageMargins left="0.75" right="0.75" top="1" bottom="1" header="0.5" footer="0.5"/>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735C5AA666E294DA2F338CF7A6E197A" ma:contentTypeVersion="7" ma:contentTypeDescription="Crear nuevo documento." ma:contentTypeScope="" ma:versionID="38c42b23e34bfdec982365f463a2ec97">
  <xsd:schema xmlns:xsd="http://www.w3.org/2001/XMLSchema" xmlns:xs="http://www.w3.org/2001/XMLSchema" xmlns:p="http://schemas.microsoft.com/office/2006/metadata/properties" xmlns:ns2="65d49182-a9eb-4187-9bc8-29446c2ab6e0" targetNamespace="http://schemas.microsoft.com/office/2006/metadata/properties" ma:root="true" ma:fieldsID="4d47968a93d574c3021bab54f301cf2b" ns2:_="">
    <xsd:import namespace="65d49182-a9eb-4187-9bc8-29446c2ab6e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d49182-a9eb-4187-9bc8-29446c2ab6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649DF28-CB37-43F2-84C9-B61C9365AC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d49182-a9eb-4187-9bc8-29446c2ab6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9D047DC-29BD-4045-837C-868CEC26D140}">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657C95D4-C8D0-45DD-9D90-763D356077EA}">
  <ds:schemaRefs>
    <ds:schemaRef ds:uri="http://schemas.microsoft.com/sharepoint/v3/contenttype/forms"/>
  </ds:schemaRefs>
</ds:datastoreItem>
</file>

<file path=docMetadata/LabelInfo.xml><?xml version="1.0" encoding="utf-8"?>
<clbl:labelList xmlns:clbl="http://schemas.microsoft.com/office/2020/mipLabelMetadata">
  <clbl:label id="{c33f049c-059e-4077-8401-8aceac0515e7}" enabled="1" method="Standard" siteId="{6ee19001-d0c4-45f8-af8b-ff00f16d07e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Hoja1</vt:lpstr>
      <vt:lpstr>Matriz_Evaluacion</vt:lpstr>
      <vt:lpstr>Matriz Comparativa</vt:lpstr>
      <vt:lpstr>Trazabilidad_Documental</vt:lpstr>
      <vt:lpstr>Resumen_Evaluacion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Karen Alejandra Parada Manchola</cp:lastModifiedBy>
  <cp:revision/>
  <dcterms:created xsi:type="dcterms:W3CDTF">2026-02-22T17:28:16Z</dcterms:created>
  <dcterms:modified xsi:type="dcterms:W3CDTF">2026-09-16T15:11:31Z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0x0101003735C5AA666E294DA2F338CF7A6E197A</vt:lpwstr>
  </property>
</Properties>
</file>