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06"/>
  <workbookPr/>
  <mc:AlternateContent xmlns:mc="http://schemas.openxmlformats.org/markup-compatibility/2006">
    <mc:Choice Requires="x15">
      <x15ac:absPath xmlns:x15ac="http://schemas.microsoft.com/office/spreadsheetml/2010/11/ac" url="d:\Juan Camilo\Documents\DOCUMENTOS AURA\A_MAESTRIA_EAN\15. Trabajo de Grado\4.  Entrega 18_Mayo\"/>
    </mc:Choice>
  </mc:AlternateContent>
  <xr:revisionPtr revIDLastSave="3" documentId="13_ncr:1_{B88C0787-7D03-4CB4-889B-03375E6F6870}" xr6:coauthVersionLast="47" xr6:coauthVersionMax="47" xr10:uidLastSave="{1DE598C6-F9CD-4EE3-ACC8-1C0B2B930E36}"/>
  <bookViews>
    <workbookView xWindow="-120" yWindow="-120" windowWidth="29040" windowHeight="15840" tabRatio="749" firstSheet="2" activeTab="2" xr2:uid="{00000000-000D-0000-FFFF-FFFF00000000}"/>
  </bookViews>
  <sheets>
    <sheet name="Metodología" sheetId="1" r:id="rId1"/>
    <sheet name="Tipos de Riesgo" sheetId="2" r:id="rId2"/>
    <sheet name="Matriz de Riesgos" sheetId="3" r:id="rId3"/>
    <sheet name="RESPUESTAS" sheetId="4" state="hidden" r:id="rId4"/>
    <sheet name="Criterios Evaluación" sheetId="5" r:id="rId5"/>
    <sheet name="GRID" sheetId="6" r:id="rId6"/>
    <sheet name="Criterios de Aceptación" sheetId="7" r:id="rId7"/>
  </sheets>
  <definedNames>
    <definedName name="ACCIONES">'Criterios de Aceptación'!$D$6:$D$9</definedName>
    <definedName name="CONTROLES">RESPUESTAS!$A$1:$A$2</definedName>
    <definedName name="IMPACTO">'Criterios Evaluación'!$L$8:$L$10</definedName>
    <definedName name="PROBABILIDAD">'Criterios Evaluación'!$C$8:$C$10</definedName>
    <definedName name="RESPUESTA">RESPUESTAS!$A$4:$A$5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4" l="1"/>
  <c r="D29" i="4"/>
  <c r="D28" i="4"/>
  <c r="D27" i="4"/>
  <c r="D26" i="4"/>
  <c r="D25" i="4"/>
  <c r="D24" i="4"/>
  <c r="D23" i="4"/>
  <c r="D22" i="4"/>
  <c r="D21" i="4"/>
  <c r="D20" i="4"/>
  <c r="D19" i="4"/>
  <c r="S10" i="3" s="1"/>
  <c r="D18" i="4"/>
  <c r="S9" i="3" s="1"/>
  <c r="D17" i="4"/>
  <c r="S8" i="3" s="1"/>
  <c r="U8" i="3" s="1"/>
  <c r="D16" i="4"/>
  <c r="S7" i="3" s="1"/>
  <c r="U7" i="3" s="1"/>
  <c r="D15" i="4"/>
  <c r="S6" i="3" s="1"/>
  <c r="D14" i="4"/>
  <c r="S5" i="3" s="1"/>
  <c r="T5" i="3" s="1"/>
  <c r="D13" i="4"/>
  <c r="S4" i="3" s="1"/>
  <c r="U4" i="3" s="1"/>
  <c r="H10" i="3"/>
  <c r="H9" i="3"/>
  <c r="H8" i="3"/>
  <c r="H7" i="3"/>
  <c r="H6" i="3"/>
  <c r="H5" i="3"/>
  <c r="H4" i="3"/>
  <c r="T9" i="3" l="1"/>
  <c r="T8" i="3"/>
  <c r="V8" i="3" s="1"/>
  <c r="U9" i="3"/>
  <c r="V9" i="3" s="1"/>
  <c r="U5" i="3"/>
  <c r="V5" i="3" s="1"/>
  <c r="U6" i="3"/>
  <c r="T6" i="3"/>
  <c r="U10" i="3"/>
  <c r="T10" i="3"/>
  <c r="T7" i="3"/>
  <c r="V7" i="3" s="1"/>
  <c r="T4" i="3"/>
  <c r="V4" i="3" s="1"/>
  <c r="V10" i="3" l="1"/>
  <c r="V6" i="3"/>
</calcChain>
</file>

<file path=xl/sharedStrings.xml><?xml version="1.0" encoding="utf-8"?>
<sst xmlns="http://schemas.openxmlformats.org/spreadsheetml/2006/main" count="354" uniqueCount="249">
  <si>
    <t>1. Metodología de Gestión de Riesgos</t>
  </si>
  <si>
    <t>1. Identificación de Contexto</t>
  </si>
  <si>
    <t>1.1 Externo</t>
  </si>
  <si>
    <t>1.2 Interno</t>
  </si>
  <si>
    <t>1.3 Proceso</t>
  </si>
  <si>
    <t xml:space="preserve">2. Actividad que Genera Valor </t>
  </si>
  <si>
    <t>2.1 SIPOC</t>
  </si>
  <si>
    <t xml:space="preserve">2.1 Identificación de la Actividad </t>
  </si>
  <si>
    <t>2.3 Análisis de la Actividad</t>
  </si>
  <si>
    <t>3. Riesgo Inherente</t>
  </si>
  <si>
    <t>3.1 Identificación del Riesgo</t>
  </si>
  <si>
    <t>3.2 Análisis de Riesgos</t>
  </si>
  <si>
    <t>3.3 Evaluación del Riesgo</t>
  </si>
  <si>
    <t>4. Riesgo Residual</t>
  </si>
  <si>
    <t>4.1 Identificación de Controles existentes</t>
  </si>
  <si>
    <t>4.2 Evaluación de los Controles</t>
  </si>
  <si>
    <t>4.4. Estimación del Riesgo Residual</t>
  </si>
  <si>
    <t>5. Tratamiento</t>
  </si>
  <si>
    <t>5.1 Opción de Tratamiento</t>
  </si>
  <si>
    <t xml:space="preserve">5.2 Definición de Acciones, Responsables y Fecha de Ejecución </t>
  </si>
  <si>
    <t>5.3 Plan de Contingencia en caso que se materialice el riesgo</t>
  </si>
  <si>
    <t>2. Tipos de Riesgos</t>
  </si>
  <si>
    <t>Riesgo Estratégico</t>
  </si>
  <si>
    <r>
      <t xml:space="preserve">Se asocia con la forma en que se
gestiona la organización, su manejo se enfoca a asuntos
globales relacionados con el cumplimiento de sus referentes estratégicos.
</t>
    </r>
    <r>
      <rPr>
        <sz val="9"/>
        <color rgb="FF009900"/>
        <rFont val="Calibri"/>
        <family val="2"/>
      </rPr>
      <t>son las perdidas ocasionas por las definiciones estratégicas inadecuadas y errores en el diseño de planes , programas, estructura, integración del modelo de operación con el direccionamiento estratégico, asignación de recursos, estilo de dirección, además de ineficiencia en la adaptación a los cambios constantes del entorno empresarial, entre otros</t>
    </r>
    <r>
      <rPr>
        <sz val="9"/>
        <color rgb="FFFF0000"/>
        <rFont val="Calibri"/>
        <family val="2"/>
      </rPr>
      <t xml:space="preserve">
</t>
    </r>
    <r>
      <rPr>
        <sz val="9"/>
        <color rgb="FF4472C4"/>
        <rFont val="Calibri"/>
        <family val="2"/>
      </rPr>
      <t>“posibilidad de que un evento o acción,
interna o externa, afecte adversamente la capacidad
de una organización para ejecutar exitosamente
sus estrategias y alcanzar los objetivos</t>
    </r>
  </si>
  <si>
    <t xml:space="preserve">Riesgo de Imagen /reputación </t>
  </si>
  <si>
    <r>
      <t xml:space="preserve">Están relacionados con la percepción y la confianza por parte de nuestros grupos de interés.
</t>
    </r>
    <r>
      <rPr>
        <sz val="9"/>
        <color rgb="FF009900"/>
        <rFont val="Calibri"/>
        <family val="2"/>
      </rPr>
      <t>es el desprestigio de la empresa que trae como consecuencia la perdida de credibilidad y confianza del público por fraude, insolvencia, conducta irregular de los empleados, rumores, errores cometidos en la ejecución de alguna operación por falta de capacitación del personal clave o deficiencia en el diseño de los procedimientos, este riesgo puede traer efectos como disminución de la demanda, o la perdida de negocios atribuibles al desprestigio generado.</t>
    </r>
  </si>
  <si>
    <t>Riesgos Financieros</t>
  </si>
  <si>
    <r>
      <t xml:space="preserve">Se relacionan con el manejo de los recursos financieros de la organización que incluyen la planeación y ejecución presupuestal, la elaboración de los estados financieros, los pagos, recaudo, manejos de excedentes de tesorería y el manejo sobre los bienes.
</t>
    </r>
    <r>
      <rPr>
        <sz val="9"/>
        <color rgb="FF44546A"/>
        <rFont val="Calibri"/>
        <family val="2"/>
      </rPr>
      <t xml:space="preserve">
Los riesgos financieros impactan la rentabilidad, ingresos y nivel de inversión, pueden provenir no sólo por decisiones de la empresa, sino por condiciones del mercado, ellos son:
*</t>
    </r>
    <r>
      <rPr>
        <b/>
        <sz val="9"/>
        <color rgb="FF44546A"/>
        <rFont val="Calibri"/>
        <family val="2"/>
      </rPr>
      <t>Riesgo de mercado</t>
    </r>
    <r>
      <rPr>
        <sz val="9"/>
        <color rgb="FF44546A"/>
        <rFont val="Calibri"/>
        <family val="2"/>
      </rPr>
      <t>, tiene que ver con fluctuaciones de las inversiones en bolsa de valores; también hacen parte de éste las fluctuaciones de precios de insumos y productos, la tasa de cambio y las tasas de interés.
*</t>
    </r>
    <r>
      <rPr>
        <b/>
        <sz val="9"/>
        <color rgb="FF44546A"/>
        <rFont val="Calibri"/>
        <family val="2"/>
      </rPr>
      <t>Riesgo de liquidez</t>
    </r>
    <r>
      <rPr>
        <sz val="9"/>
        <color rgb="FF44546A"/>
        <rFont val="Calibri"/>
        <family val="2"/>
      </rPr>
      <t>, se relaciona con la imposibilidad de transformar en efectivo un activo o portafolio o tener que pagar tasas de descuento inusuales y diferentes a las del mercado para cumplir con obligaciones contractuales.
*</t>
    </r>
    <r>
      <rPr>
        <b/>
        <sz val="9"/>
        <color rgb="FF44546A"/>
        <rFont val="Calibri"/>
        <family val="2"/>
      </rPr>
      <t>Riesgo de crédito</t>
    </r>
    <r>
      <rPr>
        <sz val="9"/>
        <color rgb="FF44546A"/>
        <rFont val="Calibri"/>
        <family val="2"/>
      </rPr>
      <t>, consiste en que los clientes y las partes a las cuales se les ha prestado dinero, o con las cuales se ha invertido, fallen en el pago.</t>
    </r>
  </si>
  <si>
    <t>Riesgos Operativos</t>
  </si>
  <si>
    <r>
      <t xml:space="preserve">Comprenden riesgos provenientes del funcionamiento, operatividad y articulación de los procesos.
</t>
    </r>
    <r>
      <rPr>
        <sz val="9"/>
        <color rgb="FF009900"/>
        <rFont val="Calibri"/>
        <family val="2"/>
      </rPr>
      <t xml:space="preserve"> por fallas en procesos, sistemas, procedimientos, modelos o personas</t>
    </r>
  </si>
  <si>
    <t>Riesgos Normativos</t>
  </si>
  <si>
    <r>
      <t xml:space="preserve"> Se asocian con la capacidad de la organización para cumplir con los requisitos reglamentarios,  legales, contractuales y en general con sus compromisos ante terceros.
</t>
    </r>
    <r>
      <rPr>
        <sz val="9"/>
        <color rgb="FF009900"/>
        <rFont val="Calibri"/>
        <family val="2"/>
      </rPr>
      <t>Se refiere a la pérdida en caso de incumplimiento de la contraparte en un negocio y la imposibilidad de exigirle jurídicamente el cumplimiento de los compromisos adquiridos. También se puede presentar al cometer algún error de interpretación jurídica u omisión en la documentación, y en el incumplimiento de normas legales y disposiciones reglamentarias que pueden conducir a demandas o sanciones.</t>
    </r>
  </si>
  <si>
    <t>Riesgos de Tecnología</t>
  </si>
  <si>
    <r>
      <t xml:space="preserve">Están relacionados con la capacidad tecnológica de la organización para satisfacer sus necesidades actuales y futuras en función del cumplimiento de su misión.
</t>
    </r>
    <r>
      <rPr>
        <sz val="9"/>
        <color rgb="FF009900"/>
        <rFont val="Calibri"/>
        <family val="2"/>
      </rPr>
      <t>el uso de la tecnología genera riesgos como los virus, el andalismo puro y de ocio en las redes informáticas, fraudes, intrusiones por hackers, el colapso de las telecomunicaciones que pueden generar el daño de la información o la interrupción del servicio. También esta el riesgo del constante cambio de tecnología lo que puede ocasionar que las empresas no estén preparadas para adoptarlas y esto incremente sus costos, menor eficiencia, incumplimiento en las condiciones de satisfacción de los servicios prestados a la comunidad.</t>
    </r>
  </si>
  <si>
    <t>Fuente:  Rubi Consuelo Mejía Quijano. Administración del Riesgo un enfoque empresarial. Fondo editorial Universidad EAFIT.2006</t>
  </si>
  <si>
    <t>Deloitte &amp; Touche e IMEF, 2003: 2</t>
  </si>
  <si>
    <t>Identificación del Riesgo</t>
  </si>
  <si>
    <t>Análisis de Riesgo</t>
  </si>
  <si>
    <t>Análisis y Evaluación de los controles</t>
  </si>
  <si>
    <t>Valoración Final del riesgo</t>
  </si>
  <si>
    <t>Plan de tratamiento</t>
  </si>
  <si>
    <r>
      <t>Riesgo Inherente
(</t>
    </r>
    <r>
      <rPr>
        <sz val="9"/>
        <rFont val="Calibri"/>
        <family val="2"/>
      </rPr>
      <t>Evalúe el riesgo sin controles</t>
    </r>
    <r>
      <rPr>
        <b/>
        <sz val="9"/>
        <rFont val="Calibri"/>
        <family val="2"/>
      </rPr>
      <t>)</t>
    </r>
  </si>
  <si>
    <t>Control</t>
  </si>
  <si>
    <t xml:space="preserve">Evaluación del Control </t>
  </si>
  <si>
    <t>Efectividad del Control</t>
  </si>
  <si>
    <r>
      <t xml:space="preserve">Riesgo Residual </t>
    </r>
    <r>
      <rPr>
        <sz val="11"/>
        <color rgb="FF000000"/>
        <rFont val="Calibri"/>
        <family val="2"/>
      </rPr>
      <t>( Evaluación del Riesgo con Controles)</t>
    </r>
  </si>
  <si>
    <r>
      <t xml:space="preserve">Opción de Tratamiento
</t>
    </r>
    <r>
      <rPr>
        <sz val="10"/>
        <color rgb="FF000000"/>
        <rFont val="Calibri"/>
        <family val="2"/>
      </rPr>
      <t xml:space="preserve">(Ver Criterios de Aceptación) </t>
    </r>
  </si>
  <si>
    <t>Acciones para Mitigar el Riesgo</t>
  </si>
  <si>
    <t xml:space="preserve">Fecha de ejecución </t>
  </si>
  <si>
    <t>Responsable</t>
  </si>
  <si>
    <t>Eficacia de las Acciones
SI/NO</t>
  </si>
  <si>
    <r>
      <t xml:space="preserve">Plan de contingencia
</t>
    </r>
    <r>
      <rPr>
        <sz val="10"/>
        <rFont val="Calibri"/>
        <family val="2"/>
      </rPr>
      <t>Establezca las acciones en caso que se materialice el riesgo</t>
    </r>
  </si>
  <si>
    <t>Responsable del Plan de Contingencia</t>
  </si>
  <si>
    <t xml:space="preserve">Seguimiento 
1. Vigencia de los riesgos definidos
2. Calificación del riesgo (se mantiene o debe cambiar)
3. Estado de implementación de las acciones para mitigar el riesgo
</t>
  </si>
  <si>
    <t>Fecha</t>
  </si>
  <si>
    <r>
      <rPr>
        <b/>
        <sz val="11"/>
        <color rgb="FF000000"/>
        <rFont val="Calibri"/>
        <family val="2"/>
      </rPr>
      <t>Actividad de Valor</t>
    </r>
    <r>
      <rPr>
        <sz val="11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 xml:space="preserve">
Identifique las Actividades Principales del Proceso</t>
    </r>
  </si>
  <si>
    <r>
      <rPr>
        <b/>
        <sz val="11"/>
        <rFont val="Calibri"/>
        <family val="2"/>
      </rPr>
      <t xml:space="preserve">Evento de Riesgo </t>
    </r>
    <r>
      <rPr>
        <sz val="11"/>
        <color rgb="FF000000"/>
        <rFont val="Calibri"/>
        <family val="2"/>
      </rPr>
      <t xml:space="preserve">
Identifique qué falla potencial puede ocurrir en la actividad que impacte el logro del propósito del proceso
</t>
    </r>
    <r>
      <rPr>
        <b/>
        <sz val="11"/>
        <color rgb="FFFF0000"/>
        <rFont val="Calibri"/>
        <family val="2"/>
      </rPr>
      <t xml:space="preserve">2. Me podría generar.... </t>
    </r>
  </si>
  <si>
    <t>Tipo de Riesgo
(ver tipos de Riegos)</t>
  </si>
  <si>
    <r>
      <rPr>
        <b/>
        <sz val="11"/>
        <rFont val="Calibri"/>
        <family val="2"/>
      </rPr>
      <t>Causas</t>
    </r>
    <r>
      <rPr>
        <sz val="11"/>
        <color rgb="FF000000"/>
        <rFont val="Calibri"/>
        <family val="2"/>
      </rPr>
      <t xml:space="preserve">
Identifique la(s) causa(s) qué pueden dar origen a la falla
</t>
    </r>
    <r>
      <rPr>
        <b/>
        <sz val="11"/>
        <color rgb="FFFF0000"/>
        <rFont val="Calibri"/>
        <family val="2"/>
      </rPr>
      <t xml:space="preserve">1. Debido a.... </t>
    </r>
  </si>
  <si>
    <r>
      <rPr>
        <b/>
        <sz val="11"/>
        <rFont val="Calibri"/>
        <family val="2"/>
      </rPr>
      <t>Consecuencias Potenciales</t>
    </r>
    <r>
      <rPr>
        <sz val="11"/>
        <color rgb="FF000000"/>
        <rFont val="Calibri"/>
        <family val="2"/>
      </rPr>
      <t xml:space="preserve">
Identifique ¿Qué efectos tendría su materialización?
</t>
    </r>
    <r>
      <rPr>
        <b/>
        <sz val="11"/>
        <color rgb="FFFF0000"/>
        <rFont val="Calibri"/>
        <family val="2"/>
      </rPr>
      <t>3. Haciendo que....</t>
    </r>
  </si>
  <si>
    <r>
      <t>Probabilidad de concurrencia del riesgo
(</t>
    </r>
    <r>
      <rPr>
        <sz val="10"/>
        <color rgb="FF000000"/>
        <rFont val="Calibri"/>
        <family val="2"/>
      </rPr>
      <t>Ver criterios de evaluación</t>
    </r>
    <r>
      <rPr>
        <b/>
        <sz val="10"/>
        <color rgb="FF000000"/>
        <rFont val="Calibri"/>
        <family val="2"/>
      </rPr>
      <t xml:space="preserve">)   
</t>
    </r>
  </si>
  <si>
    <r>
      <t xml:space="preserve">Impacto 
</t>
    </r>
    <r>
      <rPr>
        <sz val="10"/>
        <color rgb="FF000000"/>
        <rFont val="Calibri"/>
        <family val="2"/>
      </rPr>
      <t xml:space="preserve">(Ver criterios de evaluación) </t>
    </r>
    <r>
      <rPr>
        <b/>
        <sz val="10"/>
        <color rgb="FF000000"/>
        <rFont val="Calibri"/>
        <family val="2"/>
      </rPr>
      <t xml:space="preserve">
</t>
    </r>
  </si>
  <si>
    <r>
      <t>Nivel de Riesgo</t>
    </r>
    <r>
      <rPr>
        <sz val="10"/>
        <color rgb="FF000000"/>
        <rFont val="Calibri"/>
        <family val="2"/>
      </rPr>
      <t xml:space="preserve"> ( Ver hoja GRID "Zona de Riesgo")</t>
    </r>
    <r>
      <rPr>
        <b/>
        <sz val="10"/>
        <color rgb="FF000000"/>
        <rFont val="Calibri"/>
        <family val="2"/>
      </rPr>
      <t xml:space="preserve"> </t>
    </r>
  </si>
  <si>
    <t>Descripción del Control</t>
  </si>
  <si>
    <t>Responsable del Control</t>
  </si>
  <si>
    <r>
      <t>Tipo de control 
Preventivo:</t>
    </r>
    <r>
      <rPr>
        <sz val="10"/>
        <color rgb="FF000000"/>
        <rFont val="Calibri"/>
        <family val="2"/>
      </rPr>
      <t xml:space="preserve"> El control ataca la causa del riesgo</t>
    </r>
    <r>
      <rPr>
        <b/>
        <sz val="10"/>
        <color rgb="FF000000"/>
        <rFont val="Calibri"/>
        <family val="2"/>
      </rPr>
      <t xml:space="preserve">  Correctivo: </t>
    </r>
    <r>
      <rPr>
        <sz val="10"/>
        <color rgb="FF000000"/>
        <rFont val="Calibri"/>
        <family val="2"/>
      </rPr>
      <t>Ataca el impacto del problema</t>
    </r>
  </si>
  <si>
    <t xml:space="preserve">¿El control se encuentra automatizado? </t>
  </si>
  <si>
    <t>¿Tiene asignado un responsable?</t>
  </si>
  <si>
    <t>¿El control es obligatorio?</t>
  </si>
  <si>
    <t>¿Se encuentra documentado?</t>
  </si>
  <si>
    <t>¿Se cuenta con evidencias de su ejecución y seguimiento?</t>
  </si>
  <si>
    <t>¿Los resultados del control son repetibles?</t>
  </si>
  <si>
    <t>¿Las exclusiones son documentadas y debidamente justificadas?</t>
  </si>
  <si>
    <t xml:space="preserve">Probabilidad de ocurrencia </t>
  </si>
  <si>
    <t>Impacto</t>
  </si>
  <si>
    <t xml:space="preserve">Nivel de riesgo final </t>
  </si>
  <si>
    <t xml:space="preserve">Gestión Estratégica </t>
  </si>
  <si>
    <t>Ausencia de un plan estrategico con iniciativas establecidas en el largo plazo</t>
  </si>
  <si>
    <t>No existe una adecuada planeacion estratégica.</t>
  </si>
  <si>
    <t>Falta de competitividad en el mediano y largo plazo.</t>
  </si>
  <si>
    <t>ALTA</t>
  </si>
  <si>
    <t>SUPERIOR</t>
  </si>
  <si>
    <t>Comités gerenciales con los Coodinadores de las diferentes áreas.</t>
  </si>
  <si>
    <t>Gerencia General.</t>
  </si>
  <si>
    <t>PREVENTIVO</t>
  </si>
  <si>
    <t>NO</t>
  </si>
  <si>
    <t>SI</t>
  </si>
  <si>
    <t>ASUMIR</t>
  </si>
  <si>
    <t>Estructurar un plan de accion en el cúal se establezcan los objetivos estrategicos proyectados para la empresa JOHNPAN para los próximos tres años.</t>
  </si>
  <si>
    <t>Gerencia General / Consultor Externo</t>
  </si>
  <si>
    <t>Realizar sesiones de trabajo para establecer acciones tácticas.</t>
  </si>
  <si>
    <t>Gerente General/ Coodinadores de área.</t>
  </si>
  <si>
    <t>Evaluación trimestral frente al planteamiento y cumplimiento de objetivos estratégicos con indicadores a nviel estratégico, táctico y operativo.</t>
  </si>
  <si>
    <t>Procesos de producción de panaderia y pasteleria.</t>
  </si>
  <si>
    <t>Calidad deficiente en los productos por falta de estadarización en procesos.</t>
  </si>
  <si>
    <t>Falta de estandarización en procesos producción.</t>
  </si>
  <si>
    <t>Perdida de clientes y de ventas por posibles fallos en la producción.</t>
  </si>
  <si>
    <t>MODERADA</t>
  </si>
  <si>
    <t>MENOR</t>
  </si>
  <si>
    <t>Revisión visual en procesos de producción por parte del operario a cargo.</t>
  </si>
  <si>
    <t xml:space="preserve">Personal de produccion. </t>
  </si>
  <si>
    <t>REDUCIR</t>
  </si>
  <si>
    <t xml:space="preserve">
Documentar los procesos de producción donde exista un mayor control frente a la excelencia en la calidad de los productos de la panaderia.
</t>
  </si>
  <si>
    <t>Coordinador de producción / Coordinador Administrativo</t>
  </si>
  <si>
    <t>Generar espacios para la difusión los procesos con todo el personal.</t>
  </si>
  <si>
    <t>Coordinador de producción</t>
  </si>
  <si>
    <t>Auditorias internas con una frecuencia mensual.</t>
  </si>
  <si>
    <t>Gestión de recursos financieros</t>
  </si>
  <si>
    <t>Alta dependencia de recursos propios.</t>
  </si>
  <si>
    <t>Informalidad frente al manejo de los recursos.</t>
  </si>
  <si>
    <t>Ausencia de un historico en el manejo de recursos que pueda impedir la consecución de financiacion por medio de entidades formales.</t>
  </si>
  <si>
    <t>Adecuado manejo, inversión y seguimiento en el manejo de las finanzas.</t>
  </si>
  <si>
    <t>Contador/ Coordinador Administrativo.</t>
  </si>
  <si>
    <t>Vinculación permanente con entidades financieras para el acceso de recursos monetarios.</t>
  </si>
  <si>
    <t>Contador</t>
  </si>
  <si>
    <t>Crear un fondo de recuros financieros para posible situaciones de inversión inesperadas.</t>
  </si>
  <si>
    <t>Seguimiento trimestal de inidicadores financieros.</t>
  </si>
  <si>
    <t>Gestión de los riesgos ergonomicos y físicos</t>
  </si>
  <si>
    <t>Espacios reducidos con altas temperaturas en la planta de producción.</t>
  </si>
  <si>
    <t>Infraestructura inadecuada con poco ventilación, ausencia de pausas activas.</t>
  </si>
  <si>
    <t>Accidentes laborales, enfermedades por ejecución de procesos reperitivos, cansancio y fatiga en el personal, impacto negativo en la producción.</t>
  </si>
  <si>
    <t>IMPORTANTE</t>
  </si>
  <si>
    <t>Instalación de ventiladores industriales, rotacion semanal en los puestos donde se manejas acciones repetitivas.</t>
  </si>
  <si>
    <t>Coordinador de Producción.</t>
  </si>
  <si>
    <t>CORRECTIVO</t>
  </si>
  <si>
    <t>Designar espacios para el desarrollo de pausas activas y reorganizar los espacios para que le puedan ofrecer una condiciones seguras a los colaboradores.</t>
  </si>
  <si>
    <t>Coordinador de producción / Consultora externa de SST</t>
  </si>
  <si>
    <t>Establecer programas orientados al cuidado del personal en cuanto a riesgos ergonomicos.</t>
  </si>
  <si>
    <t>Seguimiento mensual por medio de indicadores en el plan de acción.</t>
  </si>
  <si>
    <t>Capacitación y sensibilización en (SG-SST) Sistema de Gestión de la Seguridad y Salud en el Trabajo.</t>
  </si>
  <si>
    <t>Falta de conocimiento del SG-SST por parte de los colaboradores.</t>
  </si>
  <si>
    <t>Falta de capacitación.
Alta rotación de personal.
Poco interes por parte del personal en la aplicabilidad de las normas vigentes.</t>
  </si>
  <si>
    <t>Altas tasas de accidentalidad laboral.
Saciones legales a la empresa.</t>
  </si>
  <si>
    <t>Estructuración del manual de SG-SST.
Diseño de un programa robusto de capacitación.
Difusión, capacitación, evaluación y seguimiento de la aplicabilidad de las normas en los roles diarios.</t>
  </si>
  <si>
    <t>Coordinador Administrativo / Asesora Extena de SST.</t>
  </si>
  <si>
    <t xml:space="preserve">Campañas de capacitación visuales e interativas. </t>
  </si>
  <si>
    <t>Capacitación permanente.</t>
  </si>
  <si>
    <t>Evaluaciones mensuales de conocimiento.</t>
  </si>
  <si>
    <t>Gestión comercial frente a las estrategias digitales.</t>
  </si>
  <si>
    <t>Uso limitado de las herramientas digitales.</t>
  </si>
  <si>
    <t>Baja importancia en cuanto al uso de canales digitales.</t>
  </si>
  <si>
    <t>Baja tasa de participación del mercado digital.</t>
  </si>
  <si>
    <t>Página corporativa con alta interacción con los clientes enfocados en la materializacion y cierre de ventas.</t>
  </si>
  <si>
    <t>Experto en marketing digital.</t>
  </si>
  <si>
    <t>Diseño de campañas digitales a la medida.</t>
  </si>
  <si>
    <t>Contración de una agencia  especializada en medios digitales.</t>
  </si>
  <si>
    <t>Valor de las ventas mensuales realizadas vía medios digitales.</t>
  </si>
  <si>
    <t>Procesos productivos manuales de empaque.</t>
  </si>
  <si>
    <t>Falta de automatización en procesos productivos.</t>
  </si>
  <si>
    <t>Alta dependencia de la mano de obra en procesos de empaque manual.</t>
  </si>
  <si>
    <t>Baja eficiencia operativa.</t>
  </si>
  <si>
    <t>Estructuracion de planes de producción estandarizados y enmarcados en la medición de tiempos de producción.</t>
  </si>
  <si>
    <t>Adquisisión de maquinas que permitan automatizar los procesos productivos.</t>
  </si>
  <si>
    <t>Contratación de un mayor número de operarios de planta en temporadas altas de producción.</t>
  </si>
  <si>
    <t>Seguimiento a los indicadores mensuales de producción en procesos de empaque.</t>
  </si>
  <si>
    <t>EFECTIVIDAD</t>
  </si>
  <si>
    <t>Estratégico</t>
  </si>
  <si>
    <t xml:space="preserve">Imagen </t>
  </si>
  <si>
    <t>Financiero</t>
  </si>
  <si>
    <t>Operativo</t>
  </si>
  <si>
    <t>Normativos</t>
  </si>
  <si>
    <t>Tecnológico</t>
  </si>
  <si>
    <t>Gobierno</t>
  </si>
  <si>
    <t>Dirección Ejecutiva</t>
  </si>
  <si>
    <t>Planeación</t>
  </si>
  <si>
    <t>Formación</t>
  </si>
  <si>
    <t xml:space="preserve">Investigación </t>
  </si>
  <si>
    <t xml:space="preserve">Extensión y Proyección Social </t>
  </si>
  <si>
    <t>Gestión de Proyección y Crecimiento</t>
  </si>
  <si>
    <t>Gestión de Desarrollo Humano</t>
  </si>
  <si>
    <t xml:space="preserve">Gestión Financiera y Logística </t>
  </si>
  <si>
    <t>Gestión de Innovación y  Desarrollo de TIC</t>
  </si>
  <si>
    <t>ÁREA - SUBPROCESO - LÍNEA DE TRABAJO</t>
  </si>
  <si>
    <t>Direcciónamiento Estrategico y De Control Global De La Gestión</t>
  </si>
  <si>
    <t>Gestión De La Secretaria General,Juridica,Legal</t>
  </si>
  <si>
    <t>Registro Academico</t>
  </si>
  <si>
    <t>Gestión De La Estrategia y Planeación Institucional</t>
  </si>
  <si>
    <t>Gestión De Calidad</t>
  </si>
  <si>
    <t>Gestión Del Riesgo</t>
  </si>
  <si>
    <t>Gestion Del Cambio</t>
  </si>
  <si>
    <t>Producción y Divulgación Del Conocimiento</t>
  </si>
  <si>
    <t>Producción y Divulgación Del Conocimiento - Mediaciones Didacticas</t>
  </si>
  <si>
    <t>Producción y Divulgación Del Conocimiento - Evaluación y Certificación De Competencias</t>
  </si>
  <si>
    <t>Gestión De Programas Academicos - Diseño De La Oferta Academica</t>
  </si>
  <si>
    <t>Gestión De Programas Academicos - Planeación y Ejecución Academica</t>
  </si>
  <si>
    <t>Gestión De Programas Academicos - Facultades</t>
  </si>
  <si>
    <t>Gestión De Programas Academicos- Instituto Para El Emprendimiento Sostenible</t>
  </si>
  <si>
    <t>Gestión De Programas Academicos - Internaciónalización</t>
  </si>
  <si>
    <t>Gestión De Programas Academicos - Practica Profesiónal</t>
  </si>
  <si>
    <t>Gestión De Programas Academicos - Laboratorios</t>
  </si>
  <si>
    <t>Diseño y Ejecución De Soluciones</t>
  </si>
  <si>
    <t>Gestión Comercial</t>
  </si>
  <si>
    <t>Gestión De Mercadeo y Comunicaciones</t>
  </si>
  <si>
    <t>Gestión De Experiencia Estudiantil - Admisiones</t>
  </si>
  <si>
    <t>Gestión De Experiencia Estudiantil - Medio Universitario</t>
  </si>
  <si>
    <t>Gestión De Experiencia Estudiantil - Servicios Al Estudiante</t>
  </si>
  <si>
    <t>Gestión De Experiencia Estudiantil - Egresados</t>
  </si>
  <si>
    <t>Gestión De Experiencia Estudiantil - Permanencia Estudiantil</t>
  </si>
  <si>
    <t>Administración y Desarrollo Integral</t>
  </si>
  <si>
    <t>Gestión y Control Financiero - Tesorería</t>
  </si>
  <si>
    <t>Gestión y Control Financiero - Contabilidad</t>
  </si>
  <si>
    <t>Gestión y Control Financiero - Planeación Financiera</t>
  </si>
  <si>
    <t>Administración De La Planta Fisica y Compras</t>
  </si>
  <si>
    <t>Gestión De Los Sistemas y Servicios De Información</t>
  </si>
  <si>
    <t>Gestión De La Infraestructura Tecnologica y De Comunicaciones</t>
  </si>
  <si>
    <t>Gestión De Información y Gestion Digital</t>
  </si>
  <si>
    <t xml:space="preserve">3. Criterios de Evaluación </t>
  </si>
  <si>
    <t>ESCALA DE PROBABILIDAD</t>
  </si>
  <si>
    <t xml:space="preserve">ESCALA DE IMPACTO </t>
  </si>
  <si>
    <t>PROBABILIDAD</t>
  </si>
  <si>
    <t>DESCRIPCIÓN</t>
  </si>
  <si>
    <t>IMPACTO</t>
  </si>
  <si>
    <t xml:space="preserve"> Casi Seguro: Se espera que el riesgo ocurra al menos una vez cada 30 días </t>
  </si>
  <si>
    <t>Interrupción de las operaciones de la organización por algunas horas. 
No se generan sanciones económicas o administrativas. 
No se afecta la imagen organizacional de forma significativa. 
Incumplimiento menor de los objetivos del proceso</t>
  </si>
  <si>
    <t xml:space="preserve">Posible: El riesgo podrá ocurrir al menos una vez al año </t>
  </si>
  <si>
    <t>Interrupción de las operaciones de la organización por un (1) día. 
Reclamaciones o quejas de los usuarios que implican investigaciones de causas
Inoportunidad en la información ocasionando retrasos en la atención a los clientes.
Reproceso de actividades y aumento de carga operativa. 
Imagen organizacional afectada por retrasos en la prestación del servicio a los clientes.
Incumplimiento parcial de los objetivos del proceso.</t>
  </si>
  <si>
    <t>BAJA</t>
  </si>
  <si>
    <t>Improbable: El riesgo  puede ocurrir por lo menos una vez en tres años</t>
  </si>
  <si>
    <t>Interrupción de las operaciones de la organización por más de tres (3) días. 
Pérdida de información crítica que puede ser recuperada de forma parcial o incompleta. 
Sanción por parte ente de control u otro ente regulador. 
Incumplimiento en las metas y objetivos organizacionales.
Incumplimiento total de los objetivos del proceso
Imagen organizacional afectada en el mercado por incumplimientos en la prestación del servicio a los clientes.</t>
  </si>
  <si>
    <t>4. Zona de Riesgo</t>
  </si>
  <si>
    <t xml:space="preserve">ZONAS DE CRITICIDAD </t>
  </si>
  <si>
    <t xml:space="preserve">PROBABILIDAD </t>
  </si>
  <si>
    <t>MENOR
(1)</t>
  </si>
  <si>
    <t>IMPORTANTE
(2)</t>
  </si>
  <si>
    <t>SUPERIOR
(3)</t>
  </si>
  <si>
    <t xml:space="preserve">ZONA DE RIESGO EXTREMA
</t>
  </si>
  <si>
    <r>
      <rPr>
        <b/>
        <sz val="10"/>
        <color rgb="FF000000"/>
        <rFont val="Calibri"/>
        <family val="2"/>
      </rPr>
      <t>Foco de Atención Inmediata y Permanente</t>
    </r>
    <r>
      <rPr>
        <sz val="10"/>
        <color rgb="FF000000"/>
        <rFont val="Calibri"/>
        <family val="2"/>
      </rPr>
      <t>: Riesgos de alta severidad y exposición, para los cuales se deben implementar sistemas de control interactivos para su adecuado tratamiento, los cuales por su importancia y criticidad son de máxima prioridad para la Organización. Requiere planes de tratamiento con urgencia.</t>
    </r>
  </si>
  <si>
    <t>BAJA
(1)</t>
  </si>
  <si>
    <t>ZONA DE RIESGO BAJA
(1)</t>
  </si>
  <si>
    <t>ZONA DE RIESGO BAJA
(2)</t>
  </si>
  <si>
    <t>ZONA DE RIESGO ALTA
(3)</t>
  </si>
  <si>
    <t xml:space="preserve">ZONA DE RIESGO ALTA
</t>
  </si>
  <si>
    <r>
      <rPr>
        <b/>
        <sz val="10"/>
        <color rgb="FF000000"/>
        <rFont val="Calibri"/>
        <family val="2"/>
      </rPr>
      <t>Necesidad de atención</t>
    </r>
    <r>
      <rPr>
        <sz val="10"/>
        <color rgb="FF000000"/>
        <rFont val="Calibri"/>
        <family val="2"/>
      </rPr>
      <t xml:space="preserve">: Riesgos que deben mantener alertas permanentes que permitan su   gestión constante por parte de la Alta </t>
    </r>
    <r>
      <rPr>
        <sz val="10"/>
        <color rgb="FFFF0000"/>
        <rFont val="Calibri"/>
        <family val="2"/>
      </rPr>
      <t>Dirección</t>
    </r>
    <r>
      <rPr>
        <sz val="10"/>
        <color rgb="FF000000"/>
        <rFont val="Calibri"/>
        <family val="2"/>
      </rPr>
      <t>. Requiere planes de tratamiento a corto plazo.</t>
    </r>
  </si>
  <si>
    <t xml:space="preserve"> MODERADA
(2) </t>
  </si>
  <si>
    <t>ZONA DE RIESGO ALTA
(4)</t>
  </si>
  <si>
    <t>ZONA DE RIESGO EXTREMA
(6)</t>
  </si>
  <si>
    <t xml:space="preserve">ZONA DE RIESGO BAJA
</t>
  </si>
  <si>
    <r>
      <rPr>
        <b/>
        <sz val="10"/>
        <color rgb="FF000000"/>
        <rFont val="Calibri"/>
        <family val="2"/>
      </rPr>
      <t>Bajo:</t>
    </r>
    <r>
      <rPr>
        <sz val="10"/>
        <color rgb="FF000000"/>
        <rFont val="Calibri"/>
        <family val="2"/>
      </rPr>
      <t xml:space="preserve"> Dada su menor intensidad, se recomienda que estos riesgos sean gestionados en niveles básicos de la Organización, pero con supervisión directa del responsable.  </t>
    </r>
  </si>
  <si>
    <t>ALTA
(3)</t>
  </si>
  <si>
    <t>ZONA DE RIESGO EXTREMA
(9)</t>
  </si>
  <si>
    <t>5. Criterios de Aceptación del Riesgo</t>
  </si>
  <si>
    <t>Acciones</t>
  </si>
  <si>
    <t>Opciones de Tratamiento</t>
  </si>
  <si>
    <t>Implica tomar medidas encaminadas a disminuir tanto la probabilidad, como el impacto, a través de la optimización de los procedimientos y la implementación de controles eficientes, eficaces y efectivos.</t>
  </si>
  <si>
    <t>EVITAR</t>
  </si>
  <si>
    <t>Implica tomar medidas encaminadas a prevenir su materialización. Es siempre la primera alternativa a considerar, se logra cuando al interior de los procesos se genera cambios sustanciales por mejoramiento, rediseño o eliminación de actividades, resultado de unos adecuados controles y acciones emprendidas.</t>
  </si>
  <si>
    <t>COMPARTIR</t>
  </si>
  <si>
    <t>Implica reducir su efecto a través del traspaso de posibles impactos a otras organizaciones, como el caso de los seguros o a través de otros medios que permitan distribuir una porción del riesgo con otra entidad como la tercerización.</t>
  </si>
  <si>
    <t xml:space="preserve">Una vez el riesgo ha sido reducido  o transferido puede quedar un riesgo residual que se mantiene, en este caso el líder de proceso, puede aceptar el riego residual.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</si>
</sst>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1"/>
      <name val="Calibri"/>
      <family val="2"/>
    </font>
    <font>
      <sz val="9"/>
      <color rgb="FF009900"/>
      <name val="Calibri"/>
      <family val="2"/>
    </font>
    <font>
      <sz val="9"/>
      <color rgb="FF4472C4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FFFFFF"/>
      <name val="Calibri"/>
      <family val="2"/>
    </font>
    <font>
      <sz val="9"/>
      <color rgb="FF000000"/>
      <name val="Arial"/>
      <family val="2"/>
    </font>
    <font>
      <sz val="9"/>
      <color rgb="FFFF0000"/>
      <name val="Calibri"/>
      <family val="2"/>
    </font>
    <font>
      <sz val="9"/>
      <color rgb="FF44546A"/>
      <name val="Calibri"/>
      <family val="2"/>
    </font>
    <font>
      <sz val="9"/>
      <name val="Calibri"/>
      <family val="2"/>
    </font>
    <font>
      <sz val="10"/>
      <name val="Calibri"/>
      <family val="2"/>
    </font>
    <font>
      <b/>
      <sz val="11"/>
      <color rgb="FFFF0000"/>
      <name val="Calibri"/>
      <family val="2"/>
    </font>
    <font>
      <sz val="10"/>
      <color rgb="FFFF0000"/>
      <name val="Calibri"/>
      <family val="2"/>
    </font>
    <font>
      <sz val="11"/>
      <color rgb="FF000000"/>
      <name val="Calibri"/>
      <family val="2"/>
    </font>
    <font>
      <b/>
      <sz val="9"/>
      <color rgb="FF44546A"/>
      <name val="Calibri"/>
      <family val="2"/>
    </font>
    <font>
      <b/>
      <sz val="9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E2EFD9"/>
        <bgColor rgb="FFE2EFD9"/>
      </patternFill>
    </fill>
    <fill>
      <patternFill patternType="solid">
        <fgColor rgb="FF70AD47"/>
        <bgColor rgb="FF70AD47"/>
      </patternFill>
    </fill>
    <fill>
      <patternFill patternType="solid">
        <fgColor rgb="FF4472C4"/>
        <bgColor rgb="FF4472C4"/>
      </patternFill>
    </fill>
    <fill>
      <patternFill patternType="solid">
        <fgColor rgb="FFECECEC"/>
        <bgColor rgb="FFECECEC"/>
      </patternFill>
    </fill>
    <fill>
      <patternFill patternType="solid">
        <fgColor rgb="FFDEEAF6"/>
        <bgColor rgb="FFDEEAF6"/>
      </patternFill>
    </fill>
    <fill>
      <patternFill patternType="solid">
        <fgColor rgb="FF009999"/>
        <bgColor rgb="FF009999"/>
      </patternFill>
    </fill>
    <fill>
      <patternFill patternType="solid">
        <fgColor rgb="FF7F7F7F"/>
        <bgColor rgb="FF7F7F7F"/>
      </patternFill>
    </fill>
    <fill>
      <patternFill patternType="solid">
        <fgColor rgb="FFD9E2F3"/>
        <bgColor rgb="FFD9E2F3"/>
      </patternFill>
    </fill>
    <fill>
      <patternFill patternType="solid">
        <fgColor rgb="FFF2F2F2"/>
        <bgColor rgb="FFF2F2F2"/>
      </patternFill>
    </fill>
    <fill>
      <patternFill patternType="solid">
        <fgColor rgb="FFFF6600"/>
        <bgColor rgb="FFFF6600"/>
      </patternFill>
    </fill>
    <fill>
      <patternFill patternType="solid">
        <fgColor rgb="FFFBE4D5"/>
        <bgColor rgb="FFFBE4D5"/>
      </patternFill>
    </fill>
    <fill>
      <patternFill patternType="solid">
        <fgColor rgb="FFC00000"/>
        <bgColor rgb="FFC00000"/>
      </patternFill>
    </fill>
    <fill>
      <patternFill patternType="solid">
        <fgColor rgb="FF8496B0"/>
        <bgColor rgb="FF8496B0"/>
      </patternFill>
    </fill>
    <fill>
      <patternFill patternType="solid">
        <fgColor rgb="FFFFEBEB"/>
        <bgColor rgb="FFFFEBEB"/>
      </patternFill>
    </fill>
    <fill>
      <patternFill patternType="solid">
        <fgColor rgb="FFFFC000"/>
        <bgColor rgb="FFFFC000"/>
      </patternFill>
    </fill>
    <fill>
      <patternFill patternType="solid">
        <fgColor rgb="FFFEF2CB"/>
        <bgColor rgb="FFFEF2CB"/>
      </patternFill>
    </fill>
    <fill>
      <patternFill patternType="solid">
        <fgColor rgb="FF0070C0"/>
        <bgColor rgb="FF0070C0"/>
      </patternFill>
    </fill>
    <fill>
      <patternFill patternType="solid">
        <fgColor rgb="FF003366"/>
        <bgColor rgb="FF003366"/>
      </patternFill>
    </fill>
    <fill>
      <patternFill patternType="solid">
        <fgColor rgb="FF44546A"/>
        <bgColor rgb="FF44546A"/>
      </patternFill>
    </fill>
    <fill>
      <patternFill patternType="solid">
        <fgColor rgb="FF2F5496"/>
        <bgColor rgb="FF2F5496"/>
      </patternFill>
    </fill>
    <fill>
      <patternFill patternType="solid">
        <fgColor rgb="FF002060"/>
        <bgColor rgb="FF002060"/>
      </patternFill>
    </fill>
    <fill>
      <patternFill patternType="solid">
        <fgColor rgb="FFBDD6EE"/>
        <bgColor rgb="FFBDD6EE"/>
      </patternFill>
    </fill>
    <fill>
      <patternFill patternType="solid">
        <fgColor rgb="FFD6DCE4"/>
        <bgColor rgb="FFD6DCE4"/>
      </patternFill>
    </fill>
    <fill>
      <patternFill patternType="solid">
        <fgColor rgb="FFFF0000"/>
        <bgColor rgb="FFFF0000"/>
      </patternFill>
    </fill>
    <fill>
      <patternFill patternType="solid">
        <fgColor rgb="FFADB9CA"/>
        <bgColor rgb="FFADB9CA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BDD7EE"/>
        <bgColor rgb="FFBDD7EE"/>
      </patternFill>
    </fill>
    <fill>
      <patternFill patternType="solid">
        <fgColor rgb="FFE2EFDA"/>
        <bgColor rgb="FFE2EFDA"/>
      </patternFill>
    </fill>
    <fill>
      <patternFill patternType="solid">
        <fgColor rgb="FF2E75B5"/>
        <bgColor rgb="FF2E75B5"/>
      </patternFill>
    </fill>
    <fill>
      <patternFill patternType="solid">
        <fgColor rgb="FF009900"/>
        <bgColor rgb="FF009900"/>
      </patternFill>
    </fill>
    <fill>
      <patternFill patternType="solid">
        <fgColor rgb="FF00B0F0"/>
        <bgColor indexed="64"/>
      </patternFill>
    </fill>
  </fills>
  <borders count="4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/>
    </xf>
    <xf numFmtId="0" fontId="12" fillId="26" borderId="7" xfId="0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0" fillId="28" borderId="10" xfId="0" applyFill="1" applyBorder="1" applyAlignment="1">
      <alignment horizontal="center" vertical="center"/>
    </xf>
    <xf numFmtId="0" fontId="4" fillId="28" borderId="10" xfId="0" applyFont="1" applyFill="1" applyBorder="1" applyAlignment="1">
      <alignment horizontal="center" vertical="center" wrapText="1"/>
    </xf>
    <xf numFmtId="0" fontId="0" fillId="29" borderId="7" xfId="0" applyFill="1" applyBorder="1" applyAlignment="1">
      <alignment horizontal="center" vertical="center"/>
    </xf>
    <xf numFmtId="0" fontId="13" fillId="30" borderId="11" xfId="0" applyFont="1" applyFill="1" applyBorder="1"/>
    <xf numFmtId="0" fontId="4" fillId="29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4" fillId="28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0" fontId="13" fillId="31" borderId="11" xfId="0" applyFont="1" applyFill="1" applyBorder="1"/>
    <xf numFmtId="0" fontId="13" fillId="29" borderId="11" xfId="0" applyFont="1" applyFill="1" applyBorder="1"/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2" fillId="23" borderId="12" xfId="0" applyFont="1" applyFill="1" applyBorder="1" applyAlignment="1">
      <alignment vertical="center"/>
    </xf>
    <xf numFmtId="0" fontId="2" fillId="32" borderId="7" xfId="0" applyFont="1" applyFill="1" applyBorder="1" applyAlignment="1">
      <alignment horizontal="center" vertical="center"/>
    </xf>
    <xf numFmtId="0" fontId="2" fillId="23" borderId="14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 vertical="center"/>
    </xf>
    <xf numFmtId="0" fontId="4" fillId="25" borderId="15" xfId="0" applyFont="1" applyFill="1" applyBorder="1" applyAlignment="1">
      <alignment horizontal="center" vertical="center" wrapText="1"/>
    </xf>
    <xf numFmtId="0" fontId="2" fillId="33" borderId="7" xfId="0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wrapText="1"/>
    </xf>
    <xf numFmtId="0" fontId="2" fillId="14" borderId="7" xfId="0" applyFont="1" applyFill="1" applyBorder="1" applyAlignment="1">
      <alignment horizontal="center" vertical="center"/>
    </xf>
    <xf numFmtId="0" fontId="4" fillId="28" borderId="7" xfId="0" applyFont="1" applyFill="1" applyBorder="1" applyAlignment="1">
      <alignment horizontal="center" vertical="center" wrapText="1"/>
    </xf>
    <xf numFmtId="0" fontId="4" fillId="29" borderId="7" xfId="0" applyFont="1" applyFill="1" applyBorder="1" applyAlignment="1">
      <alignment horizontal="center" wrapText="1"/>
    </xf>
    <xf numFmtId="0" fontId="4" fillId="28" borderId="7" xfId="0" applyFont="1" applyFill="1" applyBorder="1" applyAlignment="1">
      <alignment horizontal="center" wrapText="1"/>
    </xf>
    <xf numFmtId="0" fontId="0" fillId="3" borderId="13" xfId="0" applyFill="1" applyBorder="1" applyAlignment="1">
      <alignment horizontal="left" vertical="center"/>
    </xf>
    <xf numFmtId="0" fontId="0" fillId="3" borderId="13" xfId="0" applyFill="1" applyBorder="1" applyAlignment="1">
      <alignment horizontal="center" vertical="center"/>
    </xf>
    <xf numFmtId="0" fontId="0" fillId="6" borderId="13" xfId="0" applyFill="1" applyBorder="1" applyAlignment="1">
      <alignment horizontal="left" vertical="center" wrapText="1"/>
    </xf>
    <xf numFmtId="0" fontId="0" fillId="0" borderId="12" xfId="0" applyBorder="1"/>
    <xf numFmtId="0" fontId="2" fillId="20" borderId="13" xfId="0" applyFont="1" applyFill="1" applyBorder="1" applyAlignment="1">
      <alignment horizontal="center"/>
    </xf>
    <xf numFmtId="0" fontId="9" fillId="0" borderId="7" xfId="0" applyFont="1" applyBorder="1" applyAlignment="1">
      <alignment horizontal="left" vertical="center" wrapText="1"/>
    </xf>
    <xf numFmtId="0" fontId="2" fillId="26" borderId="15" xfId="0" applyFont="1" applyFill="1" applyBorder="1" applyAlignment="1">
      <alignment horizontal="center" vertical="center"/>
    </xf>
    <xf numFmtId="0" fontId="4" fillId="29" borderId="15" xfId="0" applyFont="1" applyFill="1" applyBorder="1" applyAlignment="1">
      <alignment horizontal="center" vertical="center"/>
    </xf>
    <xf numFmtId="0" fontId="4" fillId="28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7" xfId="0" applyFont="1" applyBorder="1" applyAlignment="1">
      <alignment horizontal="center" vertical="center"/>
    </xf>
    <xf numFmtId="0" fontId="9" fillId="10" borderId="26" xfId="0" applyFont="1" applyFill="1" applyBorder="1" applyAlignment="1">
      <alignment horizontal="center" vertical="center" wrapText="1"/>
    </xf>
    <xf numFmtId="0" fontId="9" fillId="10" borderId="24" xfId="0" applyFont="1" applyFill="1" applyBorder="1" applyAlignment="1">
      <alignment horizontal="center" vertical="center" wrapText="1"/>
    </xf>
    <xf numFmtId="0" fontId="11" fillId="10" borderId="24" xfId="0" applyFont="1" applyFill="1" applyBorder="1" applyAlignment="1">
      <alignment horizontal="center" vertical="center" wrapText="1"/>
    </xf>
    <xf numFmtId="0" fontId="11" fillId="7" borderId="24" xfId="0" applyFont="1" applyFill="1" applyBorder="1" applyAlignment="1">
      <alignment horizontal="center" vertical="center" wrapText="1"/>
    </xf>
    <xf numFmtId="0" fontId="11" fillId="25" borderId="24" xfId="0" applyFont="1" applyFill="1" applyBorder="1" applyAlignment="1">
      <alignment horizontal="center" vertical="center"/>
    </xf>
    <xf numFmtId="0" fontId="11" fillId="25" borderId="24" xfId="0" applyFont="1" applyFill="1" applyBorder="1" applyAlignment="1">
      <alignment horizontal="center" vertical="center" wrapText="1"/>
    </xf>
    <xf numFmtId="0" fontId="9" fillId="25" borderId="24" xfId="0" applyFont="1" applyFill="1" applyBorder="1" applyAlignment="1">
      <alignment horizontal="center" vertical="center" textRotation="90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0" xfId="0" applyFont="1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11" fillId="0" borderId="40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9" fillId="0" borderId="23" xfId="0" applyFont="1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7" borderId="13" xfId="0" applyFill="1" applyBorder="1" applyAlignment="1">
      <alignment horizontal="left" vertical="center" wrapText="1"/>
    </xf>
    <xf numFmtId="0" fontId="0" fillId="7" borderId="13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 wrapText="1"/>
    </xf>
    <xf numFmtId="0" fontId="2" fillId="15" borderId="13" xfId="0" applyFont="1" applyFill="1" applyBorder="1" applyAlignment="1">
      <alignment horizontal="center" vertical="center"/>
    </xf>
    <xf numFmtId="0" fontId="2" fillId="19" borderId="13" xfId="0" applyFont="1" applyFill="1" applyBorder="1" applyAlignment="1">
      <alignment horizontal="center" vertical="center"/>
    </xf>
    <xf numFmtId="0" fontId="0" fillId="10" borderId="13" xfId="0" applyFill="1" applyBorder="1" applyAlignment="1">
      <alignment horizontal="left" vertical="center" wrapText="1"/>
    </xf>
    <xf numFmtId="0" fontId="2" fillId="8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18" borderId="15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5" fillId="11" borderId="15" xfId="0" applyFont="1" applyFill="1" applyBorder="1" applyAlignment="1">
      <alignment horizontal="left" vertical="center" wrapText="1"/>
    </xf>
    <xf numFmtId="0" fontId="2" fillId="12" borderId="15" xfId="0" applyFont="1" applyFill="1" applyBorder="1" applyAlignment="1">
      <alignment horizontal="center" vertical="center"/>
    </xf>
    <xf numFmtId="0" fontId="5" fillId="16" borderId="15" xfId="0" applyFont="1" applyFill="1" applyBorder="1" applyAlignment="1">
      <alignment horizontal="left" vertical="center" wrapText="1"/>
    </xf>
    <xf numFmtId="0" fontId="2" fillId="14" borderId="15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left" vertical="center" wrapText="1"/>
    </xf>
    <xf numFmtId="0" fontId="4" fillId="17" borderId="15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6" fillId="27" borderId="33" xfId="0" applyFont="1" applyFill="1" applyBorder="1" applyAlignment="1">
      <alignment horizontal="center" vertical="center" wrapText="1"/>
    </xf>
    <xf numFmtId="0" fontId="6" fillId="27" borderId="34" xfId="0" applyFont="1" applyFill="1" applyBorder="1" applyAlignment="1">
      <alignment horizontal="center" vertical="center" wrapText="1"/>
    </xf>
    <xf numFmtId="0" fontId="11" fillId="7" borderId="33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2" fillId="5" borderId="30" xfId="0" applyFont="1" applyFill="1" applyBorder="1" applyAlignment="1">
      <alignment horizontal="center" vertical="center" wrapText="1"/>
    </xf>
    <xf numFmtId="0" fontId="2" fillId="21" borderId="30" xfId="0" applyFont="1" applyFill="1" applyBorder="1" applyAlignment="1">
      <alignment horizontal="center"/>
    </xf>
    <xf numFmtId="0" fontId="2" fillId="20" borderId="18" xfId="0" applyFont="1" applyFill="1" applyBorder="1" applyAlignment="1">
      <alignment horizontal="center" vertical="center"/>
    </xf>
    <xf numFmtId="0" fontId="4" fillId="25" borderId="13" xfId="0" applyFont="1" applyFill="1" applyBorder="1" applyAlignment="1">
      <alignment horizontal="center" vertical="center" wrapText="1"/>
    </xf>
    <xf numFmtId="0" fontId="4" fillId="25" borderId="27" xfId="0" applyFont="1" applyFill="1" applyBorder="1" applyAlignment="1">
      <alignment horizontal="center" vertical="center"/>
    </xf>
    <xf numFmtId="0" fontId="6" fillId="24" borderId="27" xfId="0" applyFont="1" applyFill="1" applyBorder="1" applyAlignment="1">
      <alignment horizontal="center" vertical="center" wrapText="1"/>
    </xf>
    <xf numFmtId="0" fontId="4" fillId="25" borderId="27" xfId="0" applyFont="1" applyFill="1" applyBorder="1" applyAlignment="1">
      <alignment horizontal="center" vertical="center" wrapText="1"/>
    </xf>
    <xf numFmtId="0" fontId="2" fillId="22" borderId="30" xfId="0" applyFont="1" applyFill="1" applyBorder="1" applyAlignment="1">
      <alignment horizontal="center"/>
    </xf>
    <xf numFmtId="0" fontId="4" fillId="25" borderId="37" xfId="0" applyFont="1" applyFill="1" applyBorder="1" applyAlignment="1">
      <alignment horizontal="center"/>
    </xf>
    <xf numFmtId="0" fontId="2" fillId="21" borderId="31" xfId="0" applyFont="1" applyFill="1" applyBorder="1" applyAlignment="1">
      <alignment horizontal="center"/>
    </xf>
    <xf numFmtId="0" fontId="2" fillId="21" borderId="32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2" fillId="23" borderId="15" xfId="0" applyFont="1" applyFill="1" applyBorder="1" applyAlignment="1">
      <alignment horizontal="center" vertical="center"/>
    </xf>
    <xf numFmtId="0" fontId="2" fillId="23" borderId="17" xfId="0" applyFont="1" applyFill="1" applyBorder="1" applyAlignment="1">
      <alignment horizontal="center" vertical="center"/>
    </xf>
    <xf numFmtId="0" fontId="2" fillId="23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wrapText="1"/>
    </xf>
    <xf numFmtId="0" fontId="2" fillId="23" borderId="8" xfId="0" applyFont="1" applyFill="1" applyBorder="1" applyAlignment="1">
      <alignment horizontal="center" vertical="center"/>
    </xf>
    <xf numFmtId="0" fontId="2" fillId="23" borderId="13" xfId="0" applyFont="1" applyFill="1" applyBorder="1" applyAlignment="1">
      <alignment horizontal="center" vertical="center"/>
    </xf>
    <xf numFmtId="0" fontId="2" fillId="20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4" fontId="5" fillId="34" borderId="20" xfId="0" applyNumberFormat="1" applyFont="1" applyFill="1" applyBorder="1" applyAlignment="1">
      <alignment horizontal="center" vertical="center" wrapText="1"/>
    </xf>
    <xf numFmtId="14" fontId="5" fillId="34" borderId="7" xfId="0" applyNumberFormat="1" applyFont="1" applyFill="1" applyBorder="1" applyAlignment="1">
      <alignment horizontal="center" vertical="center" wrapText="1"/>
    </xf>
    <xf numFmtId="14" fontId="5" fillId="34" borderId="23" xfId="0" applyNumberFormat="1" applyFont="1" applyFill="1" applyBorder="1" applyAlignment="1">
      <alignment horizontal="center" vertical="center" wrapText="1"/>
    </xf>
    <xf numFmtId="14" fontId="5" fillId="34" borderId="39" xfId="0" applyNumberFormat="1" applyFont="1" applyFill="1" applyBorder="1" applyAlignment="1">
      <alignment horizontal="center" vertical="center" wrapText="1"/>
    </xf>
    <xf numFmtId="14" fontId="5" fillId="34" borderId="41" xfId="0" applyNumberFormat="1" applyFont="1" applyFill="1" applyBorder="1" applyAlignment="1">
      <alignment horizontal="center" vertical="center" wrapText="1"/>
    </xf>
    <xf numFmtId="14" fontId="5" fillId="34" borderId="42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13" xfId="0" applyFont="1" applyBorder="1" applyAlignment="1"/>
    <xf numFmtId="0" fontId="3" fillId="0" borderId="1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19" xfId="0" applyFont="1" applyBorder="1" applyAlignment="1"/>
    <xf numFmtId="0" fontId="3" fillId="0" borderId="21" xfId="0" applyFont="1" applyBorder="1" applyAlignment="1"/>
    <xf numFmtId="0" fontId="3" fillId="0" borderId="31" xfId="0" applyFont="1" applyBorder="1" applyAlignment="1"/>
    <xf numFmtId="0" fontId="3" fillId="0" borderId="32" xfId="0" applyFont="1" applyBorder="1" applyAlignment="1"/>
    <xf numFmtId="0" fontId="3" fillId="0" borderId="35" xfId="0" applyFont="1" applyBorder="1" applyAlignment="1"/>
    <xf numFmtId="0" fontId="3" fillId="0" borderId="27" xfId="0" applyFont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36" xfId="0" applyFont="1" applyBorder="1" applyAlignment="1"/>
    <xf numFmtId="0" fontId="3" fillId="0" borderId="24" xfId="0" applyFont="1" applyBorder="1" applyAlignment="1"/>
    <xf numFmtId="0" fontId="3" fillId="0" borderId="25" xfId="0" applyFont="1" applyBorder="1" applyAlignment="1"/>
    <xf numFmtId="0" fontId="3" fillId="0" borderId="9" xfId="0" applyFont="1" applyBorder="1" applyAlignment="1"/>
    <xf numFmtId="0" fontId="3" fillId="0" borderId="6" xfId="0" applyFont="1" applyBorder="1" applyAlignment="1"/>
    <xf numFmtId="0" fontId="3" fillId="0" borderId="3" xfId="0" applyFont="1" applyBorder="1" applyAlignment="1"/>
    <xf numFmtId="0" fontId="3" fillId="0" borderId="14" xfId="0" applyFont="1" applyBorder="1" applyAlignment="1"/>
  </cellXfs>
  <cellStyles count="1">
    <cellStyle name="Normal" xfId="0" builtinId="0"/>
  </cellStyles>
  <dxfs count="18">
    <dxf>
      <font>
        <b/>
        <color rgb="FFFFFFFF"/>
      </font>
      <fill>
        <patternFill patternType="solid">
          <fgColor rgb="FF70AD47"/>
          <bgColor rgb="FF70AD47"/>
        </patternFill>
      </fill>
    </dxf>
    <dxf>
      <font>
        <b/>
        <color rgb="FF44546A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FFFFFF"/>
      </font>
      <fill>
        <patternFill patternType="solid">
          <fgColor rgb="FF70AD47"/>
          <bgColor rgb="FF70AD47"/>
        </patternFill>
      </fill>
    </dxf>
    <dxf>
      <font>
        <b/>
        <color rgb="FF44546A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44546A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70AD47"/>
          <bgColor rgb="FF70AD47"/>
        </patternFill>
      </fill>
    </dxf>
    <dxf>
      <font>
        <b/>
        <color rgb="FFFFFFFF"/>
      </font>
      <fill>
        <patternFill patternType="solid">
          <fgColor rgb="FF70AD47"/>
          <bgColor rgb="FF70AD47"/>
        </patternFill>
      </fill>
    </dxf>
    <dxf>
      <font>
        <b/>
        <color rgb="FF44546A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FFFFFF"/>
      </font>
      <fill>
        <patternFill patternType="solid">
          <fgColor rgb="FF70AD47"/>
          <bgColor rgb="FF70AD47"/>
        </patternFill>
      </fill>
    </dxf>
    <dxf>
      <font>
        <b/>
        <color rgb="FF44546A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44546A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70AD47"/>
          <bgColor rgb="FF70AD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9</xdr:row>
      <xdr:rowOff>123825</xdr:rowOff>
    </xdr:from>
    <xdr:ext cx="6029325" cy="1028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40863" y="3275175"/>
          <a:ext cx="6010275" cy="1009650"/>
        </a:xfrm>
        <a:prstGeom prst="ellipse">
          <a:avLst/>
        </a:prstGeom>
        <a:noFill/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400050</xdr:colOff>
      <xdr:row>5</xdr:row>
      <xdr:rowOff>0</xdr:rowOff>
    </xdr:from>
    <xdr:ext cx="333375" cy="4095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4075" y="3579975"/>
          <a:ext cx="323850" cy="400050"/>
        </a:xfrm>
        <a:prstGeom prst="downArrow">
          <a:avLst>
            <a:gd name="adj1" fmla="val 50000"/>
            <a:gd name="adj2" fmla="val 50000"/>
          </a:avLst>
        </a:prstGeom>
        <a:solidFill>
          <a:srgbClr val="00B050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409575</xdr:colOff>
      <xdr:row>9</xdr:row>
      <xdr:rowOff>0</xdr:rowOff>
    </xdr:from>
    <xdr:ext cx="333375" cy="4095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84075" y="3579975"/>
          <a:ext cx="323850" cy="400050"/>
        </a:xfrm>
        <a:prstGeom prst="downArrow">
          <a:avLst>
            <a:gd name="adj1" fmla="val 50000"/>
            <a:gd name="adj2" fmla="val 50000"/>
          </a:avLst>
        </a:prstGeom>
        <a:solidFill>
          <a:schemeClr val="accent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400050</xdr:colOff>
      <xdr:row>12</xdr:row>
      <xdr:rowOff>219075</xdr:rowOff>
    </xdr:from>
    <xdr:ext cx="333375" cy="4191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84075" y="3579975"/>
          <a:ext cx="323850" cy="400050"/>
        </a:xfrm>
        <a:prstGeom prst="downArrow">
          <a:avLst>
            <a:gd name="adj1" fmla="val 50000"/>
            <a:gd name="adj2" fmla="val 50000"/>
          </a:avLst>
        </a:prstGeom>
        <a:solidFill>
          <a:srgbClr val="009999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361950</xdr:colOff>
      <xdr:row>17</xdr:row>
      <xdr:rowOff>0</xdr:rowOff>
    </xdr:from>
    <xdr:ext cx="333375" cy="4095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84075" y="3579975"/>
          <a:ext cx="323850" cy="400050"/>
        </a:xfrm>
        <a:prstGeom prst="downArrow">
          <a:avLst>
            <a:gd name="adj1" fmla="val 50000"/>
            <a:gd name="adj2" fmla="val 50000"/>
          </a:avLst>
        </a:prstGeom>
        <a:solidFill>
          <a:srgbClr val="ACB8CA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9</xdr:col>
      <xdr:colOff>114300</xdr:colOff>
      <xdr:row>11</xdr:row>
      <xdr:rowOff>47625</xdr:rowOff>
    </xdr:from>
    <xdr:ext cx="1409700" cy="2762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650675" y="3646650"/>
          <a:ext cx="1390650" cy="266700"/>
        </a:xfrm>
        <a:prstGeom prst="roundRect">
          <a:avLst>
            <a:gd name="adj" fmla="val 16667"/>
          </a:avLst>
        </a:prstGeom>
        <a:solidFill>
          <a:schemeClr val="lt1"/>
        </a:solidFill>
        <a:ln w="12700" cap="flat" cmpd="sng">
          <a:solidFill>
            <a:schemeClr val="accent2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Valoración del Riesgo</a:t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C2:I1000"/>
  <sheetViews>
    <sheetView showGridLines="0" workbookViewId="0"/>
  </sheetViews>
  <sheetFormatPr defaultColWidth="14.42578125" defaultRowHeight="15" customHeight="1"/>
  <cols>
    <col min="1" max="2" width="10.7109375" customWidth="1"/>
    <col min="3" max="3" width="14.5703125" customWidth="1"/>
    <col min="4" max="4" width="7.140625" customWidth="1"/>
    <col min="5" max="5" width="9.7109375" customWidth="1"/>
    <col min="6" max="6" width="14.5703125" customWidth="1"/>
    <col min="7" max="7" width="10.7109375" customWidth="1"/>
    <col min="8" max="8" width="7.7109375" customWidth="1"/>
    <col min="9" max="9" width="16" customWidth="1"/>
    <col min="10" max="19" width="10.7109375" customWidth="1"/>
  </cols>
  <sheetData>
    <row r="2" spans="3:9" ht="18.75">
      <c r="C2" s="74" t="s">
        <v>0</v>
      </c>
      <c r="D2" s="128"/>
      <c r="E2" s="128"/>
      <c r="F2" s="128"/>
      <c r="G2" s="128"/>
      <c r="H2" s="128"/>
      <c r="I2" s="128"/>
    </row>
    <row r="4" spans="3:9">
      <c r="C4" s="73" t="s">
        <v>1</v>
      </c>
      <c r="D4" s="129"/>
      <c r="E4" s="129"/>
      <c r="F4" s="129"/>
      <c r="G4" s="129"/>
      <c r="H4" s="129"/>
      <c r="I4" s="129"/>
    </row>
    <row r="5" spans="3:9" ht="19.5" customHeight="1">
      <c r="C5" s="31" t="s">
        <v>2</v>
      </c>
      <c r="D5" s="31"/>
      <c r="E5" s="31"/>
      <c r="F5" s="32" t="s">
        <v>3</v>
      </c>
      <c r="G5" s="31"/>
      <c r="H5" s="31"/>
      <c r="I5" s="31" t="s">
        <v>4</v>
      </c>
    </row>
    <row r="6" spans="3:9">
      <c r="C6" s="1"/>
      <c r="D6" s="1"/>
      <c r="E6" s="1"/>
      <c r="F6" s="1"/>
      <c r="G6" s="1"/>
      <c r="H6" s="1"/>
      <c r="I6" s="1"/>
    </row>
    <row r="7" spans="3:9">
      <c r="C7" s="1"/>
      <c r="D7" s="1"/>
      <c r="E7" s="1"/>
      <c r="F7" s="1"/>
      <c r="G7" s="1"/>
      <c r="H7" s="1"/>
      <c r="I7" s="1"/>
    </row>
    <row r="8" spans="3:9">
      <c r="C8" s="71" t="s">
        <v>5</v>
      </c>
      <c r="D8" s="129"/>
      <c r="E8" s="129"/>
      <c r="F8" s="129"/>
      <c r="G8" s="129"/>
      <c r="H8" s="129"/>
      <c r="I8" s="129"/>
    </row>
    <row r="9" spans="3:9" ht="27.75" customHeight="1">
      <c r="C9" s="33" t="s">
        <v>6</v>
      </c>
      <c r="D9" s="33"/>
      <c r="E9" s="66" t="s">
        <v>7</v>
      </c>
      <c r="F9" s="129"/>
      <c r="G9" s="129"/>
      <c r="H9" s="72" t="s">
        <v>8</v>
      </c>
      <c r="I9" s="129"/>
    </row>
    <row r="10" spans="3:9">
      <c r="C10" s="1"/>
      <c r="D10" s="1"/>
      <c r="E10" s="1"/>
      <c r="F10" s="1"/>
      <c r="G10" s="1"/>
      <c r="H10" s="1"/>
      <c r="I10" s="1"/>
    </row>
    <row r="11" spans="3:9">
      <c r="C11" s="1"/>
      <c r="D11" s="1"/>
      <c r="E11" s="1"/>
      <c r="F11" s="1"/>
      <c r="G11" s="1"/>
      <c r="H11" s="1"/>
      <c r="I11" s="1"/>
    </row>
    <row r="12" spans="3:9">
      <c r="C12" s="70" t="s">
        <v>9</v>
      </c>
      <c r="D12" s="129"/>
      <c r="E12" s="129"/>
      <c r="F12" s="129"/>
      <c r="G12" s="129"/>
      <c r="H12" s="129"/>
      <c r="I12" s="129"/>
    </row>
    <row r="13" spans="3:9" ht="19.5" customHeight="1">
      <c r="C13" s="69" t="s">
        <v>10</v>
      </c>
      <c r="D13" s="129"/>
      <c r="E13" s="129"/>
      <c r="F13" s="69" t="s">
        <v>11</v>
      </c>
      <c r="G13" s="129"/>
      <c r="H13" s="69" t="s">
        <v>12</v>
      </c>
      <c r="I13" s="129"/>
    </row>
    <row r="14" spans="3:9">
      <c r="C14" s="1"/>
      <c r="D14" s="1"/>
      <c r="E14" s="1"/>
      <c r="F14" s="1"/>
      <c r="G14" s="1"/>
      <c r="H14" s="1"/>
      <c r="I14" s="1"/>
    </row>
    <row r="15" spans="3:9">
      <c r="C15" s="1"/>
      <c r="D15" s="1"/>
      <c r="E15" s="1"/>
      <c r="F15" s="1"/>
      <c r="G15" s="1"/>
      <c r="H15" s="1"/>
      <c r="I15" s="1"/>
    </row>
    <row r="16" spans="3:9">
      <c r="C16" s="67" t="s">
        <v>13</v>
      </c>
      <c r="D16" s="129"/>
      <c r="E16" s="129"/>
      <c r="F16" s="129"/>
      <c r="G16" s="129"/>
      <c r="H16" s="129"/>
      <c r="I16" s="129"/>
    </row>
    <row r="17" spans="3:9" ht="28.5" customHeight="1">
      <c r="C17" s="66" t="s">
        <v>14</v>
      </c>
      <c r="D17" s="129"/>
      <c r="E17" s="129"/>
      <c r="F17" s="66" t="s">
        <v>15</v>
      </c>
      <c r="G17" s="129"/>
      <c r="H17" s="66" t="s">
        <v>16</v>
      </c>
      <c r="I17" s="129"/>
    </row>
    <row r="18" spans="3:9">
      <c r="C18" s="1"/>
      <c r="D18" s="1"/>
      <c r="E18" s="1"/>
      <c r="F18" s="1"/>
      <c r="G18" s="1"/>
      <c r="H18" s="1"/>
      <c r="I18" s="1"/>
    </row>
    <row r="19" spans="3:9">
      <c r="C19" s="1"/>
      <c r="D19" s="1"/>
      <c r="E19" s="1"/>
      <c r="F19" s="1"/>
      <c r="G19" s="1"/>
      <c r="H19" s="1"/>
      <c r="I19" s="1"/>
    </row>
    <row r="20" spans="3:9">
      <c r="C20" s="68" t="s">
        <v>17</v>
      </c>
      <c r="D20" s="129"/>
      <c r="E20" s="129"/>
      <c r="F20" s="129"/>
      <c r="G20" s="129"/>
      <c r="H20" s="129"/>
      <c r="I20" s="129"/>
    </row>
    <row r="21" spans="3:9" ht="45" customHeight="1">
      <c r="C21" s="65" t="s">
        <v>18</v>
      </c>
      <c r="D21" s="129"/>
      <c r="E21" s="129"/>
      <c r="F21" s="64" t="s">
        <v>19</v>
      </c>
      <c r="G21" s="129"/>
      <c r="H21" s="64" t="s">
        <v>20</v>
      </c>
      <c r="I21" s="129"/>
    </row>
    <row r="22" spans="3:9" ht="15.75" customHeight="1"/>
    <row r="23" spans="3:9" ht="15.75" customHeight="1"/>
    <row r="24" spans="3:9" ht="15.75" customHeight="1"/>
    <row r="25" spans="3:9" ht="15.75" customHeight="1"/>
    <row r="26" spans="3:9" ht="63" customHeight="1"/>
    <row r="27" spans="3:9" ht="45" customHeight="1"/>
    <row r="28" spans="3:9" ht="64.5" customHeight="1"/>
    <row r="29" spans="3:9" ht="51" customHeight="1"/>
    <row r="30" spans="3:9" ht="68.25" customHeight="1"/>
    <row r="31" spans="3:9" ht="59.25" customHeight="1"/>
    <row r="32" spans="3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E9:G9"/>
    <mergeCell ref="C8:I8"/>
    <mergeCell ref="H9:I9"/>
    <mergeCell ref="C4:I4"/>
    <mergeCell ref="C2:I2"/>
    <mergeCell ref="C13:E13"/>
    <mergeCell ref="C12:I12"/>
    <mergeCell ref="H17:I17"/>
    <mergeCell ref="F17:G17"/>
    <mergeCell ref="F13:G13"/>
    <mergeCell ref="H13:I13"/>
    <mergeCell ref="H21:I21"/>
    <mergeCell ref="F21:G21"/>
    <mergeCell ref="C21:E21"/>
    <mergeCell ref="C17:E17"/>
    <mergeCell ref="C16:I16"/>
    <mergeCell ref="C20:I20"/>
  </mergeCell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H1000"/>
  <sheetViews>
    <sheetView showGridLines="0" topLeftCell="A6" workbookViewId="0">
      <selection activeCell="B10" sqref="B10:H10"/>
    </sheetView>
  </sheetViews>
  <sheetFormatPr defaultColWidth="14.42578125" defaultRowHeight="15" customHeight="1"/>
  <cols>
    <col min="1" max="14" width="10.7109375" customWidth="1"/>
  </cols>
  <sheetData>
    <row r="1" spans="2:8" ht="3" customHeight="1"/>
    <row r="2" spans="2:8" ht="18.75">
      <c r="B2" s="74" t="s">
        <v>21</v>
      </c>
      <c r="C2" s="128"/>
      <c r="D2" s="128"/>
      <c r="E2" s="128"/>
      <c r="F2" s="128"/>
      <c r="G2" s="128"/>
      <c r="H2" s="128"/>
    </row>
    <row r="3" spans="2:8" ht="6.75" customHeight="1"/>
    <row r="4" spans="2:8" ht="177" customHeight="1">
      <c r="B4" s="88" t="s">
        <v>22</v>
      </c>
      <c r="C4" s="130"/>
      <c r="D4" s="90" t="s">
        <v>23</v>
      </c>
      <c r="E4" s="131"/>
      <c r="F4" s="131"/>
      <c r="G4" s="131"/>
      <c r="H4" s="130"/>
    </row>
    <row r="5" spans="2:8" ht="144.75" customHeight="1">
      <c r="B5" s="89" t="s">
        <v>24</v>
      </c>
      <c r="C5" s="130"/>
      <c r="D5" s="91" t="s">
        <v>25</v>
      </c>
      <c r="E5" s="78"/>
      <c r="F5" s="78"/>
      <c r="G5" s="78"/>
      <c r="H5" s="79"/>
    </row>
    <row r="6" spans="2:8" ht="301.5" customHeight="1">
      <c r="B6" s="87" t="s">
        <v>26</v>
      </c>
      <c r="C6" s="130"/>
      <c r="D6" s="81" t="s">
        <v>27</v>
      </c>
      <c r="E6" s="78"/>
      <c r="F6" s="78"/>
      <c r="G6" s="78"/>
      <c r="H6" s="79"/>
    </row>
    <row r="7" spans="2:8" ht="60" customHeight="1">
      <c r="B7" s="82" t="s">
        <v>28</v>
      </c>
      <c r="C7" s="130"/>
      <c r="D7" s="85" t="s">
        <v>29</v>
      </c>
      <c r="E7" s="78"/>
      <c r="F7" s="78"/>
      <c r="G7" s="78"/>
      <c r="H7" s="79"/>
    </row>
    <row r="8" spans="2:8" ht="146.25" customHeight="1">
      <c r="B8" s="84" t="s">
        <v>30</v>
      </c>
      <c r="C8" s="130"/>
      <c r="D8" s="83" t="s">
        <v>31</v>
      </c>
      <c r="E8" s="78"/>
      <c r="F8" s="78"/>
      <c r="G8" s="78"/>
      <c r="H8" s="79"/>
    </row>
    <row r="9" spans="2:8" ht="177.75" customHeight="1">
      <c r="B9" s="86" t="s">
        <v>32</v>
      </c>
      <c r="C9" s="130"/>
      <c r="D9" s="77" t="s">
        <v>33</v>
      </c>
      <c r="E9" s="78"/>
      <c r="F9" s="78"/>
      <c r="G9" s="78"/>
      <c r="H9" s="79"/>
    </row>
    <row r="10" spans="2:8" ht="30.75" customHeight="1">
      <c r="B10" s="80"/>
      <c r="C10" s="132"/>
      <c r="D10" s="132"/>
      <c r="E10" s="132"/>
      <c r="F10" s="132"/>
      <c r="G10" s="132"/>
      <c r="H10" s="132"/>
    </row>
    <row r="11" spans="2:8" ht="30.75" customHeight="1">
      <c r="B11" s="75" t="s">
        <v>34</v>
      </c>
      <c r="C11" s="128"/>
      <c r="D11" s="128"/>
      <c r="E11" s="128"/>
      <c r="F11" s="128"/>
      <c r="G11" s="128"/>
      <c r="H11" s="128"/>
    </row>
    <row r="12" spans="2:8" ht="16.5" customHeight="1">
      <c r="B12" s="76" t="s">
        <v>35</v>
      </c>
      <c r="C12" s="128"/>
      <c r="D12" s="128"/>
      <c r="E12" s="128"/>
      <c r="F12" s="128"/>
      <c r="G12" s="128"/>
      <c r="H12" s="1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B4:C4"/>
    <mergeCell ref="B5:C5"/>
    <mergeCell ref="D4:H4"/>
    <mergeCell ref="B2:H2"/>
    <mergeCell ref="D5:H5"/>
    <mergeCell ref="B11:H11"/>
    <mergeCell ref="B12:H12"/>
    <mergeCell ref="D9:H9"/>
    <mergeCell ref="B10:H10"/>
    <mergeCell ref="D6:H6"/>
    <mergeCell ref="B7:C7"/>
    <mergeCell ref="D8:H8"/>
    <mergeCell ref="B8:C8"/>
    <mergeCell ref="D7:H7"/>
    <mergeCell ref="B9:C9"/>
    <mergeCell ref="B6:C6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E977"/>
  <sheetViews>
    <sheetView showGridLines="0" tabSelected="1" topLeftCell="A3" zoomScaleNormal="100" workbookViewId="0">
      <selection activeCell="A4" sqref="A4"/>
    </sheetView>
  </sheetViews>
  <sheetFormatPr defaultColWidth="14.42578125" defaultRowHeight="15" customHeight="1"/>
  <cols>
    <col min="1" max="1" width="37.28515625" customWidth="1"/>
    <col min="2" max="3" width="31" customWidth="1"/>
    <col min="4" max="4" width="32.5703125" customWidth="1"/>
    <col min="5" max="5" width="36.140625" customWidth="1"/>
    <col min="6" max="6" width="12.7109375" customWidth="1"/>
    <col min="7" max="7" width="16" customWidth="1"/>
    <col min="8" max="8" width="13" customWidth="1"/>
    <col min="9" max="9" width="51.42578125" customWidth="1"/>
    <col min="10" max="10" width="14" customWidth="1"/>
    <col min="11" max="11" width="15.140625" customWidth="1"/>
    <col min="12" max="12" width="6.7109375" customWidth="1"/>
    <col min="13" max="15" width="5.5703125" customWidth="1"/>
    <col min="16" max="16" width="9.140625" customWidth="1"/>
    <col min="17" max="17" width="5.5703125" customWidth="1"/>
    <col min="18" max="18" width="11.140625" customWidth="1"/>
    <col min="19" max="19" width="13.42578125" customWidth="1"/>
    <col min="20" max="20" width="15.42578125" customWidth="1"/>
    <col min="21" max="21" width="13.85546875" customWidth="1"/>
    <col min="22" max="22" width="15.5703125" customWidth="1"/>
    <col min="23" max="23" width="16.85546875" customWidth="1"/>
    <col min="24" max="24" width="41.140625" customWidth="1"/>
    <col min="25" max="25" width="11.42578125" customWidth="1"/>
    <col min="26" max="26" width="18.28515625" customWidth="1"/>
    <col min="27" max="27" width="11.42578125" style="40" customWidth="1"/>
    <col min="28" max="28" width="21.140625" customWidth="1"/>
    <col min="29" max="29" width="14" customWidth="1"/>
    <col min="30" max="30" width="32.7109375" customWidth="1"/>
    <col min="31" max="31" width="19.5703125" customWidth="1"/>
  </cols>
  <sheetData>
    <row r="1" spans="1:31" ht="16.5" customHeight="1" thickBot="1">
      <c r="A1" s="99" t="s">
        <v>36</v>
      </c>
      <c r="B1" s="133"/>
      <c r="C1" s="133"/>
      <c r="D1" s="133"/>
      <c r="E1" s="134"/>
      <c r="F1" s="98" t="s">
        <v>37</v>
      </c>
      <c r="G1" s="135"/>
      <c r="H1" s="136"/>
      <c r="I1" s="98" t="s">
        <v>38</v>
      </c>
      <c r="J1" s="106"/>
      <c r="K1" s="106"/>
      <c r="L1" s="106"/>
      <c r="M1" s="106"/>
      <c r="N1" s="106"/>
      <c r="O1" s="106"/>
      <c r="P1" s="106"/>
      <c r="Q1" s="106"/>
      <c r="R1" s="106"/>
      <c r="S1" s="107"/>
      <c r="T1" s="104" t="s">
        <v>39</v>
      </c>
      <c r="U1" s="135"/>
      <c r="V1" s="136"/>
      <c r="W1" s="97" t="s">
        <v>40</v>
      </c>
      <c r="X1" s="135"/>
      <c r="Y1" s="135"/>
      <c r="Z1" s="135"/>
      <c r="AA1" s="135"/>
      <c r="AB1" s="135"/>
      <c r="AC1" s="137"/>
      <c r="AD1" s="49"/>
      <c r="AE1" s="50"/>
    </row>
    <row r="2" spans="1:31" ht="28.5" customHeight="1" thickBot="1">
      <c r="A2" s="138"/>
      <c r="B2" s="139"/>
      <c r="C2" s="139"/>
      <c r="D2" s="139"/>
      <c r="E2" s="140"/>
      <c r="F2" s="102" t="s">
        <v>41</v>
      </c>
      <c r="G2" s="139"/>
      <c r="H2" s="140"/>
      <c r="I2" s="101" t="s">
        <v>42</v>
      </c>
      <c r="J2" s="139"/>
      <c r="K2" s="141"/>
      <c r="L2" s="105" t="s">
        <v>43</v>
      </c>
      <c r="M2" s="139"/>
      <c r="N2" s="139"/>
      <c r="O2" s="139"/>
      <c r="P2" s="139"/>
      <c r="Q2" s="139"/>
      <c r="R2" s="140"/>
      <c r="S2" s="100" t="s">
        <v>44</v>
      </c>
      <c r="T2" s="103" t="s">
        <v>45</v>
      </c>
      <c r="U2" s="139"/>
      <c r="V2" s="140"/>
      <c r="W2" s="95" t="s">
        <v>46</v>
      </c>
      <c r="X2" s="94" t="s">
        <v>47</v>
      </c>
      <c r="Y2" s="94" t="s">
        <v>48</v>
      </c>
      <c r="Z2" s="94" t="s">
        <v>49</v>
      </c>
      <c r="AA2" s="94" t="s">
        <v>50</v>
      </c>
      <c r="AB2" s="92" t="s">
        <v>51</v>
      </c>
      <c r="AC2" s="92" t="s">
        <v>52</v>
      </c>
      <c r="AD2" s="92" t="s">
        <v>53</v>
      </c>
      <c r="AE2" s="93" t="s">
        <v>54</v>
      </c>
    </row>
    <row r="3" spans="1:31" ht="99.75" customHeight="1" thickBot="1">
      <c r="A3" s="42" t="s">
        <v>55</v>
      </c>
      <c r="B3" s="43" t="s">
        <v>56</v>
      </c>
      <c r="C3" s="44" t="s">
        <v>57</v>
      </c>
      <c r="D3" s="43" t="s">
        <v>58</v>
      </c>
      <c r="E3" s="43" t="s">
        <v>59</v>
      </c>
      <c r="F3" s="45" t="s">
        <v>60</v>
      </c>
      <c r="G3" s="45" t="s">
        <v>61</v>
      </c>
      <c r="H3" s="45" t="s">
        <v>62</v>
      </c>
      <c r="I3" s="46" t="s">
        <v>63</v>
      </c>
      <c r="J3" s="47" t="s">
        <v>64</v>
      </c>
      <c r="K3" s="47" t="s">
        <v>65</v>
      </c>
      <c r="L3" s="48" t="s">
        <v>66</v>
      </c>
      <c r="M3" s="48" t="s">
        <v>67</v>
      </c>
      <c r="N3" s="48" t="s">
        <v>68</v>
      </c>
      <c r="O3" s="48" t="s">
        <v>69</v>
      </c>
      <c r="P3" s="48" t="s">
        <v>70</v>
      </c>
      <c r="Q3" s="48" t="s">
        <v>71</v>
      </c>
      <c r="R3" s="48" t="s">
        <v>72</v>
      </c>
      <c r="S3" s="142"/>
      <c r="T3" s="44" t="s">
        <v>73</v>
      </c>
      <c r="U3" s="44" t="s">
        <v>74</v>
      </c>
      <c r="V3" s="44" t="s">
        <v>75</v>
      </c>
      <c r="W3" s="142"/>
      <c r="X3" s="142"/>
      <c r="Y3" s="142"/>
      <c r="Z3" s="142"/>
      <c r="AA3" s="96"/>
      <c r="AB3" s="142"/>
      <c r="AC3" s="142"/>
      <c r="AD3" s="142"/>
      <c r="AE3" s="143"/>
    </row>
    <row r="4" spans="1:31" ht="51.75" customHeight="1">
      <c r="A4" s="51" t="s">
        <v>76</v>
      </c>
      <c r="B4" s="52" t="s">
        <v>77</v>
      </c>
      <c r="C4" s="52" t="s">
        <v>22</v>
      </c>
      <c r="D4" s="53" t="s">
        <v>78</v>
      </c>
      <c r="E4" s="53" t="s">
        <v>79</v>
      </c>
      <c r="F4" s="54" t="s">
        <v>80</v>
      </c>
      <c r="G4" s="54" t="s">
        <v>81</v>
      </c>
      <c r="H4" s="54" t="str">
        <f t="shared" ref="H4:H10" si="0">IF(AND(F4="BAJA",G4="MENOR"),"BAJA",IF(AND(F4="BAJA",G4="IMPORTANTE"),"BAJA",IF(AND(F4="BAJA",G4="SUPERIOR"),"ALTA",IF(AND(F4="MODERADA",G4="MENOR"),"BAJA",IF(AND(F4="MODERADA",G4="IMPORTANTE"),"ALTA",IF(AND(F4="MODERADA",G4="SUPERIOR"),"EXTREMA",IF(AND(F4="ALTA",G4="MENOR"),"ALTA",IF(AND(F4="ALTA",G4="IMPORTANTE"),"EXTREMA",IF(AND(F4="ALTA",G4="SUPERIOR"),"EXTREMA","")))))))))</f>
        <v>EXTREMA</v>
      </c>
      <c r="I4" s="53" t="s">
        <v>82</v>
      </c>
      <c r="J4" s="53" t="s">
        <v>83</v>
      </c>
      <c r="K4" s="54" t="s">
        <v>84</v>
      </c>
      <c r="L4" s="54" t="s">
        <v>85</v>
      </c>
      <c r="M4" s="54" t="s">
        <v>86</v>
      </c>
      <c r="N4" s="54" t="s">
        <v>85</v>
      </c>
      <c r="O4" s="54" t="s">
        <v>85</v>
      </c>
      <c r="P4" s="54" t="s">
        <v>85</v>
      </c>
      <c r="Q4" s="54" t="s">
        <v>86</v>
      </c>
      <c r="R4" s="54" t="s">
        <v>85</v>
      </c>
      <c r="S4" s="54" t="str">
        <f>IF(RESPUESTAS!D13=0,"",IF(RESPUESTAS!D13&gt;=5,"EFECTIVO","NO EFECTIVO"))</f>
        <v>NO EFECTIVO</v>
      </c>
      <c r="T4" s="54" t="str">
        <f t="shared" ref="T4:T10" si="1">IF(AND(S4="EFECTIVO",K4="PREVENTIVO",F4="ALTA"),"MODERADA",IF(AND(S4="EFECTIVO",K4="PREVENTIVO",F4="MODERADA"),"BAJA",IF(AND(S4="EFECTIVO",K4="PREVENTIVO",F4="BAJA"),"BAJA",IF(S4="NO EFECTIVO",F4,IF(K4="CORRECTIVO",F4,"")))))</f>
        <v>ALTA</v>
      </c>
      <c r="U4" s="54" t="str">
        <f t="shared" ref="U4:U10" si="2">IF(AND(S4="EFECTIVO",K4="CORRECTIVO",G4="SUPERIOR"),"IMPORTANTE",IF(AND(S4="EFECTIVO",K4="CORRECTIVO",G4="IMPORTANTE"),"MENOR",IF(AND(S4="EFECTIVO",K4="CORRECTIVO",G4="MENOR"),"MENOR",IF(S4="NO EFECTIVO",G4,IF(K4="PREVENTIVO",G4,"")))))</f>
        <v>SUPERIOR</v>
      </c>
      <c r="V4" s="54" t="str">
        <f t="shared" ref="V4:V10" si="3">IF(AND(T4="BAJA",U4="MENOR"),"BAJA",IF(AND(T4="BAJA",U4="IMPORTANTE"),"BAJA",IF(AND(T4="BAJA",U4="SUPERIOR"),"ALTA",IF(AND(T4="MODERADA",U4="MENOR"),"BAJA",IF(AND(T4="MODERADA",U4="IMPORTANTE"),"ALTA",IF(AND(T4="MODERADA",U4="SUPERIOR"),"EXTREMA",IF(AND(T4="ALTA",U4="MENOR"),"ALTA",IF(AND(T4="ALTA",U4="IMPORTANTE"),"EXTREMA",IF(AND(T4="ALTA",U4="SUPERIOR"),"EXTREMA","")))))))))</f>
        <v>EXTREMA</v>
      </c>
      <c r="W4" s="54" t="s">
        <v>87</v>
      </c>
      <c r="X4" s="55" t="s">
        <v>88</v>
      </c>
      <c r="Y4" s="122">
        <v>45845</v>
      </c>
      <c r="Z4" s="55" t="s">
        <v>89</v>
      </c>
      <c r="AA4" s="56" t="s">
        <v>86</v>
      </c>
      <c r="AB4" s="55" t="s">
        <v>90</v>
      </c>
      <c r="AC4" s="55" t="s">
        <v>91</v>
      </c>
      <c r="AD4" s="55" t="s">
        <v>92</v>
      </c>
      <c r="AE4" s="125">
        <v>46006</v>
      </c>
    </row>
    <row r="5" spans="1:31" ht="51.75" customHeight="1">
      <c r="A5" s="57" t="s">
        <v>93</v>
      </c>
      <c r="B5" s="36" t="s">
        <v>94</v>
      </c>
      <c r="C5" s="36" t="s">
        <v>24</v>
      </c>
      <c r="D5" s="36" t="s">
        <v>95</v>
      </c>
      <c r="E5" s="36" t="s">
        <v>96</v>
      </c>
      <c r="F5" s="14" t="s">
        <v>97</v>
      </c>
      <c r="G5" s="14" t="s">
        <v>98</v>
      </c>
      <c r="H5" s="14" t="str">
        <f t="shared" si="0"/>
        <v>BAJA</v>
      </c>
      <c r="I5" s="12" t="s">
        <v>99</v>
      </c>
      <c r="J5" s="18" t="s">
        <v>100</v>
      </c>
      <c r="K5" s="14" t="s">
        <v>84</v>
      </c>
      <c r="L5" s="14" t="s">
        <v>85</v>
      </c>
      <c r="M5" s="14" t="s">
        <v>86</v>
      </c>
      <c r="N5" s="14" t="s">
        <v>86</v>
      </c>
      <c r="O5" s="14" t="s">
        <v>85</v>
      </c>
      <c r="P5" s="14" t="s">
        <v>85</v>
      </c>
      <c r="Q5" s="14" t="s">
        <v>86</v>
      </c>
      <c r="R5" s="14" t="s">
        <v>85</v>
      </c>
      <c r="S5" s="14" t="str">
        <f>IF(RESPUESTAS!D14=0,"",IF(RESPUESTAS!D14&gt;=5,"EFECTIVO","NO EFECTIVO"))</f>
        <v>NO EFECTIVO</v>
      </c>
      <c r="T5" s="14" t="str">
        <f t="shared" si="1"/>
        <v>MODERADA</v>
      </c>
      <c r="U5" s="14" t="str">
        <f t="shared" si="2"/>
        <v>MENOR</v>
      </c>
      <c r="V5" s="14" t="str">
        <f t="shared" si="3"/>
        <v>BAJA</v>
      </c>
      <c r="W5" s="14" t="s">
        <v>101</v>
      </c>
      <c r="X5" s="18" t="s">
        <v>102</v>
      </c>
      <c r="Y5" s="123">
        <v>45839</v>
      </c>
      <c r="Z5" s="18" t="s">
        <v>103</v>
      </c>
      <c r="AA5" s="19" t="s">
        <v>86</v>
      </c>
      <c r="AB5" s="18" t="s">
        <v>104</v>
      </c>
      <c r="AC5" s="18" t="s">
        <v>105</v>
      </c>
      <c r="AD5" s="18" t="s">
        <v>106</v>
      </c>
      <c r="AE5" s="126">
        <v>45870</v>
      </c>
    </row>
    <row r="6" spans="1:31" ht="51.75" customHeight="1">
      <c r="A6" s="57" t="s">
        <v>107</v>
      </c>
      <c r="B6" s="36" t="s">
        <v>108</v>
      </c>
      <c r="C6" s="36" t="s">
        <v>26</v>
      </c>
      <c r="D6" s="36" t="s">
        <v>109</v>
      </c>
      <c r="E6" s="36" t="s">
        <v>110</v>
      </c>
      <c r="F6" s="14" t="s">
        <v>97</v>
      </c>
      <c r="G6" s="14" t="s">
        <v>98</v>
      </c>
      <c r="H6" s="14" t="str">
        <f t="shared" si="0"/>
        <v>BAJA</v>
      </c>
      <c r="I6" s="12" t="s">
        <v>111</v>
      </c>
      <c r="J6" s="18" t="s">
        <v>112</v>
      </c>
      <c r="K6" s="14" t="s">
        <v>84</v>
      </c>
      <c r="L6" s="14" t="s">
        <v>86</v>
      </c>
      <c r="M6" s="14" t="s">
        <v>86</v>
      </c>
      <c r="N6" s="14" t="s">
        <v>86</v>
      </c>
      <c r="O6" s="14" t="s">
        <v>86</v>
      </c>
      <c r="P6" s="14" t="s">
        <v>86</v>
      </c>
      <c r="Q6" s="14" t="s">
        <v>86</v>
      </c>
      <c r="R6" s="14" t="s">
        <v>86</v>
      </c>
      <c r="S6" s="14" t="str">
        <f>IF(RESPUESTAS!D15=0,"",IF(RESPUESTAS!D15&gt;=5,"EFECTIVO","NO EFECTIVO"))</f>
        <v>EFECTIVO</v>
      </c>
      <c r="T6" s="14" t="str">
        <f t="shared" si="1"/>
        <v>BAJA</v>
      </c>
      <c r="U6" s="14" t="str">
        <f t="shared" si="2"/>
        <v>MENOR</v>
      </c>
      <c r="V6" s="14" t="str">
        <f t="shared" si="3"/>
        <v>BAJA</v>
      </c>
      <c r="W6" s="14" t="s">
        <v>101</v>
      </c>
      <c r="X6" s="18" t="s">
        <v>113</v>
      </c>
      <c r="Y6" s="123">
        <v>45809</v>
      </c>
      <c r="Z6" s="18" t="s">
        <v>114</v>
      </c>
      <c r="AA6" s="19" t="s">
        <v>86</v>
      </c>
      <c r="AB6" s="18" t="s">
        <v>115</v>
      </c>
      <c r="AC6" s="18" t="s">
        <v>114</v>
      </c>
      <c r="AD6" s="18" t="s">
        <v>116</v>
      </c>
      <c r="AE6" s="126">
        <v>45839</v>
      </c>
    </row>
    <row r="7" spans="1:31" ht="51.75" customHeight="1">
      <c r="A7" s="57" t="s">
        <v>117</v>
      </c>
      <c r="B7" s="36" t="s">
        <v>118</v>
      </c>
      <c r="C7" s="36" t="s">
        <v>28</v>
      </c>
      <c r="D7" s="36" t="s">
        <v>119</v>
      </c>
      <c r="E7" s="36" t="s">
        <v>120</v>
      </c>
      <c r="F7" s="14" t="s">
        <v>80</v>
      </c>
      <c r="G7" s="14" t="s">
        <v>121</v>
      </c>
      <c r="H7" s="14" t="str">
        <f t="shared" si="0"/>
        <v>EXTREMA</v>
      </c>
      <c r="I7" s="12" t="s">
        <v>122</v>
      </c>
      <c r="J7" s="18" t="s">
        <v>123</v>
      </c>
      <c r="K7" s="14" t="s">
        <v>124</v>
      </c>
      <c r="L7" s="14" t="s">
        <v>85</v>
      </c>
      <c r="M7" s="14" t="s">
        <v>86</v>
      </c>
      <c r="N7" s="14" t="s">
        <v>85</v>
      </c>
      <c r="O7" s="14" t="s">
        <v>85</v>
      </c>
      <c r="P7" s="14" t="s">
        <v>85</v>
      </c>
      <c r="Q7" s="14" t="s">
        <v>86</v>
      </c>
      <c r="R7" s="14" t="s">
        <v>85</v>
      </c>
      <c r="S7" s="14" t="str">
        <f>IF(RESPUESTAS!D16=0,"",IF(RESPUESTAS!D16&gt;=5,"EFECTIVO","NO EFECTIVO"))</f>
        <v>NO EFECTIVO</v>
      </c>
      <c r="T7" s="14" t="str">
        <f t="shared" si="1"/>
        <v>ALTA</v>
      </c>
      <c r="U7" s="14" t="str">
        <f t="shared" si="2"/>
        <v>IMPORTANTE</v>
      </c>
      <c r="V7" s="14" t="str">
        <f t="shared" si="3"/>
        <v>EXTREMA</v>
      </c>
      <c r="W7" s="14" t="s">
        <v>101</v>
      </c>
      <c r="X7" s="18" t="s">
        <v>125</v>
      </c>
      <c r="Y7" s="123">
        <v>45809</v>
      </c>
      <c r="Z7" s="18" t="s">
        <v>126</v>
      </c>
      <c r="AA7" s="19" t="s">
        <v>86</v>
      </c>
      <c r="AB7" s="18" t="s">
        <v>127</v>
      </c>
      <c r="AC7" s="18" t="s">
        <v>126</v>
      </c>
      <c r="AD7" s="18" t="s">
        <v>128</v>
      </c>
      <c r="AE7" s="126">
        <v>45839</v>
      </c>
    </row>
    <row r="8" spans="1:31" ht="51.75" customHeight="1">
      <c r="A8" s="57" t="s">
        <v>129</v>
      </c>
      <c r="B8" s="36" t="s">
        <v>130</v>
      </c>
      <c r="C8" s="36" t="s">
        <v>30</v>
      </c>
      <c r="D8" s="36" t="s">
        <v>131</v>
      </c>
      <c r="E8" s="36" t="s">
        <v>132</v>
      </c>
      <c r="F8" s="14" t="s">
        <v>97</v>
      </c>
      <c r="G8" s="14" t="s">
        <v>121</v>
      </c>
      <c r="H8" s="14" t="str">
        <f t="shared" si="0"/>
        <v>ALTA</v>
      </c>
      <c r="I8" s="12" t="s">
        <v>133</v>
      </c>
      <c r="J8" s="18" t="s">
        <v>134</v>
      </c>
      <c r="K8" s="14" t="s">
        <v>84</v>
      </c>
      <c r="L8" s="14" t="s">
        <v>85</v>
      </c>
      <c r="M8" s="14" t="s">
        <v>86</v>
      </c>
      <c r="N8" s="14" t="s">
        <v>86</v>
      </c>
      <c r="O8" s="14" t="s">
        <v>86</v>
      </c>
      <c r="P8" s="14" t="s">
        <v>86</v>
      </c>
      <c r="Q8" s="14" t="s">
        <v>86</v>
      </c>
      <c r="R8" s="14" t="s">
        <v>85</v>
      </c>
      <c r="S8" s="14" t="str">
        <f>IF(RESPUESTAS!D17=0,"",IF(RESPUESTAS!D17&gt;=5,"EFECTIVO","NO EFECTIVO"))</f>
        <v>EFECTIVO</v>
      </c>
      <c r="T8" s="14" t="str">
        <f t="shared" si="1"/>
        <v>BAJA</v>
      </c>
      <c r="U8" s="14" t="str">
        <f t="shared" si="2"/>
        <v>IMPORTANTE</v>
      </c>
      <c r="V8" s="14" t="str">
        <f t="shared" si="3"/>
        <v>BAJA</v>
      </c>
      <c r="W8" s="14" t="s">
        <v>87</v>
      </c>
      <c r="X8" s="18" t="s">
        <v>135</v>
      </c>
      <c r="Y8" s="123">
        <v>45809</v>
      </c>
      <c r="Z8" s="18" t="s">
        <v>134</v>
      </c>
      <c r="AA8" s="19" t="s">
        <v>86</v>
      </c>
      <c r="AB8" s="18" t="s">
        <v>136</v>
      </c>
      <c r="AC8" s="18" t="s">
        <v>126</v>
      </c>
      <c r="AD8" s="18" t="s">
        <v>137</v>
      </c>
      <c r="AE8" s="126">
        <v>45839</v>
      </c>
    </row>
    <row r="9" spans="1:31" ht="51.75" customHeight="1">
      <c r="A9" s="57" t="s">
        <v>138</v>
      </c>
      <c r="B9" s="36" t="s">
        <v>139</v>
      </c>
      <c r="C9" s="36" t="s">
        <v>32</v>
      </c>
      <c r="D9" s="36" t="s">
        <v>140</v>
      </c>
      <c r="E9" s="36" t="s">
        <v>141</v>
      </c>
      <c r="F9" s="14" t="s">
        <v>80</v>
      </c>
      <c r="G9" s="14" t="s">
        <v>121</v>
      </c>
      <c r="H9" s="14" t="str">
        <f t="shared" si="0"/>
        <v>EXTREMA</v>
      </c>
      <c r="I9" s="12" t="s">
        <v>142</v>
      </c>
      <c r="J9" s="18" t="s">
        <v>143</v>
      </c>
      <c r="K9" s="14" t="s">
        <v>124</v>
      </c>
      <c r="L9" s="14" t="s">
        <v>85</v>
      </c>
      <c r="M9" s="41" t="s">
        <v>86</v>
      </c>
      <c r="N9" s="14" t="s">
        <v>85</v>
      </c>
      <c r="O9" s="14" t="s">
        <v>85</v>
      </c>
      <c r="P9" s="14" t="s">
        <v>85</v>
      </c>
      <c r="Q9" s="14" t="s">
        <v>85</v>
      </c>
      <c r="R9" s="14" t="s">
        <v>85</v>
      </c>
      <c r="S9" s="14" t="str">
        <f>IF(RESPUESTAS!D18=0,"",IF(RESPUESTAS!D18&gt;=5,"EFECTIVO","NO EFECTIVO"))</f>
        <v>NO EFECTIVO</v>
      </c>
      <c r="T9" s="14" t="str">
        <f t="shared" si="1"/>
        <v>ALTA</v>
      </c>
      <c r="U9" s="14" t="str">
        <f t="shared" si="2"/>
        <v>IMPORTANTE</v>
      </c>
      <c r="V9" s="14" t="str">
        <f t="shared" si="3"/>
        <v>EXTREMA</v>
      </c>
      <c r="W9" s="14" t="s">
        <v>87</v>
      </c>
      <c r="X9" s="18" t="s">
        <v>144</v>
      </c>
      <c r="Y9" s="123">
        <v>45870</v>
      </c>
      <c r="Z9" s="18" t="s">
        <v>143</v>
      </c>
      <c r="AA9" s="19" t="s">
        <v>86</v>
      </c>
      <c r="AB9" s="18" t="s">
        <v>145</v>
      </c>
      <c r="AC9" s="18" t="s">
        <v>143</v>
      </c>
      <c r="AD9" s="18" t="s">
        <v>146</v>
      </c>
      <c r="AE9" s="126">
        <v>45901</v>
      </c>
    </row>
    <row r="10" spans="1:31" ht="51.75" customHeight="1" thickBot="1">
      <c r="A10" s="58" t="s">
        <v>147</v>
      </c>
      <c r="B10" s="59" t="s">
        <v>148</v>
      </c>
      <c r="C10" s="59" t="s">
        <v>32</v>
      </c>
      <c r="D10" s="59" t="s">
        <v>149</v>
      </c>
      <c r="E10" s="59" t="s">
        <v>150</v>
      </c>
      <c r="F10" s="60" t="s">
        <v>97</v>
      </c>
      <c r="G10" s="60" t="s">
        <v>121</v>
      </c>
      <c r="H10" s="60" t="str">
        <f t="shared" si="0"/>
        <v>ALTA</v>
      </c>
      <c r="I10" s="61" t="s">
        <v>151</v>
      </c>
      <c r="J10" s="62" t="s">
        <v>123</v>
      </c>
      <c r="K10" s="60" t="s">
        <v>124</v>
      </c>
      <c r="L10" s="60" t="s">
        <v>85</v>
      </c>
      <c r="M10" s="60" t="s">
        <v>86</v>
      </c>
      <c r="N10" s="60" t="s">
        <v>86</v>
      </c>
      <c r="O10" s="60" t="s">
        <v>85</v>
      </c>
      <c r="P10" s="60" t="s">
        <v>85</v>
      </c>
      <c r="Q10" s="60" t="s">
        <v>85</v>
      </c>
      <c r="R10" s="60" t="s">
        <v>85</v>
      </c>
      <c r="S10" s="60" t="str">
        <f>IF(RESPUESTAS!D19=0,"",IF(RESPUESTAS!D19&gt;=5,"EFECTIVO","NO EFECTIVO"))</f>
        <v>NO EFECTIVO</v>
      </c>
      <c r="T10" s="60" t="str">
        <f t="shared" si="1"/>
        <v>MODERADA</v>
      </c>
      <c r="U10" s="60" t="str">
        <f t="shared" si="2"/>
        <v>IMPORTANTE</v>
      </c>
      <c r="V10" s="60" t="str">
        <f t="shared" si="3"/>
        <v>ALTA</v>
      </c>
      <c r="W10" s="60" t="s">
        <v>101</v>
      </c>
      <c r="X10" s="62" t="s">
        <v>152</v>
      </c>
      <c r="Y10" s="124">
        <v>45884</v>
      </c>
      <c r="Z10" s="62" t="s">
        <v>123</v>
      </c>
      <c r="AA10" s="63" t="s">
        <v>86</v>
      </c>
      <c r="AB10" s="62" t="s">
        <v>153</v>
      </c>
      <c r="AC10" s="62" t="s">
        <v>123</v>
      </c>
      <c r="AD10" s="62" t="s">
        <v>154</v>
      </c>
      <c r="AE10" s="127">
        <v>45915</v>
      </c>
    </row>
    <row r="11" spans="1:31" ht="15.75" customHeight="1"/>
    <row r="12" spans="1:31" ht="15.75" customHeight="1"/>
    <row r="13" spans="1:31" ht="15.75" customHeight="1"/>
    <row r="14" spans="1:31" ht="15.75" customHeight="1"/>
    <row r="15" spans="1:31" ht="15.75" customHeight="1"/>
    <row r="16" spans="1:3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</sheetData>
  <mergeCells count="19">
    <mergeCell ref="W1:AC1"/>
    <mergeCell ref="F1:H1"/>
    <mergeCell ref="A1:E2"/>
    <mergeCell ref="S2:S3"/>
    <mergeCell ref="I2:K2"/>
    <mergeCell ref="F2:H2"/>
    <mergeCell ref="T2:V2"/>
    <mergeCell ref="T1:V1"/>
    <mergeCell ref="L2:R2"/>
    <mergeCell ref="I1:S1"/>
    <mergeCell ref="AD2:AD3"/>
    <mergeCell ref="AE2:AE3"/>
    <mergeCell ref="Z2:Z3"/>
    <mergeCell ref="Y2:Y3"/>
    <mergeCell ref="W2:W3"/>
    <mergeCell ref="X2:X3"/>
    <mergeCell ref="AA2:AA3"/>
    <mergeCell ref="AB2:AB3"/>
    <mergeCell ref="AC2:AC3"/>
  </mergeCells>
  <conditionalFormatting sqref="F4:F10">
    <cfRule type="cellIs" dxfId="17" priority="1" operator="equal">
      <formula>"BAJA"</formula>
    </cfRule>
  </conditionalFormatting>
  <conditionalFormatting sqref="F4:F10">
    <cfRule type="cellIs" dxfId="16" priority="2" operator="equal">
      <formula>"MODERADA"</formula>
    </cfRule>
  </conditionalFormatting>
  <conditionalFormatting sqref="F4:F10">
    <cfRule type="cellIs" dxfId="15" priority="3" operator="equal">
      <formula>"ALTA"</formula>
    </cfRule>
  </conditionalFormatting>
  <conditionalFormatting sqref="G4:G10">
    <cfRule type="cellIs" dxfId="14" priority="4" operator="equal">
      <formula>"SUPERIOR"</formula>
    </cfRule>
  </conditionalFormatting>
  <conditionalFormatting sqref="G4:G10">
    <cfRule type="cellIs" dxfId="13" priority="5" operator="equal">
      <formula>"IMPORTANTE"</formula>
    </cfRule>
  </conditionalFormatting>
  <conditionalFormatting sqref="G4:G10">
    <cfRule type="cellIs" dxfId="12" priority="6" operator="equal">
      <formula>"MENOR"</formula>
    </cfRule>
  </conditionalFormatting>
  <conditionalFormatting sqref="H4:H10">
    <cfRule type="cellIs" dxfId="11" priority="7" operator="equal">
      <formula>"EXTREMA"</formula>
    </cfRule>
  </conditionalFormatting>
  <conditionalFormatting sqref="H4:H10">
    <cfRule type="cellIs" dxfId="10" priority="8" operator="equal">
      <formula>"ALTA"</formula>
    </cfRule>
  </conditionalFormatting>
  <conditionalFormatting sqref="H4:H10">
    <cfRule type="cellIs" dxfId="9" priority="9" operator="equal">
      <formula>"BAJA"</formula>
    </cfRule>
  </conditionalFormatting>
  <conditionalFormatting sqref="T4:T10">
    <cfRule type="cellIs" dxfId="8" priority="10" operator="equal">
      <formula>"BAJA"</formula>
    </cfRule>
  </conditionalFormatting>
  <conditionalFormatting sqref="T4:T10">
    <cfRule type="cellIs" dxfId="7" priority="11" operator="equal">
      <formula>"MODERADA"</formula>
    </cfRule>
  </conditionalFormatting>
  <conditionalFormatting sqref="T4:T10">
    <cfRule type="cellIs" dxfId="6" priority="12" operator="equal">
      <formula>"ALTA"</formula>
    </cfRule>
  </conditionalFormatting>
  <conditionalFormatting sqref="U4:U10">
    <cfRule type="cellIs" dxfId="5" priority="13" operator="equal">
      <formula>"SUPERIOR"</formula>
    </cfRule>
  </conditionalFormatting>
  <conditionalFormatting sqref="U4:U10">
    <cfRule type="cellIs" dxfId="4" priority="14" operator="equal">
      <formula>"IMPORTANTE"</formula>
    </cfRule>
  </conditionalFormatting>
  <conditionalFormatting sqref="U4:U10">
    <cfRule type="cellIs" dxfId="3" priority="15" operator="equal">
      <formula>"MENOR"</formula>
    </cfRule>
  </conditionalFormatting>
  <conditionalFormatting sqref="V4:V10">
    <cfRule type="cellIs" dxfId="2" priority="16" operator="equal">
      <formula>"EXTREMA"</formula>
    </cfRule>
  </conditionalFormatting>
  <conditionalFormatting sqref="V4:V10">
    <cfRule type="cellIs" dxfId="1" priority="17" operator="equal">
      <formula>"ALTA"</formula>
    </cfRule>
  </conditionalFormatting>
  <conditionalFormatting sqref="V4:V10">
    <cfRule type="cellIs" dxfId="0" priority="18" operator="equal">
      <formula>"BAJA"</formula>
    </cfRule>
  </conditionalFormatting>
  <dataValidations count="5">
    <dataValidation type="list" allowBlank="1" showErrorMessage="1" sqref="G4:G10" xr:uid="{00000000-0002-0000-0200-000000000000}">
      <formula1>IMPACTO</formula1>
    </dataValidation>
    <dataValidation type="list" allowBlank="1" showErrorMessage="1" sqref="K4:K10" xr:uid="{00000000-0002-0000-0200-000001000000}">
      <formula1>CONTROLES</formula1>
    </dataValidation>
    <dataValidation type="list" allowBlank="1" showErrorMessage="1" sqref="W4:W10" xr:uid="{00000000-0002-0000-0200-000002000000}">
      <formula1>ACCIONES</formula1>
    </dataValidation>
    <dataValidation type="list" allowBlank="1" showErrorMessage="1" sqref="F4:F10" xr:uid="{00000000-0002-0000-0200-000003000000}">
      <formula1>PROBABILIDAD</formula1>
    </dataValidation>
    <dataValidation type="list" allowBlank="1" showErrorMessage="1" sqref="L4:R10" xr:uid="{00000000-0002-0000-0200-000004000000}">
      <formula1>RESPUESTA</formula1>
    </dataValidation>
  </dataValidations>
  <pageMargins left="0.7" right="0.7" top="0.75" bottom="0.75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6000000}">
          <x14:formula1>
            <xm:f>'Tipos de Riesgo'!$B$4:$C$9</xm:f>
          </x14:formula1>
          <xm:sqref>C4:C10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D1000"/>
  <sheetViews>
    <sheetView workbookViewId="0"/>
  </sheetViews>
  <sheetFormatPr defaultColWidth="14.42578125" defaultRowHeight="15" customHeight="1"/>
  <cols>
    <col min="1" max="1" width="10.7109375" customWidth="1"/>
    <col min="2" max="2" width="18.85546875" customWidth="1"/>
    <col min="3" max="3" width="10.7109375" customWidth="1"/>
    <col min="4" max="4" width="12.42578125" customWidth="1"/>
    <col min="5" max="14" width="10.7109375" customWidth="1"/>
  </cols>
  <sheetData>
    <row r="1" spans="1:4">
      <c r="A1" t="s">
        <v>84</v>
      </c>
    </row>
    <row r="2" spans="1:4">
      <c r="A2" t="s">
        <v>124</v>
      </c>
    </row>
    <row r="4" spans="1:4">
      <c r="A4" t="s">
        <v>86</v>
      </c>
    </row>
    <row r="5" spans="1:4">
      <c r="A5" t="s">
        <v>85</v>
      </c>
    </row>
    <row r="12" spans="1:4">
      <c r="D12" s="2" t="s">
        <v>155</v>
      </c>
    </row>
    <row r="13" spans="1:4">
      <c r="D13">
        <f>COUNTIF('Matriz de Riesgos'!L4:R4,"SI")</f>
        <v>2</v>
      </c>
    </row>
    <row r="14" spans="1:4">
      <c r="D14">
        <f>COUNTIF('Matriz de Riesgos'!L5:R5,"SI")</f>
        <v>3</v>
      </c>
    </row>
    <row r="15" spans="1:4">
      <c r="D15">
        <f>COUNTIF('Matriz de Riesgos'!L6:R6,"SI")</f>
        <v>7</v>
      </c>
    </row>
    <row r="16" spans="1:4">
      <c r="D16">
        <f>COUNTIF('Matriz de Riesgos'!L7:R7,"SI")</f>
        <v>2</v>
      </c>
    </row>
    <row r="17" spans="2:4">
      <c r="D17">
        <f>COUNTIF('Matriz de Riesgos'!L8:R8,"SI")</f>
        <v>5</v>
      </c>
    </row>
    <row r="18" spans="2:4">
      <c r="D18">
        <f>COUNTIF('Matriz de Riesgos'!L9:R9,"SI")</f>
        <v>1</v>
      </c>
    </row>
    <row r="19" spans="2:4">
      <c r="D19">
        <f>COUNTIF('Matriz de Riesgos'!L10:R10,"SI")</f>
        <v>2</v>
      </c>
    </row>
    <row r="20" spans="2:4">
      <c r="D20" t="e">
        <f>COUNTIF('Matriz de Riesgos'!#REF!,"SI")</f>
        <v>#REF!</v>
      </c>
    </row>
    <row r="21" spans="2:4" ht="15.75" customHeight="1">
      <c r="D21" t="e">
        <f>COUNTIF('Matriz de Riesgos'!#REF!,"SI")</f>
        <v>#REF!</v>
      </c>
    </row>
    <row r="22" spans="2:4" ht="15.75" customHeight="1">
      <c r="D22" t="e">
        <f>COUNTIF('Matriz de Riesgos'!#REF!,"SI")</f>
        <v>#REF!</v>
      </c>
    </row>
    <row r="23" spans="2:4" ht="15.75" customHeight="1">
      <c r="D23" t="e">
        <f>COUNTIF('Matriz de Riesgos'!#REF!,"SI")</f>
        <v>#REF!</v>
      </c>
    </row>
    <row r="24" spans="2:4" ht="15.75" customHeight="1">
      <c r="D24" t="e">
        <f>COUNTIF('Matriz de Riesgos'!#REF!,"SI")</f>
        <v>#REF!</v>
      </c>
    </row>
    <row r="25" spans="2:4" ht="15.75" customHeight="1">
      <c r="D25" t="e">
        <f>COUNTIF('Matriz de Riesgos'!#REF!,"SI")</f>
        <v>#REF!</v>
      </c>
    </row>
    <row r="26" spans="2:4" ht="15.75" customHeight="1">
      <c r="D26" t="e">
        <f>COUNTIF('Matriz de Riesgos'!#REF!,"SI")</f>
        <v>#REF!</v>
      </c>
    </row>
    <row r="27" spans="2:4" ht="15.75" customHeight="1">
      <c r="D27" t="e">
        <f>COUNTIF('Matriz de Riesgos'!#REF!,"SI")</f>
        <v>#REF!</v>
      </c>
    </row>
    <row r="28" spans="2:4" ht="15.75" customHeight="1">
      <c r="D28" t="e">
        <f>COUNTIF('Matriz de Riesgos'!#REF!,"SI")</f>
        <v>#REF!</v>
      </c>
    </row>
    <row r="29" spans="2:4" ht="15.75" customHeight="1">
      <c r="D29" t="e">
        <f>COUNTIF('Matriz de Riesgos'!#REF!,"SI")</f>
        <v>#REF!</v>
      </c>
    </row>
    <row r="30" spans="2:4" ht="15.75" customHeight="1">
      <c r="D30" t="e">
        <f>COUNTIF('Matriz de Riesgos'!#REF!,"SI")</f>
        <v>#REF!</v>
      </c>
    </row>
    <row r="31" spans="2:4" ht="15.75" customHeight="1"/>
    <row r="32" spans="2:4" ht="15.75" customHeight="1">
      <c r="B32" s="4"/>
    </row>
    <row r="33" spans="2:2" ht="15.75" customHeight="1">
      <c r="B33" s="5" t="s">
        <v>156</v>
      </c>
    </row>
    <row r="34" spans="2:2" ht="15.75" customHeight="1">
      <c r="B34" s="5" t="s">
        <v>157</v>
      </c>
    </row>
    <row r="35" spans="2:2" ht="15.75" customHeight="1">
      <c r="B35" s="5" t="s">
        <v>158</v>
      </c>
    </row>
    <row r="36" spans="2:2" ht="15.75" customHeight="1">
      <c r="B36" s="5" t="s">
        <v>159</v>
      </c>
    </row>
    <row r="37" spans="2:2" ht="15.75" customHeight="1">
      <c r="B37" s="5" t="s">
        <v>160</v>
      </c>
    </row>
    <row r="38" spans="2:2" ht="15.75" customHeight="1">
      <c r="B38" s="5" t="s">
        <v>161</v>
      </c>
    </row>
    <row r="39" spans="2:2" ht="15.75" customHeight="1"/>
    <row r="40" spans="2:2" ht="15.75" customHeight="1"/>
    <row r="41" spans="2:2" ht="15.75" customHeight="1">
      <c r="B41" s="6" t="s">
        <v>162</v>
      </c>
    </row>
    <row r="42" spans="2:2" ht="15.75" customHeight="1">
      <c r="B42" t="s">
        <v>163</v>
      </c>
    </row>
    <row r="43" spans="2:2" ht="15.75" customHeight="1">
      <c r="B43" t="s">
        <v>164</v>
      </c>
    </row>
    <row r="44" spans="2:2" ht="15.75" customHeight="1">
      <c r="B44" t="s">
        <v>165</v>
      </c>
    </row>
    <row r="45" spans="2:2" ht="15.75" customHeight="1">
      <c r="B45" t="s">
        <v>166</v>
      </c>
    </row>
    <row r="46" spans="2:2" ht="15.75" customHeight="1">
      <c r="B46" t="s">
        <v>167</v>
      </c>
    </row>
    <row r="47" spans="2:2" ht="15.75" customHeight="1">
      <c r="B47" t="s">
        <v>168</v>
      </c>
    </row>
    <row r="48" spans="2:2" ht="15.75" customHeight="1">
      <c r="B48" t="s">
        <v>169</v>
      </c>
    </row>
    <row r="49" spans="2:2" ht="15.75" customHeight="1">
      <c r="B49" t="s">
        <v>170</v>
      </c>
    </row>
    <row r="50" spans="2:2" ht="15.75" customHeight="1">
      <c r="B50" t="s">
        <v>171</v>
      </c>
    </row>
    <row r="51" spans="2:2" ht="15.75" customHeight="1"/>
    <row r="52" spans="2:2" ht="15.75" customHeight="1"/>
    <row r="53" spans="2:2" ht="15.75" customHeight="1">
      <c r="B53" s="4" t="s">
        <v>172</v>
      </c>
    </row>
    <row r="54" spans="2:2" ht="15.75" customHeight="1">
      <c r="B54" s="10" t="s">
        <v>173</v>
      </c>
    </row>
    <row r="55" spans="2:2" ht="15.75" customHeight="1">
      <c r="B55" s="10" t="s">
        <v>174</v>
      </c>
    </row>
    <row r="56" spans="2:2" ht="15.75" customHeight="1">
      <c r="B56" s="10" t="s">
        <v>175</v>
      </c>
    </row>
    <row r="57" spans="2:2" ht="15.75" customHeight="1">
      <c r="B57" s="10" t="s">
        <v>176</v>
      </c>
    </row>
    <row r="58" spans="2:2" ht="15.75" customHeight="1">
      <c r="B58" s="10" t="s">
        <v>177</v>
      </c>
    </row>
    <row r="59" spans="2:2" ht="15.75" customHeight="1">
      <c r="B59" s="10" t="s">
        <v>178</v>
      </c>
    </row>
    <row r="60" spans="2:2" ht="15.75" customHeight="1">
      <c r="B60" s="10" t="s">
        <v>179</v>
      </c>
    </row>
    <row r="61" spans="2:2" ht="15.75" customHeight="1">
      <c r="B61" s="16" t="s">
        <v>180</v>
      </c>
    </row>
    <row r="62" spans="2:2" ht="15.75" customHeight="1">
      <c r="B62" s="16" t="s">
        <v>181</v>
      </c>
    </row>
    <row r="63" spans="2:2" ht="15.75" customHeight="1">
      <c r="B63" s="16" t="s">
        <v>182</v>
      </c>
    </row>
    <row r="64" spans="2:2" ht="15.75" customHeight="1">
      <c r="B64" s="16" t="s">
        <v>183</v>
      </c>
    </row>
    <row r="65" spans="2:2" ht="15.75" customHeight="1">
      <c r="B65" s="16" t="s">
        <v>184</v>
      </c>
    </row>
    <row r="66" spans="2:2" ht="15.75" customHeight="1">
      <c r="B66" s="16" t="s">
        <v>185</v>
      </c>
    </row>
    <row r="67" spans="2:2" ht="15.75" customHeight="1">
      <c r="B67" s="16" t="s">
        <v>186</v>
      </c>
    </row>
    <row r="68" spans="2:2" ht="15.75" customHeight="1">
      <c r="B68" s="16" t="s">
        <v>187</v>
      </c>
    </row>
    <row r="69" spans="2:2" ht="15.75" customHeight="1">
      <c r="B69" s="16" t="s">
        <v>188</v>
      </c>
    </row>
    <row r="70" spans="2:2" ht="15.75" customHeight="1">
      <c r="B70" s="16" t="s">
        <v>189</v>
      </c>
    </row>
    <row r="71" spans="2:2" ht="15.75" customHeight="1">
      <c r="B71" s="16" t="s">
        <v>190</v>
      </c>
    </row>
    <row r="72" spans="2:2" ht="15.75" customHeight="1">
      <c r="B72" s="17" t="s">
        <v>191</v>
      </c>
    </row>
    <row r="73" spans="2:2" ht="15.75" customHeight="1">
      <c r="B73" s="17" t="s">
        <v>192</v>
      </c>
    </row>
    <row r="74" spans="2:2" ht="15.75" customHeight="1">
      <c r="B74" s="17" t="s">
        <v>193</v>
      </c>
    </row>
    <row r="75" spans="2:2" ht="15.75" customHeight="1">
      <c r="B75" s="17" t="s">
        <v>194</v>
      </c>
    </row>
    <row r="76" spans="2:2" ht="15.75" customHeight="1">
      <c r="B76" s="17" t="s">
        <v>195</v>
      </c>
    </row>
    <row r="77" spans="2:2" ht="15.75" customHeight="1">
      <c r="B77" s="17" t="s">
        <v>196</v>
      </c>
    </row>
    <row r="78" spans="2:2" ht="15.75" customHeight="1">
      <c r="B78" s="17" t="s">
        <v>197</v>
      </c>
    </row>
    <row r="79" spans="2:2" ht="15.75" customHeight="1">
      <c r="B79" s="17" t="s">
        <v>198</v>
      </c>
    </row>
    <row r="80" spans="2:2" ht="15.75" customHeight="1">
      <c r="B80" s="17" t="s">
        <v>199</v>
      </c>
    </row>
    <row r="81" spans="2:2" ht="15.75" customHeight="1">
      <c r="B81" s="17" t="s">
        <v>200</v>
      </c>
    </row>
    <row r="82" spans="2:2" ht="15.75" customHeight="1">
      <c r="B82" s="17" t="s">
        <v>201</v>
      </c>
    </row>
    <row r="83" spans="2:2" ht="15.75" customHeight="1">
      <c r="B83" s="17" t="s">
        <v>202</v>
      </c>
    </row>
    <row r="84" spans="2:2" ht="15.75" customHeight="1">
      <c r="B84" s="17" t="s">
        <v>203</v>
      </c>
    </row>
    <row r="85" spans="2:2" ht="15.75" customHeight="1">
      <c r="B85" s="17" t="s">
        <v>204</v>
      </c>
    </row>
    <row r="86" spans="2:2" ht="15.75" customHeight="1">
      <c r="B86" s="17" t="s">
        <v>205</v>
      </c>
    </row>
    <row r="87" spans="2:2" ht="15.75" customHeight="1"/>
    <row r="88" spans="2:2" ht="15.75" customHeight="1"/>
    <row r="89" spans="2:2" ht="15.75" customHeight="1"/>
    <row r="90" spans="2:2" ht="15.75" customHeight="1"/>
    <row r="91" spans="2:2" ht="15.75" customHeight="1"/>
    <row r="92" spans="2:2" ht="15.75" customHeight="1"/>
    <row r="93" spans="2:2" ht="15.75" customHeight="1"/>
    <row r="94" spans="2:2" ht="15.75" customHeight="1"/>
    <row r="95" spans="2:2" ht="15.75" customHeight="1"/>
    <row r="96" spans="2:2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Q1000"/>
  <sheetViews>
    <sheetView showGridLines="0" workbookViewId="0">
      <selection activeCell="L9" sqref="L9"/>
    </sheetView>
  </sheetViews>
  <sheetFormatPr defaultColWidth="14.42578125" defaultRowHeight="15" customHeight="1"/>
  <cols>
    <col min="1" max="1" width="1.5703125" customWidth="1"/>
    <col min="2" max="2" width="4" customWidth="1"/>
    <col min="3" max="3" width="14.140625" customWidth="1"/>
    <col min="4" max="4" width="14.5703125" customWidth="1"/>
    <col min="5" max="6" width="10.7109375" customWidth="1"/>
    <col min="7" max="7" width="7.140625" customWidth="1"/>
    <col min="8" max="8" width="3.85546875" customWidth="1"/>
    <col min="9" max="9" width="3.140625" customWidth="1"/>
    <col min="10" max="10" width="0.5703125" customWidth="1"/>
    <col min="11" max="11" width="4.28515625" customWidth="1"/>
    <col min="12" max="12" width="13.42578125" customWidth="1"/>
    <col min="13" max="16" width="10.7109375" customWidth="1"/>
    <col min="17" max="17" width="25.85546875" customWidth="1"/>
    <col min="18" max="23" width="10.7109375" customWidth="1"/>
  </cols>
  <sheetData>
    <row r="1" spans="1:17" ht="8.25" customHeight="1"/>
    <row r="2" spans="1:17" ht="18" customHeight="1">
      <c r="B2" s="74" t="s">
        <v>206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17" ht="8.25" customHeight="1"/>
    <row r="4" spans="1:17" ht="9.75" customHeight="1"/>
    <row r="5" spans="1:17" ht="15.75">
      <c r="C5" s="111" t="s">
        <v>207</v>
      </c>
      <c r="D5" s="128"/>
      <c r="E5" s="128"/>
      <c r="F5" s="128"/>
      <c r="G5" s="128"/>
      <c r="H5" s="128"/>
      <c r="L5" s="110" t="s">
        <v>208</v>
      </c>
      <c r="M5" s="128"/>
      <c r="N5" s="128"/>
      <c r="O5" s="128"/>
      <c r="P5" s="128"/>
      <c r="Q5" s="128"/>
    </row>
    <row r="6" spans="1:17" ht="4.5" customHeight="1"/>
    <row r="7" spans="1:17" ht="21.75" customHeight="1">
      <c r="B7" s="118" t="s">
        <v>209</v>
      </c>
      <c r="C7" s="144"/>
      <c r="D7" s="113" t="s">
        <v>210</v>
      </c>
      <c r="E7" s="132"/>
      <c r="F7" s="132"/>
      <c r="G7" s="132"/>
      <c r="H7" s="145"/>
      <c r="K7" s="112" t="s">
        <v>211</v>
      </c>
      <c r="L7" s="144"/>
      <c r="M7" s="114" t="s">
        <v>210</v>
      </c>
      <c r="N7" s="131"/>
      <c r="O7" s="131"/>
      <c r="P7" s="131"/>
      <c r="Q7" s="130"/>
    </row>
    <row r="8" spans="1:17" ht="79.5" customHeight="1">
      <c r="A8" s="34"/>
      <c r="B8" s="3">
        <v>3</v>
      </c>
      <c r="C8" s="37" t="s">
        <v>80</v>
      </c>
      <c r="D8" s="108" t="s">
        <v>212</v>
      </c>
      <c r="E8" s="109"/>
      <c r="F8" s="109"/>
      <c r="G8" s="109"/>
      <c r="H8" s="109"/>
      <c r="K8" s="7">
        <v>1</v>
      </c>
      <c r="L8" s="8" t="s">
        <v>98</v>
      </c>
      <c r="M8" s="115" t="s">
        <v>213</v>
      </c>
      <c r="N8" s="146"/>
      <c r="O8" s="146"/>
      <c r="P8" s="146"/>
      <c r="Q8" s="147"/>
    </row>
    <row r="9" spans="1:17" ht="103.5" customHeight="1">
      <c r="A9" s="34"/>
      <c r="B9" s="9">
        <v>2</v>
      </c>
      <c r="C9" s="38" t="s">
        <v>97</v>
      </c>
      <c r="D9" s="108" t="s">
        <v>214</v>
      </c>
      <c r="E9" s="109"/>
      <c r="F9" s="109"/>
      <c r="G9" s="109"/>
      <c r="H9" s="109"/>
      <c r="K9" s="9">
        <v>2</v>
      </c>
      <c r="L9" s="11" t="s">
        <v>121</v>
      </c>
      <c r="M9" s="116" t="s">
        <v>215</v>
      </c>
      <c r="N9" s="131"/>
      <c r="O9" s="131"/>
      <c r="P9" s="131"/>
      <c r="Q9" s="130"/>
    </row>
    <row r="10" spans="1:17" ht="117.75" customHeight="1">
      <c r="A10" s="34"/>
      <c r="B10" s="13">
        <v>1</v>
      </c>
      <c r="C10" s="39" t="s">
        <v>216</v>
      </c>
      <c r="D10" s="108" t="s">
        <v>217</v>
      </c>
      <c r="E10" s="109"/>
      <c r="F10" s="109"/>
      <c r="G10" s="109"/>
      <c r="H10" s="109"/>
      <c r="K10" s="3">
        <v>3</v>
      </c>
      <c r="L10" s="15" t="s">
        <v>81</v>
      </c>
      <c r="M10" s="117" t="s">
        <v>218</v>
      </c>
      <c r="N10" s="131"/>
      <c r="O10" s="131"/>
      <c r="P10" s="131"/>
      <c r="Q10" s="1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D9:H9"/>
    <mergeCell ref="D10:H10"/>
    <mergeCell ref="L5:Q5"/>
    <mergeCell ref="B2:Q2"/>
    <mergeCell ref="C5:H5"/>
    <mergeCell ref="K7:L7"/>
    <mergeCell ref="D7:H7"/>
    <mergeCell ref="M7:Q7"/>
    <mergeCell ref="M8:Q8"/>
    <mergeCell ref="D8:H8"/>
    <mergeCell ref="M9:Q9"/>
    <mergeCell ref="M10:Q10"/>
    <mergeCell ref="B7:C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B3:N1000"/>
  <sheetViews>
    <sheetView showGridLines="0" topLeftCell="A4" workbookViewId="0">
      <selection activeCell="F9" sqref="F9"/>
    </sheetView>
  </sheetViews>
  <sheetFormatPr defaultColWidth="14.42578125" defaultRowHeight="15" customHeight="1"/>
  <cols>
    <col min="1" max="1" width="6.140625" customWidth="1"/>
    <col min="2" max="2" width="7.140625" hidden="1" customWidth="1"/>
    <col min="3" max="3" width="17.5703125" customWidth="1"/>
    <col min="4" max="6" width="18.140625" customWidth="1"/>
    <col min="7" max="7" width="2.5703125" customWidth="1"/>
    <col min="8" max="8" width="1.5703125" customWidth="1"/>
    <col min="9" max="9" width="17.42578125" customWidth="1"/>
    <col min="10" max="11" width="10.7109375" customWidth="1"/>
    <col min="12" max="12" width="12.7109375" customWidth="1"/>
    <col min="13" max="13" width="10.7109375" customWidth="1"/>
    <col min="14" max="14" width="15.5703125" customWidth="1"/>
    <col min="15" max="20" width="10.7109375" customWidth="1"/>
  </cols>
  <sheetData>
    <row r="3" spans="3:14" ht="18.75">
      <c r="C3" s="74" t="s">
        <v>219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3:14" ht="15.75">
      <c r="C4" s="111"/>
      <c r="D4" s="128"/>
      <c r="E4" s="128"/>
      <c r="F4" s="128"/>
      <c r="I4" s="111"/>
      <c r="J4" s="128"/>
      <c r="K4" s="128"/>
      <c r="L4" s="128"/>
      <c r="M4" s="128"/>
      <c r="N4" s="128"/>
    </row>
    <row r="6" spans="3:14">
      <c r="C6" s="20"/>
      <c r="D6" s="119" t="s">
        <v>211</v>
      </c>
      <c r="E6" s="129"/>
      <c r="F6" s="129"/>
      <c r="I6" s="120" t="s">
        <v>220</v>
      </c>
      <c r="J6" s="129"/>
      <c r="K6" s="129"/>
      <c r="L6" s="129"/>
      <c r="M6" s="129"/>
      <c r="N6" s="129"/>
    </row>
    <row r="7" spans="3:14" ht="12" customHeight="1">
      <c r="C7" s="20"/>
      <c r="D7" s="129"/>
      <c r="E7" s="128"/>
      <c r="F7" s="128"/>
      <c r="I7" s="129"/>
      <c r="J7" s="128"/>
      <c r="K7" s="128"/>
      <c r="L7" s="128"/>
      <c r="M7" s="128"/>
      <c r="N7" s="128"/>
    </row>
    <row r="8" spans="3:14" ht="66.75" customHeight="1">
      <c r="C8" s="22" t="s">
        <v>221</v>
      </c>
      <c r="D8" s="24" t="s">
        <v>222</v>
      </c>
      <c r="E8" s="24" t="s">
        <v>223</v>
      </c>
      <c r="F8" s="24" t="s">
        <v>224</v>
      </c>
      <c r="I8" s="26" t="s">
        <v>225</v>
      </c>
      <c r="J8" s="116" t="s">
        <v>226</v>
      </c>
      <c r="K8" s="131"/>
      <c r="L8" s="131"/>
      <c r="M8" s="131"/>
      <c r="N8" s="130"/>
    </row>
    <row r="9" spans="3:14" ht="65.25" customHeight="1">
      <c r="C9" s="24" t="s">
        <v>227</v>
      </c>
      <c r="D9" s="28" t="s">
        <v>228</v>
      </c>
      <c r="E9" s="28" t="s">
        <v>229</v>
      </c>
      <c r="F9" s="11" t="s">
        <v>230</v>
      </c>
      <c r="I9" s="29" t="s">
        <v>231</v>
      </c>
      <c r="J9" s="116" t="s">
        <v>232</v>
      </c>
      <c r="K9" s="131"/>
      <c r="L9" s="131"/>
      <c r="M9" s="131"/>
      <c r="N9" s="130"/>
    </row>
    <row r="10" spans="3:14" ht="71.25" customHeight="1">
      <c r="C10" s="24" t="s">
        <v>233</v>
      </c>
      <c r="D10" s="28" t="s">
        <v>229</v>
      </c>
      <c r="E10" s="11" t="s">
        <v>234</v>
      </c>
      <c r="F10" s="15" t="s">
        <v>235</v>
      </c>
      <c r="I10" s="30" t="s">
        <v>236</v>
      </c>
      <c r="J10" s="116" t="s">
        <v>237</v>
      </c>
      <c r="K10" s="131"/>
      <c r="L10" s="131"/>
      <c r="M10" s="131"/>
      <c r="N10" s="130"/>
    </row>
    <row r="11" spans="3:14" ht="60" customHeight="1">
      <c r="C11" s="24" t="s">
        <v>238</v>
      </c>
      <c r="D11" s="11" t="s">
        <v>230</v>
      </c>
      <c r="E11" s="15" t="s">
        <v>235</v>
      </c>
      <c r="F11" s="15" t="s">
        <v>239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C3:N3"/>
    <mergeCell ref="J10:N10"/>
    <mergeCell ref="I4:N4"/>
    <mergeCell ref="D6:F7"/>
    <mergeCell ref="C4:F4"/>
    <mergeCell ref="I6:N7"/>
    <mergeCell ref="J8:N8"/>
    <mergeCell ref="J9:N9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D1:J1000"/>
  <sheetViews>
    <sheetView showGridLines="0" workbookViewId="0">
      <selection activeCell="K9" sqref="K9"/>
    </sheetView>
  </sheetViews>
  <sheetFormatPr defaultColWidth="14.42578125" defaultRowHeight="15" customHeight="1"/>
  <cols>
    <col min="1" max="3" width="10.7109375" customWidth="1"/>
    <col min="4" max="4" width="17" customWidth="1"/>
    <col min="5" max="9" width="10.7109375" customWidth="1"/>
    <col min="10" max="10" width="16.28515625" customWidth="1"/>
    <col min="11" max="15" width="10.7109375" customWidth="1"/>
  </cols>
  <sheetData>
    <row r="1" spans="4:10" ht="3" customHeight="1"/>
    <row r="3" spans="4:10" ht="18.75">
      <c r="D3" s="74" t="s">
        <v>240</v>
      </c>
      <c r="E3" s="128"/>
      <c r="F3" s="128"/>
      <c r="G3" s="128"/>
      <c r="H3" s="128"/>
      <c r="I3" s="128"/>
      <c r="J3" s="128"/>
    </row>
    <row r="5" spans="4:10">
      <c r="D5" s="35" t="s">
        <v>241</v>
      </c>
      <c r="E5" s="120" t="s">
        <v>242</v>
      </c>
      <c r="F5" s="129"/>
      <c r="G5" s="129"/>
      <c r="H5" s="129"/>
      <c r="I5" s="129"/>
      <c r="J5" s="129"/>
    </row>
    <row r="6" spans="4:10" ht="60.75" customHeight="1">
      <c r="D6" s="21" t="s">
        <v>101</v>
      </c>
      <c r="E6" s="121" t="s">
        <v>243</v>
      </c>
      <c r="F6" s="131"/>
      <c r="G6" s="131"/>
      <c r="H6" s="131"/>
      <c r="I6" s="131"/>
      <c r="J6" s="130"/>
    </row>
    <row r="7" spans="4:10" ht="72" customHeight="1">
      <c r="D7" s="23" t="s">
        <v>244</v>
      </c>
      <c r="E7" s="121" t="s">
        <v>245</v>
      </c>
      <c r="F7" s="131"/>
      <c r="G7" s="131"/>
      <c r="H7" s="131"/>
      <c r="I7" s="131"/>
      <c r="J7" s="130"/>
    </row>
    <row r="8" spans="4:10" ht="72" customHeight="1">
      <c r="D8" s="25" t="s">
        <v>246</v>
      </c>
      <c r="E8" s="121" t="s">
        <v>247</v>
      </c>
      <c r="F8" s="131"/>
      <c r="G8" s="131"/>
      <c r="H8" s="131"/>
      <c r="I8" s="131"/>
      <c r="J8" s="130"/>
    </row>
    <row r="9" spans="4:10" ht="72" customHeight="1">
      <c r="D9" s="27" t="s">
        <v>87</v>
      </c>
      <c r="E9" s="121" t="s">
        <v>248</v>
      </c>
      <c r="F9" s="131"/>
      <c r="G9" s="131"/>
      <c r="H9" s="131"/>
      <c r="I9" s="131"/>
      <c r="J9" s="1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E8:J8"/>
    <mergeCell ref="E9:J9"/>
    <mergeCell ref="D3:J3"/>
    <mergeCell ref="E5:J5"/>
    <mergeCell ref="E6:J6"/>
    <mergeCell ref="E7:J7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Levels xmlns="b95dcfc7-337b-40a5-bad0-e13bb4489618" xsi:nil="true"/>
    <MigrationWizId xmlns="b95dcfc7-337b-40a5-bad0-e13bb4489618" xsi:nil="true"/>
    <MigrationWizIdDocumentLibraryPermissions xmlns="b95dcfc7-337b-40a5-bad0-e13bb4489618" xsi:nil="true"/>
    <MigrationWizIdSecurityGroups xmlns="b95dcfc7-337b-40a5-bad0-e13bb4489618" xsi:nil="true"/>
    <MigrationWizIdPermissions xmlns="b95dcfc7-337b-40a5-bad0-e13bb4489618" xsi:nil="true"/>
    <_activity xmlns="b95dcfc7-337b-40a5-bad0-e13bb448961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2A3129A336914FAC2355896ABF9376" ma:contentTypeVersion="21" ma:contentTypeDescription="Crear nuevo documento." ma:contentTypeScope="" ma:versionID="9c7b3ecab42c581f6df720d16d9fc2f4">
  <xsd:schema xmlns:xsd="http://www.w3.org/2001/XMLSchema" xmlns:xs="http://www.w3.org/2001/XMLSchema" xmlns:p="http://schemas.microsoft.com/office/2006/metadata/properties" xmlns:ns3="b95dcfc7-337b-40a5-bad0-e13bb4489618" xmlns:ns4="00bfcdb6-e4e2-476d-a913-0b1c0b312368" targetNamespace="http://schemas.microsoft.com/office/2006/metadata/properties" ma:root="true" ma:fieldsID="e9f412045441993981b82f841f54eb39" ns3:_="" ns4:_="">
    <xsd:import namespace="b95dcfc7-337b-40a5-bad0-e13bb4489618"/>
    <xsd:import namespace="00bfcdb6-e4e2-476d-a913-0b1c0b312368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dcfc7-337b-40a5-bad0-e13bb4489618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6" nillable="true" ma:displayName="_activity" ma:hidden="true" ma:internalName="_activity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fcdb6-e4e2-476d-a913-0b1c0b3123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413947-38CD-4C2F-B369-06B5B8CC6825}"/>
</file>

<file path=customXml/itemProps2.xml><?xml version="1.0" encoding="utf-8"?>
<ds:datastoreItem xmlns:ds="http://schemas.openxmlformats.org/officeDocument/2006/customXml" ds:itemID="{698949CE-E651-40F4-B3D9-545E250FA92C}"/>
</file>

<file path=customXml/itemProps3.xml><?xml version="1.0" encoding="utf-8"?>
<ds:datastoreItem xmlns:ds="http://schemas.openxmlformats.org/officeDocument/2006/customXml" ds:itemID="{0ACE8CDD-1EC4-4A75-97AA-5C393D6B65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 LILIANA FERNANDEZ GUALTEROS</dc:creator>
  <cp:keywords/>
  <dc:description/>
  <cp:lastModifiedBy>AURA JUDITH NARVAEZ YELA</cp:lastModifiedBy>
  <cp:revision/>
  <dcterms:created xsi:type="dcterms:W3CDTF">2019-06-17T20:18:02Z</dcterms:created>
  <dcterms:modified xsi:type="dcterms:W3CDTF">2025-05-13T01:12:01Z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0x0101007A2A3129A336914FAC2355896ABF9376</vt:lpwstr>
  </property>
</Properties>
</file>