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C:\Users\LENOVO\Desktop\Diplomado\"/>
    </mc:Choice>
  </mc:AlternateContent>
  <xr:revisionPtr revIDLastSave="0" documentId="13_ncr:1_{316FB6F6-7583-4125-8A5E-2C8E5D4EE55F}" xr6:coauthVersionLast="47" xr6:coauthVersionMax="47" xr10:uidLastSave="{00000000-0000-0000-0000-000000000000}"/>
  <bookViews>
    <workbookView xWindow="-120" yWindow="-120" windowWidth="20730" windowHeight="11040" xr2:uid="{BAD00A8C-29FA-41C6-9567-FD362888222D}"/>
  </bookViews>
  <sheets>
    <sheet name="Presupuesto" sheetId="2" r:id="rId1"/>
    <sheet name="Indicador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 l="1"/>
  <c r="H6" i="2"/>
  <c r="H5" i="2"/>
  <c r="H4" i="2"/>
  <c r="M11" i="2" s="1"/>
  <c r="M13" i="2" s="1"/>
  <c r="N12" i="2" l="1"/>
  <c r="N11" i="2"/>
  <c r="H15" i="2"/>
  <c r="I11" i="2" l="1"/>
  <c r="I14" i="2"/>
  <c r="I13" i="2"/>
  <c r="I12" i="2"/>
  <c r="I9" i="2"/>
  <c r="I6" i="2"/>
  <c r="I15" i="2" l="1"/>
  <c r="J9" i="2" l="1"/>
  <c r="J11" i="2"/>
  <c r="J13" i="2"/>
  <c r="J14" i="2"/>
  <c r="J6" i="2"/>
  <c r="J12" i="2"/>
  <c r="J15" i="2" l="1"/>
</calcChain>
</file>

<file path=xl/sharedStrings.xml><?xml version="1.0" encoding="utf-8"?>
<sst xmlns="http://schemas.openxmlformats.org/spreadsheetml/2006/main" count="78" uniqueCount="60">
  <si>
    <t xml:space="preserve">Total Presupuesto Universidad EAN </t>
  </si>
  <si>
    <t>Area</t>
  </si>
  <si>
    <t>Subarea</t>
  </si>
  <si>
    <t>Interno/Externo</t>
  </si>
  <si>
    <t>Posiciones</t>
  </si>
  <si>
    <t>Costo Bruto</t>
  </si>
  <si>
    <t>% Part. Proyecto</t>
  </si>
  <si>
    <t>Costo Total</t>
  </si>
  <si>
    <t>Equipo</t>
  </si>
  <si>
    <t>Interno</t>
  </si>
  <si>
    <t>Lider Proyecto</t>
  </si>
  <si>
    <t>Técnico Proyecto</t>
  </si>
  <si>
    <t>Facilitador Proyecto</t>
  </si>
  <si>
    <t>Capacitación</t>
  </si>
  <si>
    <t>Talleres prácticos en Design Thinking y empatía aplicada</t>
  </si>
  <si>
    <t>Capacitación intensiva en metodologías ágiles (Scrum/Sprint)</t>
  </si>
  <si>
    <t>Dominio de plataformas de evaluación digital</t>
  </si>
  <si>
    <t>Infraestructura necesaria</t>
  </si>
  <si>
    <t>Tecnología</t>
  </si>
  <si>
    <t>Externo</t>
  </si>
  <si>
    <t>Compra de Software+Implementación de Human Ware</t>
  </si>
  <si>
    <t>Distribución % Interno/Externo</t>
  </si>
  <si>
    <t>Soluciones de IA para análisis predictivo</t>
  </si>
  <si>
    <t>Comunicación</t>
  </si>
  <si>
    <t>Consultoria Externa</t>
  </si>
  <si>
    <t>Total</t>
  </si>
  <si>
    <t>Contingencias</t>
  </si>
  <si>
    <t>Total Inversión:</t>
  </si>
  <si>
    <t>Notas:</t>
  </si>
  <si>
    <t>*En la parte de equipo, se consideran 4 meses que estaran trabajando con el proyecto.</t>
  </si>
  <si>
    <t>Indicadores:</t>
  </si>
  <si>
    <t>Eficiencia y Gestión</t>
  </si>
  <si>
    <r>
      <t>Eficiencia de las estrategias implementadas para estudiantes:</t>
    </r>
    <r>
      <rPr>
        <sz val="10"/>
        <color rgb="FF000000"/>
        <rFont val="Arial Narrow"/>
        <family val="2"/>
      </rPr>
      <t xml:space="preserve"> Comparar el costo y el↑en la part. de los estudiantes, lo que se quiere lograr es identificar que la herramienta se esta usando.</t>
    </r>
  </si>
  <si>
    <t>Eficiencia:</t>
  </si>
  <si>
    <t>% de aumento en la participación de estudiantes​</t>
  </si>
  <si>
    <t>Costo total de la estrategia</t>
  </si>
  <si>
    <t>% de aumento en la participación de estudiantes:</t>
  </si>
  <si>
    <t>Participación actual - Participación inicial</t>
  </si>
  <si>
    <t>x100</t>
  </si>
  <si>
    <t>Participación Inicial</t>
  </si>
  <si>
    <t>Impacto en la enseñanza y aprendizaje</t>
  </si>
  <si>
    <r>
      <t>Comparación de evaluaciones a lo largo del tiempo:</t>
    </r>
    <r>
      <rPr>
        <sz val="10"/>
        <color theme="1"/>
        <rFont val="Arial Narrow"/>
        <family val="2"/>
      </rPr>
      <t xml:space="preserve"> Analiza si las evaluaciones de un mismo profesor o curso mejoran con el tiempo, lo que podría indicar que la retroalimentación está teniendo un efecto positivo.</t>
    </r>
  </si>
  <si>
    <t>% de cambio en el promedio:</t>
  </si>
  <si>
    <t>Promedio de la evaluación actual - Promedio de la evaluación anterior</t>
  </si>
  <si>
    <t>Promedio de la evaluación anterior</t>
  </si>
  <si>
    <t>Calidad de la retroalimentación</t>
  </si>
  <si>
    <r>
      <t>Número de comentarios cualitativos proporcionados:</t>
    </r>
    <r>
      <rPr>
        <sz val="10"/>
        <color theme="1"/>
        <rFont val="Arial Narrow"/>
        <family val="2"/>
      </rPr>
      <t xml:space="preserve"> Más allá de las escalas numéricas, los comentarios escritos ofrecen información valiosa. Analiza la cantidad de comentarios generados.</t>
    </r>
  </si>
  <si>
    <t>No. de comentarios cualitativos- Cantidad total de comentarios detallados y especificos proporcionados</t>
  </si>
  <si>
    <t>Metricas de Uso y Adopción</t>
  </si>
  <si>
    <r>
      <t>Número de estudiantes activos que utilizan la plataforma:</t>
    </r>
    <r>
      <rPr>
        <sz val="10"/>
        <color theme="1"/>
        <rFont val="Arial Narrow"/>
        <family val="2"/>
      </rPr>
      <t xml:space="preserve"> Esto te dará una idea clara de la adopción del software por parte de tu público objetivo. Puedes segmentarlo por programa académico o semestre.</t>
    </r>
  </si>
  <si>
    <t>No. de estudiantes activos-Q de estudiantes que han interactuado con la plataforma en un periodo definido</t>
  </si>
  <si>
    <r>
      <t>Número de accesos a los resultados por parte de los profesores (si aplica):</t>
    </r>
    <r>
      <rPr>
        <sz val="10"/>
        <color theme="1"/>
        <rFont val="Arial Narrow"/>
        <family val="2"/>
      </rPr>
      <t xml:space="preserve"> Si los profesores tienen acceso a sus resultados, rastrea cuántos lo hacen y con qué frecuencia. Esto indica si la retroalimentación es considerada valiosa.</t>
    </r>
  </si>
  <si>
    <t>Frecuencia promedio de acceso por profesor:</t>
  </si>
  <si>
    <t>No. Total de accesos a los resultados por todos los profesores</t>
  </si>
  <si>
    <t>No. Total de profesores con acceso a resultados</t>
  </si>
  <si>
    <r>
      <t>Tiempo ahorrado en la recopilación y procesamiento de evaluaciones:</t>
    </r>
    <r>
      <rPr>
        <sz val="10"/>
        <color theme="1"/>
        <rFont val="Arial Narrow"/>
        <family val="2"/>
      </rPr>
      <t xml:space="preserve"> Compara el tiempo que se tardaba en realizar las evaluaciones con métodos anteriores (si los había).</t>
    </r>
  </si>
  <si>
    <t>% de tiempo ahorrado</t>
  </si>
  <si>
    <t>Tiempo total empleado con métodos anteriores-Tiempo total empleado con la nueva plataforma</t>
  </si>
  <si>
    <t>x100%</t>
  </si>
  <si>
    <t>Tiempo total empleado con metodos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</si>
</sst>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theme="4" tint="0.59999389629810485"/>
      <name val="Arial Narrow"/>
      <family val="2"/>
    </font>
    <font>
      <sz val="12"/>
      <color theme="4" tint="0.59999389629810485"/>
      <name val="Arial Narrow"/>
      <family val="2"/>
    </font>
    <font>
      <sz val="12"/>
      <color theme="2" tint="-0.499984740745262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0"/>
      <color rgb="FFFF0000"/>
      <name val="Arial Narrow"/>
      <family val="2"/>
    </font>
    <font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9" fontId="2" fillId="0" borderId="0" xfId="2" applyFont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/>
    <xf numFmtId="43" fontId="4" fillId="0" borderId="0" xfId="1" applyFont="1"/>
    <xf numFmtId="9" fontId="4" fillId="0" borderId="0" xfId="0" applyNumberFormat="1" applyFont="1"/>
    <xf numFmtId="43" fontId="4" fillId="0" borderId="6" xfId="1" applyFont="1" applyBorder="1"/>
    <xf numFmtId="9" fontId="2" fillId="0" borderId="0" xfId="2" applyFont="1" applyAlignment="1">
      <alignment horizontal="center"/>
    </xf>
    <xf numFmtId="43" fontId="5" fillId="0" borderId="0" xfId="1" applyFont="1"/>
    <xf numFmtId="9" fontId="5" fillId="0" borderId="0" xfId="2" applyFont="1" applyAlignment="1">
      <alignment horizontal="center"/>
    </xf>
    <xf numFmtId="43" fontId="4" fillId="0" borderId="6" xfId="0" applyNumberFormat="1" applyFont="1" applyBorder="1"/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3" fontId="4" fillId="0" borderId="0" xfId="1" applyFont="1" applyAlignment="1">
      <alignment horizontal="center" vertical="center" wrapText="1"/>
    </xf>
    <xf numFmtId="9" fontId="2" fillId="2" borderId="2" xfId="2" applyFont="1" applyFill="1" applyBorder="1"/>
    <xf numFmtId="43" fontId="2" fillId="2" borderId="3" xfId="0" applyNumberFormat="1" applyFont="1" applyFill="1" applyBorder="1"/>
    <xf numFmtId="9" fontId="2" fillId="2" borderId="4" xfId="2" applyFont="1" applyFill="1" applyBorder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43" fontId="2" fillId="2" borderId="5" xfId="0" applyNumberFormat="1" applyFont="1" applyFill="1" applyBorder="1"/>
    <xf numFmtId="43" fontId="2" fillId="2" borderId="0" xfId="0" applyNumberFormat="1" applyFont="1" applyFill="1"/>
    <xf numFmtId="9" fontId="2" fillId="2" borderId="6" xfId="2" applyFont="1" applyFill="1" applyBorder="1"/>
    <xf numFmtId="43" fontId="2" fillId="2" borderId="7" xfId="0" applyNumberFormat="1" applyFont="1" applyFill="1" applyBorder="1"/>
    <xf numFmtId="43" fontId="2" fillId="2" borderId="8" xfId="0" applyNumberFormat="1" applyFont="1" applyFill="1" applyBorder="1"/>
    <xf numFmtId="0" fontId="2" fillId="2" borderId="1" xfId="0" applyFont="1" applyFill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4" fillId="0" borderId="8" xfId="0" applyFont="1" applyBorder="1"/>
    <xf numFmtId="43" fontId="4" fillId="0" borderId="1" xfId="0" applyNumberFormat="1" applyFont="1" applyBorder="1"/>
    <xf numFmtId="43" fontId="6" fillId="0" borderId="0" xfId="0" applyNumberFormat="1" applyFont="1"/>
    <xf numFmtId="43" fontId="2" fillId="0" borderId="0" xfId="1" applyFont="1"/>
    <xf numFmtId="0" fontId="7" fillId="0" borderId="0" xfId="0" applyFont="1"/>
    <xf numFmtId="9" fontId="7" fillId="0" borderId="0" xfId="2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horizontal="left" inden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838200</xdr:colOff>
      <xdr:row>4</xdr:row>
      <xdr:rowOff>95250</xdr:rowOff>
    </xdr:from>
    <xdr:to>
      <xdr:col>7</xdr:col>
      <xdr:colOff>638175</xdr:colOff>
      <xdr:row>8</xdr:row>
      <xdr:rowOff>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57533D80-3F9F-DC7B-2D60-D4211883555F}"/>
            </a:ext>
          </a:extLst>
        </xdr:cNvPr>
        <xdr:cNvCxnSpPr/>
      </xdr:nvCxnSpPr>
      <xdr:spPr>
        <a:xfrm flipV="1">
          <a:off x="7029450" y="1066800"/>
          <a:ext cx="1352550" cy="5524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86CE-16A0-4841-B537-A58F0007E56A}">
  <dimension ref="B1:N20"/>
  <sheetViews>
    <sheetView showGridLines="0" tabSelected="1" workbookViewId="0">
      <selection activeCell="B1" sqref="B1"/>
    </sheetView>
  </sheetViews>
  <sheetFormatPr defaultColWidth="11.42578125" defaultRowHeight="15.75"/>
  <cols>
    <col min="1" max="1" width="2.7109375" style="1" customWidth="1"/>
    <col min="2" max="2" width="16.28515625" style="1" customWidth="1"/>
    <col min="3" max="3" width="10.85546875" style="1" customWidth="1"/>
    <col min="4" max="4" width="14.140625" style="1" customWidth="1"/>
    <col min="5" max="6" width="24.42578125" style="1" customWidth="1"/>
    <col min="7" max="7" width="11.85546875" style="1" customWidth="1"/>
    <col min="8" max="8" width="15.140625" style="1" bestFit="1" customWidth="1"/>
    <col min="9" max="9" width="16.28515625" style="1" customWidth="1"/>
    <col min="10" max="10" width="11.42578125" style="2"/>
    <col min="11" max="11" width="11.42578125" style="1"/>
    <col min="12" max="12" width="14.140625" style="1" bestFit="1" customWidth="1"/>
    <col min="13" max="13" width="15.140625" style="1" bestFit="1" customWidth="1"/>
    <col min="14" max="16384" width="11.42578125" style="1"/>
  </cols>
  <sheetData>
    <row r="1" spans="2:14" ht="16.5" thickBot="1"/>
    <row r="2" spans="2:14">
      <c r="B2" s="48" t="s">
        <v>0</v>
      </c>
      <c r="C2" s="49"/>
      <c r="D2" s="49"/>
      <c r="E2" s="49"/>
      <c r="F2" s="49"/>
      <c r="G2" s="49"/>
      <c r="H2" s="50"/>
    </row>
    <row r="3" spans="2:14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spans="2:14">
      <c r="B4" s="6" t="s">
        <v>8</v>
      </c>
      <c r="C4" s="7"/>
      <c r="D4" s="8" t="s">
        <v>9</v>
      </c>
      <c r="E4" s="9" t="s">
        <v>10</v>
      </c>
      <c r="F4" s="10">
        <v>8000000</v>
      </c>
      <c r="G4" s="11">
        <v>0.1</v>
      </c>
      <c r="H4" s="12">
        <f>+F4*G4*4</f>
        <v>3200000</v>
      </c>
    </row>
    <row r="5" spans="2:14">
      <c r="B5" s="6" t="s">
        <v>8</v>
      </c>
      <c r="C5" s="7"/>
      <c r="D5" s="8" t="s">
        <v>9</v>
      </c>
      <c r="E5" s="9" t="s">
        <v>11</v>
      </c>
      <c r="F5" s="10">
        <v>3900000</v>
      </c>
      <c r="G5" s="11">
        <v>0.1</v>
      </c>
      <c r="H5" s="12">
        <f>+F5*G5*4</f>
        <v>1560000</v>
      </c>
      <c r="J5" s="13"/>
    </row>
    <row r="6" spans="2:14">
      <c r="B6" s="6" t="s">
        <v>8</v>
      </c>
      <c r="C6" s="7"/>
      <c r="D6" s="8" t="s">
        <v>9</v>
      </c>
      <c r="E6" s="9" t="s">
        <v>12</v>
      </c>
      <c r="F6" s="10">
        <v>2500000</v>
      </c>
      <c r="G6" s="11">
        <v>0.1</v>
      </c>
      <c r="H6" s="12">
        <f>+F6*G6*4</f>
        <v>1000000</v>
      </c>
      <c r="I6" s="14">
        <f>SUM(H4:H6)</f>
        <v>5760000</v>
      </c>
      <c r="J6" s="15">
        <f>+I6/I15</f>
        <v>6.950142381389063E-3</v>
      </c>
    </row>
    <row r="7" spans="2:14">
      <c r="B7" s="6" t="s">
        <v>13</v>
      </c>
      <c r="C7" s="7"/>
      <c r="D7" s="8" t="s">
        <v>9</v>
      </c>
      <c r="E7" s="9" t="s">
        <v>14</v>
      </c>
      <c r="F7" s="10"/>
      <c r="G7" s="9"/>
      <c r="H7" s="16">
        <v>2000000</v>
      </c>
      <c r="I7" s="14"/>
      <c r="J7" s="15"/>
    </row>
    <row r="8" spans="2:14">
      <c r="B8" s="6" t="s">
        <v>13</v>
      </c>
      <c r="C8" s="7"/>
      <c r="D8" s="8" t="s">
        <v>9</v>
      </c>
      <c r="E8" s="9" t="s">
        <v>15</v>
      </c>
      <c r="F8" s="9"/>
      <c r="G8" s="9"/>
      <c r="H8" s="16">
        <v>2000000</v>
      </c>
      <c r="I8" s="14"/>
      <c r="J8" s="15"/>
    </row>
    <row r="9" spans="2:14">
      <c r="B9" s="6" t="s">
        <v>13</v>
      </c>
      <c r="C9" s="7"/>
      <c r="D9" s="8" t="s">
        <v>9</v>
      </c>
      <c r="E9" s="9" t="s">
        <v>16</v>
      </c>
      <c r="F9" s="9"/>
      <c r="G9" s="9"/>
      <c r="H9" s="16">
        <v>2000000</v>
      </c>
      <c r="I9" s="14">
        <f>SUM(H7:H9)</f>
        <v>6000000</v>
      </c>
      <c r="J9" s="15">
        <f>+I9/I15</f>
        <v>7.2397316472802738E-3</v>
      </c>
    </row>
    <row r="10" spans="2:14" ht="15" customHeight="1" thickBot="1">
      <c r="B10" s="17" t="s">
        <v>17</v>
      </c>
      <c r="C10" s="18" t="s">
        <v>18</v>
      </c>
      <c r="D10" s="19" t="s">
        <v>19</v>
      </c>
      <c r="E10" s="9" t="s">
        <v>20</v>
      </c>
      <c r="F10" s="9"/>
      <c r="G10" s="9"/>
      <c r="H10" s="16">
        <v>800000000</v>
      </c>
      <c r="I10" s="14"/>
      <c r="J10" s="15"/>
      <c r="L10" s="52" t="s">
        <v>21</v>
      </c>
      <c r="M10" s="52"/>
      <c r="N10" s="52"/>
    </row>
    <row r="11" spans="2:14" ht="18" customHeight="1">
      <c r="B11" s="17" t="s">
        <v>17</v>
      </c>
      <c r="C11" s="18" t="s">
        <v>18</v>
      </c>
      <c r="D11" s="19" t="s">
        <v>19</v>
      </c>
      <c r="E11" s="9" t="s">
        <v>22</v>
      </c>
      <c r="F11" s="9"/>
      <c r="G11" s="9"/>
      <c r="H11" s="16">
        <v>5000000</v>
      </c>
      <c r="I11" s="14">
        <f>SUM(H10:H11)</f>
        <v>805000000</v>
      </c>
      <c r="J11" s="15">
        <f>+I11/I15</f>
        <v>0.97133066267677015</v>
      </c>
      <c r="L11" s="20" t="s">
        <v>9</v>
      </c>
      <c r="M11" s="21">
        <f>+H4+H5+H6+H7+H8+H9+H12</f>
        <v>16760000</v>
      </c>
      <c r="N11" s="22">
        <f>+M11/M13</f>
        <v>2.0222983734736234E-2</v>
      </c>
    </row>
    <row r="12" spans="2:14">
      <c r="B12" s="23" t="s">
        <v>23</v>
      </c>
      <c r="C12" s="24"/>
      <c r="D12" s="25" t="s">
        <v>9</v>
      </c>
      <c r="E12" s="9"/>
      <c r="F12" s="9"/>
      <c r="G12" s="9"/>
      <c r="H12" s="16">
        <v>5000000</v>
      </c>
      <c r="I12" s="14">
        <f>+H12</f>
        <v>5000000</v>
      </c>
      <c r="J12" s="15">
        <f>+I12/I15</f>
        <v>6.0331097060668951E-3</v>
      </c>
      <c r="L12" s="26" t="s">
        <v>19</v>
      </c>
      <c r="M12" s="27">
        <f>+H10+H11+H13+H14</f>
        <v>812000000</v>
      </c>
      <c r="N12" s="28">
        <f>+M12/M13</f>
        <v>0.97977701626526381</v>
      </c>
    </row>
    <row r="13" spans="2:14" ht="16.5" thickBot="1">
      <c r="B13" s="23" t="s">
        <v>24</v>
      </c>
      <c r="C13" s="24"/>
      <c r="D13" s="25" t="s">
        <v>19</v>
      </c>
      <c r="E13" s="9"/>
      <c r="F13" s="9"/>
      <c r="G13" s="9"/>
      <c r="H13" s="16">
        <v>5000000</v>
      </c>
      <c r="I13" s="14">
        <f>+H13</f>
        <v>5000000</v>
      </c>
      <c r="J13" s="15">
        <f>+I13/I15</f>
        <v>6.0331097060668951E-3</v>
      </c>
      <c r="L13" s="29" t="s">
        <v>25</v>
      </c>
      <c r="M13" s="30">
        <f>SUM(M11:M12)</f>
        <v>828760000</v>
      </c>
      <c r="N13" s="31"/>
    </row>
    <row r="14" spans="2:14" ht="16.5" thickBot="1">
      <c r="B14" s="32" t="s">
        <v>26</v>
      </c>
      <c r="C14" s="33"/>
      <c r="D14" s="34" t="s">
        <v>19</v>
      </c>
      <c r="E14" s="35"/>
      <c r="F14" s="35"/>
      <c r="G14" s="35"/>
      <c r="H14" s="36">
        <v>2000000</v>
      </c>
      <c r="I14" s="14">
        <f>+H14</f>
        <v>2000000</v>
      </c>
      <c r="J14" s="15">
        <f>+I14/I15</f>
        <v>2.4132438824267582E-3</v>
      </c>
      <c r="L14" s="2"/>
    </row>
    <row r="15" spans="2:14">
      <c r="B15" s="51" t="s">
        <v>27</v>
      </c>
      <c r="C15" s="51"/>
      <c r="D15" s="51"/>
      <c r="E15" s="51"/>
      <c r="F15" s="51"/>
      <c r="G15" s="51"/>
      <c r="H15" s="37">
        <f>SUM(H4:H14)</f>
        <v>828760000</v>
      </c>
      <c r="I15" s="38">
        <f>SUM(I3:I14)</f>
        <v>828760000</v>
      </c>
      <c r="J15" s="13">
        <f>SUM(J6:J14)</f>
        <v>1</v>
      </c>
    </row>
    <row r="19" spans="2:2">
      <c r="B19" s="1" t="s">
        <v>28</v>
      </c>
    </row>
    <row r="20" spans="2:2">
      <c r="B20" s="1" t="s">
        <v>29</v>
      </c>
    </row>
  </sheetData>
  <mergeCells count="3">
    <mergeCell ref="B2:H2"/>
    <mergeCell ref="B15:G15"/>
    <mergeCell ref="L10:N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2E83-9A71-45DD-829E-CBADC007E705}">
  <dimension ref="B2:K35"/>
  <sheetViews>
    <sheetView showGridLines="0" topLeftCell="A14" workbookViewId="0">
      <selection activeCell="H24" sqref="H24"/>
    </sheetView>
  </sheetViews>
  <sheetFormatPr defaultColWidth="11.42578125" defaultRowHeight="12.75"/>
  <cols>
    <col min="1" max="1" width="2.7109375" style="39" customWidth="1"/>
    <col min="2" max="2" width="16.28515625" style="39" customWidth="1"/>
    <col min="3" max="3" width="10.85546875" style="39" customWidth="1"/>
    <col min="4" max="4" width="14.140625" style="39" customWidth="1"/>
    <col min="5" max="6" width="24.42578125" style="39" customWidth="1"/>
    <col min="7" max="7" width="23.28515625" style="39" customWidth="1"/>
    <col min="8" max="9" width="22.7109375" style="39" customWidth="1"/>
    <col min="10" max="10" width="22.7109375" style="40" customWidth="1"/>
    <col min="11" max="11" width="11.42578125" style="39"/>
    <col min="12" max="12" width="14.140625" style="39" bestFit="1" customWidth="1"/>
    <col min="13" max="13" width="15.140625" style="39" bestFit="1" customWidth="1"/>
    <col min="14" max="16384" width="11.42578125" style="39"/>
  </cols>
  <sheetData>
    <row r="2" spans="2:11">
      <c r="B2" s="41" t="s">
        <v>30</v>
      </c>
    </row>
    <row r="3" spans="2:11">
      <c r="B3" s="46" t="s">
        <v>31</v>
      </c>
      <c r="J3" s="39"/>
    </row>
    <row r="4" spans="2:11">
      <c r="B4" s="44" t="s">
        <v>32</v>
      </c>
      <c r="J4" s="39"/>
    </row>
    <row r="5" spans="2:11">
      <c r="B5" s="41"/>
      <c r="G5" s="54" t="s">
        <v>33</v>
      </c>
      <c r="H5" s="53" t="s">
        <v>34</v>
      </c>
      <c r="I5" s="53"/>
      <c r="J5" s="53"/>
    </row>
    <row r="6" spans="2:11">
      <c r="B6" s="41"/>
      <c r="G6" s="54"/>
      <c r="H6" s="55" t="s">
        <v>35</v>
      </c>
      <c r="I6" s="55"/>
      <c r="J6" s="55"/>
    </row>
    <row r="7" spans="2:11" ht="12.75" customHeight="1">
      <c r="B7" s="41"/>
      <c r="G7" s="42"/>
      <c r="H7" s="43"/>
      <c r="I7" s="43"/>
      <c r="J7" s="43"/>
    </row>
    <row r="8" spans="2:11">
      <c r="G8" s="42"/>
      <c r="H8" s="43"/>
      <c r="I8" s="43"/>
      <c r="J8" s="43"/>
    </row>
    <row r="9" spans="2:11" ht="25.5">
      <c r="G9" s="45" t="s">
        <v>36</v>
      </c>
      <c r="H9" s="53" t="s">
        <v>37</v>
      </c>
      <c r="I9" s="53"/>
      <c r="J9" s="53"/>
      <c r="K9" s="42" t="s">
        <v>38</v>
      </c>
    </row>
    <row r="10" spans="2:11">
      <c r="G10" s="45"/>
      <c r="H10" s="55" t="s">
        <v>39</v>
      </c>
      <c r="I10" s="55"/>
      <c r="J10" s="55"/>
      <c r="K10" s="42"/>
    </row>
    <row r="11" spans="2:11">
      <c r="G11" s="45"/>
      <c r="H11" s="43"/>
      <c r="I11" s="43"/>
      <c r="J11" s="43"/>
      <c r="K11" s="42"/>
    </row>
    <row r="12" spans="2:11">
      <c r="B12" s="46" t="s">
        <v>40</v>
      </c>
    </row>
    <row r="13" spans="2:11">
      <c r="B13" s="41" t="s">
        <v>41</v>
      </c>
    </row>
    <row r="14" spans="2:11">
      <c r="B14" s="41"/>
      <c r="G14" s="54" t="s">
        <v>42</v>
      </c>
      <c r="H14" s="53" t="s">
        <v>43</v>
      </c>
      <c r="I14" s="53"/>
      <c r="J14" s="53"/>
      <c r="K14" s="56" t="s">
        <v>38</v>
      </c>
    </row>
    <row r="15" spans="2:11">
      <c r="B15" s="41"/>
      <c r="G15" s="54"/>
      <c r="H15" s="57" t="s">
        <v>44</v>
      </c>
      <c r="I15" s="57"/>
      <c r="J15" s="57"/>
      <c r="K15" s="56"/>
    </row>
    <row r="16" spans="2:11">
      <c r="B16" s="41"/>
      <c r="G16" s="45"/>
      <c r="H16" s="43"/>
      <c r="I16" s="43"/>
      <c r="J16" s="43"/>
      <c r="K16" s="42"/>
    </row>
    <row r="17" spans="2:10">
      <c r="B17" s="46" t="s">
        <v>45</v>
      </c>
    </row>
    <row r="18" spans="2:10">
      <c r="B18" s="41" t="s">
        <v>46</v>
      </c>
    </row>
    <row r="20" spans="2:10">
      <c r="G20" s="47" t="s">
        <v>47</v>
      </c>
    </row>
    <row r="22" spans="2:10">
      <c r="B22" s="46" t="s">
        <v>48</v>
      </c>
    </row>
    <row r="23" spans="2:10">
      <c r="B23" s="41" t="s">
        <v>49</v>
      </c>
    </row>
    <row r="24" spans="2:10">
      <c r="B24" s="41"/>
    </row>
    <row r="25" spans="2:10">
      <c r="B25" s="41"/>
      <c r="G25" s="47" t="s">
        <v>50</v>
      </c>
    </row>
    <row r="26" spans="2:10">
      <c r="B26" s="41"/>
    </row>
    <row r="27" spans="2:10">
      <c r="B27" s="41" t="s">
        <v>51</v>
      </c>
    </row>
    <row r="29" spans="2:10">
      <c r="G29" s="54" t="s">
        <v>52</v>
      </c>
      <c r="H29" s="53" t="s">
        <v>53</v>
      </c>
      <c r="I29" s="53"/>
      <c r="J29" s="53"/>
    </row>
    <row r="30" spans="2:10">
      <c r="G30" s="54"/>
      <c r="H30" s="55" t="s">
        <v>54</v>
      </c>
      <c r="I30" s="55"/>
      <c r="J30" s="55"/>
    </row>
    <row r="32" spans="2:10">
      <c r="B32" s="41" t="s">
        <v>55</v>
      </c>
      <c r="J32" s="39"/>
    </row>
    <row r="34" spans="7:11">
      <c r="G34" s="54" t="s">
        <v>56</v>
      </c>
      <c r="H34" s="53" t="s">
        <v>57</v>
      </c>
      <c r="I34" s="53"/>
      <c r="J34" s="53"/>
      <c r="K34" s="56" t="s">
        <v>58</v>
      </c>
    </row>
    <row r="35" spans="7:11">
      <c r="G35" s="54"/>
      <c r="H35" s="55" t="s">
        <v>59</v>
      </c>
      <c r="I35" s="55"/>
      <c r="J35" s="55"/>
      <c r="K35" s="56"/>
    </row>
  </sheetData>
  <mergeCells count="16">
    <mergeCell ref="G5:G6"/>
    <mergeCell ref="H5:J5"/>
    <mergeCell ref="H6:J6"/>
    <mergeCell ref="G14:G15"/>
    <mergeCell ref="H14:J14"/>
    <mergeCell ref="K14:K15"/>
    <mergeCell ref="H15:J15"/>
    <mergeCell ref="H9:J9"/>
    <mergeCell ref="H10:J10"/>
    <mergeCell ref="H29:J29"/>
    <mergeCell ref="G29:G30"/>
    <mergeCell ref="H30:J30"/>
    <mergeCell ref="H34:J34"/>
    <mergeCell ref="K34:K35"/>
    <mergeCell ref="H35:J35"/>
    <mergeCell ref="G34:G3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ESBLEIDY LISSETH VERU RODRIGUEZ</dc:creator>
  <cp:keywords/>
  <dc:description/>
  <cp:lastModifiedBy>JINA MILEY SANCHEZ GUZMAN</cp:lastModifiedBy>
  <cp:revision/>
  <dcterms:created xsi:type="dcterms:W3CDTF">2025-04-27T20:04:01Z</dcterms:created>
  <dcterms:modified xsi:type="dcterms:W3CDTF">2025-04-30T23:21:27Z</dcterms:modified>
  <cp:category/>
  <cp:contentStatus/>
</cp:coreProperties>
</file>