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roswi\OneDrive\Escritorio\"/>
    </mc:Choice>
  </mc:AlternateContent>
  <xr:revisionPtr revIDLastSave="0" documentId="8_{1101416A-9969-4A42-A32E-FDAFA19E37D1}" xr6:coauthVersionLast="47" xr6:coauthVersionMax="47" xr10:uidLastSave="{00000000-0000-0000-0000-000000000000}"/>
  <bookViews>
    <workbookView xWindow="-120" yWindow="-120" windowWidth="20730" windowHeight="11040" activeTab="2" xr2:uid="{00000000-000D-0000-FFFF-FFFF00000000}"/>
  </bookViews>
  <sheets>
    <sheet name="1.Instrucciones" sheetId="4" r:id="rId1"/>
    <sheet name="2.Aprobaciones" sheetId="7" r:id="rId2"/>
    <sheet name="3.Diagnóstico Personas" sheetId="3" r:id="rId3"/>
    <sheet name="4.Diagnóstico Planeta" sheetId="5" r:id="rId4"/>
    <sheet name="5.Diagnóstico Prosperidad" sheetId="6" r:id="rId5"/>
    <sheet name="6.Puntajes" sheetId="2" r:id="rId6"/>
  </sheets>
  <externalReferences>
    <externalReference r:id="rId7"/>
  </externalReferences>
  <definedNames>
    <definedName name="_xlnm._FilterDatabase" localSheetId="2" hidden="1">'3.Diagnóstico Personas'!$A$1:$J$55</definedName>
    <definedName name="_xlnm._FilterDatabase" localSheetId="3" hidden="1">'4.Diagnóstico Planeta'!$A$3:$K$60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4" i="3" l="1"/>
  <c r="H50" i="5"/>
  <c r="H51" i="5"/>
  <c r="H52" i="5"/>
  <c r="H53" i="5"/>
  <c r="H54" i="5"/>
  <c r="H55" i="5"/>
  <c r="H56" i="5"/>
  <c r="H57" i="5"/>
  <c r="H58" i="5"/>
  <c r="H59" i="5"/>
  <c r="H60" i="5"/>
  <c r="H49" i="5"/>
  <c r="H30" i="5"/>
  <c r="H31" i="5"/>
  <c r="H32" i="5"/>
  <c r="H33" i="5"/>
  <c r="H34" i="5"/>
  <c r="H35" i="5"/>
  <c r="H36" i="5"/>
  <c r="H37" i="5"/>
  <c r="H38" i="5"/>
  <c r="H39" i="5"/>
  <c r="H40" i="5"/>
  <c r="H29" i="5"/>
  <c r="H19" i="5"/>
  <c r="H20" i="5"/>
  <c r="H21" i="5"/>
  <c r="H22" i="5"/>
  <c r="H23" i="5"/>
  <c r="H24" i="5"/>
  <c r="H25" i="5"/>
  <c r="H26" i="5"/>
  <c r="H18" i="5"/>
  <c r="H5" i="5"/>
  <c r="H6" i="5"/>
  <c r="H7" i="5"/>
  <c r="H8" i="5"/>
  <c r="H9" i="5"/>
  <c r="H10" i="5"/>
  <c r="H11" i="5"/>
  <c r="H12" i="5"/>
  <c r="H13" i="5"/>
  <c r="H14" i="5"/>
  <c r="H15" i="5"/>
  <c r="H4" i="5"/>
  <c r="H34" i="6"/>
  <c r="H35" i="6"/>
  <c r="H36" i="6"/>
  <c r="H37" i="6"/>
  <c r="H38" i="6"/>
  <c r="H39" i="6"/>
  <c r="H40" i="6"/>
  <c r="H41" i="6"/>
  <c r="H42" i="6"/>
  <c r="H43" i="6"/>
  <c r="H44" i="6"/>
  <c r="H33" i="6"/>
  <c r="H22" i="6"/>
  <c r="H23" i="6"/>
  <c r="H24" i="6"/>
  <c r="H25" i="6"/>
  <c r="H26" i="6"/>
  <c r="H27" i="6"/>
  <c r="H28" i="6"/>
  <c r="H29" i="6"/>
  <c r="H30" i="6"/>
  <c r="H21" i="6"/>
  <c r="H11" i="6"/>
  <c r="H12" i="6"/>
  <c r="H13" i="6"/>
  <c r="H14" i="6"/>
  <c r="H15" i="6"/>
  <c r="H16" i="6"/>
  <c r="H17" i="6"/>
  <c r="H18" i="6"/>
  <c r="H9" i="6"/>
  <c r="H10" i="6"/>
  <c r="H8" i="6"/>
  <c r="H5" i="6"/>
  <c r="H6" i="6"/>
  <c r="H7" i="6"/>
  <c r="H4" i="6"/>
  <c r="H39" i="3"/>
  <c r="H40" i="3"/>
  <c r="H41" i="3"/>
  <c r="H42" i="3"/>
  <c r="H43" i="3"/>
  <c r="H46" i="3"/>
  <c r="H47" i="3"/>
  <c r="H48" i="3"/>
  <c r="H49" i="3"/>
  <c r="H50" i="3"/>
  <c r="H51" i="3"/>
  <c r="H52" i="3"/>
  <c r="H53" i="3"/>
  <c r="H54" i="3"/>
  <c r="H55" i="3"/>
  <c r="H37" i="3"/>
  <c r="H38" i="3"/>
  <c r="H36" i="3"/>
  <c r="H33" i="3"/>
  <c r="H29" i="3"/>
  <c r="H30" i="3"/>
  <c r="H31" i="3"/>
  <c r="H32" i="3"/>
  <c r="H28" i="3"/>
  <c r="H25" i="3"/>
  <c r="H26" i="3"/>
  <c r="H27" i="3"/>
  <c r="H23" i="3"/>
  <c r="H24" i="3"/>
  <c r="H22" i="3"/>
  <c r="H18" i="3"/>
  <c r="H19" i="3"/>
  <c r="H5" i="3"/>
  <c r="H6" i="3"/>
  <c r="H7" i="3"/>
  <c r="H8" i="3"/>
  <c r="H9" i="3"/>
  <c r="H10" i="3"/>
  <c r="H11" i="3"/>
  <c r="H12" i="3"/>
  <c r="H13" i="3"/>
  <c r="H14" i="3"/>
  <c r="H15" i="3"/>
  <c r="H16" i="3"/>
  <c r="H17" i="3"/>
  <c r="B4" i="2"/>
  <c r="B6" i="2" l="1"/>
  <c r="B5" i="2"/>
  <c r="C21" i="2"/>
  <c r="C20" i="2"/>
  <c r="C19" i="2"/>
  <c r="C14" i="2"/>
  <c r="C13" i="2"/>
  <c r="C12" i="2"/>
  <c r="C11" i="2"/>
  <c r="B21" i="2"/>
  <c r="B20" i="2"/>
  <c r="B19" i="2"/>
  <c r="B3" i="2"/>
  <c r="B14" i="2"/>
  <c r="B13" i="2"/>
  <c r="B12" i="2"/>
  <c r="B11" i="2"/>
  <c r="C6" i="2"/>
  <c r="C5" i="2"/>
  <c r="C4" i="2"/>
  <c r="C3" i="2"/>
  <c r="D14" i="2" l="1"/>
  <c r="C8" i="2"/>
  <c r="C16" i="2"/>
  <c r="C23" i="2"/>
  <c r="B16" i="2"/>
  <c r="B8" i="2"/>
  <c r="B23" i="2"/>
  <c r="D5" i="2"/>
  <c r="D4" i="2"/>
  <c r="D3" i="2"/>
  <c r="D6" i="2"/>
  <c r="D19" i="2"/>
  <c r="D13" i="2"/>
  <c r="D20" i="2"/>
  <c r="D11" i="2"/>
  <c r="D12" i="2"/>
  <c r="D21" i="2"/>
  <c r="C25" i="2" l="1"/>
  <c r="D23" i="2"/>
  <c r="D16" i="2"/>
  <c r="D8" i="2"/>
  <c r="B25" i="2"/>
  <c r="B2" i="7"/>
  <c r="D25" i="2" l="1"/>
</calcChain>
</file>

<file path=xl/sharedStrings.xml><?xml version="1.0" encoding="utf-8"?>
<sst xmlns="http://schemas.openxmlformats.org/spreadsheetml/2006/main" count="914" uniqueCount="657">
  <si>
    <t>Análisis de Impacto P5 Versión 5.0.1</t>
  </si>
  <si>
    <t>Alineada con la Versión 3.0</t>
  </si>
  <si>
    <t>Instrucciones</t>
  </si>
  <si>
    <t>Por favor apoye nuestro compromiso con la sostenibilidad y no imprima</t>
  </si>
  <si>
    <t>este documento a menos que sea absolutamente necesario hacerlo.</t>
  </si>
  <si>
    <t>1.  Información General</t>
  </si>
  <si>
    <t>Uso de MS Excel</t>
  </si>
  <si>
    <t>Estas instrucciones asumen que el usuario tiene un conocimiento práctico básico de Excel. No se requiere una gran experiencia.</t>
  </si>
  <si>
    <t>Entrada de Datos</t>
  </si>
  <si>
    <t>Los campos de entrada de datos están sombreados en gris (como esta celda).</t>
  </si>
  <si>
    <t>Este documento es una adaptación del documento diseñado por GPM para los usuarios del ciclo de vida de sus proyectos PRiSM. El diseño del documento original está autorizado a otros bajo la licencia internacional Creative Commons Attribution 4.0.</t>
  </si>
  <si>
    <t>http://creativecommons.org/licenses/by/4.0/</t>
  </si>
  <si>
    <t>2.  Hoja de Trabajo de Aprobaciones</t>
  </si>
  <si>
    <t>Nombre de la Organización</t>
  </si>
  <si>
    <t>Ingrese el nombre de su organización en el espacio proporcionado.</t>
  </si>
  <si>
    <t>Aprobaciones</t>
  </si>
  <si>
    <t>3 - 5 Hojas de Trabajo de Impactos</t>
  </si>
  <si>
    <t>General</t>
  </si>
  <si>
    <t>Revise las descripciones de categorías, subcategorías y elementos en el Estándar P5 para la Sostenibilidad en la Gestión de Proyectos versión 3.0</t>
  </si>
  <si>
    <t>Elemento</t>
  </si>
  <si>
    <t>Este campo indica el elemento que será evaluado.</t>
  </si>
  <si>
    <t>Descripción</t>
  </si>
  <si>
    <t xml:space="preserve">La descripción del elemento se proporciona como referencia a partir del glosario del Estándar P5. </t>
  </si>
  <si>
    <t>Descripción de la Causa</t>
  </si>
  <si>
    <t>Describa la(s) causa(s) del evento.</t>
  </si>
  <si>
    <t>Impacto Potencial</t>
  </si>
  <si>
    <t>Describa el(los) impacto(s) potencial(es) de sostenibilidad de cada uno.</t>
  </si>
  <si>
    <t>Respuesta Propuesta</t>
  </si>
  <si>
    <t>Identifique las posibles respuestas a cada evento para minimizar el impacto de los eventos negativos y maximizar el impacto de los eventos positivos.</t>
  </si>
  <si>
    <t>Puntajes de los Impactos Antes</t>
  </si>
  <si>
    <t>En las columnas de puntaje, puntúe del 1 al 5 utilizando la guía del cuadro a continuación.</t>
  </si>
  <si>
    <t>Fuerte Impacto Positivo: significa que este impacto mejorará significativamente los resultados de las actividades de la organización desde una perspectiva de sostenibilidad. Excelencia o innovación que genera beneficios sociales, ambientales o económicos claros.</t>
  </si>
  <si>
    <r>
      <t>Impacto Positivo: significa que este impacto mejorará los resultados de las actividades de la organización desde una perspectiva de sostenibilidad.</t>
    </r>
    <r>
      <rPr>
        <b/>
        <sz val="12"/>
        <color rgb="FF000000"/>
        <rFont val="Calibri"/>
        <family val="2"/>
        <scheme val="minor"/>
      </rPr>
      <t xml:space="preserve"> Buenas prácticas implementadas, van más allá del mínimo </t>
    </r>
    <r>
      <rPr>
        <b/>
        <i/>
        <sz val="12"/>
        <color rgb="FF000000"/>
        <rFont val="Calibri"/>
        <family val="2"/>
        <scheme val="minor"/>
      </rPr>
      <t>legal.</t>
    </r>
  </si>
  <si>
    <t>Neutral: significa que no se espera que este impacto afecte los resultados de la organización  desde una perspectiva de sostenibilidad. La empresa cumple lo mínimo exigido, sin iniciativas adicionales.</t>
  </si>
  <si>
    <t>Impacto Negativo: significa que este impacto empeorará los resultados de la organización desde una perspectiva de sostenibilidad. Se cumple parcialmente, pero con fallas importantes</t>
  </si>
  <si>
    <t>Impacto Negativo Severo: significa que este impacto empeorará severamente los resultados de la organización desde una perspectiva de sostenibilidad. Representa para la organización un incumplimiento alto.</t>
  </si>
  <si>
    <t>Puntaje de los Impactos Después</t>
  </si>
  <si>
    <t>Ingrese un número del 1 al 5 usando la misma guía una vez que se haya completado la respuesta propuesta.</t>
  </si>
  <si>
    <t>Cambio</t>
  </si>
  <si>
    <t>Esta columna calcula la diferencia entre los puntajes de impactos antes y después. Los puntajes que aumentan indican mejora, los puntajes que disminuyen indican que el impacto ha empeorado.</t>
  </si>
  <si>
    <t>Resultado</t>
  </si>
  <si>
    <t>Esta columna se utiliza para ingresar el resultado final una vez que se ha tomado la acción.</t>
  </si>
  <si>
    <t>6.  Puntajes</t>
  </si>
  <si>
    <t>Contenido</t>
  </si>
  <si>
    <t>Esta hoja de trabajo muestra los puntajes de las pestañas de entrada</t>
  </si>
  <si>
    <t>1.  Descripción</t>
  </si>
  <si>
    <t>FYCO TELECOMUNICACIONES</t>
  </si>
  <si>
    <t>Impacto a las personas</t>
  </si>
  <si>
    <t>Categoría</t>
  </si>
  <si>
    <t>Prácticas Laborales y Trabajo Decente</t>
  </si>
  <si>
    <t>Pregunta</t>
  </si>
  <si>
    <t>Descripción (Causa)</t>
  </si>
  <si>
    <t>Impacto Potencial en la Sostenibilidad</t>
  </si>
  <si>
    <t xml:space="preserve">Puntaje Inicial del Impacto (Antes) </t>
  </si>
  <si>
    <t>Nuevo Puntaje del Impacto (Después)</t>
  </si>
  <si>
    <t>Area responsable</t>
  </si>
  <si>
    <t>Empleo y dotación de personal</t>
  </si>
  <si>
    <t>La empresa garantiza igualdad de oportunidades y transparencia en sus procesos de contratación.</t>
  </si>
  <si>
    <t>La organización centraliza los procesos de selección y contratación desde el corporativo, es decir, desde la sede principal que se encuentra en Colombia, lo que permite que se estandaricen criterios. Se aplican entrevistas, pruebas técnicas  y evaluaciones bajo los mismos parámetros para todos los candidatos. Se identifica que no existe una política de inclusión robusta formalizada; en las publicaciones de vacantes no se incorporan mensajes explícitos de inclusión y diversidad, sin embargo, se observa la presencia de canales abiertos para las postulaciones a vacantes que permiten procesos igualitarios de participación en convocatorias.</t>
  </si>
  <si>
    <t>Este criterio tiene un impacto positivo en la sotenibilidad, ya que a pesar de que no se cuenta con una política de inclusión definida, los procesos de contratación y las evidencias de los mismos indican que la organización se está esforzando por generar oportunidades iguales para los candidatos a las vacantes. Así las prácticas implementadas superan el mínimo legal y generan un impacto positivo desde la perspectiva de la sostenibilidad. Adicionalmente, en la encuesta de percepción realizada los colaboradores encuestados están de acuerdo con que la organización garantiza igualdad de oportunidades en los procesos de contratación, obteniendo una media de 4.</t>
  </si>
  <si>
    <t xml:space="preserve">No se generarán propuestas sobre este criterio ya que se considera que se cumple con un impacto positivo en la sostenibilidad y no necesita ser priorizado en el presente plan de sostenibilidad, teniendo en cuenta variables como el tiempo y los recursos limitados para el mismo. </t>
  </si>
  <si>
    <t>People/ Quality</t>
  </si>
  <si>
    <t>La organización cumple de manera rigurosa con la legislación laboral y los estándares éticos en materia de contratación.</t>
  </si>
  <si>
    <t xml:space="preserve">Se identifica que la organización da cumplimiento a la legislación en materia laboral, adaptada para cada país en el que tien presencia. </t>
  </si>
  <si>
    <t>Este criterio genera un impacto positivo en la sostenibilidad ya que que garantiza el cumplimiento de las obligaciones laborales vigentes en cada país donde opera, utilizando mecanismos formales de vinculación y canales transparentes de selección. Asimismo, promueve la movilidad interna y la igualdad de acceso a las vacantes. No obstante, el enfoque se centra principalmente en el cumplimiento legal, sin evidencia de estándares éticos adicionales o sistemas de seguimiento que permitan alcanzar un nivel de excelencia o innovación en esta dimensión.</t>
  </si>
  <si>
    <t>Relaciones laborales/Empresariales</t>
  </si>
  <si>
    <t>La empresa respeta la libertad de asociación y promueve el diálogo abierto con los empleados.</t>
  </si>
  <si>
    <t xml:space="preserve">En la entrevista se pudo evidenciar que Fyco no cuenta con sindicato, pero no se evidencia restricción a la libertad de asociación. Asimismo, se evidencia que promueve el diálogo abierto mediante: Comité de Convivencia Laboral y  acceso directo al área de People (Talento humano de la organización) a través de correos electrónicos y canales informales como WhatsApp.  </t>
  </si>
  <si>
    <t xml:space="preserve">Este criterio tiene un impacto positivo en la sostenibilidad  dado que, aunque no cuenta con representación sindical, promueve activamente espacios de comunicación y participación mediante mecanismos formales e informales que facilitan el diálogo entre los colaboradores y la organización, superando el cumplimiento mínimo legal. </t>
  </si>
  <si>
    <t>Los trabajadores cuentan con mecanismos efectivos para expresar inquietudes y negociar condiciones laborales de manera justa.</t>
  </si>
  <si>
    <t xml:space="preserve">Fyco implementa diferentes mecanismos para expresar las inquietudes y negociar condiciones laborales con sus colaboradores, tales como los mencionados a continuación: Existen múltiples mecanismos efectivos, tales como: Comité de Convivencia (correo institucional) ;Buzón de quejas, reclamos y sugerencias ; Plataforma interna Human ; Correo electrónico ;Contacto directo (WhatsApp). 
Entre los temas que se abordan a través de estos canales de comunicación se incluyen: ajustes salariales, ajustes en la carga laboral y apoyos personales.  </t>
  </si>
  <si>
    <t>Este criterio tiene un impacto positivo en la sostenibilidad porque Fyco dispone de diversos canales formales e informales que permiten a los colaboradores comunicar sus necesidades y recibir respuesta oportuna por parte del área de People y la alta dirección, superando el cumplimiento mínimo legal; facilitando la solución de disputas y repercutiendo positivamente en el bienestar de los colaboradores.</t>
  </si>
  <si>
    <t>Salud y seguridad del colaborador</t>
  </si>
  <si>
    <t>La organización prioriza la salud y la seguridad de las personas que participan en los proyectos, garantizando formación continua y la implementación de prácticas preventivas</t>
  </si>
  <si>
    <t>La organización cuenta con un sistema de Seguridad y Salud en el Trabajo estructurado según la normatividad del país en el que opera. Para el caso de Colombia, se señaló que cumplen con el Decreto 1072 de 2015 y que ésta incluye componentes de medicina preventiva, identificación de riesgos laborales y planes de acción derivados de dichos análisis.  
También se mencionó que, de manera transversal en todos los países, la empresa implementa los lineamientos de la ISO 45001, lo que implica criterios generales como el reconocimiento del contexto, el levantamiento de peligros y la atención prioritaria a actividades catalogadas como de alto riesgo.  Sin embargo, no se evidencia la realización de formación y capacitaciones en materia de seguridad y salud en el trabajo que tengan un carácter preventivo.</t>
  </si>
  <si>
    <t>Este aspecto tiene implicaciones positivas para la sostenibilidad organizacional. Por un lado, la implementación de un Sistema de Seguridad y Salud en el Trabajo alineado con la normatividad vigente y con estándares internacionales como la ISO 45001 promueve el bienestar de los colaboradores, así como a la prosperidad organizacional mediante la reducción de riesgos operativos y legales. 
Sin embargo, no contar con estrategias de formación y capacitación con enfoque preventivo limita el fortalecimiento de una cultura organizacional en seguridad y salud en el trabajo, lo que puede incrementar la probabilidad de incidentes laborales y afectar a los colaboradores en el largo plazo. En cuanto a la encuesta de percepción, los trabajadores están de acuerdo con que la empresa prioriza la salud y la seguridad de los trabajadores, obteniendo una media de 4,1.</t>
  </si>
  <si>
    <t>La organización cuenta con procedimientos definidos para responder de forma oportuna y eficaz ante incidentes, accidentes o riesgos relacionados con la seguridad laboral.</t>
  </si>
  <si>
    <r>
      <t>La organización cuenta con procedimientos definidos para la gestión de incidentes, accidentes y riesgos laborales. Se cuentan con procedimientos específicos según el tipo de actividad.  Asimismo, se observa que la organización cuenta con una estructura de gestión preventiva: exámenes médicos, evaluaciones ocupacionales, riesgo psicosocial, metodologías de identificación de peligros</t>
    </r>
    <r>
      <rPr>
        <sz val="12"/>
        <color theme="1"/>
        <rFont val="Calibri (Cuerpo)"/>
      </rPr>
      <t xml:space="preserve">. Sin embargo, no se mencionaron mecanismos de monitoreo, tiempos de respuesta o indicadores de desempeño. </t>
    </r>
  </si>
  <si>
    <t xml:space="preserve">La organizaición cumple con lo establecido por la ley para dar cumplimiento a la legislación laboral, además de adelantar acciones preventivas tendientes a evitar la materialización de los riesgos laborales, esto tiene  un impacto positivo en la sostenibilidad al prevenir situaciones que afecten la integridad de los colaboradores en el largo plazo. </t>
  </si>
  <si>
    <t>Capacitacón y Calificación</t>
  </si>
  <si>
    <t>La organización fomenta el aprendizaje continuo mediante programas de formación alineados con las necesidades reales de los trabajadores.</t>
  </si>
  <si>
    <t xml:space="preserve">Existe un plan anual de capacitaciones, con capacitaciones generales  y capacitaciones específicas por área y rol. Dichas capacitaciones se ajustan a: brechas identificadas; cambios de cargo y necesidades emergentes.  Adicionalmente, se implementa un plan de bienestar con apoyo de un psicólogo externo, que se encarga de reforzar habilidades blandas, tratar temas asociados a aspectos emocionales y psicológicos de los colaboradores. Sin embargo, el aprendizaje continuo no está completamente sistematizado y depende en buena medida de detección de necesidades. Además, no existe un: mapa formal de competencias  o una estrategia específica de desarrollo de talento a largo plazo. </t>
  </si>
  <si>
    <t>Este criterio genera un impacto positivo en la sostenibilidad en el criterio de ya que Fyco  cuenta con un plan anual de capacitaciones y programas de bienestar que se ajustan a las necesidades reales de los colaboradores, incluyendo el desarrollo de habilidades técnicas y blandas. Si bien las acciones superan el cumplimiento mínimo legal y generan un impacto positivo en el desarrollo del talento, no se evidencia una estructuración estratégica integral del aprendizaje continuo basada en mapas de competencias o planes formativos de largo plazo, por lo que no obtiene la máxima calificación.</t>
  </si>
  <si>
    <t xml:space="preserve">Se debe implementar un Plan Anual de capacitaciones que cuente con un sistema de medición asociado a la satisfacción de los colabordores. Además, se sugiere implementar un sistema de mejora continua que permita que las capacitaciones o formaciones que se impartan en el futuro partan de la identificación de brechas específicas durante un periodo asignado. </t>
  </si>
  <si>
    <t>People</t>
  </si>
  <si>
    <t>La empresa evalúa y mejora regularmente sus programas de capacitación para fortalecer las competencias del personal.</t>
  </si>
  <si>
    <t xml:space="preserve">Se evidencia que algunas capacitaciones se realizan a través de la plataforma Fycolearning (desarrollo propio de la organización), que permite cierto nivel de seguimiento. Recientemente se ha comenzado a solicitar retroalimentación numérica (escala 1–5)  y a ecoger comentarios básicos de satisfacción. Sin embargo, aún no existe aún un sistema regular y consolidado de evaluación, la evaluación se limita a satisfacción inmediata  y percepción subjetiva. Finalmente, no se evidencia ajuste de contenidos a partir de resultados históricos. </t>
  </si>
  <si>
    <t>Se tiene un impacto negativo en la sostenibilidad, ya que la ausencia de seguimiento y evaluación podría generar que las capacitaciones estén desalineadas de las necesidades reales de los colaboradores.</t>
  </si>
  <si>
    <t>Aprendizaje Organizacional</t>
  </si>
  <si>
    <t>La organización promueve activamente el aprendizaje organizacional y la gestión del conocimiento.</t>
  </si>
  <si>
    <t xml:space="preserve">El aprendizaje organizacional ocurre en el día a día, dándose un aprendizaje por práctica, acompañamiento entre pares y transferencia informal de conocimiento.  Sin embargo, se destaca que se empezaron a desarrollar iniciativas orientadas a promover el aprendizaje organizacional, tales como el desarrollo de un libro de la organización, aunque este tiene un enfoque más en valores y cultura organizacional que en elementos asociados al funcionamiento de la organización. Se tiene una intención clara de levantar conocimientos críticos, crear repositorios accesibles e incorporar inteligencia artificial para consulta y aprendizaje transversal. Sin embargo, el sistema aún no está implementado plenamente, por lo que el aprendizaje sigue siendo mayoritariamente informal y dependiente de personas específicas. </t>
  </si>
  <si>
    <t xml:space="preserve">Se tiene un impacto negativo en la sostenibilidad ya que el no llevar registros formales de los procesos y las operaciones de la organizaicón puede repercutir de manera negativa en el desemepño y desarrollo de la misma. Existe un riesgo de que el conocimiento se quede en personas específicas que si llegasen a ser separadas de su cargo implicaría para la organización retrocesos y que se atrasaran las operaciones debido a la falta de conocimiento por parte de quien asuma las neuvas funciones. </t>
  </si>
  <si>
    <t>People/ Business</t>
  </si>
  <si>
    <t>Las lecciones aprendidas se documentan y aplican en proyectos posteriores para mejorar los resultados institucionales.</t>
  </si>
  <si>
    <t xml:space="preserve">No hay documentación estructurada; repositorios de lecciones aprendidas; procedimientos para aplicar aprendizajes en nuevos proyectos. Por lo que el aprendizaje queda en la memoria individual y sin trazabilidad institucional. </t>
  </si>
  <si>
    <t xml:space="preserve">En el criterio tiene un impacto negativo en la sostenibilidad, dado que, si bien la organización manifiesta una intención de aprender de los errores y experiencias pasadas, estas lecciones no se encuentran documentadas ni sistematizadas, lo que limita su aplicación efectiva en proyectos posteriores y reduce el fortalecimiento institucional derivado del aprendizaje organizacional. </t>
  </si>
  <si>
    <t>Igualdad de oportunidades</t>
  </si>
  <si>
    <t>La organización garantiza un entorno laboral inclusivo, equitativo y libre de discriminación.</t>
  </si>
  <si>
    <t xml:space="preserve">La inclusión está fuertemente integrada en la cultura organizacional, lo que se ve reflejado en diversidad de edades y nacionalidades, que el 58 % del personal de la organización son mujeres; se registra la participación de colaboradores en condición de discapacidad. Sin embargo, no existe una política formal y específica de igualdad, diversidad y no discriminación, ni procedimientos documentados para casos concretos (por ejemplo, ingreso y acompañamiento de personas con discapacidad). </t>
  </si>
  <si>
    <t xml:space="preserve">Este criterio tienen un impacto neutral en la sostenibilidad ya que la organización evidencia prácticas reales de inclusión, diversidad y equidad integradas en su cultura organizacional y reflejadas en la composición de su equipo humano. No obstante, estas prácticas no se encuentran plenamente formalizadas ni respaldadas por políticas y procedimientos específicos, lo que limita su estandarización, trazabilidad y sostenibilidad a medida que la organización crece.
 </t>
  </si>
  <si>
    <t>Los procesos de selección y promoción interna son transparentes y basados en méritos objetivos.</t>
  </si>
  <si>
    <t xml:space="preserve">Las decisiones de selección y promoción se basan en competencias, desempeño , compromiso, antigüedad, nivel de confianza. Sin embargo, no existen criterios de evaluación formalmente documentados, procedimientos escritos de promoción interna, mecanismos explícitos de transparencia (por ejemplo, comunicación de vacantes, criterios públicos). Lo anterior hace que la evaluación dependa de directores y tienda a ser subjetiva. </t>
  </si>
  <si>
    <t xml:space="preserve">Este criterio genera un impacto neutro en la sostenibilidad ya que si bien las decisiones se basan en competencias, desempeño y trayectoria de los colaboradores, estos criterios no se encuentran formalizados ni documentados, lo que limita la transparencia del proceso y su replicabilidad institucional. </t>
  </si>
  <si>
    <t>Desarrollo de competencias locales</t>
  </si>
  <si>
    <t>La empresa impulsa el desarrollo de competencias y capacidades en las comunidades locales.</t>
  </si>
  <si>
    <t xml:space="preserve">Cuando se habla de comunidades externas, la empresa no tiene programas directos, ni evidencia acciones estructuradas asociados al desarrollo de comunidades como alianzas educativas o transferencia de capacidades o conocimiento que permita dejar una capacidad instalada en los territorios donde tienen presencia.  </t>
  </si>
  <si>
    <t>La organización no genera impactos negativos, pero tampoco demuestra una estrategia clara, estructurada o intencional de desarrollo de competencias en comunidades locales externas. Cumple desde el mínimo esperado por su naturaleza organizacional, sin iniciativas adicionales.</t>
  </si>
  <si>
    <t>La organización prioriza la contratación de talento y servicios locales siempre que sea posible.</t>
  </si>
  <si>
    <r>
      <rPr>
        <sz val="12"/>
        <color rgb="FF000000"/>
        <rFont val="Calibri"/>
        <scheme val="minor"/>
      </rPr>
      <t>La empresa no prioriza explícitamente el talento local</t>
    </r>
    <r>
      <rPr>
        <b/>
        <sz val="12"/>
        <color rgb="FF000000"/>
        <rFont val="Calibri"/>
        <scheme val="minor"/>
      </rPr>
      <t>.</t>
    </r>
    <r>
      <rPr>
        <sz val="12"/>
        <color rgb="FF000000"/>
        <rFont val="Calibri"/>
        <scheme val="minor"/>
      </rPr>
      <t xml:space="preserve"> Existe una decisión cultural consciente de contratación de población migrante (principalmente venezolana).</t>
    </r>
  </si>
  <si>
    <t xml:space="preserve">La organización contrata talento local y migrante sin discriminación, pero no prioriza sistemáticamente la contratación local ni cuenta con lineamientos que favorezcan explícitamente el desarrollo económico territorial. El impacto es neutro desde la perspectiva del estándar. </t>
  </si>
  <si>
    <t>Armonía entre trabajo, vida y salud mental</t>
  </si>
  <si>
    <t>La empresa promueve activamente el bienestar integral y la salud mental de los colaboradores mediante programas o servicios de apoyo.</t>
  </si>
  <si>
    <t xml:space="preserve">Fyco tiene programas orientadas a promover la el bienestar de sus colaboradores, a través de seguro privado de salud que incluye atención psicológica, la contratación de un psicólogo externo, la asignación de recursos económicos anualmente al tema de bienestar. Adicionalmente se realizan charlas periódicas en temas de salud mental, estrés, gestión del tiempo y manejo de emociones. </t>
  </si>
  <si>
    <t>El cumplimiento de este criterio genera un impacto positivo en la sostenibilidad ya que FYCO implementa prácticas estructuradas, recurrentes y financiadas que fortalecen el bienestar integral y la salud mental de sus colaboradores, superando el cumplimiento mínimo legal. Existe un enfoque preventivo y de acompañamiento continuo, aunque aún con margen de mejora en estandarización formal.</t>
  </si>
  <si>
    <t>La organización implementa medidas de flexibilidad laboral y estrategias para gestionar el estrés y la carga laboral.</t>
  </si>
  <si>
    <t>Fyco implementa estrategias asociadas a la flexibilidad horaria (casos familiares, salud, cuidado)y  trabajo remoto parcial o total según país. Adicionalmente, implementa medidas especificas como en el caso de las madres que trabajan hasta mediodía; días de home office por movilidad (pico y placa, transporte).</t>
  </si>
  <si>
    <t xml:space="preserve">La organización aplica múltiples medidas de flexibilidad laboral adaptadas a contextos personales y territoriales, contribuyendo de manera efectiva a la reducción del estrés. Sin embargo, la ausencia de políticas formales y de mecanismos preventivos sistemáticos limita el alcance estructural del impacto. </t>
  </si>
  <si>
    <t>Sociedad y Clientes</t>
  </si>
  <si>
    <t>Participación de la comunidad</t>
  </si>
  <si>
    <t>La empresa genera espacios de diálogo con las comunidades para identificar y atender sus necesidades e inquietudes.</t>
  </si>
  <si>
    <t xml:space="preserve">Existencia de diálogo directo y sostenido con una comunidad educativa (universidad en Venezuela). Se realizan ejercicios de identificación de necesidades reales de la comunidad en materia de conectividad, infraestructura y acceso a tecnología. Ante estas necesidades se generan respuestas concretas mediante instalación de internet, suministro de electricidad, adecuación de espacios y dotación de laboratorios; adicionalmente, brindan apoyo logístico periódico que contribuye a la continuidad operativa de la institución. Se destaca además la vinculación de estudiantes a programas de prácticas y apoyo a su desarrollo profesional. Sin embargo, esta iniciativa solo se adelanta en un país concreto y no responde a un programa real enfocado en contribuir a las comunidades. </t>
  </si>
  <si>
    <t>Se tiene un impacto neutro en la sostenibilidad, ya que la organización demuestra la capacidad de generar espacios de diálogo efectivos con una comunidad específica y de responder a sus necesidades mediante acciones concretas que generan beneficios sociales tangibles. Sin embargo, estas prácticas se desarrollan de manera localizada, sin un enfoque sistemático, sin medición del impacto y sin evidencia de una estrategia más amplia de relacionamiento comunitario.</t>
  </si>
  <si>
    <t>La organización mide y evalúa el impacto social de sus proyectos en la comunidad local.</t>
  </si>
  <si>
    <t xml:space="preserve">No se realizan mediciones de impacto asociados a las intervenciones en las comunidades. Fyco reconoce que ellos no tienen intervenciones directas en el territorio sino que actúan como intermediarios en el sector de las telecomunicaciones. </t>
  </si>
  <si>
    <t>Si bien la organización mide indicadores operativos relevantes para sus proyectos y tiene conocimiento indirecto del impacto social a través de sus clientes, no cuenta con mecanismos propios para medir y evaluar de manera directa el impacto social de sus proyectos en la comunidad local. Esto representa un impacto neutro en la sostenibilidad porque se entiendo que la organización no tiene una incidencia directa en las comunidades, sino que lo hacen sus clientes especificamente.</t>
  </si>
  <si>
    <t>Políticas públicas y cumplimiento</t>
  </si>
  <si>
    <t>La empresa cumple de manera rigurosa con la normatividad vigente y actúa con transparencia ante las autoridades.</t>
  </si>
  <si>
    <t>Existencia de un liderazgo centralizado del cumplimiento normativo desde el área legal en Colombia. Se da el apoyo de firmas de abogados locales para asegurar el cumplimiento regulatorio en cada país donde opera la organización. 
Adicionalmente, se implementan prácticas de cumplimiento y debida diligencia, tales como:
•	SAGRILAFT.
•	SARLAFT (en el contexto colombiano).
Sin embargo, el cumplimiento normativo se gestiona principalmente desde el área legal, con poca evidencia de integración explícita en la gestión de proyectos.No se mencionan mecanismos de reporte público o comunicación externa sobre cumplimiento y transparencia.</t>
  </si>
  <si>
    <t>Se tiene un impacto positivo en la sostenibilidad, ya que la organización cumple de manera rigurosa con la normatividad vigente en los países donde opera, apoyándose en un modelo centralizado de cumplimiento y en asesoría legal local, lo que garantiza coherencia regulatoria y transparencia ante las autoridades. La implementación de sistemas de prevención como SAGRILAFT y SARLAFT evidencia un compromiso claro con las buenas prácticas de gobernanza.La calificación no alcanza el nivel máximo debido a que el cumplimiento se gestiona principalmente desde funciones corporativas y no se evidencia su integración sistemática a la gestión de proyectos ni el uso de indicadores específicos asociados a estos.</t>
  </si>
  <si>
    <t>La organización participa responsablemente en el diseño o implementación de políticas públicas relacionadas con su actividad.</t>
  </si>
  <si>
    <t>Se registra la participación de la organización en mesas de trabajo sectoriales a través de la Federación Mundial de Fibra Óptica (FBA). Se da la vinculación activa de la directora legal en espacios de discusión técnica y sectorial con lo que se logra un aporte al desarrollo del sector desde organismos gremiales internacionales, relacionados con infraestructura y conectividad. Sin embargo, no hay participación directa de la organización en espacios formales de la construcción de políticas públicas.</t>
  </si>
  <si>
    <t>Se tiene un impacto negativo en la sostenibilidad ya que la organización no tiene una comunicación activa y permanente con el sector público con lo que disminuye su incidencia en asuntos que pueden ser importantes para el desarrollo de la comunidad.</t>
  </si>
  <si>
    <t>Protección para pueblos indígenas y tribales</t>
  </si>
  <si>
    <t>La empresa respeta los derechos de los pueblos indígenas y tribales en todas sus operaciones.</t>
  </si>
  <si>
    <t>La organización realizó visitas de seguimiento a proyectos desarrollados en territorios con presencia de comunidades indígenas (caso Amazonas).Existe reconocimiento explícito de la importancia del relacionamiento con comunidades indígenas en zonas de intervención.La empresa distingue claramente su rol como proveedor / actor indirecto frente al ejecutor principal del proyecto (cliente).</t>
  </si>
  <si>
    <t>Se genera un impacto negativo en la sostenibilidad ya que si bien la organización ha tenido presencia de seguimiento en proyectos ubicados en territorios con comunidades indígenas y reconoce la relevancia del relacionamiento con estos grupos, no cuenta con mecanismos propios para garantizar el respeto de los derechos de los pueblos indígenas y tribales cuando la ejecución de los proyectos es realizada por terceros. Esto puede traer riesgos asociados al bienestar de las comunidades en los territorios de influencia.</t>
  </si>
  <si>
    <t>La organización garantiza la consulta y participación de las comunidades indígenas en los proyectos que las afectan.</t>
  </si>
  <si>
    <t>La organización no participa en los procesos de consulta previa.No existen lineamientos internos que exijan o supervisen la correcta ejecución de la consulta por parte de terceros.No se evidencia seguimiento ni verificación del cumplimiento de estos procesos.</t>
  </si>
  <si>
    <t>Se genera un impacto neutro en la sostenibilidad ya que está área no se encuentra dentro del alcance real de la organización.</t>
  </si>
  <si>
    <t>Salud y seguridad del cliente</t>
  </si>
  <si>
    <t>La empresa evalúa y gestiona los riesgos de salud y seguridad asociados a sus productos o servicios.</t>
  </si>
  <si>
    <t xml:space="preserve">FYCO Telecomunicaciones establece exigencias técnicas y de calidad a sus proveedores, orientadas no solo al desempeño funcional de los productos, sino también a la seguridad de los usuarios finales. La entrevistada explicó que los productos comercializados deben cumplir con pruebas de laboratorio y fichas técnicas específicas, donde se verifican características como el comportamiento de los materiales ante incendios y la emisión de humos tóxicos, priorizando insumos que minimicen riesgos para personas y activos.
Este enfoque se gestiona principalmente a través de los proveedores, dado que el rol del área de Supplier está orientado a la adquisición y homologación de productos. 
 Se aportaron las siguientes evidencias: 734_HOMOLOGACIÓN_DE_PRODUCTO_v3: Este documento está relacionado al procedimiento de homologación de producto.
	PRUEBAS FAT SPLITTERS FBT DESBALANCEADOS V1: En este documento encontraras un ejemplo del check list de validación técnica de productos.
PROTOCOLO DE PRUEBAS FAT CABLES ASU:  Este documento encontraras el protocolo del check list de validación técnica de productos.
ALT-CFOADSSS150-SERIES CABLE DE FIBRA ÓPTICA ADSS SPAN 150: Este es un ejemplo de fichas técnicas de productos donde se evidencian criterios de seguridad y materiales. </t>
  </si>
  <si>
    <t>Tiene un impacto positivo en la sostenibilidad ya que  existen exigencias técnicas claras que se aplican de manera operativa y contractual, asimismo se aportan las evidencias necesarias que garantizan el cumplimiento de este criterio.</t>
  </si>
  <si>
    <t>Ingenieria/ Procurement/ Business</t>
  </si>
  <si>
    <t>Se implementan controles de calidad y comunicación clara para garantizar la seguridad y el uso responsable de los productos o servicios.</t>
  </si>
  <si>
    <t xml:space="preserve">No hay evidencias de comunicaciones asociadas el uso de productos y servicios diferentes a las evidenciadas en el eqtiquetado obligatorio por la legislación. </t>
  </si>
  <si>
    <t xml:space="preserve">Se da un impacto neutro en la sostenibilidad ya que se evidencia un cumplimiento de normativas locales e internacionales de etiquetado (Se evidencia en el formato ALT-PREFSUSPADSS-SERIES (una ficha técnica en la que se valida el cumplimiento normativo en productos, calidad y seguridad). Sin embargo, se evidencia una ausencia de canales formales para garantizar el uso resposable de los productos. </t>
  </si>
  <si>
    <t>Supplier</t>
  </si>
  <si>
    <t>Etiquetado de productos y servicios</t>
  </si>
  <si>
    <t>El etiquetado de los productos es claro, veraz y cumple con las normativas aplicables.</t>
  </si>
  <si>
    <t xml:space="preserve">
FYCO Telecomunicaciones cuenta con un sistema de etiquetado estándar para sus productos, ajustado a los requisitos internos de identificación y a las exigencias regulatorias de cada país. En casos específicos, se incorporan sellos o identificaciones adicionales para cumplir con normativas locales de importación.
</t>
  </si>
  <si>
    <t xml:space="preserve">La organización demuestra un nivel alto de responsabilidad en la seguridad de sus productos, especialmente mediante controles técnicos exigidos a proveedores. No obstante, el estándar P5 espera que estas prácticas estén respaldadas por políticas explícitas y comunicadas, lo que limita la asignación de la puntuación máxima. </t>
  </si>
  <si>
    <t>La empresa comunica de manera proactiva los impactos ambientales o sociales asociados a sus productos o servicios.</t>
  </si>
  <si>
    <t xml:space="preserve">No hay evidencias de comunicación de impactos ambientales asociados a sus productos y servicios. </t>
  </si>
  <si>
    <t>La no comunicación de los impactos sociales de los productos genera un impacto negativo en la dimensión social de la sostenibilidad, ya que limita el acceso de los grupos de interés a información relevante para tomar decisiones informadas y responsables. Esta falta de transparencia invisibiliza posibles efectos sobre trabajadores, comunidades y usuarios finales, debilita la confianza en la organización y reduce la posibilidad de promover prácticas de consumo consciente y corresponsabilidad social.</t>
  </si>
  <si>
    <t>Privacidad y protección de datos del cliente</t>
  </si>
  <si>
    <t>La empresa cuenta con políticas y medidas técnicas para garantizar la privacidad y protección de los datos personales de los clientes.</t>
  </si>
  <si>
    <t xml:space="preserve">FYCO Telecomunicaciones ha avanzado de manera significativa en la estructuración de su gestión de seguridad de la información, particularmente a través de la implementación de la norma ISO 27001. Este estándar proporciona un marco sistemático para identificar, proteger y gestionar los activos de información. la organización dispone de políticas formales de protección de datos, las cuales abarcan no solo información de clientes, sino también datos de proveedores y de uso interno. Asimismo, se destacó la existencia de políticas de clasificación de la información según su nivel de criticidad y de controles de acceso definidos de acuerdo con roles y responsabilidades, lo que permite limitar el acceso a la información sensible y reducir riesgos de uso indebido o pérdida de datos. </t>
  </si>
  <si>
    <t>Fyco Telecomunicaciones demuestra un nivel alto de compromiso con la protección de los datos personales y la privacidad de los clientes, integrando principios de responsabilidad, ética y seguridad en su gestión tecnológica. La adopción de ISO 27001 y la aplicación transversal de políticas de seguridad constituyen una base sólida para garantizar la confianza de los clientes y mitigar riesgos sociales asociados al manejo de información. 
Se aportan evidencias por parte de la organización de la existencia del Manual de seguridad de la información y de la política de tratamiento y protección de datos personales.</t>
  </si>
  <si>
    <t>IT</t>
  </si>
  <si>
    <t>La organización notifica de manera oportuna a los clientes en caso de incidentes de seguridad relacionados con sus datos.</t>
  </si>
  <si>
    <t xml:space="preserve">FYCO Telecomunicaciones no ha registrado incidentes de seguridad que hayan generado afectaciones directas a los datos de clientes. No obstante, la organización cuenta con procedimientos y formatos definidos para la gestión de incidentes de seguridad de la información, los cuales hacen parte del sistema de gestión en implementación.  
Estos mecanismos contemplan el registro, documentación y seguimiento de eventos potenciales, como correos sospechosos o intentos de vulneración, así como la posibilidad de escalar y comunicar incidentes relevantes a las partes afectadas. </t>
  </si>
  <si>
    <t xml:space="preserve">La organización presenta un nivel adecuado de preparación para la gestión y notificación de incidentes de seguridad, alineado con los principios preventivos promovidos por el estándar P5. La existencia de procedimientos formales refleja un compromiso con la protección de los clientes y la transparencia en la gestión de riesgos. Se aportó por parte de la organización evidencias de la implementación del SGSI, con los respectivos reportes, planes y cronogramas. </t>
  </si>
  <si>
    <t>Derechos Humanos</t>
  </si>
  <si>
    <t>Acoso y discriminación</t>
  </si>
  <si>
    <t>La empresa cuenta con políticas claras y canales confidenciales para prevenir, denunciar y sancionar el acoso o la discriminación.</t>
  </si>
  <si>
    <t>En Fyco existe una política formal relacionada con acoso y discriminación. La política se encuentra publicada en la página web corporativa, lo que facilita el acceso. Adicionalmente, los colaboradores cuentan con canal confidencial (buzón) para la recepción de quejas y reclamos.</t>
  </si>
  <si>
    <t xml:space="preserve">La organización cuenta con políticas claras y con un canal confidencial para la prevención y denuncia de acoso y discriminación, lo cual constituye una base adecuada para la protección de los derechos humanos. </t>
  </si>
  <si>
    <t>La organización aplica medidas correctivas efectivas ante casos confirmados de acoso o discriminación.</t>
  </si>
  <si>
    <t>La organización cuenta con un procedimiento formal para la gestión de casos de acoso o discriminación. Existe coherencia entre la política declarada y el procedimiento operativo. Adicionalmente, se da la ausencia de casos reportados, lo cual puede interpretarse como un efecto preventivo positivo de las políticas y del entorno organizacional. Sin embargo, no se mencionan ejercicios de simulación, pruebas o revisiones del protocolo.</t>
  </si>
  <si>
    <t>La organización cuenta con procedimientos definidos para aplicar medidas correctivas ante casos de acoso o discriminación y no ha registrado incidentes confirmados, lo que puede interpretarse como un efecto preventivo positivo de las políticas implementadas. No obstante, al no existir evidencia de aplicación práctica del procedimiento ni indicadores que permitan evaluar su efectividad preventiva, el impacto se considera moderado desde una perspectiva P5</t>
  </si>
  <si>
    <t>Trabajo apropiado a la edad</t>
  </si>
  <si>
    <t>La empresa prohíbe y previene el trabajo infantil en todas sus operaciones y cadena de suministro.</t>
  </si>
  <si>
    <t>En la organización existe una política de proveedores que prohíbe el trabajo infantil. Adicionalmente, se da la inclusión de criterios relacionados con trabajo apropiado a la edad dentro de los procesos de evaluación de proveedores. Se observa que se realiza un seguimiento a los proveedores para evaluar estos asuntos. Se aporta la evidencia: 	594_CÓDIGO_DE_CONDUCTA_CON_PROVEEDORES_v1: Este documento es Código de Ética o Código de Conducta para Proveedores.</t>
  </si>
  <si>
    <t xml:space="preserve">Se da un impacto positivo en la sostenibilidad ya que la organización cuenta con políticas claras que prohíben el trabajo infantil tanto en sus operaciones como en su cadena de suministro y establece criterios asociados a este tema en los procesos de evaluación de proveedores. Estas prácticas constituyen una base adecuada para la prevención del trabajo infantil y reflejan un compromiso con los derechos humanos. Se aportan evidencias del cumplimiento por parte de proveedores. </t>
  </si>
  <si>
    <t xml:space="preserve">People/ Administrative </t>
  </si>
  <si>
    <t>Los procesos de contratación aseguran condiciones laborales adecuadas y acordes a la edad de los trabajadores.</t>
  </si>
  <si>
    <t>Los procesos de contratación que se dan en el marco de la legislación de cada país, donde se consideran elementos como la edad de los posibles candidatos para iniciar los procesos de contrataci{on.</t>
  </si>
  <si>
    <t xml:space="preserve">Se tiene un impacto positivo en la sostenibilidad ya que la organización cuenta con políticas claras que prohíben el trabajo infantil tanto en sus operaciones como en su cadena de suministro y establece criterios asociados a este tema en los procesos de evaluación de proveedores. Estas prácticas constituyen una base adecuada para la prevención del trabajo infantil y reflejan un compromiso con los derechos humanos.
Se evidencia el seguimiento a la cadena de suministros. </t>
  </si>
  <si>
    <t>Trabajo forzado e involuntario</t>
  </si>
  <si>
    <t>La organización garantiza que todas sus operaciones se desarrollan bajo condiciones laborales libres y voluntarias, sin ningún tipo de trabajo forzoso o coercitivo.</t>
  </si>
  <si>
    <t xml:space="preserve">Se da cumplimiento a la legislación laboral vigente en cada uno de los países donde opera la organización. Se da una inclusión explícita de la prohibición del trabajo forzoso en el Código de ética y en el reglamento interno de trabajo. Sin embargo, no se evidencia la existencia de indicadores asociados a la verificación de este criterio por parte de la cadena de suministros. </t>
  </si>
  <si>
    <t xml:space="preserve">Se da un impacto positivo en la sostenibilidad ya que la organización garantiza condiciones laborales libres y voluntarias mediante el cumplimiento de la legislación laboral aplicable, la incorporación de principios de no coerción en sus políticas internas y el desarrollo de acciones preventivas como capacitaciones y comités de convivencia laboral. 
</t>
  </si>
  <si>
    <t xml:space="preserve">No se generarán propuestas sobre este criterio ya que se considera que se cumple con un impacto neutro en la sostenibilidad y no necesita ser priorizado en el presente plan de sostenibilidad, teniendo en cuenta variables como el tiempo y los recursos limitados para el mismo. </t>
  </si>
  <si>
    <t>Los empleados están informados y capacitados para prevenir prácticas laborales coercitivas.</t>
  </si>
  <si>
    <t>No se evidencia la realización de capacitaciones asociadas al trabajo coercitivo. No se menciona la formación a proveedores asociados a este elemento específico.</t>
  </si>
  <si>
    <t>La ausencia de indicadores específicos, de mecanismos de seguimiento sistemático y de una extensión explícita de estos controles a la cadena de suministro limita la madurez del enfoque y puede tener impactos negativos en la sostenibilidad, repercutiendo en posibles violaciones de derechos humanos.</t>
  </si>
  <si>
    <t>Dignidad, diversidad, equidad e inclusión</t>
  </si>
  <si>
    <t>La empresa fomenta el respeto a la dignidad humana y promueve la diversidad, la equidad y la inclusión en todas sus áreas.</t>
  </si>
  <si>
    <t>Se da un reconocimiento explícito de la diversidad, equidad e inclusión como un tema estratégico que está empezando a ser considerado dentro de la organización.  Se está iniciando a implementar un proyecto con asesoría externa para estructurar y fortalecer el enfoque DDEI.</t>
  </si>
  <si>
    <t>Este criterio genera un impacto neutro en la dimensión social de la sostenibilidad, al promover entornos laborales más justos, inclusivos y respetuosos, fortalecer la igualdad de oportunidades, mejorar el bienestar y la participación de las personas, y contribuir a una cultura organizacional que valora la diversidad como un factor clave para el desarrollo humano y social a largo plazo. Sin embargo, no se encuentra formalizado.</t>
  </si>
  <si>
    <t>La organización aplica políticas de equidad en la asignación de oportunidades, beneficios y reconocimiento.</t>
  </si>
  <si>
    <t xml:space="preserve">En Fyco existen prácticas informales orientadas a la equidad en la asignación de oportunidades, también se reconoce la importancia del tema por parte de la organización. Sin embargo, no existen políticas escritas o lineamientos formales de equidad. </t>
  </si>
  <si>
    <t>Si bien la organización manifiesta una intención clara de actuar de manera equitativa en la asignación de oportunidades, beneficios y reconocimiento, estas prácticas no se encuentran formalizadas ni respaldadas por políticas o procedimientos definidos.  Esto genera un impacto neutro en la sostenibilidad porque se evidencia la intención pero la no formalizaci{on evita que las acciones o estrategias se mantengan en el largo plazo.</t>
  </si>
  <si>
    <t>Comportamiento Ético</t>
  </si>
  <si>
    <t>Adquisiciones y contratos sostenibles</t>
  </si>
  <si>
    <t>La empresa aplica criterios de sostenibilidad en sus adquisiciones y monitorea el desempeño responsable de sus proveedores.</t>
  </si>
  <si>
    <t xml:space="preserve">Los criterios de sostenibilidad comienzan a integrarse de manera incipiente en los procesos de certificación de proveedores, particularmente a través de auditorías de fábrica que incluyen aspectos como la no contratación de menores y la prevención de explotación laboral. Sin embargo, esta información se evalúa de forma general y no constituye un criterio determinante en la selección o permanencia de proveedores.
</t>
  </si>
  <si>
    <t>Se da un impacto neutro ya que, aunque se identifican y evalúan aspectos básicos como la no contratación de menores y la prevención de la explotación laboral, el hecho de que estos no sean criterios determinantes para la selección o permanencia de proveedores limita su efectividad, reduce la capacidad de influir positivamente en las condiciones laborales de la cadena de suministro y debilita el compromiso real de la organización con la protección de los derechos humanos y laborales.</t>
  </si>
  <si>
    <t>La organización prioriza proveedores locales o responsables que cumplan con estándares ambientales y sociales.</t>
  </si>
  <si>
    <t>No hay evidencias de que la organización priorice a los proveedores en función del cumplimiento de criterios sociales o ambientales.</t>
  </si>
  <si>
    <t>Se genera un impacto negativo en la sostenibilidad, ya que limita la promoción de prácticas responsables en la cadena de suministro, reduce la capacidad de influir positivamente en las condiciones sociales y ambientales de los proveedores y debilita el compromiso de la organización con la gestión de riesgos, la mejora continua y la creación de valor sostenible a largo plazo.</t>
  </si>
  <si>
    <t xml:space="preserve">Aumentar el porcentaje de adquisiciones asociadas a proveedores locales </t>
  </si>
  <si>
    <t>Anticorrupción</t>
  </si>
  <si>
    <t>La empresa cuenta con políticas anticorrupción claras y conocidas por todos los empleados</t>
  </si>
  <si>
    <t>La empresa cuenta con lineamientos anticorrupción incluidos en: El Código de Ética y cuenta con políticas relacionadas con lavado de activos. Se cuenta con un Oficial de Cumplimiento responsable del tema. Además, realizan capacitaciones asociadas a cumplimiento y prevención de prácticas indebidas. Tienen un enfoque alineado con marcos normativos formales (SAGRILAFT y similares).</t>
  </si>
  <si>
    <t>La organización cuenta con lineamientos anticorrupción definidos en su Código de Ética y en políticas de prevención de lavado de activos, complementados con capacitaciones lideradas por el Oficial de Cumplimiento. No obstante, la ausencia de una política anticorrupción específica y de mecanismos que permitan evaluar el nivel de apropiación de estos lineamientos por parte de todos los empleados limita el impacto estructural de estas acciones, ubicando el criterio en un nivel de impacto positivo pero no el máximo.</t>
  </si>
  <si>
    <t>La organización tiene canales de denuncia para reportar prácticas corruptas</t>
  </si>
  <si>
    <t>Existencia de un buzón de denuncias accesible para colaboradores. Además, cuentan con disponibilidad de un canal directo (correo electrónico) con el Oficial de Cumplimiento.  Sin embargo, no se evidencia registro o seguimiento de denuncias (KPIs, tiempos de respuesta, cierres).</t>
  </si>
  <si>
    <t>Se genera un impacto positivo en la sostenibilidad, ya que los colaboradores cuentan con la posibilidad de denunciar casos de corrupción, lo que facilita que se tomen decisiones y acciones de respuesta por parte de la organización antes de que escalen los casos y hayan consecuencias reputacionales.</t>
  </si>
  <si>
    <t>Competencia justa</t>
  </si>
  <si>
    <t>La empresa cumple con las leyes de libre competencia y promueve prácticas comerciales éticas.</t>
  </si>
  <si>
    <t>FYCO Telecomunicaciones cuenta con un Código de Ética o Conducta para Proveedores, el cual establece principios básicos de comportamiento ético en las relaciones comerciales. La entrevistada señaló que este documento ha sido implementado progresivamente en los últimos años como parte del fortalecimiento del gobierno corporativo.</t>
  </si>
  <si>
    <t>La existencia del código representa un nivel avanzado de madurez ética; sin embargo, el estándar P5 exige evidencia de implementación efectiva y seguimiento, lo que limita la calificación máxima.</t>
  </si>
  <si>
    <t>La organización capacita a su personal para prevenir prácticas anticompetitivas y fomentar la competencia justa.</t>
  </si>
  <si>
    <t>Existencia de una cultura organizacional que, según la entrevistada, no promueve ni experimenta prácticas anticompetitivas. No se reportan antecedentes, conflictos internos o situaciones que hayan requerido intervenir por competencia desleal. Sin embargo, no se evidencian capacitaciones formales sobre competencia justa, prácticas anticompetitivas o riesgos legales y reputacionales asociados.</t>
  </si>
  <si>
    <t>Se tienen un impacto netgativo en la ssotenibilidad ya que ante la ausencia de capacitaciones formales no se puede garantizar que los colaboradores apliquen medidas o actuén en función de prácticas justas.</t>
  </si>
  <si>
    <t>Tecnología responsable</t>
  </si>
  <si>
    <t>La empresa aplica principios éticos en el desarrollo y uso responsable de la tecnología.</t>
  </si>
  <si>
    <t xml:space="preserve"> FYCO Telecomunicaciones no cuenta con una política específica de ética tecnológica. Sin embargo, la entrevistada indicó que el Manual del Sistema de Gestión Integrado (SGI) incluye diversos lineamientos que regulan el comportamiento ético de los colaboradores en el uso de la tecnología, el acceso a la información y la seguridad informática. 
Estos lineamientos establecen normas claras sobre el uso adecuado de los recursos tecnológicos, el manejo responsable de la información y el cumplimiento de principios de confidencialidad y seguridad. Desde una perspectiva básica, estas prácticas contribuyen a un uso ético de la tecnología dentro de la organización. </t>
  </si>
  <si>
    <t xml:space="preserve">Se tiene un impacto neutral en la sostenibilidad ya que  FYCO Telecomunicaciones demuestra un cumplimiento parcial de los principios de tecnología responsable, sustentado en políticas internas que regulan el comportamiento de los colaboradores. Este enfoque garantiza un nivel mínimo de ética en el uso de la tecnología, pero presenta oportunidades de mejora en términos de formalización, visibilidad y alcance estratégico. 
 </t>
  </si>
  <si>
    <t>La organización evalúa y mitiga los impactos sociales y ambientales derivados de la tecnología que utiliza.</t>
  </si>
  <si>
    <t>La entrevista permitió identificar que FYCO Telecomunicaciones no realiza actualmente evaluaciones específicas de los impactos sociales y ambientales derivados del uso de la tecnología. Si bien la organización adelanta la medición de su huella de carbono, esta se enfoca principalmente en desplazamientos y consumo energético general, y no en el impacto directo de la infraestructura tecnológica. </t>
  </si>
  <si>
    <t>La entrevistada señaló que, debido al modelo de negocio de FYCO como distribuidor y no como generador intensivo de tecnología, este tipo de impactos no ha sido priorizado. Sin embargo, desde el enfoque del P5, incluso las organizaciones con operaciones administrativas pueden generar impactos indirectos que requieren ser identificados y gestionados, especiamente en el caso de Fyco que se encuentra en el rubro de las telecomunicaciones. En ese sentido, se puede considerar un impacto neutro en la sostenibilidad, porque el impacto no llega a ser negativo pero tampoco se tiene un impacto positivo en el entorno al desarrollar este tipo de acciones.</t>
  </si>
  <si>
    <t>Afirmaciones Ecológicas y de Greenwashing</t>
  </si>
  <si>
    <t>La empresa comunica de manera honesta y transparente sus logros y compromisos ambientales.</t>
  </si>
  <si>
    <t xml:space="preserve">Se evidenció que la comunicación ambiental de Fyco Telecomunicaciones se realiza a través de la política ambiental de la empresa y la cuantificación de su huella de carbono. No obstante, la organización no genera informes de sostenibilidad ni reportes formales que permitan evaluar de manera detallada sus logros o compromisos. Por tanto, la comunicación es limitada y no estructurada para audiencias externas. </t>
  </si>
  <si>
    <t>El impacto en la sostenibilidad es neutro ya que la comunicación existe, pero es básica y no formalizada; no se puede verificar exhaustivamente ni de manera estructurada la transparencia de sus logros. Pero tampoco se evidencia en las páginas oficiales de la oganización que se hable de impactos poitivos sin que sean reales o verificables por lo que no se puede hablar de greenwashing como una práctica que se de dentro de la organización.</t>
  </si>
  <si>
    <t>Quality</t>
  </si>
  <si>
    <t>La organización evita prácticas de greenwashing y garantiza la veracidad de su comunicación ambiental externa.</t>
  </si>
  <si>
    <t xml:space="preserve"> 
Se evidenció que la empresa no genera informes de sostenibilidad ni reportes específicos, por lo que la pregunta de evitar greenwashing no aplica plenamente en este momento. La comunicación se limita a cumplir con los requisitos legales y a la política ambiental interna.</t>
  </si>
  <si>
    <t>El impacto en la sostenibilidad es neutro, ya que no se evidencia uso de greenwashing en las comunicaciones con terceros, pero tampoco se cuenta con comunicaciones formales que den cuenta de los impactos ambientales generados.</t>
  </si>
  <si>
    <t>Transporte</t>
  </si>
  <si>
    <t>Responsable</t>
  </si>
  <si>
    <t>Adquisiciones locales</t>
  </si>
  <si>
    <t>La empresa prioriza la contratación de proveedores y la adquisición de materiales o equipos tecnológicos de origen local o regional, cuando existe disponibilidad.</t>
  </si>
  <si>
    <t>La estrategia de abastecimiento de FYCO Telecomunicaciones se enfoca principalmente en proveedores internacionales, especialmente asiáticos, debido a consideraciones de costo, volumen y rentabilidad. La contratación de proveedores locales se limita a casos específicos o urgencias, sin que exista una política de priorización regional.</t>
  </si>
  <si>
    <t>Se tiene un impacto negativo en la sostenibilidad ya que las decisiones de abastecimiento no consideran explícitamente los impactos ambientales. En este caso, el enfoque es predominantemente económico, con escasa integración ambiental.</t>
  </si>
  <si>
    <t>La empresa incluye criterios de sostenibilidad ambiental y social en la evaluación y selección de sus proveedores.</t>
  </si>
  <si>
    <t xml:space="preserve">No se incluyen criterios de sostenibilidad en la evaluación y selección de proveedores, el principal criterio de selección está asociado a los costos. </t>
  </si>
  <si>
    <t>La no inclusión de criterios de sostenibilidad en la evaluación y selección de proveedores, priorizando principalmente el costo, genera un impacto negativo al incrementar el riesgo de contratar proveedores con prácticas ambientales deficientes. Esto puede traducirse en un mayor consumo de recursos naturales, una gestión inadecuada de residuos, mayores emisiones contaminantes y posibles incumplimientos de la normativa ambiental, aumentando así la huella ambiental indirecta del proyecto u organización y debilitando su contribución a la sostenibilidad ambiental.</t>
  </si>
  <si>
    <t>La empresa analiza los beneficios logísticos y ambientales derivados del trabajo con proveedores locales, como la reducción de distancias de transporte o emisiones asociadas.</t>
  </si>
  <si>
    <t xml:space="preserve">No se evidenció un análisis específico sobre los beneficios ambientales de trabajar con proveedores locales, aunque la empresa sí realiza mediciones generales de huella de carbono a nivel organizacional. 
</t>
  </si>
  <si>
    <t>La ausencia del análisis de beneficios logísticos de trabajar con proveedores locales  limita la identificación y aprovechamiento de oportunidades de reducción de emisiones relacionadas con el transporte y la logística, generando un impacto ambiental negativo moderado y evidenciando una gestión ambiental parcial en la cadena de suministro.</t>
  </si>
  <si>
    <t>Comunicación Digital</t>
  </si>
  <si>
    <t>La empresa promueve el uso de herramientas digitales para optimizar procesos internos y reducir el consumo de papel y otros recursos físicos.</t>
  </si>
  <si>
    <t>Se evidenció que la empresa usa tecnología básica (computadores y servicios en la nube), lo cual refleja un uso operativo de herramientas digitales, adicionalmente se menciona en la entrevista que no se utiliza papel para el desarrollo de tareas, sino que se tiene una cultura interna de evitar su uso y apoyarse en los canales digitales para la comunicación e intercambio de información.</t>
  </si>
  <si>
    <t xml:space="preserve">Se tiene un impacto positivo en la sostenibilidad en tanto se limita el uso de papel contribuyendo a la conservación de los recursos no renovables y a la reducción de los residuos. También se evidencia el uso de plataformas digitales para manejar los diferentes trámites en la organización. Sin embargo, no hay evidencia de políticas documentadas o procedimientos para que la tecnología reduzca específicamente el consumo de papel o mejore la eficiencia de procesos internos. </t>
  </si>
  <si>
    <t>Quality,IT, People</t>
  </si>
  <si>
    <t>La empresa implementa políticas de eficiencia energética en sus plataformas tecnológicas, servidores y centros de datos.</t>
  </si>
  <si>
    <t>De acuerdo con la entrevista se evidencia que no hay políticas activas ni estrategias para reducir consumo o emisiones asociadas a la tecnología. Sin embargo, se evidencia que el consumo energético asociado al uso de tecnología en la organización no es elevado, por lo que no constituye una fuente importante de impacto en la sostenibilidad. </t>
  </si>
  <si>
    <t>Impacto neutral en la sostenibilidad, ya que no se espera que este impacto afecte los resultados de la organización  desde una perspectiva de sostenibilidad ambiental. La empresa cumple lo mínimo exigido, sin iniciativas adicionales.</t>
  </si>
  <si>
    <t>La empresa realiza seguimiento al consumo energético y a las emisiones indirectas derivadas del funcionamiento de sus sistemas digitales.</t>
  </si>
  <si>
    <t>Existe una medición general del consumo energético de la organización, pero no está específicamente vinculada a los sistemas digitales ni se cuantifican las emisiones indirectas derivadas de estos. En ese sentido, la medición general permite tener información básica, pero no hay un enfoque específico ni una acción correctiva asociada al impacto ambiental de la tecnología.  </t>
  </si>
  <si>
    <t>La organización  carece de políticas documentadas, objetivos estratégicos o acciones de mitigación específicas que evidencien un compromiso formal con la sostenibilidad digital, sin embargo, al tratarse de una organización que no genera un alto consumo energético en sus operaciones, este criterio no genera un alto impacto en la sostenibilidad.</t>
  </si>
  <si>
    <t>Viajes y desplazamiento</t>
  </si>
  <si>
    <t>La empresa fomenta el uso de reuniones virtuales y herramientas colaborativas para disminuir los desplazamientos presenciales de los trabajadores.</t>
  </si>
  <si>
    <t>En la entrevista realizada se evidenció que FICO promueve de manera activa la reducción de desplazamientos presenciales de sus colaboradores a través del uso de reuniones virtuales y herramientas colaborativas. La organización también cuenta con días de teletrabajo, lo que contribuye a disminuir la necesidad de transporte físico y, por ende, las emisiones asociadas a los desplazamientos de los trabajadores. Sin embargo, no se reportó evidencia sobre incentivos para el uso de medios de transporte sostenibles ni sobre la medición o gestión de las emisiones generadas por viajes corporativos o técnicos.</t>
  </si>
  <si>
    <t>La empresa incorpora la virtualidad como método de trabajo permanente, lo que contribuye de manera significativa a la reducción de desplazamientos y emisiones indirectas, alineándose parcialmente con los objetivos de sostenibilidad de la dimensión Planeta. Sin embargo, no se identifican políticas formales que incentiven el transporte sostenible entre los colaboradores ni procedimientos de medición y compensación de emisiones por viajes corporativos. Esto limita la capacidad de la organización de gestionar integralmente su huella ambiental derivada de los desplazamientos, teniendo un impacto positivo pero no el máximo que se podría tener en cuanto a este criterio.</t>
  </si>
  <si>
    <t>La empresa incentiva el uso de medios de transporte sostenibles entre sus trabajadores, como el transporte público, compartido o de bajas emisiones.</t>
  </si>
  <si>
    <t>No se evidencia que la organización incentive el uso de transporte público o algún medio de transporte sostenible.</t>
  </si>
  <si>
    <t>El impacto es negativo en la sostenibilidad, ya que la omisión de estrategias orientadas a la movilidad sostenible puede afectar el impacto ambiental.</t>
  </si>
  <si>
    <t>La empresa mide o gestiona las emisiones generadas por los viajes corporativos y técnicos, e impulsa acciones para su reducción o compensación.</t>
  </si>
  <si>
    <t>Se realiza la medición de la huella de carbono desagregada por tipos. No se han realizado aún actividades o estratefias orientadas a las compensaciones.</t>
  </si>
  <si>
    <t>El impacto es neutro, ya que se realizan la medición con lo que se cumpliría con lo mínimo esperado pero aún no se adelantan acciones tendientes a mitigar los impactos ambientales asociados al desplazamiento.</t>
  </si>
  <si>
    <t>Logística</t>
  </si>
  <si>
    <t>La empresa optimiza las rutas y frecuencias de transporte con el fin de reducir el consumo de combustible y mejorar la eficiencia operativa.</t>
  </si>
  <si>
    <t>La organización aplica estrategias para optimizar rutas y optimizar las entregas hacia los clientes; la primera estrategia es que se manejan rutas directas, es decir, trabajan con navieras que ofrecen rutas directas, lo que garantiza que no se pase por distintos países. Asimismo, se está implementando una estrategia que pretende optimizar el uso de contenedores; y se está implementando una estrategia orientada a consolidar mercancías en origen, es decir, consolidar la mercancía que se adquiere de diferentes proveedores en el origen y que se utilicen los mismos medios de transporte para su traslado.</t>
  </si>
  <si>
    <t>Con estas estrategias la organización genera un impacto positivo en la sostenibilidad al reducir significativamente las emisiones de contaminantes asociados al transporte de sus materiales, especialmente en las fuentes hídricas, ya que el principal medio de transporte es el marítimo.</t>
  </si>
  <si>
    <t>Los proveedores logísticos contratados por la empresa son evaluados bajo criterios de sostenibilidad y cumplimiento ambiental.</t>
  </si>
  <si>
    <t>La evaluación de proveedores está enfocada principalmente en criterios financieros y tiempos de entrega. Se verifica superficialmente si los proveedores tienen un sistema de gestión ambiental, pero no se solicita certificación ni informes de sostenibilidad. Sin embargo, se reconoce que algunos proveedores cuentan con certificados ambientales y de calidad.</t>
  </si>
  <si>
    <t xml:space="preserve">Esta práctica tiene un impacto negativo en la sostenibilidad organizacional, debido a que la evaluación de proveedores se centra principalmente en criterios financieros y de tiempos de entrega, sin una verificación rigurosa ni la exigencia de certificaciones o reportes que evidencien la gestión ambiental y social de los proveedores. Lo anterior, hace que para la organización sea difícil gestionar sus impactos indirectos, especificamente en la cadena de suministros, lo que puede contribuir a riesgos ambientales negativos.
</t>
  </si>
  <si>
    <t>La empresa realiza seguimiento a indicadores de desempeño logístico, como consumo energético, emisiones o eficiencia en distribución.</t>
  </si>
  <si>
    <t>Se hace la medición de huella de carbono y en dicha medición se incluyen las emisiones generadas por la logística. Sin embargo, no existe seguimiento a los otros impactos asociados a la actividad logística.</t>
  </si>
  <si>
    <t>Se tiene un impacto neutro en la sostenibilidad, ya que la medición de la huella de carbono que incluye a los proveedores se puede considerar positiva pero al no hacer seguimiento a otros impactos se están omitiendo elementos importantes que puede tener implicaciones negativas en la sostenibilidad ambiental.</t>
  </si>
  <si>
    <t>Energía</t>
  </si>
  <si>
    <t>Consumo de energía</t>
  </si>
  <si>
    <t>La empresa no cuenta con políticas formales de eficiencia energética dirigidas a sus plataformas tecnológicas, servidores o centros de datos. El consumo de tecnología de la empresa es “normal”, limitado al uso de computadores y servicios en la nube, y no representa un consumo significativo. Por lo tanto, no se han desarrollado políticas específicas ni metas de eficiencia energética en este ámbito.</t>
  </si>
  <si>
    <t>Se tiene un impacto neutro en la sostenibilidad ya que se espera que las organizaciones tengan políticas claras que promuevan la eficiencia energética y reduzcan los impactos ambientales de sus operaciones tecnológicas, la ausencia de estas políticas generaría en ese sentido un imcumplimiento de lo soslicitado por el estándar que sería un impacto negativo en la sostenibilidad, sin embaergo, queda claro que la organizació no genera un gran consumo energético asociado al uso de la tecnología por lo que el impacto en el planeta es neutral.</t>
  </si>
  <si>
    <t>La empresa establece metas de eficiencia energética y desarrolla acciones concretas para reducir el consumo eléctrico en sus operaciones.</t>
  </si>
  <si>
    <t>FYCO realiza seguimiento del consumo de energía eléctrica a nivel de país y cuantifica su huella de carbono.  El seguimiento se enfoca en el comportamiento general de la organización y en la cuantificación de emisiones de gases de efecto invernadero, pero no específicamente en los sistemas digitales. La empresa ha registrado una huella de emisiones de aproximadamente 6.000 toneladas de CO₂, significativamente menor que otras empresas del mismo sector y tamaño, que oscilan entre 27.000 y 50.000 toneladas. </t>
  </si>
  <si>
    <t>Se tiene un impacto positivo en la sostenibilidad ya que aunque FYCO no tiene indicadores específicos de sus sistemas digitales, el hecho de llevar un registro de consumo de energía y de huella de carbono es un inicio y demuestra interés por parte de la organización por tomar medidas asociadas a la reducción del consumo energético.</t>
  </si>
  <si>
    <t>La empresa implementa tecnologías o sistemas que favorecen el uso racional de la energía, como iluminación eficiente, automatización y control de climatización.</t>
  </si>
  <si>
    <t xml:space="preserve">Sse realizan pequeñas acciones de eficiencia y campañas educativas internas, como incentivar el apagado de luces y aires acondicionados, promover el reciclaje, garantizar el mantenimiento de equipos, iluminación LED y paneles solares en algunas instalaciones.  </t>
  </si>
  <si>
    <t>Se tiene un impacto positivo en la sostenibilidad ya que FYCO evidencia un uso efectivo de herramientas digitales para reducir consumo de recursos y desplazamientos. Estas acciones reflejan un enfoque básico pero activo de gestión energética, aunque todavía limitado frente a lo que espera el estándar P5 en términos de estrategias formales y sistemáticas.</t>
  </si>
  <si>
    <t>Emisiones de GEI</t>
  </si>
  <si>
    <t>La empresa cuantifica las emisiones de gases de efecto invernadero generadas por el uso de energía, transporte y actividades operativas.</t>
  </si>
  <si>
    <t>FYCO realiza mediciones de huella de carbono con base en dos registros, clasificando las emisiones según los tres alcances (directas, indirectas y cadena de suministro). Esto incluye energía, transporte de empleados y transporte de mercadería, lo cual refleja un esfuerzo sistemático y documentado para cuantificar su impacto ambiental. </t>
  </si>
  <si>
    <t>Este criterio tiene un impacto positivo en la sostenibilidad ya que se tiene un control sobre las emisiones generadas, siendo el punto de partida para tomar medidas asociadas a la reducción y contribuyendo positivamente al medio ambiente.</t>
  </si>
  <si>
    <t>La empresa considera tanto las emisiones directas como las indirectas asociadas a su cadena de suministro y consumo energético.</t>
  </si>
  <si>
    <t>La empresa sí contabiliza emisiones directas e indirectas dentro de su operación, incluyendo transporte de empleados y mercadería. Sin embargo, aún no integra completamente criterios de sostenibilidad de proveedores o aliados estratégicos en la medición de emisiones indirectas asociadas a la cadena de suministro, aunque se contempla como objetivo a largo plazo. </t>
  </si>
  <si>
    <r>
      <rPr>
        <sz val="12"/>
        <color rgb="FF000000"/>
        <rFont val="Calibri"/>
        <scheme val="minor"/>
      </rPr>
      <t>Se considera un impact neutro</t>
    </r>
    <r>
      <rPr>
        <sz val="11"/>
        <color rgb="FF000000"/>
        <rFont val="Calibri"/>
        <scheme val="minor"/>
      </rPr>
      <t xml:space="preserve"> porque la empresa mide sus emisiones directas e indirectas operativas, evitando un impacto negativo, pero aún no integra la cadena de suministro ni criterios de sostenibilidad para proveedores, lo que limita la generación de un impacto positivo significativo.</t>
    </r>
  </si>
  <si>
    <t>La empresa implementa estrategias o programas orientados a reducir o compensar las emisiones que contribuyen al cambio climático.</t>
  </si>
  <si>
    <t> FYCO tiene planificado compensar el 20% de sus emisiones mediante reforestación y compra de bonos de carbono gestionados por terceros. Actualmente, estas acciones están en fase de diseño y coordinación con aliados externos, por lo que aún no se implementan de manera concreta, aunque reflejan un compromiso inicial y alineado con estrategias de mitigación. </t>
  </si>
  <si>
    <t>Se tiene un impacto neutro en la sostenibilidad, ya que se están considerando acciones pero aún no se materializan, por lo que no se puede catalogar como impacto positivo en el planeta.</t>
  </si>
  <si>
    <t>Retorno de energía renovables y limpias</t>
  </si>
  <si>
    <t>La empresa utiliza, promueve o adquiere energía proveniente de fuentes renovables o certificadas como limpias.</t>
  </si>
  <si>
    <t>No hay evidencias de esta acción en la organización.</t>
  </si>
  <si>
    <t>Se tiene un impacto neutro en la sostenibilidad ya que por la estructura actual de consumo energético de la organización y su dependencia de la red eléctrica convencional, la empresa presenta una capacidad limitada de incidencia directa en la selección de fuentes de energía renovable.</t>
  </si>
  <si>
    <t>La empresa desarrolla proyectos o instala tecnologías que aprovechan fuentes de energía renovable, como sistemas solares o híbridos.</t>
  </si>
  <si>
    <t>La instalación de tecnologías de generación de energía renovable no resulta prioritaria en el contexto operativo actual de la organización, dado su bajo nivel de consumo energético, por lo que su no implementación no representa un impacto negativo significativo en términos de sostenibilidad.</t>
  </si>
  <si>
    <t>La empresa fomenta el uso de energías renovables entre sus aliados estratégicos, proveedores y contratistas.</t>
  </si>
  <si>
    <t>El criterio se clasifica como impacto neutral, dado que su no implementación no afecta actualmente los resultados de sostenibilidad de la organización. No obstante, se identifica una oportunidad de mejora asociada al fortalecimiento del rol de la empresa como actor promotor de prácticas sostenibles en su cadena de valor.</t>
  </si>
  <si>
    <t>Tierra, Aire y Agua</t>
  </si>
  <si>
    <t>Diversidad Biológica</t>
  </si>
  <si>
    <t>La empresa identifica los posibles impactos de sus actividades sobre la fauna, flora y ecosistemas presentes en las zonas donde desarrolla proyectos o presta servicios.</t>
  </si>
  <si>
    <t>FYCO reconoce que no realizan una identificación sistemática de impactos sobre la biodiversidad. Sin embargo, mencionan que algunos proyectos pueden afectar fauna y flora, por ejemplo, durante la instalación de redes o infraestructura, pero no se tiene registro ni evaluación formal. Por lo tanto, hay conciencia de impactos potenciales, pero no acciones estructuradas. </t>
  </si>
  <si>
    <t xml:space="preserve">La organización genera un impacto negativo en el planeta, ya que la falta de gestión formal de los impactos negativos en la biodiversidad limita la capacidad de la empresa para anticipar riesgos ambientales, implementar medidas de protección de la biodiversidad y asegurar el cumplimiento de buenas prácticas. </t>
  </si>
  <si>
    <t>Quality, Soporte Corporativo</t>
  </si>
  <si>
    <t>La empresa participa o apoya programas orientados a la conservación y restauración de la biodiversidad en sus áreas de influencia.</t>
  </si>
  <si>
    <t>FYCO indicó que no participa ni apoya programas externos de conservación o restauración de la biodiversidad</t>
  </si>
  <si>
    <t>La no participación en programas de conservación o restauración limita la contribución ambiental de la empresa y genera un impacto negativo en la dimensión Planeta.</t>
  </si>
  <si>
    <t>La empresa realiza seguimiento a las acciones implementadas para prevenir, mitigar o compensar los impactos sobre el entorno natural.</t>
  </si>
  <si>
    <t>La empresa no tiene acciones implementadas que requieran seguimiento. No se gestionan mitigaciones, compensaciones ni prevención de impactos ambientales sobre fauna, flora o ecosistemas. </t>
  </si>
  <si>
    <t>Se genera un impacto negativo en la sostenibilidad ya que a pesar de existir riesgos ambientales identificables no se implementan acciones de prevención, mitigación, compensación ni seguimiento, lo que deja los impactos potenciales sin gestión.</t>
  </si>
  <si>
    <t>Calidad de aire y agua</t>
  </si>
  <si>
    <t>La empresa evalúa los posibles efectos de sus operaciones, contratistas o proveedores sobre la calidad del aire y del agua.</t>
  </si>
  <si>
    <t xml:space="preserve">FYCO realiza medición de calidad del aire de forma indirecta a través de la cuantificación de emisiones de GEI. Sin embargo, no evalúan la calidad del agua, ya que sus operaciones administrativas no generan contaminación hídrica. </t>
  </si>
  <si>
    <t xml:space="preserve">La organización genera un impacto neutro al realizar la medición de emisiones de gases de efecto invernadero, lo que permite una aproximación indirecta a los impactos sobre la calidad del aire. No obstante, no se evidencian monitoreos directos de calidad del aire ni evaluaciones formales de calidad del agua, bajo el argumento de que sus operaciones administrativas no generan contaminación hídrica. Esta situación refleja un enfoque de gestión ambiental parcial, que evita impactos negativos significativos, pero no incorpora una evaluación integral ni proactiva de los distintos criterios ambientales. </t>
  </si>
  <si>
    <t>La empresa cumple con la normativa ambiental vigente y promueve buenas prácticas de manejo ambiental en su cadena de suministro.</t>
  </si>
  <si>
    <t xml:space="preserve">FYCO cuenta con una política ambiental basada en ISO 14001 y cumple la normativa en los países donde opera activamente (Colombia y Ecuador). Sin embargo, aún no se extiende a todos los países donde tiene presencia, y las buenas prácticas en proveedores son parciales. </t>
  </si>
  <si>
    <t>Se genera un impacto neutro porque la política ambiental basada en ISO 14001 y el cumplimiento normativo en algunos países representan avances, pero su aplicación parcial y la limitada gestión ambiental de proveedores restringen la integralidad del enfoque.</t>
  </si>
  <si>
    <t>La empresa comunica de manera transparente las acciones y resultados obtenidos en materia de calidad ambiental.</t>
  </si>
  <si>
    <t>Fyco no realiza comunicación formal sobre resultados ambientales hacia terceros o stakeholders. Solo hay seguimiento interno de indicadores de emisiones de GEI, sin reporte público.</t>
  </si>
  <si>
    <t xml:space="preserve">Este criterio tiene un impacto negativo en la sostenibilidad ya que la ausencia de reportes externos limita la transparencia, la rendición de cuentas y la validación del desempeño ambiental.  En este sentido, el seguimiento interno sin divulgación externa reduce el alcance y efectividad de la gestión ambiental, lo que puede generar en el largo plazo impactos perjudiciales para el medio ambiente. </t>
  </si>
  <si>
    <t>Consumo de agua</t>
  </si>
  <si>
    <t>La empresa mide y controla el consumo de agua en sus instalaciones y procesos operativos.</t>
  </si>
  <si>
    <t>La empresa realiza mediciones asociadas al consumo de agua por país en donde tiene presencia.</t>
  </si>
  <si>
    <t>Se tiene un impacto positivo en la sostenibilidad pero las acciones son muy incipietnes como para considerar la máxima calificación.</t>
  </si>
  <si>
    <t>La empresa aplica medidas o tecnologías orientadas a la reducción, reutilización o aprovechamiento eficiente del recurso hídrico.</t>
  </si>
  <si>
    <t>La empresa realiza mantenimientos constantes a las intalaciones para evitar fugas, tanques con bombas ahorradoras, medidas y estrategias de ahorro del consumo.</t>
  </si>
  <si>
    <t>Se genera un impacto positivo en la sostenibilidad porque estas medidas contribuyen a que se use de manera más eficiente el recurso hídrico.</t>
  </si>
  <si>
    <t>La empresa promueve entre los trabajadores una cultura de uso responsable y racional del agua.</t>
  </si>
  <si>
    <t xml:space="preserve"> La empresa cuentan con señalización, campañas de comunicación interna, videos educativos que tienen como tema central el uso racional del agua. </t>
  </si>
  <si>
    <t>Se genera un impacto positivo en la sostenibilidad porque estas medidas contribuyen a que se use de manera más eficiente el recurso hídrico por parte de los colaboradores de la organización.</t>
  </si>
  <si>
    <t>Desplazamiento de agua</t>
  </si>
  <si>
    <t>La empresa identifica y evalúa los posibles impactos de sus proyectos sobre cuerpos o cauces de agua.</t>
  </si>
  <si>
    <t>FYCO no ejecuta proyectos; No define ubicación, diseño ni intervención sobre cuerpos de agua;  No tiene control sobre la obra</t>
  </si>
  <si>
    <t>No se espera que la no evaluación afecte los resultados de sostenibilidad de FYCO
la empresa cumple lo mínimo exigido para su rol
el impacto (si existe) depende del ejecutor del proyecto, no del proveedor</t>
  </si>
  <si>
    <t>La empresa garantiza el cumplimiento de los permisos, licencias y regulaciones ambientales aplicables a obras cercanas a fuentes hídricas.</t>
  </si>
  <si>
    <t>FYCO no tramita licencias de obra
FYCO no es el titular del proyecto
el cumplimiento normativo ambiental recae en el cliente o contratista</t>
  </si>
  <si>
    <t>Es un impacto neutral ya que no hay obligación directa
no hay incumplimiento atribuible
no empeora los resultados de sostenibilidad de la empresa</t>
  </si>
  <si>
    <t>La empresa ejecuta acciones de compensación o restauración en caso de alteraciones generadas sobre recursos hídricos.</t>
  </si>
  <si>
    <t>FYCO no genera alteraciones directas
no tiene obligación de compensar impactos de terceros</t>
  </si>
  <si>
    <t>Es un impacto neutro en la sostenibilidad ya que no la organización no genera alteraciones directas en la sostenibilidad</t>
  </si>
  <si>
    <t>Erosión y regeneración de suelos</t>
  </si>
  <si>
    <t>La empresa identifica los riesgos de erosión o degradación del suelo asociados a sus actividades de instalación o mantenimiento.</t>
  </si>
  <si>
    <t>No se tiene registro de este criterio, ya que la empresa no hace seguimiento a los proyectos especificamente, que son los que pueden estar relacionados con este indicador. Sin embargo, al hacer un análisis del tipo de gestión se determina que la operación de los proyectos no se relaciona con este criterio y no genera este tipo de afectaciones.</t>
  </si>
  <si>
    <t>Los criterios calificados como “No aplica” corresponden a aspectos que no son materiales para el tipo de operación de la organización ni se encuentran bajo su control directo. En consecuencia, estos criterios no se incluyen en el cálculo de la calificación promedio de la dimensión, con el fin de evitar distorsiones en la evaluación.</t>
  </si>
  <si>
    <t>N/A</t>
  </si>
  <si>
    <t>La empresa implementa prácticas de control y restauración del suelo afectado por sus operaciones o proyectos.</t>
  </si>
  <si>
    <t>La empresa capacita al personal y a los contratistas en el manejo sostenible y la conservación del suelo.</t>
  </si>
  <si>
    <t>Contaminación acústica</t>
  </si>
  <si>
    <t>La empresa mide y evalúa los niveles de ruido generados por sus operaciones, equipos o actividades de instalación.</t>
  </si>
  <si>
    <t>No se hace, no han llegado al nivel de proyectos. Sin embargo, si en un riesgo ocupacional dentro de la compañía existe la necesidad de medir este impacto si se realiza, pero asociado a temas de seguridad y salud en el trabajo. Se manifiesta por parte de la organización que la actividad económica y de la instalación no genera ruido. </t>
  </si>
  <si>
    <t>La empresa implementa medidas o tecnologías de control para reducir la contaminación acústica.</t>
  </si>
  <si>
    <t>No aplica este criterio porque la actividad propia de la instalaci{on no genera ruidos.</t>
  </si>
  <si>
    <t>La empresa atiende oportunamente los reportes o quejas de comunidades cercanas relacionadas con ruido o vibraciones.</t>
  </si>
  <si>
    <t>Consumo</t>
  </si>
  <si>
    <t>Reciclado y reuso</t>
  </si>
  <si>
    <t>La empresa implementa programas de reciclaje y valorización de materiales, priorizando la gestión responsable de residuos tecnológicos y electrónicos.</t>
  </si>
  <si>
    <t>La organización cuenta con un plan de manejo de residuos, PEMIRS y se describen cuáles son los residuos y cuál es la gestión que se hace con cada uno de ellos. La organización contrata a un tercero para el manejo y la gestión integral de los residuos. Además, Fyco Telecomunicaciones cumple con la normatividad vigente en Colombia relacionada con la gestión de residuos eléctricos y electrónicos (RAEE), asegurando un manejo adecuado de estos residuos como parte de sus obligaciones legales.</t>
  </si>
  <si>
    <t>Se genera un impacto positivo en la sostenibilidad ya que el Plan de Manejo de Residuos permite una disposición adecuada, el control de riesgos ambientales y el cumplimiento de la normativa ambiental aplicable. Además, la contratación de un tercero especializado para el manejo y la gestión integral de los residuos fortalece la trazabilidad, el tratamiento adecuado de residuos ordinarios y especiales, y reduce la probabilidad de impactos ambientales negativos asociados a una disposición inadecuada.</t>
  </si>
  <si>
    <t>La empresa promueve el reuso y reacondicionamiento de equipos, componentes o materiales con el fin de prolongar su vida útil.</t>
  </si>
  <si>
    <t xml:space="preserve">El producto de mayor venta de FYCO tiene una vida útil considerada como larga lo que contribuye a que se reduzca la generación de residuos. Sin embargo, no se evidencia el reuso de equipos electrónicos como computadores. </t>
  </si>
  <si>
    <t xml:space="preserve">La larga vida útil del producto y el reuso de materiales como los carretes reducen la generación de residuos y promueven la economía circular, generando un impacto positivo en la dimensión ambiental. Sin embargo, no se evidencia un interés por reutilizar equipos electrónicos en el marco de su operación administrativa por lo que tiene un impacto neutro. </t>
  </si>
  <si>
    <t>La empresa trabaja con proveedores y aliados certificados que garantizan procesos de reciclaje ambientalmente seguros.</t>
  </si>
  <si>
    <t xml:space="preserve">Se evidencia que en la evaluación de proveedores hay un criterio básico que evalúa si los proveedores cumplen con un sistema de gestión ambiental, pero en la práctica no es determinante en el momento de seleccionarlos. </t>
  </si>
  <si>
    <t>Se genera un impacto negativo ya que la no inclusión de criterios de sostenibilidad para la selección de proveedores limita la integración efectiva de criterios ambientales en la cadena de suministro, reduce la capacidad de la empresa para prevenir y mitigar impactos ambientales indirectos y debilita la gestión de riesgos ambientales asociados a proveedores</t>
  </si>
  <si>
    <t>Disposición/Eliminación</t>
  </si>
  <si>
    <t>La empresa realiza seguimiento al destino final de los residuos generados en sus operaciones, asegurando su correcta disposición.</t>
  </si>
  <si>
    <t xml:space="preserve"> 
La empresa entrega los residuos a un tercero, que se encarga de la gestión y tratamiento final de los residuos. Posteriormente, le entrega a Fyco un certificado en el que describe qué hace con la disposición final de los residuos. 
</t>
  </si>
  <si>
    <t>La organización genera un impacto positivo al entregar sus residuos a un gestor externo especializado, encargado de su gestión y tratamiento final, lo que asegura una disposición adecuada y conforme a la normativa ambiental vigente. Asimismo, la entrega de certificados de disposición final permite verificar el destino de los residuos y garantizar su trazabilidad, reduciendo riesgos de contaminación y fortaleciendo el control ambiental de la operación.</t>
  </si>
  <si>
    <t>La empresa contrata únicamente gestores o proveedores de disposición final que cumplan con la normativa ambiental vigente.</t>
  </si>
  <si>
    <t xml:space="preserve">La contratación de gestores está regulada por la ley de cada país en el que se tiene operación. </t>
  </si>
  <si>
    <t>Es un impacto positivo en el medio ambiente, pero corresponde al cumplimiento de un requisito ambiental, lo que no permite que se de la máxima calificación, ya que no es una medida adicional, sino que da cumplimiento a un requisito normativo.</t>
  </si>
  <si>
    <t>La empresa lleva registros actualizados sobre las cantidades y tipos de residuos eliminados, facilitando su trazabilidad.</t>
  </si>
  <si>
    <t>La empresa lleva registros sobre la cantidad de residuos generados.</t>
  </si>
  <si>
    <t>El registro de la cantidad de residuos permite el control básico del impacto ambiental, pero al no estar asociado a metas de reducción o mejora, su efecto se considera neutro.</t>
  </si>
  <si>
    <t>Contaminación y polución</t>
  </si>
  <si>
    <t>La empresa identifica y controla los posibles focos de contaminación generados por sus actividades, como emisiones, derrames o fugas.</t>
  </si>
  <si>
    <t xml:space="preserve"> 
La organización cuenta con una matriz de riesgo e impactos ambientales, en donde se contempla el riesgo de derrame de combustible. En ese sentido, se le solicita a los transportistas un plan de gestión ambiental.  Sin embargo, solo se menciona este caso concreto, no hay evidencia de acciones asociadas a los proyectos. Adicionalmente, para el riesgo puntual de derrame se realizan los respectivos mantenimientos preventivos a los equipos.</t>
  </si>
  <si>
    <t>Se genera un impacto neutro en la sostenibilidad, ya que la organizaición establece algunas medidas de control para el manejo de los riesgos e impactos ambientales, sin embargo, se limita a casos concretos y no se extiende a controles asociados a los posibles impactos que se pueden generar por transporte de materiales vía marítima, ni a los riesgos asociados a los proyectos que acompañan.</t>
  </si>
  <si>
    <t>La empresa aplica medidas preventivas y correctivas para minimizar los impactos ambientales derivados de su operación.</t>
  </si>
  <si>
    <t xml:space="preserve">La organización realiza campañas en función de disminuir los impactos ambientales (Teletrabajo). Además, la organización tiene una política ambiental, adicionalmente cuentan con el registro de riesgos ambientales en la matriz específica. 
</t>
  </si>
  <si>
    <t>La aplicación de medidas preventivas y correctivas, junto con campañas como el teletrabajo, una política ambiental y la identificación de riesgos ambientales, genera un impacto positivo en la dimensión Planeta, al contribuir a la prevención y mitigación de impactos ambientales asociados a la operación.</t>
  </si>
  <si>
    <t>La empresa realiza monitoreos ambientales periódicos para garantizar el cumplimiento de los estándares de calidad ambiental.</t>
  </si>
  <si>
    <t xml:space="preserve">
Cuentan con unos formatos de reporte en caso de que haya incidentes ambientales. También cuenta con la matriz de riesgos ambientales; sin embargo, no se mencionan mecanismos de control.</t>
  </si>
  <si>
    <t>Se considera un impacto neutro ya que la organización cuenta con formatos de reporte para incidentes ambientales y con una matriz de riesgos ambientales, lo cual evidencia una identificación básica de riesgos y una capacidad de reacción ante eventos ambientales. No obstante, no se evidencian mecanismos de control ni monitoreos ambientales periódicos que permitan verificar de forma sistemática el cumplimiento de estándares de calidad ambiental o prevenir la ocurrencia de impactos. En consecuencia, las acciones existentes permiten evitar un impacto negativo significativo, pero no generan una mejora ambiental activa ni continua, por lo que el impacto se clasifica como neutro según el estándar P5.</t>
  </si>
  <si>
    <t>Generación de residuos</t>
  </si>
  <si>
    <t>La empresa mide y analiza la cantidad total de residuos producidos en sus actividades operativas y administrativas.</t>
  </si>
  <si>
    <t>La organización realiza la medición de las actividades administrativas; tienen indicadores de un proyecto en Ecuador donde tienen indicadores de manejo de desperdicios.</t>
  </si>
  <si>
    <t>Se genera un impacto neutro en la sostenibilidad ya que la organizaci{on mide los residuos generados y esta práctica permite conocer y controlar el volumen de residuos, evitando una gestión inadecuada. Sin embargo, esta acción se limita al seguimiento y diagnóstico, sin evidenciar metas de reducción, estrategias de minimización o acciones de mejora continua, por lo que no se traduce aún en una reducción efectiva del impacto ambiental.</t>
  </si>
  <si>
    <t>La empresa clasifica los residuos según su tipo (reciclables, peligrosos, orgánicos u otros) para asegurar su gestión adecuada.</t>
  </si>
  <si>
    <t>La organización realiza las respectivas clasificaciones por tipo: orgánico, aprovechable, no aprovechable, peligrosos y los RAES. Está establecido en el Plan Integral de Manejo de Residuos. </t>
  </si>
  <si>
    <t xml:space="preserve">Se genera un impacto positivo en la sostenibilidad ya que la gestión adecuada de residuos reduce los riesgos sanitarios y ambientales de la opeción de la organización. Además, que tengan un Plan de Manejo de Residuos se considera como una buena práctica y detona madurez organizacional, ya que da estructura y orden a las acciones que se tomen en relación al manejo de residuos. </t>
  </si>
  <si>
    <t>La empresa establece metas de reducción progresiva en la generación de residuos y evalúa su cumplimiento de manera periódica.</t>
  </si>
  <si>
    <t>No tienen una meta de reducción, ya que consideran que se producen pocos residuos.</t>
  </si>
  <si>
    <t>Se genera un impacto negativo en la sostenibilidad ya que aunque el volumen generado sea bajo el no tener una meta clara de reducción limita la mejora continua y la gestión preventiva del impacto ambiental.</t>
  </si>
  <si>
    <t>Factibilidad  del negocio</t>
  </si>
  <si>
    <t>Análisis del caso de negocio</t>
  </si>
  <si>
    <t>El caso de negocio incluye impactos económicos, sociales y ambientales.</t>
  </si>
  <si>
    <t>El subcomite de negocios afirmo que la compania incluye en las evaluaciones de sus proyectos, factores economicos orientados a la rentabilidad, y sociales orientados al impacto en la conexion de hogares mediante sus clientes. No obstante, informan que no se incluyen evaluaciones ambientales y que no se considera un factor decisivo para la eleccion de proyectos.</t>
  </si>
  <si>
    <t>El impacto se considera Negativo, ya que cumplen parcialmente la evaluacion y analisis de impactos economicos y sociales, pero presentan deficiencias al no considerar los factores de riesgo a largo plazo, ni los impactos ambientales de los casos de negocio.</t>
  </si>
  <si>
    <t>Integrar en los criterios de evaluacion del caso de negocio, los impactos sociales de los proyectos enfocandose en el impacto tangible a la comunidad (Hogares a conectar, instituciones o espacios beneficiados). Adicional, integrar impactos ambientales relacionados a la cadena de suministro y posterior ejecucion del proyecto. (Preguntar)</t>
  </si>
  <si>
    <t>Subcomite de negocios</t>
  </si>
  <si>
    <t>Se analizan riesgos y oportunidades derivados de factores externos.</t>
  </si>
  <si>
    <t xml:space="preserve">Fyco si analiza riesgos en los casos de negocio (Proyecto), desde distintas perspectivas (Legal, Financiera, Reputacional, Proveedores, Logisticas, entre otras). Adicional, a oportunidades orientadas a ahorros economicos y eficiencia operativa. </t>
  </si>
  <si>
    <t>El impacto se considera Positivo dado que Fyco si evalua riesgos en los casos de negocio desde las areas criticas, adicional a oportunidades que se reflejen en factores externos tales como oportunidades de ahorro, eficiencia operativa, nuevos mercados, nuevos socios estrategicos, nuevas politicas economicas, entre otras.</t>
  </si>
  <si>
    <t>El caso de negocio se alinea con ODS y ESG.</t>
  </si>
  <si>
    <t xml:space="preserve">La compania no tiene conocimiento del desglose de los ODS. Sin embargo, consideran que si se alinea a uno de los principales objetivos el cual es la Reduccion de la brecha digital en America Latina </t>
  </si>
  <si>
    <t>El impacto se considera Neutral, ya que de manera indirecta Fyco contribuye a varios ODS tales como Brecha de Genero, Educacion, Disminucion de la brecha digital, empleo (Averiguar). ESG (Ver).</t>
  </si>
  <si>
    <t>Incluir como una variable de conocimiento a que ODS impacta el caso de negocio, estableciendo unas etiquetas para cada uno y que sean incluidas en la presentacion y analisis de los proyectos.</t>
  </si>
  <si>
    <t>La aprobación de proyectos considera valor sostenible además del financiero.</t>
  </si>
  <si>
    <t>La compania considera el valor financiero (Rentabilidad), como el principal para la aprobacion de proyectos, afianzando negociaciones con clientes a largo plazo (3 a 5 anos) para mantener la operatividad de la misma. En relacion a variables sostenibles no son consideras en la evaluacion de proyectos.</t>
  </si>
  <si>
    <t>El impacto se considera negativo, ya que no tienen incorporado en la aprobacion de sus proyectos, el valor sostenible. Sin embargo dan relevancia al impacto social (Hogares conectados).</t>
  </si>
  <si>
    <t>Integrar un indicador que permita evaluar el valor sostenible en los proyectos, y incluirlo en el 80% de las evaluaciones y aprobaciones</t>
  </si>
  <si>
    <t>Análisis Financiero</t>
  </si>
  <si>
    <t>Se integran costos ambientales en los análisis financieros.</t>
  </si>
  <si>
    <t xml:space="preserve">De acuerdo con la entrevista, FYCO no integra directamente los costos ambientales dentro de sus análisis financieros ni en sus estados financieros corporativos. La empresa aclara que, dado su rol como proveedor de equipos, materiales, capacitación, asesoría técnica o financiamiento, la responsabilidad del impacto ambiental recae principalmente en el cliente final, quien es el ejecutor de los proyectos en campo. </t>
  </si>
  <si>
    <t>El impacto se considera Negativo, ya que no incluyen costos ambientales en sus proyectos. Sin embargo, dada la naturaleza economica de la compania, no son responsables directos del impacto ambiental en las zonas, dado que esto debe ser integrado por el operador de servicio que decida hacer la construccion</t>
  </si>
  <si>
    <t>Integrar un indicador que permita medir costos ambientales relacionado a la cadena de suministro de los proyectos</t>
  </si>
  <si>
    <t>Finanzas</t>
  </si>
  <si>
    <t>Los flujos de caja incluyen escenarios de largo plazo con variaciones regulatorias.</t>
  </si>
  <si>
    <t xml:space="preserve">El área financiera realiza proyecciones preventivas frente a factores macroeconómicos y normativos que podrían afectar los flujos, tales como cambios en aranceles o políticas comerciales internacionales, que pueden modificar los costos logísticos y de importación; variaciones en la política monetaria, particularmente relacionadas con las tasas de interés fijadas por organismos como la Reserva Federal (FED); posibles ajustes regulatorios que impacten costos o ingresos del proyecto. </t>
  </si>
  <si>
    <t xml:space="preserve">El impacto se considera positivo ya que si se incluyen escenarios a largo plazo, incluyendo variaciones regulatorias. Adicional a ello, Fyco incluye estos factores en los contratos con los operadores, para estar protegidos frente a escenarios que afecten el negocio a largo plazo. </t>
  </si>
  <si>
    <t>Existen métricas financieras específicas para sostenibilidad (ej. ROI verde)</t>
  </si>
  <si>
    <t xml:space="preserve">En FYCO no existen métricas financieras específicas de sostenibilidad o “retorno verde” integradas formalmente en sus análisis financieros. Crismar afirma que la empresa trabaja con indicadores tradicionales financieros — como los reportes de estado financiero (análisis horizontal y vertical) — y que no tienen variables económicas internas vinculadas a sostenibilidad. Por otra parte, FYCO sí mide ciertos indicadores de impacto social, como por ejemplo: 
"Cuántas personas o cuántos hogares se beneficiarán con la conexión a internet” cuando implementan un proyecto. Este beneficio social se rastrea como un indicador operativo, pero no se traduce en un retorno económico directo ni en una métrica de rentabilidad financiera sostenible. </t>
  </si>
  <si>
    <t>El impacto se considera Negativo, ya que no se tienen aplicadas metricas financieras sostenibles, exlusivamente se tienen indicadores financieros estandares</t>
  </si>
  <si>
    <t xml:space="preserve">Integrar un indicador que permita medir metricas financieras para sostenibilidad </t>
  </si>
  <si>
    <t>Retorno Social sobre la Inversión</t>
  </si>
  <si>
    <t>Se calculan beneficios sociales y se comparan con la inversión.</t>
  </si>
  <si>
    <t xml:space="preserve">En FYCO sí se miden algunos beneficios sociales generados por los proyectos, especialmente en lo relacionado con el acceso a la conectividad: por ejemplo, el número de hogares o personas que podrán acceder a internet gracias a la implementación del proyecto.  Sin embargo, estos beneficios sociales no se traducen en un análisis económico ni se comparan con la inversión. Se usan como indicadores operativos o como evidencia del impacto positivo del proyecto, pero no se monetizan ni se incorporan dentro del análisis de rentabilidad, ni se contrastan con los costos o la inversión realizada. </t>
  </si>
  <si>
    <t>El impacto se considera Positivo ya que Fyco si mide beneficios sociales (Hogares conectados) y es un factor relevante para desarrollar un proyecto. Se comparan con la inversion de una forma cualitativa pero no se mide en forma cuantitativa</t>
  </si>
  <si>
    <t>Se aplican metodologías reconocidas para medir el SROI.</t>
  </si>
  <si>
    <t xml:space="preserve">No utilizan actualmente metodologías formales ni marcos internacionalmente reconocidos para calcular el Retorno Social de la Inversión (SROI). 
Es decir, no aplican modelos basados en Teoría del Cambio, Social Value International, SROI Framework, ni otras metodologías estructuradas para valorar monetariamente los beneficios sociales generados por los proyectos.  En su lugar, FYCO realiza únicamente análisis tradicionales en tres dimensiones: técnico, financiero y de mercado, que permiten evaluar la viabilidad integral del proyecto, pero sin incorporar métricas estandarizadas de impacto social. </t>
  </si>
  <si>
    <t>El impacto se considera Negativo ya que Fyco no aplica metodologias formales para medir el SROI, y no se encuentran estipulados dentro de su analisis</t>
  </si>
  <si>
    <t>Incorporar una metodologia para medir el SROI que se encuentre alineado al core de la compania.</t>
  </si>
  <si>
    <t>Se cuantifican beneficios sociales como empleabilidad, salud y educación.</t>
  </si>
  <si>
    <t>FYCO indicó que solo cuantifican un beneficio social específico: el número de personas o hogares que se conectan a Internet gracias a los proyectos ejecutados o acompañados por la compañía. 
Este indicador es utilizado en todos los proyectos porque la conectividad es el impacto social más directo y relevante en su modelo de negocio, especialmente en zonas rurales o con baja penetración de red. 
Sin embargo, la empresa no realiza estudios adicionales ni análisis socioeconómicos complementarios que permitan evaluar otros efectos sociales derivados de los proyectos</t>
  </si>
  <si>
    <t xml:space="preserve">El impacto se considera Negativo ya que Fyco no cuantifica beneficios sociales mas detallados, ya que solo evalua el beneficio directo de hogares conectados. </t>
  </si>
  <si>
    <t>Al aprobar un proyecto y luego de ejecutado, incluir dos indicadores que permitan cuantificar los beneficios sociales indirectos en las comunidades donde se ejecute el proyecto</t>
  </si>
  <si>
    <t>Modelado y simulación</t>
  </si>
  <si>
    <t>Se usan modelos de simulación financiera y de sostenibilidad.</t>
  </si>
  <si>
    <t>La compania usa modelos de simulacion financiera en distintos escenarios (Mediano y largo plazo), pero no usa modelos de sostenibilidad</t>
  </si>
  <si>
    <t>El impacto se considera Negativo ya que la compania evalua modelos de simulacion financiera, pero no orientados a la sostenibilidad</t>
  </si>
  <si>
    <t>Se elaboran escenarios alternativos para evaluar riesgos económicos.</t>
  </si>
  <si>
    <t>La compania si elabora escenarios alternativos para evaluar riesgos economicos, en simulaciones de variables financieras en los negocios</t>
  </si>
  <si>
    <t>El impacto se considera Neutral, ya que la compania si elabora escenarios alternativos pero de forma basica</t>
  </si>
  <si>
    <t xml:space="preserve">Complejidad de ejecución </t>
  </si>
  <si>
    <t>Se aplican análisis de sensibilidad y simulaciones Monte Carlo.</t>
  </si>
  <si>
    <t>La compania no aplica ni tiene conocimiento de estos modelos y simulaciones</t>
  </si>
  <si>
    <t>El impacto se considera Negativo ya que no se aplican dichos analisis y simulaciones</t>
  </si>
  <si>
    <t>Los modelos incluyen variables como impuestos al carbono o inflación verde.</t>
  </si>
  <si>
    <t>La compania no incluye dichas variables en la evaluacion de proyectos</t>
  </si>
  <si>
    <t>El impacto se considera Negativo ya que no se aplican dichas variables</t>
  </si>
  <si>
    <t>Los modelos se validan con datos históricos y benchmarking.</t>
  </si>
  <si>
    <t>La compania si usa los datos historicos para analisis de negocios anteriores y posibles escenarios para los nuevos, esto se realiza con enfoque en todas las areas Legal, Financiera, Ingenieria, Supplier, Logistica, entre otras. Adicional usa estudios de mercado y hace benchmarking que le permite conocer el entorno y el mercado, para sus decisiones</t>
  </si>
  <si>
    <t>El impacto se considera Neutral, ya que la compania realiza analisis de datos historicos y benchmarking, sin embargo no se cruzan con modelos de simulacion</t>
  </si>
  <si>
    <t>Agilidad Empresarial</t>
  </si>
  <si>
    <t>Flexibilidad/Opcionalidad</t>
  </si>
  <si>
    <t>Los contratos contemplan flexibilidad ante cambios del entorno.</t>
  </si>
  <si>
    <t>Se indica que si se contempla flexibilidad antes cambios del entorno tales como Variables macroeconomicas, inflacion, aranceles, impuestos, refinanciamientos, entre otros.</t>
  </si>
  <si>
    <t xml:space="preserve">El impacto se considera Neutral, ya que los contratos son parcialmente flexibles, pero no estan protegidos contra variables de gran cambio tales como guerras arancelarias. </t>
  </si>
  <si>
    <t>Los proyectos incluyen fases escalables adaptables a la demanda.</t>
  </si>
  <si>
    <t>Si se contemplan proyectos por fases adaptados a las demandas del mercado y el entorno, para ello se elabora un analisis de mercado, incluyendo caracteristicas particulares de cada pais</t>
  </si>
  <si>
    <t>El impacto se considera positivo dado que Fyco si contempla fases escalables de acuerdo a la demanda de sus proyectos, incluso se minimiza el riesgo de sobrestock dado que las compras de productos se revisan con los operadores cada 3 meses, para validar si la demanda ha aumentado o disminuido.</t>
  </si>
  <si>
    <t>Se aplican análisis de opciones reales en la planeación financiera.</t>
  </si>
  <si>
    <t>Si, se incluyen escenarios reales en la planeacion financiera tales como tasas de interes adecuadas a cada mercado, prestamos, posibilidades de financiamiento, entre otros.</t>
  </si>
  <si>
    <t>El impacto se considera positivo ya que, si son integrados analisis de planeacion financiera a mediano y largo plazo, en los proyectos, incluyendo adaptabilidad a cada pais y condiciones particulares.</t>
  </si>
  <si>
    <t>Existe un portafolio con alternativas frente a contingencias.</t>
  </si>
  <si>
    <t>Existen, alternativas locales de suministro y abastecimiento para socios estrategicos para enfrentar contigencias. Adicional, dada la ubicacion estrategica en cada pais, se considera un factor positivo ya que entre sedes pueden apoyarse cuando se requiera. Tambien se resalta que se tiene un portafolio diverso de proveedores que permitan responder a estos escenarios</t>
  </si>
  <si>
    <t>El impacto se considera positivo, ya que si existe un portafolio solido de proveedores que permita tener alternativa frente a contingencias. La compania considera al menos 3 proveedores por rubro y localizados en distintos continentes, que permitan tener varias opciones al momento de un imprevisto. Adicional, se tienen aliados estrategicos locales en cada pais, que permiten atender emergencias si es requerido. A nivel de inventarios no se tiene stock de emergencia ya que la compania maneja compras bajo contratos ya establecidos.</t>
  </si>
  <si>
    <t>La empresa tiene protocolos para reconfigurar modelos de negocio.</t>
  </si>
  <si>
    <t>Si, a traves del area financiera quien realiza las evaluaciones y hace los analisis respectivos</t>
  </si>
  <si>
    <t>El impacto se considera positivo ya que si se tienen protocolos para reconfigurar modelos de negocios bajo distintos escenarios (Financieros (Refinanciamiento), Tecnicos (Cambio de productos, homologaciones), y legales (Clausulas, adiciones...)</t>
  </si>
  <si>
    <t>Resiliencia</t>
  </si>
  <si>
    <t>Existen planes de continuidad de negocio frente a crisis.</t>
  </si>
  <si>
    <t>Si, como objetivo principal se tiene asegurar contratos a largo plazo (3 a 5 anos), asegurando la continuidad del negocio. Adicional se evaluan constantemente nuevos clientes para ser evaluados y incluidos que permitan generar nuevos negocios y diversificar el portafolio.</t>
  </si>
  <si>
    <t>El impacto se considera positivo ya que los contratos a largo plazo (3 a 5 anos), buscan asegurar la continuidad de las operaciones con ingresos recurrentes y una alianza estrategica a largo plazo. Adicional, la compania tiene una ventaja de estar constituida como un holding, la cual permite apoyar a cada pais de manera conjunta y poder gestionar las crisis de forma local y seguir el negocio en marcha sin afectar a todo el grupo en el mismo momento. A nivel tecnologico, se tienen alianzas con los principales desarrolladores de Tecnologia a nivel mundial, los cuales buscan incorporar nuevas soluciones en el mercado y continuar innovando y generando nuevas oportunidades para la industria.</t>
  </si>
  <si>
    <t>Se miden impactos económicos de eventos disruptivos (ej. desastres).</t>
  </si>
  <si>
    <t>Si, se miden impactos economicos en los negocios por eventos disruptivos, tales como guerras economicas , diferencias cambiarias, aranceles, protestas, entre otros .</t>
  </si>
  <si>
    <t>El impacto se considera Neutral, ya que se miden los impactos en el desarrollo del negocio y en la finalizaciones y no de forma preventiva o anticipada, en la evaluacion inicial del proyecto, lo que trae como consecuencia que no existe una provision para contingencias.</t>
  </si>
  <si>
    <t>La empresa invierte en diversificación de ingresos o proveedores.</t>
  </si>
  <si>
    <t>La compania si invierte en diversificar el acceso a nuevas fuentes de financiamiento como el BID, adicional a aumentar su numero de clientes y diversificar su cartera de proveedores, tanto de materiales como logisticos</t>
  </si>
  <si>
    <t>El impacto se considera Positivo, ya que si tiene una diversificacion amplia de proveedores de productos y logisticos y durante los ultimos anos se ha evidenciado la incorporacion de nuevas fuentes de financiamiento tales como nuevas alianzas con bancos, nuevos esquemas de deuda y recientemente la alianza hecha con el Banco Interamericano de Desarrollo, siendo un hito significativo en la compania.</t>
  </si>
  <si>
    <t>La resiliencia se mide con métricas claras (ej. tiempo de recuperación).</t>
  </si>
  <si>
    <t>No se realizan este tipo de mediciones.</t>
  </si>
  <si>
    <t>La ausencia de mediciones evita tomar medidas asociadas a la sostenibilidad financiera del negocio, generando un impacto negativo en la sostenibilidad.</t>
  </si>
  <si>
    <t>Incorporar una metrica para medir la resiliciencia (Proponer)</t>
  </si>
  <si>
    <t>Se realizan simulacros de crisis económicas o de cadena de suministro.</t>
  </si>
  <si>
    <t>No se realizan simulacros de distintos escenarios en la operacion</t>
  </si>
  <si>
    <t>El impacto se considera Negativo Severo, ya que no se realizan simulacros ni simulaciones preventivas de crisis economicas o cadena de suministro, lo cual dificulta tener un plan concreto de respuesta frente a contingencias.</t>
  </si>
  <si>
    <t>Incorporar dos tipos de escenarios adicionales en la evaluacion de proyectos (pesimitas, optimista), con su respectivo plan de accion que permita simular variables que puedan afectar el negocio y que permita anticipar posibles contigencias antes de que se materialicen</t>
  </si>
  <si>
    <t>Estimulación Económica y del mercado</t>
  </si>
  <si>
    <t>Impacto Económico Local</t>
  </si>
  <si>
    <t>Se prioriza el uso de proveedores y contratistas locales.</t>
  </si>
  <si>
    <t>No se priorizan proveedores locales ya que la mayoria de los proveedores son internacionales (Particularmente de Asia). En relacion a contratistas para algunos proyectos si se priorizan de forma local.</t>
  </si>
  <si>
    <t>El impacto se considera Neutral, ya que no se priorizan a los proveedores locales. Sin embargo, se tienen aliados desde hace varios anos los cuales han sido estrategicos para la operacion.</t>
  </si>
  <si>
    <t>Subcomite de negocios/ People</t>
  </si>
  <si>
    <t>Se mide la contribución de la empresa al PIB regional/local.</t>
  </si>
  <si>
    <t>No se realizan mediciones de esta contribucion</t>
  </si>
  <si>
    <t>El impacto se considera Negativo, ya que no se analiza la contribucion al PIB Regional/Local.</t>
  </si>
  <si>
    <t>La empresa participa en iniciativas público-privadas de desarrollo local.</t>
  </si>
  <si>
    <t>La empresa participa en iniciativas privadas, a traves de los operadores de servicios en cada pais y no participa en iniciativas publicas ya que considera un enfoque mas apropiado al sector privado, dada la complejidad de las licitaciones publicas.</t>
  </si>
  <si>
    <t>El impacto se considera Positivo ya que la empresa si fomenta y contribuye a materializar iniciativas privadas de desarrollo local, buscando reducir la brecha digital en America Latina, y apoyar operadores que lleven conectividad a sectores rurales y urbanos en toda America Latina.</t>
  </si>
  <si>
    <t>Se mide el impacto de los salarios pagados en el consumo local.</t>
  </si>
  <si>
    <t>No se realizan dichas mediciones.</t>
  </si>
  <si>
    <t xml:space="preserve">El impacto se considera Negativo, ya que no se mide este tipo de impactos frente al consumo local. </t>
  </si>
  <si>
    <t>Beneficios Indirectos</t>
  </si>
  <si>
    <t>Los proyectos generan infraestructura útil para terceros.</t>
  </si>
  <si>
    <t>Si, dado que los proyectos generan una infraestructura tecnologica que permite la conectividad de hogares a Internet, adicional al beneficio de las comunidades (Escuelas, entre otros)</t>
  </si>
  <si>
    <t>El impacto se considera de fuerte impacto positivo ya que al finalizar los proyectos quedan construidas redes habilitadas para brindar conectividad a hogares, empresas o la comunidad y esto genera un impacto positivo en distintos grupos de interes.</t>
  </si>
  <si>
    <t>Subcomite de negocios/ People/ Finanzas</t>
  </si>
  <si>
    <t>La empresa mejora la reputación de la región mediante su operación.</t>
  </si>
  <si>
    <t>Si, segun los clientes la empresa es consideraba una empresa confiable y lider en el mercado de telecomunicaciones dado la experiencia de 15 anos en el mercado</t>
  </si>
  <si>
    <t>El impacto se considera positivo dado que atraves de Fyco, se ha mejorado la percepcion positiva de America Latina, tomando en cuenta la experiencia de mas de 15 anos en distintas regiones y con proyectos altamente reconocidos como el del Amazonas en Peru.</t>
  </si>
  <si>
    <t>Se promueve la transferencia de conocimiento o tecnología.</t>
  </si>
  <si>
    <t>Si, atraves de programas internos y atraves de las cursos de valor agregado que se otorgan a los clientes, a traves de la plataforma Fyco Learning</t>
  </si>
  <si>
    <t>El impacto se considera Neutral dado que si se ha generado la transferencia de conocimiento a nivel interno, pero no se ha hecho a gran escala. Es un proceso en desarrollo. A nivel de clientes se ha generado valor agregado en la transferencia de conocimiento tecnologico atraves de los cursos desarrollados por los ingenieros y tecnicos de cada operador.</t>
  </si>
  <si>
    <t>Divulgaciones ESG</t>
  </si>
  <si>
    <t>La empresa publica informes ESG bajo estándares internacionales.</t>
  </si>
  <si>
    <t xml:space="preserve">No se publican dichos informes. </t>
  </si>
  <si>
    <t>El impacto se considera negativo, ya que no se publican ni se elaboran dichos informes. Sin embaergo, los encuestados consideran que la organización si comunica los logros, lo que indica que internamente tienen conocimiento de los logros organizacionales. Al ponderar la calificación obtenemos un impacto negativo pero menos severo.</t>
  </si>
  <si>
    <t>Generar un primer informe ESG bajo estandares internacionesl tales como : xx</t>
  </si>
  <si>
    <t>Quality/ Finanzas</t>
  </si>
  <si>
    <t>Se reportan indicadores económicos, sociales y ambientales (triple bottom line).</t>
  </si>
  <si>
    <t>La compania reporta indicadores economicos de mayor relevancia. Los indicadores sociales y ambientales no se incluyen en los reportes anuales.</t>
  </si>
  <si>
    <t>El impacto se considera Negativo, ya que se da mayor relevancia solo a los indicadores financieros y no a los sociales y ambientales. Estos no son incluidos de manera formal.</t>
  </si>
  <si>
    <t xml:space="preserve">Generar indicadores que permitan incorporar criterios sociales, ambientales y economicos </t>
  </si>
  <si>
    <t>La información ESG es auditada por un tercero independiente.</t>
  </si>
  <si>
    <t xml:space="preserve">No se realizan </t>
  </si>
  <si>
    <t>No se realiza.</t>
  </si>
  <si>
    <t>Se comunican logros y áreas de mejora en prosperidad económica sostenible.</t>
  </si>
  <si>
    <t>No se comunican logros y areas de mejora en prosperidad económica sostenible.</t>
  </si>
  <si>
    <t>El impacto se considera Negativo severo, ya que no se evidencia que se comuniquen logros asociados a la prosperidad económica sostenible.</t>
  </si>
  <si>
    <t xml:space="preserve">Difundir a nivel interno y externo los logros asociados a la prosperidad economica sostenible </t>
  </si>
  <si>
    <t>Los inversionistas reciben reportes integrados con valor financiero y no financiero.</t>
  </si>
  <si>
    <t>No se realizan reportes integrados, se da mayor relevancia al area financiera</t>
  </si>
  <si>
    <t>El impacto se considera Negativo, ya que no se realizan reportes integrados con ambos valores.</t>
  </si>
  <si>
    <t>Dar a conocer reportes integrados a los inversionistas que incluyan valores sostenibles</t>
  </si>
  <si>
    <t>Impactos a las Personas</t>
  </si>
  <si>
    <t xml:space="preserve">Puntaje Inicial </t>
  </si>
  <si>
    <t>Nuevo Puntaje</t>
  </si>
  <si>
    <t>Puntaje General de los Impactos a las Personas</t>
  </si>
  <si>
    <t>Impactos al Planeta</t>
  </si>
  <si>
    <t>Puntaje Inicial</t>
  </si>
  <si>
    <t>Puntaje General de los Impactos al Planeta</t>
  </si>
  <si>
    <t>Impactos a la Properidad</t>
  </si>
  <si>
    <t>Factibilidad del negocio</t>
  </si>
  <si>
    <t>Estímulación Económica y del Mercado</t>
  </si>
  <si>
    <t>Puntaje General de los Impactos a la Prosperidad</t>
  </si>
  <si>
    <t xml:space="preserve">Puntaje P5 General </t>
  </si>
  <si>
    <t xml:space="preserve">Crear un repositorio digital institucional; Crear un
procedimiento formal de cierre de proyectos y plantillas estandarizadas de lecciones aprendidas. 
</t>
  </si>
  <si>
    <t xml:space="preserve">Estandarización de criterios para los procesos de promoción y ascenso. 
Definición y medición de indicadores clave en materia de equidad salarial y composición organizacional. </t>
  </si>
  <si>
    <t>No se generan propuestas, ya que la organización no genera impactos negativos y dada la necesidad de priorizar se le restra relevancia a este criterio.</t>
  </si>
  <si>
    <t>No se generan propuestas sobre este tema, ya que la organización no tiene un impacto directo en las comunidades por lo que no se prioriza para el plan.</t>
  </si>
  <si>
    <t>No se genera una propuesta ya que la organización no genera impactos negativos en la sostenibilidad</t>
  </si>
  <si>
    <t>No se generan propuestas sobre este tema, ya que la organización no tiene un impacto directo en las comunidades por lo que no se prioriza para el plan. No se tiene impacto directo en las comunidades indígenas,</t>
  </si>
  <si>
    <t>Incluir criterios de cercanía geográfica al considerar la contratación de proveedores.</t>
  </si>
  <si>
    <t xml:space="preserve">Diseño y formalización de la política de DEI 
Estandarización de criterios para los procesos de promoción y ascenso. 
Definición y medición de indicadores clave en materia de equidad salarial y composición organizacional. 
Desarrollo de procesos formativos en buenas prácticas de DEI dirigidos a líderes. </t>
  </si>
  <si>
    <t>Se propone la publicación de un Informe de Sostenibilidad que integre todos los logros  de las dimensiones sociales, ambientales y económicas de Fyco.</t>
  </si>
  <si>
    <t xml:space="preserve">Definición de metas anuales de reducción de emisiones de gases de efecto invernadero. 
Priorización de principales fuentes emisoras (hotspots). 
Diseño de planes de reducción por categoría estratégica (energía, transporte, proveedores). 
Definición de estrategia de compensación para emisiones residuales. 
Seguimiento y reporte anual del desempeño en reducción de emisiones. </t>
  </si>
  <si>
    <t>No se generaron propuestas en esta linea</t>
  </si>
  <si>
    <t>No se generaron propuestas en esta linea.</t>
  </si>
  <si>
    <t xml:space="preserve">Definición de metas formales de reducción progresiva de residuos por tipo. 
Diseño de indicadores cuantificables de generación, reciclaje y aprovechamiento. 
Evaluación de alternativas de aprovechamiento o circularidad con proveedores o clientes estratégicos. </t>
  </si>
  <si>
    <t>Se considera que la organización cumple con los requisitos necesarios para este criterio y además genera estrategias adicionales que impactan de manera positiva la sostenibilidad por lo que no se prioriza.</t>
  </si>
  <si>
    <t>Implementación de estrategias de minimización. 
Proponer practicas sostenibles a los proveedores, asimismo evaluarlos bajo criterios ambientales.
Promoción de prácticas internas de reutilización y reciclaje. 
Capacitación periódica a colaboradores en gestión responsable de residuos.</t>
  </si>
  <si>
    <t>Definición de lineamientos para priorizar proveedores locales y regionales cuando exista equivalencia técnica y económica.
Análisis comparativo del impacto logístico (distancia promedio y emisiones asociadas al transporte) en categorías estratégicas.
Establecimiento de una meta institucional de compras locales/regionales.
Integración de variables ambientales y territoriales en el análisis costo–beneficio (económico + ambiental).</t>
  </si>
  <si>
    <t>No  se priorizó ese criterio</t>
  </si>
  <si>
    <t>Formulación y aprobación de una política corporativa de movilidad sostenible.
Definición de lineamientos para priorizar reuniones virtuales y reducir desplazamientos innecesarios.
Diseño de incentivos para el uso de transporte público, bicicleta o movilidad compartida.
Establecimiento de criterios para la optimización de viajes técnicos (agrupación, planificación eficiente).
Definición de una meta anual de reducción o compensación de emisiones asociadas a desplazamientos.
Integración del componente de movilidad dentro del cálculo institucional de huella de carbono.</t>
  </si>
  <si>
    <t>No se proponen acciones directas asociadas a este criterio porque se considera que la empresa está teniendo un impacto positivo en la sostenibilidad en este criterio.</t>
  </si>
  <si>
    <t>No se hizo una propuesta asociada a esta linea.</t>
  </si>
  <si>
    <t>No se generó una propuesta en torno a esta propuesta.</t>
  </si>
  <si>
    <t>Sobre este elemento no se generaron propuestas</t>
  </si>
  <si>
    <t>Se mantiene un buen nivel en igualdad de oportunidades y no requiere acciones por ahora.</t>
  </si>
  <si>
    <t>Se cumple adecuadamente con la normativa y no se requieren acciones en este momento.</t>
  </si>
  <si>
    <t>Se promueve un buen ambiente de diálogo y no requiere acciones por ahora.</t>
  </si>
  <si>
    <t>Se cuenta con mecanismos efectivos y no se requieren acciones en este momento.</t>
  </si>
  <si>
    <t>Se mantiene un buen nivel en seguridad y salud, sin requerir acciones inmediatas.</t>
  </si>
  <si>
    <t>Se cuenta con procesos adecuados y no se requieren acciones por ahora.</t>
  </si>
  <si>
    <t>Se mejora el proceso de capacitación, fortaleciendo el desarrollo del personal.</t>
  </si>
  <si>
    <t>Se identifican oportunidades de mejora en la evaluación de capacitaciones.</t>
  </si>
  <si>
    <t>Se fortalece la gestión de la equidad mediante acciones de mejora.</t>
  </si>
  <si>
    <t>Se mejora la transparencia en los procesos internos.</t>
  </si>
  <si>
    <t>Se implementan mejoras para fortalecer la gestión del conocimiento.</t>
  </si>
  <si>
    <t>Se identifican oportunidades de mejora en la documentación y uso de lecciones aprendidas.</t>
  </si>
  <si>
    <t>Se mantiene el desempeño actual y no se requieren acciones por ahora.</t>
  </si>
  <si>
    <t>Se mantiene el desempeño actual sin acciones prioritarias.</t>
  </si>
  <si>
    <t>Se mantiene un buen nivel de bienestar y no requiere acciones por ahora.</t>
  </si>
  <si>
    <t>Se mantienen condiciones adecuadas de flexibilidad laboral.</t>
  </si>
  <si>
    <t>Se mejora ligeramente el enfoque comunitario, aunque no es prioritario.</t>
  </si>
  <si>
    <t>Se mantiene un buen nivel de cumplimiento y no requiere acciones.</t>
  </si>
  <si>
    <t>Se mantiene el desempeño actual sin mejoras en participación pública.</t>
  </si>
  <si>
    <t>Se mantiene un nivel básico sin acciones prioritarias.</t>
  </si>
  <si>
    <t>Se mantiene el desempeño actual sin acciones requeridas.</t>
  </si>
  <si>
    <t>Se mantiene un alto nivel de seguridad sin requerir acciones.</t>
  </si>
  <si>
    <t>Se mantiene el cumplimiento actual sin acciones adicionales.</t>
  </si>
  <si>
    <t>Se mejora el cumplimiento del etiquetado de productos.</t>
  </si>
  <si>
    <t>Se identifican oportunidades de mejora en la comunicación de impactos.</t>
  </si>
  <si>
    <t>Se mantiene un alto nivel de protección de datos sin requerir acciones.</t>
  </si>
  <si>
    <t>Se cuenta con una gestión adecuada de incidentes y no requiere acciones.</t>
  </si>
  <si>
    <t>Se mantiene un alto nivel de prevención y no requiere acciones.</t>
  </si>
  <si>
    <t>Se mantiene un buen nivel de control y no requiere acciones.</t>
  </si>
  <si>
    <t>Se mantienen condiciones adecuadas en la contratación.</t>
  </si>
  <si>
    <t>Se mantiene un buen nivel de cumplimiento sin acciones adicionales.</t>
  </si>
  <si>
    <t>Se mantiene el desempeño actual, con oportunidades de mejora no prioritarias.</t>
  </si>
  <si>
    <t>Se fortalecen las prácticas de inclusión mediante acciones de mejora.</t>
  </si>
  <si>
    <t>Se mejora la gestión de la equidad en la organización.</t>
  </si>
  <si>
    <t>Se fortalecen los criterios sostenibles en la selección de proveedores.</t>
  </si>
  <si>
    <t>Se mejora la priorización de proveedores responsables.</t>
  </si>
  <si>
    <t>Se cuenta con canales adecuados y no requiere acciones adicionales.</t>
  </si>
  <si>
    <t>Se mantiene el cumplimiento adecuado sin acciones adicionales.</t>
  </si>
  <si>
    <t>Se mantiene el desempeño actual con oportunidades de mejora.</t>
  </si>
  <si>
    <t>Se mantiene un nivel básico de gestión sin acciones prioritarias.</t>
  </si>
  <si>
    <t>Se mantiene el desempeño actual sin acciones adicionales.</t>
  </si>
  <si>
    <t>Se mejora la transparencia en la comunicación ambiental.</t>
  </si>
  <si>
    <t>Se fortalecen las prácticas para evitar el greenwashing.</t>
  </si>
  <si>
    <t>Se mejora parcialmente la integración de criterios ambientales en las decisiones de abastecimiento, avanzando hacia una reducción de impactos asociados al transporte, aunque aún con oportunidades de fortalecimiento.</t>
  </si>
  <si>
    <t>Se mantiene un impacto positivo en la sostenibilidad, evidenciando buenas prácticas consolidadas en la reducción del consumo de papel; no se prioriza el criterio.</t>
  </si>
  <si>
    <t>Se fortalece la gestión de la movilidad sostenible, consolidando estrategias que reducen las emisiones asociadas a desplazamientos laborales.</t>
  </si>
  <si>
    <t>Se mejora significativamente el impacto ambiental al promover prácticas de movilidad sostenible entre los colaboradores.</t>
  </si>
  <si>
    <t>Se mejora la gestión de emisiones asociadas a desplazamientos, avanzando hacia un enfoque más integral de la huella de carbono.</t>
  </si>
  <si>
    <t>Se fortalece significativamente la gestión ambiental en la cadena de suministro, reduciendo riesgos asociados a proveedores con prácticas no sostenibles.</t>
  </si>
  <si>
    <t>Se mejora de manera importante la capacidad de la organización para identificar y gestionar impactos ambientales asociados a la logística y el transporte.</t>
  </si>
  <si>
    <t>Se mantiene un impacto positivo alto en la sostenibilidad, evidenciando una gestión logística eficiente y consolidada.</t>
  </si>
  <si>
    <t>No se presentan mejoras en el impacto, manteniéndose debilidades en la gestión ambiental de proveedores logísticos.</t>
  </si>
  <si>
    <t>Se mantiene un impacto neutro, con oportunidades de fortalecimiento en el seguimiento de indicadores ambientales logísticos.</t>
  </si>
  <si>
    <t>Se mantiene un impacto neutro, sin avances en la formalización de estrategias de eficiencia energética.</t>
  </si>
  <si>
    <t>Se fortalece la gestión climática mediante la consolidación de estrategias orientadas a la reducción y compensación de emisiones.</t>
  </si>
  <si>
    <t>Se mejora la cobertura en la medición de emisiones, avanzando hacia una gestión más integral de la huella de carbono.</t>
  </si>
  <si>
    <t>Se mejora la gestión ambiental al avanzar de la planificación a la implementación de acciones de mitigación.</t>
  </si>
  <si>
    <t>Se manteien el impacto, no se priorizó el elemento.</t>
  </si>
  <si>
    <t>Tomar acciones asociadas a la medición de los impactos que las acciones de Fyco están generando sobre la fauna y la flora; asimismo, en el largo plazo se sugiere vincularse a programas de protección del medio ambiente.</t>
  </si>
  <si>
    <t>Se fortalece la gestión ambiental mediante la implementación de acciones de seguimiento y control de impactos sobre el entorno natural.</t>
  </si>
  <si>
    <t>Se fortalece significativamente la gestión ambiental al incorporar un enfoque integral en la evaluación de impactos sobre aire y agua.</t>
  </si>
  <si>
    <t>Se mejora la gestión ambiental al ampliar el alcance y la aplicación de buenas prácticas en la organización.</t>
  </si>
  <si>
    <t>Se fortalece de manera significativa la transparencia y la rendición de cuentas mediante la comunicación estructurada del desempeño ambiental.</t>
  </si>
  <si>
    <t>Se mejora la gestión de residuos al promover prácticas de reutilización y economía circular.</t>
  </si>
  <si>
    <t>Se fortalece la gestión ambiental en la cadena de suministro mediante la integración de criterios de reciclaje responsable.</t>
  </si>
  <si>
    <t>Se fortalece la gestión de residuos mediante la incorporación de estrategias orientadas a la minimización y aprovechamiento.</t>
  </si>
  <si>
    <t>Se mantiene un impacto neutro, con oportunidad de mejora pero no se prioriza.</t>
  </si>
  <si>
    <t>Se mantiene el impacto positivo en la sostenibilidad con las medidas tomadas asociadas a la reducción del consumo de agua.</t>
  </si>
  <si>
    <t>No se priorizó este criterio, ni se puntuó, teniendo en cuenta la caracterización de la organización.</t>
  </si>
  <si>
    <t>Se conserva el impacto positivo que la organización está teniendo al realizar acciones alineadas con el estándar P5 en materia de disposición y eliminación de residuos.</t>
  </si>
  <si>
    <t>Se fortalece la gestión ambiental mediante la incorporación de metas de reducción y mejora continua en la generación de residuos.</t>
  </si>
  <si>
    <t>Se mantiene el impacto positivo en la sostenibilidad.</t>
  </si>
  <si>
    <t>Se mejora la gestión ambiental al incorporar estrategias de medición de los residuos generados.</t>
  </si>
  <si>
    <t>Se fortalece el impacto en la sostenibilidad en el análisis del caso de negocio, evidenciando la integración progresiva de variables sociales, ambientales y de alineación estratégica (ODS), así como la incorporación del valor sostenible en la evaluación de proyectos; no obstante, persisten oportunidades para consolidar su aplicación sistemática frente al enfoque predominantemente financiero.</t>
  </si>
  <si>
    <t>Se fortalece el impacto en la sostenibilidad en el análisis financiero, evidenciando la incorporación progresiva de variables ambientales y métricas financieras sostenibles, así como la consolidación de escenarios de largo plazo en la evaluación de proyectos; no obstante, persisten oportunidades para integrar de manera sistemática estos enfoques dentro de la estructura financiera tradicional de la organización.</t>
  </si>
  <si>
    <t>Se fortalece el impacto en la sostenibilidad en la medición del retorno social de la inversión, evidenciando avances en la estructuración de metodologías y en la ampliación de indicadores de impacto social más allá de la conectividad</t>
  </si>
  <si>
    <t>Se mantiene el impacto, no se generaron propuestas.</t>
  </si>
  <si>
    <t>Se mantiene el impacto entre neutro y positivo, no se generaron propuestas.</t>
  </si>
  <si>
    <t>Se fortalece el impacto en la sostenibilidad en la resiliencia del negocio, evidenciando avances en la estructuración de métricas y escenarios de gestión de crisis, así como en la diversificación de ingresos y proveedores; no obstante, persisten oportunidades para consolidar un enfoque preventivo mediante simulaciones y mediciones sistemáticas que fortalezcan la capacidad de anticipación ante eventos disruptivos.</t>
  </si>
  <si>
    <t>No se priorizo al tener en cuenta la naturaleza de la organización y al considerar que no se podían realizar acciones en el corto plazo porque se afectaría el desarrollo financiero de la organización. En ese sentido, se mantiene el impacto.</t>
  </si>
  <si>
    <t>Se mantiene un impacto positivo en la sostenibilidad en la generación de beneficios indirectos, evidenciando la creación de infraestructura tecnológica que favorece a múltiples grupos de interés, el fortalecimiento de la reputación regional y avances en la transferencia de conocimiento; no obstante, persisten oportunidades para ampliar el alcance y la escalabilidad de estas iniciativas.</t>
  </si>
  <si>
    <t>Se fortalece el impacto en la sostenibilidad en las divulgaciones ESG, evidenciando avances en la estructuración de reportes bajo estándares internacionales, la incorporación de indicadores de triple impacto y la comunicación de resultados a los grupos de interés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</si>
</sst>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45"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2"/>
      <color theme="0"/>
      <name val="Calibri"/>
      <family val="2"/>
      <scheme val="minor"/>
    </font>
    <font>
      <b/>
      <sz val="11"/>
      <color theme="0"/>
      <name val="Calibri"/>
      <family val="2"/>
      <scheme val="minor"/>
    </font>
    <font>
      <b/>
      <sz val="12"/>
      <color rgb="FFFFFFFF"/>
      <name val="Calibri"/>
      <family val="2"/>
      <scheme val="minor"/>
    </font>
    <font>
      <sz val="11"/>
      <color theme="1"/>
      <name val="Calibri"/>
      <family val="2"/>
      <scheme val="minor"/>
    </font>
    <font>
      <sz val="11"/>
      <color theme="1"/>
      <name val="Arial"/>
      <family val="2"/>
    </font>
    <font>
      <sz val="11"/>
      <color theme="1"/>
      <name val="Cambria"/>
      <family val="1"/>
    </font>
    <font>
      <sz val="10"/>
      <color theme="1"/>
      <name val="Cambria"/>
      <family val="1"/>
    </font>
    <font>
      <b/>
      <sz val="10"/>
      <color theme="1"/>
      <name val="Arial"/>
      <family val="2"/>
    </font>
    <font>
      <b/>
      <sz val="10"/>
      <color theme="1"/>
      <name val="Calibri"/>
      <family val="2"/>
      <scheme val="minor"/>
    </font>
    <font>
      <sz val="10"/>
      <color theme="1"/>
      <name val="Calibri"/>
      <family val="2"/>
    </font>
    <font>
      <sz val="10"/>
      <color rgb="FF000000"/>
      <name val="Cambria"/>
      <family val="1"/>
    </font>
    <font>
      <sz val="10"/>
      <color theme="1"/>
      <name val="Arial"/>
      <family val="2"/>
    </font>
    <font>
      <b/>
      <sz val="18"/>
      <name val="Arial"/>
      <family val="2"/>
    </font>
    <font>
      <sz val="12"/>
      <color rgb="FF000000"/>
      <name val="Calibri"/>
      <family val="2"/>
      <scheme val="minor"/>
    </font>
    <font>
      <b/>
      <i/>
      <sz val="11"/>
      <color rgb="FF000000"/>
      <name val="Arial"/>
      <family val="2"/>
      <charset val="1"/>
    </font>
    <font>
      <b/>
      <i/>
      <sz val="11"/>
      <color rgb="FFFFFFFF"/>
      <name val="Arial"/>
      <family val="2"/>
      <charset val="1"/>
    </font>
    <font>
      <sz val="12"/>
      <color theme="0"/>
      <name val="Calibri"/>
      <family val="2"/>
      <scheme val="minor"/>
    </font>
    <font>
      <sz val="10"/>
      <color theme="1"/>
      <name val="Calibri"/>
      <family val="2"/>
      <scheme val="minor"/>
    </font>
    <font>
      <b/>
      <sz val="12"/>
      <color theme="1"/>
      <name val="Calibri"/>
      <family val="2"/>
      <scheme val="minor"/>
    </font>
    <font>
      <b/>
      <sz val="12"/>
      <color rgb="FF000000"/>
      <name val="Calibri"/>
      <family val="2"/>
      <scheme val="minor"/>
    </font>
    <font>
      <b/>
      <i/>
      <sz val="11"/>
      <color rgb="FFC00000"/>
      <name val="Calibri"/>
      <family val="2"/>
      <scheme val="minor"/>
    </font>
    <font>
      <sz val="9"/>
      <color theme="1"/>
      <name val="Calibri"/>
      <family val="2"/>
      <scheme val="minor"/>
    </font>
    <font>
      <b/>
      <sz val="12"/>
      <name val="Calibri"/>
      <family val="2"/>
      <scheme val="minor"/>
    </font>
    <font>
      <b/>
      <sz val="12"/>
      <color rgb="FF05458C"/>
      <name val="Calibri"/>
      <family val="2"/>
      <scheme val="minor"/>
    </font>
    <font>
      <b/>
      <i/>
      <sz val="12"/>
      <color rgb="FFC00000"/>
      <name val="Calibri"/>
      <family val="2"/>
      <scheme val="minor"/>
    </font>
    <font>
      <b/>
      <i/>
      <sz val="12"/>
      <color theme="3"/>
      <name val="Calibri"/>
      <family val="2"/>
      <scheme val="minor"/>
    </font>
    <font>
      <b/>
      <i/>
      <sz val="12"/>
      <color rgb="FF008000"/>
      <name val="Calibri"/>
      <family val="2"/>
      <scheme val="minor"/>
    </font>
    <font>
      <sz val="12"/>
      <name val="Calibri"/>
      <family val="2"/>
      <scheme val="minor"/>
    </font>
    <font>
      <b/>
      <i/>
      <sz val="12"/>
      <color rgb="FF000000"/>
      <name val="Calibri"/>
      <family val="2"/>
      <scheme val="minor"/>
    </font>
    <font>
      <b/>
      <i/>
      <sz val="12"/>
      <color rgb="FFFFFFFF"/>
      <name val="Calibri"/>
      <family val="2"/>
      <scheme val="minor"/>
    </font>
    <font>
      <b/>
      <sz val="14"/>
      <color theme="1"/>
      <name val="Calibri"/>
      <family val="2"/>
      <scheme val="minor"/>
    </font>
    <font>
      <sz val="10"/>
      <color rgb="FF0070C0"/>
      <name val="Calibri"/>
      <family val="2"/>
      <scheme val="minor"/>
    </font>
    <font>
      <sz val="12"/>
      <color theme="1"/>
      <name val="Calibri"/>
      <scheme val="minor"/>
    </font>
    <font>
      <sz val="12"/>
      <color rgb="FF000000"/>
      <name val="Calibri"/>
      <scheme val="minor"/>
    </font>
    <font>
      <b/>
      <sz val="12"/>
      <color rgb="FF000000"/>
      <name val="Calibri"/>
      <scheme val="minor"/>
    </font>
    <font>
      <sz val="11"/>
      <color rgb="FF000000"/>
      <name val="Calibri"/>
      <scheme val="minor"/>
    </font>
    <font>
      <sz val="11"/>
      <color rgb="FF242424"/>
      <name val="Aptos Narrow"/>
      <charset val="1"/>
    </font>
    <font>
      <sz val="11"/>
      <color rgb="FF000000"/>
      <name val="Calibri"/>
      <family val="2"/>
      <scheme val="minor"/>
    </font>
    <font>
      <sz val="12"/>
      <color theme="1"/>
      <name val="Calibri (Cuerpo)"/>
    </font>
    <font>
      <i/>
      <sz val="11"/>
      <color theme="1"/>
      <name val="Calibri"/>
      <family val="2"/>
      <scheme val="minor"/>
    </font>
  </fonts>
  <fills count="22">
    <fill>
      <patternFill patternType="none"/>
    </fill>
    <fill>
      <patternFill patternType="gray125"/>
    </fill>
    <fill>
      <patternFill patternType="solid">
        <fgColor theme="9"/>
        <bgColor rgb="FF4F81BD"/>
      </patternFill>
    </fill>
    <fill>
      <patternFill patternType="solid">
        <fgColor theme="9"/>
        <bgColor indexed="64"/>
      </patternFill>
    </fill>
    <fill>
      <patternFill patternType="solid">
        <fgColor rgb="FF002856"/>
        <bgColor indexed="64"/>
      </patternFill>
    </fill>
    <fill>
      <patternFill patternType="solid">
        <fgColor rgb="FFC00000"/>
        <bgColor indexed="64"/>
      </patternFill>
    </fill>
    <fill>
      <patternFill patternType="solid">
        <fgColor rgb="FFF3950E"/>
        <bgColor indexed="64"/>
      </patternFill>
    </fill>
    <fill>
      <patternFill patternType="solid">
        <fgColor rgb="FF05458C"/>
        <bgColor indexed="64"/>
      </patternFill>
    </fill>
    <fill>
      <patternFill patternType="solid">
        <fgColor rgb="FFC5E0B4"/>
        <bgColor indexed="64"/>
      </patternFill>
    </fill>
    <fill>
      <patternFill patternType="solid">
        <fgColor rgb="FF4B9F38"/>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rgb="FF92D050"/>
        <bgColor rgb="FF4F81BD"/>
      </patternFill>
    </fill>
    <fill>
      <patternFill patternType="solid">
        <fgColor rgb="FF0070C0"/>
        <bgColor indexed="64"/>
      </patternFill>
    </fill>
    <fill>
      <patternFill patternType="solid">
        <fgColor rgb="FF0070C0"/>
        <bgColor rgb="FF4F81BD"/>
      </patternFill>
    </fill>
    <fill>
      <patternFill patternType="solid">
        <fgColor rgb="FF00689D"/>
        <bgColor indexed="64"/>
      </patternFill>
    </fill>
    <fill>
      <patternFill patternType="solid">
        <fgColor rgb="FFFF6924"/>
        <bgColor indexed="64"/>
      </patternFill>
    </fill>
    <fill>
      <patternFill patternType="solid">
        <fgColor rgb="FFE99226"/>
        <bgColor indexed="64"/>
      </patternFill>
    </fill>
    <fill>
      <patternFill patternType="solid">
        <fgColor rgb="FF3D7E42"/>
        <bgColor indexed="64"/>
      </patternFill>
    </fill>
    <fill>
      <patternFill patternType="solid">
        <fgColor rgb="FF19486A"/>
        <bgColor indexed="64"/>
      </patternFill>
    </fill>
    <fill>
      <patternFill patternType="solid">
        <fgColor theme="1" tint="0.49998474074526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thin">
        <color indexed="64"/>
      </left>
      <right style="thin">
        <color indexed="64"/>
      </right>
      <top style="thin">
        <color rgb="FF000000"/>
      </top>
      <bottom/>
      <diagonal/>
    </border>
    <border>
      <left style="thin">
        <color rgb="FF000000"/>
      </left>
      <right style="thin">
        <color rgb="FF000000"/>
      </right>
      <top/>
      <bottom/>
      <diagonal/>
    </border>
    <border>
      <left/>
      <right style="thin">
        <color indexed="64"/>
      </right>
      <top style="thin">
        <color indexed="64"/>
      </top>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theme="0"/>
      </left>
      <right style="thin">
        <color theme="0"/>
      </right>
      <top style="thin">
        <color theme="0"/>
      </top>
      <bottom style="thin">
        <color theme="0"/>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
      <left style="thin">
        <color indexed="64"/>
      </left>
      <right/>
      <top/>
      <bottom style="thin">
        <color rgb="FF000000"/>
      </bottom>
      <diagonal/>
    </border>
    <border>
      <left style="thin">
        <color rgb="FF000000"/>
      </left>
      <right/>
      <top/>
      <bottom/>
      <diagonal/>
    </border>
    <border>
      <left style="thin">
        <color rgb="FF000000"/>
      </left>
      <right style="thin">
        <color indexed="64"/>
      </right>
      <top style="thin">
        <color rgb="FF000000"/>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
      <left/>
      <right/>
      <top/>
      <bottom style="thin">
        <color rgb="FF000000"/>
      </bottom>
      <diagonal/>
    </border>
    <border>
      <left style="thin">
        <color rgb="FF000000"/>
      </left>
      <right style="thin">
        <color rgb="FF000000"/>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s>
  <cellStyleXfs count="7">
    <xf numFmtId="0" fontId="0" fillId="0" borderId="0"/>
    <xf numFmtId="0" fontId="9" fillId="0" borderId="0">
      <alignment horizontal="left" vertical="center"/>
    </xf>
    <xf numFmtId="0" fontId="4" fillId="0" borderId="0"/>
    <xf numFmtId="0" fontId="12" fillId="0" borderId="0">
      <alignment horizontal="center" vertical="center"/>
    </xf>
    <xf numFmtId="0" fontId="14" fillId="0" borderId="0"/>
    <xf numFmtId="0" fontId="16" fillId="0" borderId="0">
      <alignment horizontal="left" vertical="center"/>
    </xf>
    <xf numFmtId="0" fontId="17" fillId="0" borderId="0">
      <alignment horizontal="center" vertical="center" wrapText="1"/>
    </xf>
  </cellStyleXfs>
  <cellXfs count="326">
    <xf numFmtId="0" fontId="0" fillId="0" borderId="0" xfId="0"/>
    <xf numFmtId="0" fontId="10" fillId="0" borderId="0" xfId="1" applyFont="1">
      <alignment horizontal="left" vertical="center"/>
    </xf>
    <xf numFmtId="0" fontId="11" fillId="0" borderId="0" xfId="2" applyFont="1"/>
    <xf numFmtId="0" fontId="8" fillId="0" borderId="0" xfId="2" applyFont="1" applyAlignment="1">
      <alignment horizontal="left" vertical="center"/>
    </xf>
    <xf numFmtId="0" fontId="15" fillId="0" borderId="0" xfId="4" applyFont="1"/>
    <xf numFmtId="0" fontId="10" fillId="0" borderId="0" xfId="1" applyFont="1" applyAlignment="1">
      <alignment horizontal="center" vertical="center"/>
    </xf>
    <xf numFmtId="0" fontId="5" fillId="14" borderId="1" xfId="0" applyFont="1" applyFill="1" applyBorder="1" applyAlignment="1">
      <alignment horizontal="center" vertical="center" wrapText="1"/>
    </xf>
    <xf numFmtId="0" fontId="7" fillId="15" borderId="1" xfId="0" applyFont="1" applyFill="1" applyBorder="1" applyAlignment="1">
      <alignment horizontal="center" wrapText="1"/>
    </xf>
    <xf numFmtId="0" fontId="5" fillId="14" borderId="7" xfId="0" applyFont="1" applyFill="1" applyBorder="1" applyAlignment="1">
      <alignment horizontal="center" vertical="center" wrapText="1"/>
    </xf>
    <xf numFmtId="0" fontId="11" fillId="11" borderId="0" xfId="2" applyFont="1" applyFill="1"/>
    <xf numFmtId="0" fontId="19" fillId="11" borderId="0" xfId="0" applyFont="1" applyFill="1" applyAlignment="1">
      <alignment vertical="center" wrapText="1"/>
    </xf>
    <xf numFmtId="0" fontId="19" fillId="11" borderId="0" xfId="0" applyFont="1" applyFill="1"/>
    <xf numFmtId="0" fontId="20" fillId="11" borderId="0" xfId="0" applyFont="1" applyFill="1"/>
    <xf numFmtId="0" fontId="13" fillId="0" borderId="20" xfId="0" applyFont="1" applyBorder="1" applyAlignment="1">
      <alignment vertical="center"/>
    </xf>
    <xf numFmtId="0" fontId="22" fillId="0" borderId="20" xfId="0" applyFont="1" applyBorder="1" applyAlignment="1">
      <alignment vertical="center"/>
    </xf>
    <xf numFmtId="0" fontId="7" fillId="2" borderId="11" xfId="0" applyFont="1" applyFill="1" applyBorder="1" applyAlignment="1">
      <alignment horizontal="center"/>
    </xf>
    <xf numFmtId="0" fontId="5" fillId="3" borderId="10" xfId="0" applyFont="1" applyFill="1" applyBorder="1" applyAlignment="1">
      <alignment vertical="center" wrapText="1"/>
    </xf>
    <xf numFmtId="0" fontId="5" fillId="3" borderId="10" xfId="0" applyFont="1" applyFill="1" applyBorder="1" applyAlignment="1">
      <alignment horizontal="center" vertical="center" wrapText="1"/>
    </xf>
    <xf numFmtId="0" fontId="7" fillId="2" borderId="7" xfId="0" applyFont="1" applyFill="1" applyBorder="1"/>
    <xf numFmtId="0" fontId="7" fillId="2" borderId="1" xfId="0" applyFont="1" applyFill="1" applyBorder="1" applyAlignment="1">
      <alignment horizontal="center"/>
    </xf>
    <xf numFmtId="0" fontId="7" fillId="2" borderId="7" xfId="0" applyFont="1" applyFill="1" applyBorder="1" applyAlignment="1">
      <alignment horizontal="center"/>
    </xf>
    <xf numFmtId="0" fontId="5" fillId="3" borderId="6"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0"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xf>
    <xf numFmtId="0" fontId="5" fillId="3" borderId="1" xfId="0" applyFont="1" applyFill="1" applyBorder="1" applyAlignment="1">
      <alignment horizontal="center"/>
    </xf>
    <xf numFmtId="0" fontId="5" fillId="17" borderId="0" xfId="0" applyFont="1" applyFill="1"/>
    <xf numFmtId="0" fontId="21" fillId="18" borderId="21" xfId="0" applyFont="1" applyFill="1" applyBorder="1"/>
    <xf numFmtId="165" fontId="21" fillId="18" borderId="21" xfId="0" applyNumberFormat="1" applyFont="1" applyFill="1" applyBorder="1" applyAlignment="1">
      <alignment horizontal="center"/>
    </xf>
    <xf numFmtId="0" fontId="21" fillId="11" borderId="21" xfId="0" applyFont="1" applyFill="1" applyBorder="1"/>
    <xf numFmtId="165" fontId="21" fillId="11" borderId="21" xfId="0" applyNumberFormat="1" applyFont="1" applyFill="1" applyBorder="1" applyAlignment="1">
      <alignment horizontal="center"/>
    </xf>
    <xf numFmtId="0" fontId="5" fillId="18" borderId="21" xfId="0" applyFont="1" applyFill="1" applyBorder="1" applyAlignment="1">
      <alignment wrapText="1"/>
    </xf>
    <xf numFmtId="0" fontId="21" fillId="0" borderId="0" xfId="0" applyFont="1"/>
    <xf numFmtId="0" fontId="5" fillId="19" borderId="0" xfId="0" applyFont="1" applyFill="1"/>
    <xf numFmtId="0" fontId="21" fillId="9" borderId="21" xfId="0" applyFont="1" applyFill="1" applyBorder="1"/>
    <xf numFmtId="0" fontId="21" fillId="11" borderId="0" xfId="0" applyFont="1" applyFill="1"/>
    <xf numFmtId="0" fontId="5" fillId="9" borderId="0" xfId="0" applyFont="1" applyFill="1" applyAlignment="1">
      <alignment wrapText="1"/>
    </xf>
    <xf numFmtId="0" fontId="21" fillId="20" borderId="0" xfId="0" applyFont="1" applyFill="1"/>
    <xf numFmtId="0" fontId="21" fillId="16" borderId="21" xfId="0" applyFont="1" applyFill="1" applyBorder="1"/>
    <xf numFmtId="0" fontId="5" fillId="16" borderId="21" xfId="0" applyFont="1" applyFill="1" applyBorder="1" applyAlignment="1">
      <alignment wrapText="1"/>
    </xf>
    <xf numFmtId="0" fontId="21" fillId="21" borderId="21" xfId="0" applyFont="1" applyFill="1" applyBorder="1"/>
    <xf numFmtId="0" fontId="5" fillId="3" borderId="8" xfId="0" applyFont="1" applyFill="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xf numFmtId="0" fontId="7" fillId="13" borderId="6" xfId="0" applyFont="1" applyFill="1" applyBorder="1" applyAlignment="1">
      <alignment horizontal="center" vertical="center"/>
    </xf>
    <xf numFmtId="0" fontId="7" fillId="13" borderId="1" xfId="0" applyFont="1" applyFill="1" applyBorder="1" applyAlignment="1">
      <alignment horizontal="center" vertical="center"/>
    </xf>
    <xf numFmtId="0" fontId="5" fillId="12" borderId="1" xfId="0" applyFont="1" applyFill="1" applyBorder="1" applyAlignment="1">
      <alignment horizontal="center" vertical="center" wrapText="1"/>
    </xf>
    <xf numFmtId="0" fontId="5" fillId="12" borderId="7" xfId="0" applyFont="1" applyFill="1" applyBorder="1" applyAlignment="1">
      <alignment horizontal="center" vertical="center" wrapText="1"/>
    </xf>
    <xf numFmtId="0" fontId="3" fillId="0" borderId="0" xfId="0" applyFont="1" applyAlignment="1">
      <alignment vertical="center"/>
    </xf>
    <xf numFmtId="0" fontId="5" fillId="12" borderId="8" xfId="0" applyFont="1" applyFill="1" applyBorder="1" applyAlignment="1">
      <alignment horizontal="center" vertical="center"/>
    </xf>
    <xf numFmtId="0" fontId="3" fillId="0" borderId="0" xfId="0" applyFont="1" applyAlignment="1">
      <alignment horizontal="center" vertical="center" wrapText="1"/>
    </xf>
    <xf numFmtId="0" fontId="5" fillId="14" borderId="8" xfId="0" applyFont="1" applyFill="1" applyBorder="1" applyAlignment="1">
      <alignment horizontal="center" vertical="center"/>
    </xf>
    <xf numFmtId="0" fontId="3" fillId="0" borderId="0" xfId="0" applyFont="1" applyAlignment="1">
      <alignment wrapText="1"/>
    </xf>
    <xf numFmtId="0" fontId="25" fillId="0" borderId="0" xfId="1" applyFont="1">
      <alignment horizontal="left" vertical="center"/>
    </xf>
    <xf numFmtId="0" fontId="3" fillId="0" borderId="0" xfId="1" applyFont="1">
      <alignment horizontal="left" vertical="center"/>
    </xf>
    <xf numFmtId="0" fontId="27" fillId="0" borderId="0" xfId="6" applyFont="1" applyAlignment="1">
      <alignment horizontal="left" vertical="center"/>
    </xf>
    <xf numFmtId="0" fontId="28" fillId="0" borderId="0" xfId="6" applyFont="1" applyAlignment="1">
      <alignment horizontal="left" vertical="center"/>
    </xf>
    <xf numFmtId="0" fontId="29" fillId="0" borderId="0" xfId="1" applyFont="1">
      <alignment horizontal="left" vertical="center"/>
    </xf>
    <xf numFmtId="0" fontId="30" fillId="0" borderId="0" xfId="1" applyFont="1">
      <alignment horizontal="left" vertical="center"/>
    </xf>
    <xf numFmtId="0" fontId="27" fillId="0" borderId="0" xfId="6" applyFont="1">
      <alignment horizontal="center" vertical="center" wrapText="1"/>
    </xf>
    <xf numFmtId="0" fontId="18" fillId="0" borderId="0" xfId="4" applyFont="1"/>
    <xf numFmtId="0" fontId="23" fillId="0" borderId="6" xfId="3" applyFont="1" applyBorder="1" applyAlignment="1">
      <alignment horizontal="center" vertical="top" wrapText="1"/>
    </xf>
    <xf numFmtId="0" fontId="24" fillId="0" borderId="6" xfId="0" applyFont="1" applyBorder="1" applyAlignment="1">
      <alignment horizontal="center" vertical="top" wrapText="1"/>
    </xf>
    <xf numFmtId="0" fontId="24" fillId="9" borderId="6" xfId="0" applyFont="1" applyFill="1" applyBorder="1" applyAlignment="1">
      <alignment horizontal="center" vertical="center"/>
    </xf>
    <xf numFmtId="0" fontId="33" fillId="9" borderId="6" xfId="0" applyFont="1" applyFill="1" applyBorder="1" applyAlignment="1">
      <alignment horizontal="center" vertical="center" wrapText="1"/>
    </xf>
    <xf numFmtId="0" fontId="24" fillId="8" borderId="6" xfId="0" applyFont="1" applyFill="1" applyBorder="1" applyAlignment="1">
      <alignment horizontal="center" vertical="center"/>
    </xf>
    <xf numFmtId="0" fontId="33" fillId="8" borderId="6" xfId="0" applyFont="1" applyFill="1" applyBorder="1" applyAlignment="1">
      <alignment horizontal="center" wrapText="1"/>
    </xf>
    <xf numFmtId="0" fontId="7" fillId="7" borderId="6" xfId="0" applyFont="1" applyFill="1" applyBorder="1" applyAlignment="1">
      <alignment horizontal="center" vertical="center"/>
    </xf>
    <xf numFmtId="0" fontId="34" fillId="7" borderId="6" xfId="0" applyFont="1" applyFill="1" applyBorder="1" applyAlignment="1">
      <alignment horizontal="center" vertical="center" wrapText="1"/>
    </xf>
    <xf numFmtId="0" fontId="7" fillId="6" borderId="6" xfId="0" applyFont="1" applyFill="1" applyBorder="1" applyAlignment="1">
      <alignment horizontal="center" vertical="center"/>
    </xf>
    <xf numFmtId="0" fontId="34" fillId="6" borderId="6" xfId="0" applyFont="1" applyFill="1" applyBorder="1" applyAlignment="1">
      <alignment horizontal="center" wrapText="1"/>
    </xf>
    <xf numFmtId="0" fontId="7" fillId="5" borderId="6" xfId="0" applyFont="1" applyFill="1" applyBorder="1" applyAlignment="1">
      <alignment horizontal="center" vertical="center"/>
    </xf>
    <xf numFmtId="0" fontId="34" fillId="5" borderId="6" xfId="0" applyFont="1" applyFill="1" applyBorder="1" applyAlignment="1">
      <alignment horizontal="center" vertical="center" wrapText="1"/>
    </xf>
    <xf numFmtId="0" fontId="24" fillId="0" borderId="6" xfId="0" applyFont="1" applyBorder="1" applyAlignment="1">
      <alignment vertical="top" wrapText="1"/>
    </xf>
    <xf numFmtId="0" fontId="23" fillId="0" borderId="0" xfId="0" applyFont="1"/>
    <xf numFmtId="0" fontId="35" fillId="0" borderId="0" xfId="0" applyFont="1"/>
    <xf numFmtId="0" fontId="22" fillId="0" borderId="0" xfId="2" applyFont="1" applyAlignment="1">
      <alignment horizontal="left" vertical="center"/>
    </xf>
    <xf numFmtId="0" fontId="22" fillId="0" borderId="0" xfId="2" applyFont="1" applyAlignment="1">
      <alignment vertical="center"/>
    </xf>
    <xf numFmtId="0" fontId="22" fillId="10" borderId="20" xfId="2" applyFont="1" applyFill="1" applyBorder="1" applyAlignment="1" applyProtection="1">
      <alignment vertical="center"/>
      <protection locked="0"/>
    </xf>
    <xf numFmtId="0" fontId="36" fillId="10" borderId="20" xfId="2" applyFont="1" applyFill="1" applyBorder="1" applyAlignment="1" applyProtection="1">
      <alignment vertical="center"/>
      <protection locked="0"/>
    </xf>
    <xf numFmtId="0" fontId="22" fillId="0" borderId="0" xfId="0" applyFont="1" applyAlignment="1">
      <alignment vertical="center"/>
    </xf>
    <xf numFmtId="0" fontId="13" fillId="0" borderId="0" xfId="0" applyFont="1" applyAlignment="1">
      <alignment vertical="center"/>
    </xf>
    <xf numFmtId="164" fontId="26" fillId="0" borderId="0" xfId="0" applyNumberFormat="1" applyFont="1" applyAlignment="1">
      <alignment vertical="top"/>
    </xf>
    <xf numFmtId="0" fontId="18" fillId="11" borderId="1" xfId="0" applyFont="1" applyFill="1" applyBorder="1" applyAlignment="1">
      <alignment horizontal="center" vertical="center"/>
    </xf>
    <xf numFmtId="0" fontId="23" fillId="0" borderId="0" xfId="0" applyFont="1" applyAlignment="1">
      <alignment vertical="center"/>
    </xf>
    <xf numFmtId="0" fontId="5" fillId="12" borderId="8" xfId="0" applyFont="1" applyFill="1" applyBorder="1" applyAlignment="1">
      <alignment horizontal="center" vertical="center" wrapText="1"/>
    </xf>
    <xf numFmtId="0" fontId="5" fillId="12" borderId="1" xfId="0" applyFont="1" applyFill="1" applyBorder="1" applyAlignment="1">
      <alignment horizontal="center" vertical="center"/>
    </xf>
    <xf numFmtId="0" fontId="3" fillId="0" borderId="0" xfId="0" applyFont="1" applyAlignment="1">
      <alignment horizontal="center" vertical="center"/>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8" fillId="11" borderId="1" xfId="0" applyFont="1" applyFill="1" applyBorder="1" applyAlignment="1">
      <alignment horizontal="center" vertical="center" wrapText="1"/>
    </xf>
    <xf numFmtId="0" fontId="41" fillId="0" borderId="0" xfId="0" applyFont="1"/>
    <xf numFmtId="0" fontId="7" fillId="13" borderId="27" xfId="0" applyFont="1" applyFill="1" applyBorder="1" applyAlignment="1">
      <alignment horizontal="center" vertical="center"/>
    </xf>
    <xf numFmtId="0" fontId="7" fillId="13" borderId="31" xfId="0" applyFont="1" applyFill="1" applyBorder="1" applyAlignment="1">
      <alignment horizontal="center" vertical="center"/>
    </xf>
    <xf numFmtId="0" fontId="5" fillId="12" borderId="32" xfId="0" applyFont="1" applyFill="1" applyBorder="1" applyAlignment="1">
      <alignment horizontal="center" vertical="center" wrapText="1"/>
    </xf>
    <xf numFmtId="0" fontId="5" fillId="12" borderId="33" xfId="0" applyFont="1" applyFill="1" applyBorder="1" applyAlignment="1">
      <alignment horizontal="center" vertical="center" wrapText="1"/>
    </xf>
    <xf numFmtId="0" fontId="5" fillId="12" borderId="6" xfId="0" applyFont="1" applyFill="1" applyBorder="1" applyAlignment="1">
      <alignment horizontal="center" vertical="center"/>
    </xf>
    <xf numFmtId="0" fontId="3" fillId="11" borderId="0" xfId="0" applyFont="1" applyFill="1" applyAlignment="1">
      <alignment vertical="center"/>
    </xf>
    <xf numFmtId="0" fontId="18" fillId="11" borderId="3" xfId="0" applyFont="1" applyFill="1" applyBorder="1" applyAlignment="1">
      <alignment horizontal="center" vertical="center"/>
    </xf>
    <xf numFmtId="0" fontId="18" fillId="11" borderId="3" xfId="0" applyFont="1" applyFill="1" applyBorder="1" applyAlignment="1">
      <alignment horizontal="center" vertical="center" wrapText="1"/>
    </xf>
    <xf numFmtId="165" fontId="21" fillId="16" borderId="21" xfId="0" applyNumberFormat="1" applyFont="1" applyFill="1" applyBorder="1" applyAlignment="1">
      <alignment horizontal="center"/>
    </xf>
    <xf numFmtId="165" fontId="21" fillId="18" borderId="21" xfId="0" applyNumberFormat="1" applyFont="1" applyFill="1" applyBorder="1" applyAlignment="1">
      <alignment horizontal="center" vertical="center"/>
    </xf>
    <xf numFmtId="0" fontId="5" fillId="20" borderId="0" xfId="0" applyFont="1" applyFill="1" applyAlignment="1">
      <alignment horizontal="center"/>
    </xf>
    <xf numFmtId="0" fontId="5" fillId="17" borderId="0" xfId="0" applyFont="1" applyFill="1" applyAlignment="1">
      <alignment horizontal="center"/>
    </xf>
    <xf numFmtId="0" fontId="5" fillId="19" borderId="0" xfId="0" applyFont="1" applyFill="1" applyAlignment="1">
      <alignment horizontal="center"/>
    </xf>
    <xf numFmtId="0" fontId="2" fillId="11" borderId="1" xfId="0" applyFont="1" applyFill="1" applyBorder="1" applyAlignment="1">
      <alignment horizontal="center" vertical="center" wrapText="1"/>
    </xf>
    <xf numFmtId="0" fontId="2" fillId="11" borderId="1" xfId="0" applyFont="1" applyFill="1" applyBorder="1" applyAlignment="1">
      <alignment horizontal="center" vertical="center"/>
    </xf>
    <xf numFmtId="0" fontId="21" fillId="16" borderId="21" xfId="0" applyFont="1" applyFill="1" applyBorder="1" applyAlignment="1">
      <alignment horizontal="center"/>
    </xf>
    <xf numFmtId="165" fontId="21" fillId="16" borderId="21" xfId="0" applyNumberFormat="1" applyFont="1" applyFill="1" applyBorder="1" applyAlignment="1">
      <alignment horizontal="center" vertical="center"/>
    </xf>
    <xf numFmtId="0" fontId="2" fillId="0" borderId="0" xfId="1" applyFont="1" applyAlignment="1">
      <alignment horizontal="center" vertical="center"/>
    </xf>
    <xf numFmtId="0" fontId="2" fillId="0" borderId="0" xfId="1" applyFont="1">
      <alignment horizontal="left" vertical="center"/>
    </xf>
    <xf numFmtId="0" fontId="2" fillId="0" borderId="0" xfId="2" applyFont="1"/>
    <xf numFmtId="0" fontId="2" fillId="0" borderId="0" xfId="2" applyFont="1" applyAlignment="1">
      <alignment horizontal="left" vertical="center"/>
    </xf>
    <xf numFmtId="0" fontId="2" fillId="0" borderId="6" xfId="0" applyFont="1" applyBorder="1" applyAlignment="1">
      <alignment horizontal="left" vertical="center" wrapText="1"/>
    </xf>
    <xf numFmtId="0" fontId="2" fillId="0" borderId="0" xfId="0" applyFont="1"/>
    <xf numFmtId="0" fontId="2" fillId="11" borderId="6" xfId="0" applyFont="1" applyFill="1" applyBorder="1" applyAlignment="1">
      <alignment horizontal="center" vertical="center"/>
    </xf>
    <xf numFmtId="0" fontId="2" fillId="0" borderId="0" xfId="0" applyFont="1" applyAlignment="1">
      <alignment vertical="top" wrapText="1"/>
    </xf>
    <xf numFmtId="0" fontId="2" fillId="0" borderId="0" xfId="0" applyFont="1" applyAlignment="1">
      <alignment vertical="center" wrapText="1"/>
    </xf>
    <xf numFmtId="0" fontId="2" fillId="0" borderId="0" xfId="0" applyFont="1" applyAlignment="1">
      <alignment vertical="center"/>
    </xf>
    <xf numFmtId="0" fontId="2" fillId="11" borderId="2" xfId="0" applyFont="1" applyFill="1" applyBorder="1" applyAlignment="1">
      <alignment horizontal="center" vertical="center" wrapText="1"/>
    </xf>
    <xf numFmtId="0" fontId="2" fillId="11" borderId="2"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65" fontId="21" fillId="21" borderId="21" xfId="0" applyNumberFormat="1" applyFont="1" applyFill="1" applyBorder="1" applyAlignment="1">
      <alignment horizontal="center" vertical="center"/>
    </xf>
    <xf numFmtId="0" fontId="2" fillId="0" borderId="1" xfId="0" applyFont="1" applyBorder="1" applyAlignment="1">
      <alignment vertical="center" wrapText="1"/>
    </xf>
    <xf numFmtId="0" fontId="2" fillId="11" borderId="1" xfId="0" applyFont="1" applyFill="1" applyBorder="1" applyAlignment="1">
      <alignment vertical="center" wrapText="1"/>
    </xf>
    <xf numFmtId="0" fontId="2" fillId="0" borderId="1" xfId="0" applyFont="1" applyBorder="1" applyAlignment="1">
      <alignment vertical="center"/>
    </xf>
    <xf numFmtId="0" fontId="5" fillId="3" borderId="24" xfId="0" applyFont="1" applyFill="1" applyBorder="1" applyAlignment="1">
      <alignment vertical="center" wrapText="1"/>
    </xf>
    <xf numFmtId="0" fontId="5" fillId="3" borderId="6" xfId="0" applyFont="1" applyFill="1" applyBorder="1" applyAlignment="1">
      <alignment vertical="center" wrapText="1"/>
    </xf>
    <xf numFmtId="0" fontId="18" fillId="11" borderId="10" xfId="0" applyFont="1" applyFill="1" applyBorder="1" applyAlignment="1">
      <alignment horizontal="center" vertical="center" wrapText="1"/>
    </xf>
    <xf numFmtId="0" fontId="2" fillId="11" borderId="6" xfId="0" applyFont="1" applyFill="1" applyBorder="1" applyAlignment="1">
      <alignment horizontal="center" vertical="center" wrapText="1"/>
    </xf>
    <xf numFmtId="165" fontId="21" fillId="9" borderId="21" xfId="0" applyNumberFormat="1" applyFont="1" applyFill="1" applyBorder="1" applyAlignment="1">
      <alignment horizontal="center" vertical="center"/>
    </xf>
    <xf numFmtId="165" fontId="21" fillId="11" borderId="21" xfId="0" applyNumberFormat="1" applyFont="1" applyFill="1" applyBorder="1" applyAlignment="1">
      <alignment horizontal="center" vertical="center"/>
    </xf>
    <xf numFmtId="0" fontId="5" fillId="3" borderId="5"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9" xfId="0" applyFont="1" applyFill="1" applyBorder="1" applyAlignment="1">
      <alignment horizontal="center" vertical="center" wrapText="1"/>
    </xf>
    <xf numFmtId="0" fontId="2" fillId="0" borderId="10" xfId="0" applyFont="1" applyBorder="1" applyAlignment="1">
      <alignment horizontal="center" vertical="center"/>
    </xf>
    <xf numFmtId="0" fontId="2" fillId="11" borderId="10" xfId="0" applyFont="1" applyFill="1" applyBorder="1" applyAlignment="1">
      <alignment horizontal="center" vertical="center"/>
    </xf>
    <xf numFmtId="0" fontId="2" fillId="11" borderId="3" xfId="0" applyFont="1" applyFill="1" applyBorder="1" applyAlignment="1">
      <alignment horizontal="center" vertical="center" wrapText="1"/>
    </xf>
    <xf numFmtId="0" fontId="18" fillId="11" borderId="10" xfId="0" applyFont="1" applyFill="1" applyBorder="1" applyAlignment="1">
      <alignment horizontal="center" vertical="center"/>
    </xf>
    <xf numFmtId="0" fontId="0" fillId="11" borderId="0" xfId="0" applyFill="1" applyAlignment="1">
      <alignment horizontal="center" vertical="center" wrapText="1"/>
    </xf>
    <xf numFmtId="0" fontId="32" fillId="11" borderId="6" xfId="0" applyFont="1" applyFill="1" applyBorder="1" applyAlignment="1">
      <alignment horizontal="center" vertical="center" wrapText="1"/>
    </xf>
    <xf numFmtId="0" fontId="32" fillId="11" borderId="6" xfId="0" applyFont="1" applyFill="1" applyBorder="1" applyAlignment="1">
      <alignment horizontal="center" vertical="center"/>
    </xf>
    <xf numFmtId="0" fontId="0" fillId="11" borderId="6" xfId="0" applyFill="1" applyBorder="1" applyAlignment="1">
      <alignment horizontal="center" vertical="center" wrapText="1"/>
    </xf>
    <xf numFmtId="0" fontId="2" fillId="11" borderId="14" xfId="0" applyFont="1" applyFill="1" applyBorder="1" applyAlignment="1">
      <alignment horizontal="center" vertical="center" wrapText="1"/>
    </xf>
    <xf numFmtId="0" fontId="37" fillId="11" borderId="6" xfId="0" applyFont="1" applyFill="1" applyBorder="1" applyAlignment="1">
      <alignment horizontal="center" vertical="center" wrapText="1"/>
    </xf>
    <xf numFmtId="0" fontId="32" fillId="11" borderId="1"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23" xfId="0" applyFont="1" applyFill="1" applyBorder="1" applyAlignment="1">
      <alignment horizontal="center" vertical="center" wrapText="1"/>
    </xf>
    <xf numFmtId="0" fontId="18" fillId="11" borderId="12" xfId="0" applyFont="1" applyFill="1" applyBorder="1" applyAlignment="1">
      <alignment horizontal="center" vertical="center" wrapText="1"/>
    </xf>
    <xf numFmtId="0" fontId="7" fillId="2" borderId="6" xfId="0" applyFont="1" applyFill="1" applyBorder="1" applyAlignment="1">
      <alignment horizontal="center" vertical="center"/>
    </xf>
    <xf numFmtId="0" fontId="18" fillId="11" borderId="7" xfId="0" applyFont="1" applyFill="1" applyBorder="1" applyAlignment="1">
      <alignment horizontal="center" vertical="center" wrapText="1"/>
    </xf>
    <xf numFmtId="0" fontId="2" fillId="11" borderId="23" xfId="0" applyFont="1" applyFill="1" applyBorder="1" applyAlignment="1">
      <alignment horizontal="center" vertical="center"/>
    </xf>
    <xf numFmtId="0" fontId="2" fillId="0" borderId="6" xfId="0" applyFont="1" applyBorder="1" applyAlignment="1">
      <alignment horizontal="center" vertical="center" wrapText="1"/>
    </xf>
    <xf numFmtId="0" fontId="18" fillId="11" borderId="1"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1" xfId="0" applyFont="1" applyFill="1" applyBorder="1" applyAlignment="1">
      <alignment horizontal="center" vertical="center" wrapText="1"/>
    </xf>
    <xf numFmtId="0" fontId="2" fillId="11" borderId="1" xfId="0" applyFont="1" applyFill="1" applyBorder="1" applyAlignment="1">
      <alignment horizontal="center" vertical="center"/>
    </xf>
    <xf numFmtId="0" fontId="2" fillId="11" borderId="1" xfId="0" applyFont="1" applyFill="1" applyBorder="1" applyAlignment="1">
      <alignment horizontal="center" vertical="center"/>
    </xf>
    <xf numFmtId="0" fontId="18" fillId="11" borderId="1" xfId="0" applyFont="1" applyFill="1" applyBorder="1" applyAlignment="1">
      <alignment horizontal="center" vertical="center" wrapText="1"/>
    </xf>
    <xf numFmtId="0" fontId="2" fillId="11" borderId="10" xfId="0" applyFont="1" applyFill="1" applyBorder="1" applyAlignment="1">
      <alignment horizontal="center" vertical="center"/>
    </xf>
    <xf numFmtId="0" fontId="24" fillId="11" borderId="6" xfId="0" applyFont="1" applyFill="1" applyBorder="1" applyAlignment="1">
      <alignment horizontal="center" vertical="top" wrapText="1"/>
    </xf>
    <xf numFmtId="0" fontId="2" fillId="11" borderId="11" xfId="0" applyFont="1" applyFill="1" applyBorder="1" applyAlignment="1">
      <alignment horizontal="center" vertical="center"/>
    </xf>
    <xf numFmtId="0" fontId="18" fillId="11" borderId="2" xfId="0" applyFont="1" applyFill="1" applyBorder="1" applyAlignment="1">
      <alignment horizontal="center" vertical="center"/>
    </xf>
    <xf numFmtId="0" fontId="3" fillId="0" borderId="0" xfId="0" applyFont="1" applyAlignment="1">
      <alignment horizontal="center"/>
    </xf>
    <xf numFmtId="0" fontId="7" fillId="15" borderId="1" xfId="0" applyFont="1" applyFill="1" applyBorder="1" applyAlignment="1">
      <alignment horizontal="center" vertical="center" wrapText="1"/>
    </xf>
    <xf numFmtId="0" fontId="2" fillId="11" borderId="17" xfId="0" applyFont="1" applyFill="1" applyBorder="1" applyAlignment="1">
      <alignment horizontal="center" vertical="center" wrapText="1"/>
    </xf>
    <xf numFmtId="0" fontId="2" fillId="11" borderId="12" xfId="0" applyFont="1" applyFill="1" applyBorder="1" applyAlignment="1">
      <alignment horizontal="center" vertical="center"/>
    </xf>
    <xf numFmtId="0" fontId="5" fillId="3" borderId="4" xfId="0" applyFont="1" applyFill="1" applyBorder="1" applyAlignment="1">
      <alignment horizontal="center" vertical="center" wrapText="1"/>
    </xf>
    <xf numFmtId="0" fontId="38" fillId="11" borderId="6" xfId="0" applyFont="1" applyFill="1" applyBorder="1" applyAlignment="1">
      <alignment horizontal="center" vertical="center" wrapText="1"/>
    </xf>
    <xf numFmtId="0" fontId="22" fillId="11" borderId="0" xfId="2" applyFont="1" applyFill="1" applyAlignment="1">
      <alignment vertical="center"/>
    </xf>
    <xf numFmtId="49" fontId="22" fillId="11" borderId="20" xfId="0" applyNumberFormat="1" applyFont="1" applyFill="1" applyBorder="1" applyAlignment="1">
      <alignment horizontal="center" vertical="center"/>
    </xf>
    <xf numFmtId="0" fontId="22" fillId="11" borderId="20" xfId="0" applyFont="1" applyFill="1" applyBorder="1" applyAlignment="1">
      <alignment vertical="center"/>
    </xf>
    <xf numFmtId="0" fontId="36" fillId="11" borderId="20" xfId="2" applyFont="1" applyFill="1" applyBorder="1" applyAlignment="1" applyProtection="1">
      <alignment vertical="center"/>
      <protection locked="0"/>
    </xf>
    <xf numFmtId="14" fontId="36" fillId="11" borderId="20" xfId="2" applyNumberFormat="1" applyFont="1" applyFill="1" applyBorder="1" applyAlignment="1" applyProtection="1">
      <alignment horizontal="center" vertical="center"/>
      <protection locked="0"/>
    </xf>
    <xf numFmtId="0" fontId="0" fillId="11" borderId="0" xfId="0" applyFill="1"/>
    <xf numFmtId="0" fontId="2" fillId="11" borderId="0" xfId="0" applyFont="1" applyFill="1"/>
    <xf numFmtId="0" fontId="23" fillId="11" borderId="0" xfId="0" applyFont="1" applyFill="1"/>
    <xf numFmtId="0" fontId="18" fillId="11" borderId="39" xfId="0" applyFont="1" applyFill="1" applyBorder="1" applyAlignment="1">
      <alignment horizontal="center" vertical="center" wrapText="1"/>
    </xf>
    <xf numFmtId="0" fontId="44" fillId="0" borderId="0" xfId="0" applyFont="1" applyAlignment="1">
      <alignment horizontal="center" vertical="center" wrapText="1"/>
    </xf>
    <xf numFmtId="0" fontId="18" fillId="11" borderId="12" xfId="0" applyFont="1" applyFill="1" applyBorder="1" applyAlignment="1">
      <alignment horizontal="center" vertical="center"/>
    </xf>
    <xf numFmtId="0" fontId="18" fillId="11" borderId="26" xfId="0" applyFont="1" applyFill="1" applyBorder="1" applyAlignment="1">
      <alignment horizontal="center" vertical="center" wrapText="1"/>
    </xf>
    <xf numFmtId="0" fontId="44" fillId="0" borderId="1" xfId="0" applyFont="1" applyBorder="1" applyAlignment="1">
      <alignment horizontal="center" vertical="center" wrapText="1"/>
    </xf>
    <xf numFmtId="0" fontId="1" fillId="11" borderId="6"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0" borderId="0" xfId="0" applyAlignment="1">
      <alignment horizontal="center"/>
    </xf>
    <xf numFmtId="0" fontId="1" fillId="11" borderId="15"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0" fillId="0" borderId="0" xfId="0" applyAlignment="1">
      <alignment horizontal="center" vertical="center" wrapText="1"/>
    </xf>
    <xf numFmtId="0" fontId="21" fillId="11" borderId="21" xfId="0" applyFont="1" applyFill="1" applyBorder="1" applyAlignment="1">
      <alignment horizontal="center"/>
    </xf>
    <xf numFmtId="0" fontId="5" fillId="4" borderId="6" xfId="3" applyFont="1" applyFill="1" applyBorder="1" applyAlignment="1">
      <alignment horizontal="left" vertical="center"/>
    </xf>
    <xf numFmtId="0" fontId="2" fillId="11" borderId="6" xfId="0" applyFont="1" applyFill="1" applyBorder="1" applyAlignment="1">
      <alignment horizontal="center" vertical="center" wrapText="1"/>
    </xf>
    <xf numFmtId="0" fontId="23" fillId="0" borderId="6" xfId="0" applyFont="1" applyBorder="1" applyAlignment="1">
      <alignment horizontal="center" vertical="center" wrapText="1"/>
    </xf>
    <xf numFmtId="0" fontId="2" fillId="0" borderId="6" xfId="0" applyFont="1" applyBorder="1" applyAlignment="1">
      <alignment horizontal="left" vertical="center" wrapText="1"/>
    </xf>
    <xf numFmtId="0" fontId="24" fillId="0" borderId="8" xfId="0" applyFont="1" applyBorder="1" applyAlignment="1">
      <alignment horizontal="center" vertical="top" wrapText="1"/>
    </xf>
    <xf numFmtId="0" fontId="24" fillId="0" borderId="17" xfId="0" applyFont="1" applyBorder="1" applyAlignment="1">
      <alignment horizontal="center" vertical="top" wrapText="1"/>
    </xf>
    <xf numFmtId="0" fontId="24" fillId="0" borderId="10" xfId="0" applyFont="1" applyBorder="1" applyAlignment="1">
      <alignment horizontal="center" vertical="top" wrapText="1"/>
    </xf>
    <xf numFmtId="0" fontId="2" fillId="0" borderId="6" xfId="2" applyFont="1" applyBorder="1" applyAlignment="1">
      <alignment horizontal="center" vertical="center" wrapText="1"/>
    </xf>
    <xf numFmtId="0" fontId="2" fillId="11" borderId="6" xfId="2" applyFont="1" applyFill="1" applyBorder="1" applyAlignment="1">
      <alignment horizontal="center" vertical="center" wrapText="1"/>
    </xf>
    <xf numFmtId="0" fontId="2" fillId="11" borderId="6" xfId="1" applyFont="1" applyFill="1" applyBorder="1" applyAlignment="1">
      <alignment horizontal="center" vertical="center" wrapText="1"/>
    </xf>
    <xf numFmtId="0" fontId="2" fillId="0" borderId="6" xfId="1" applyFont="1" applyBorder="1" applyAlignment="1">
      <alignment horizontal="center" vertical="center" wrapText="1"/>
    </xf>
    <xf numFmtId="0" fontId="2" fillId="0" borderId="6" xfId="0" applyFont="1" applyBorder="1" applyAlignment="1">
      <alignment horizontal="center" vertical="center" wrapText="1"/>
    </xf>
    <xf numFmtId="0" fontId="5" fillId="4" borderId="6" xfId="3" applyFont="1" applyFill="1" applyBorder="1" applyAlignment="1">
      <alignment horizontal="center" vertical="center"/>
    </xf>
    <xf numFmtId="0" fontId="24" fillId="0" borderId="6" xfId="4" applyFont="1" applyBorder="1" applyAlignment="1">
      <alignment horizontal="center" vertical="top" wrapText="1"/>
    </xf>
    <xf numFmtId="0" fontId="32" fillId="0" borderId="6" xfId="4" applyFont="1" applyBorder="1" applyAlignment="1">
      <alignment horizontal="center" vertical="center" wrapText="1"/>
    </xf>
    <xf numFmtId="0" fontId="2" fillId="0" borderId="6" xfId="0" applyFont="1" applyBorder="1" applyAlignment="1">
      <alignment horizontal="center"/>
    </xf>
    <xf numFmtId="0" fontId="31" fillId="0" borderId="0" xfId="4" applyFont="1" applyAlignment="1">
      <alignment horizontal="center"/>
    </xf>
    <xf numFmtId="0" fontId="31" fillId="0" borderId="0" xfId="4" applyFont="1" applyAlignment="1">
      <alignment horizontal="center" vertical="center"/>
    </xf>
    <xf numFmtId="0" fontId="32" fillId="10" borderId="6" xfId="4" applyFont="1" applyFill="1" applyBorder="1" applyAlignment="1">
      <alignment horizontal="center" vertical="center" wrapText="1"/>
    </xf>
    <xf numFmtId="0" fontId="6" fillId="16" borderId="20" xfId="3" applyFont="1" applyFill="1" applyBorder="1" applyAlignment="1">
      <alignment horizontal="left" vertical="center"/>
    </xf>
    <xf numFmtId="0" fontId="18" fillId="11" borderId="8" xfId="0" applyFont="1" applyFill="1" applyBorder="1" applyAlignment="1">
      <alignment horizontal="center" vertical="center" wrapText="1"/>
    </xf>
    <xf numFmtId="0" fontId="18" fillId="11" borderId="10" xfId="0" applyFont="1" applyFill="1" applyBorder="1" applyAlignment="1">
      <alignment horizontal="center" vertical="center" wrapText="1"/>
    </xf>
    <xf numFmtId="0" fontId="18" fillId="11" borderId="1" xfId="0" applyFont="1" applyFill="1" applyBorder="1" applyAlignment="1">
      <alignment horizontal="center" vertical="center"/>
    </xf>
    <xf numFmtId="0" fontId="18" fillId="11" borderId="17" xfId="0" applyFont="1" applyFill="1" applyBorder="1" applyAlignment="1">
      <alignment horizontal="center" vertical="center"/>
    </xf>
    <xf numFmtId="0" fontId="18" fillId="0" borderId="1" xfId="0" applyFont="1" applyBorder="1" applyAlignment="1">
      <alignment horizontal="center" vertical="center"/>
    </xf>
    <xf numFmtId="0" fontId="5" fillId="3" borderId="11"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18" fillId="0" borderId="8" xfId="0" applyFont="1" applyBorder="1" applyAlignment="1">
      <alignment horizontal="center" vertical="center"/>
    </xf>
    <xf numFmtId="0" fontId="18" fillId="0" borderId="17" xfId="0" applyFont="1" applyBorder="1" applyAlignment="1">
      <alignment horizontal="center" vertical="center"/>
    </xf>
    <xf numFmtId="0" fontId="18" fillId="0" borderId="40" xfId="0" applyFont="1" applyBorder="1" applyAlignment="1">
      <alignment horizontal="center" vertical="center"/>
    </xf>
    <xf numFmtId="0" fontId="18" fillId="0" borderId="10" xfId="0" applyFont="1" applyBorder="1" applyAlignment="1">
      <alignment horizontal="center" vertical="center"/>
    </xf>
    <xf numFmtId="0" fontId="18" fillId="11" borderId="3" xfId="0" applyFont="1" applyFill="1" applyBorder="1" applyAlignment="1">
      <alignment horizontal="center" vertical="center"/>
    </xf>
    <xf numFmtId="0" fontId="18" fillId="11" borderId="2" xfId="0" applyFont="1" applyFill="1" applyBorder="1" applyAlignment="1">
      <alignment horizontal="center" vertical="center"/>
    </xf>
    <xf numFmtId="0" fontId="32" fillId="11" borderId="3" xfId="0" applyFont="1" applyFill="1" applyBorder="1" applyAlignment="1">
      <alignment horizontal="center" vertical="center" wrapText="1"/>
    </xf>
    <xf numFmtId="0" fontId="3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3"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4" xfId="0" applyFont="1" applyFill="1" applyBorder="1" applyAlignment="1">
      <alignment horizontal="center" vertical="center"/>
    </xf>
    <xf numFmtId="0" fontId="2" fillId="11" borderId="6" xfId="0" applyFont="1" applyFill="1" applyBorder="1" applyAlignment="1">
      <alignment horizontal="center" vertical="center"/>
    </xf>
    <xf numFmtId="0" fontId="2" fillId="11" borderId="16" xfId="0" applyFont="1" applyFill="1" applyBorder="1" applyAlignment="1">
      <alignment horizontal="center" vertical="center" wrapText="1"/>
    </xf>
    <xf numFmtId="0" fontId="2" fillId="11" borderId="22"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18" fillId="0" borderId="30" xfId="0" applyFont="1" applyBorder="1" applyAlignment="1">
      <alignment horizontal="center" vertical="center"/>
    </xf>
    <xf numFmtId="0" fontId="18" fillId="0" borderId="9" xfId="0" applyFont="1" applyBorder="1" applyAlignment="1">
      <alignment horizontal="center" vertical="center"/>
    </xf>
    <xf numFmtId="0" fontId="18" fillId="11" borderId="8" xfId="0" applyFont="1" applyFill="1" applyBorder="1" applyAlignment="1">
      <alignment horizontal="center" vertic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5" fillId="3" borderId="11" xfId="0" applyFont="1" applyFill="1" applyBorder="1" applyAlignment="1">
      <alignment horizontal="center"/>
    </xf>
    <xf numFmtId="0" fontId="5" fillId="3" borderId="13" xfId="0" applyFont="1" applyFill="1" applyBorder="1" applyAlignment="1">
      <alignment horizontal="center"/>
    </xf>
    <xf numFmtId="0" fontId="5" fillId="3" borderId="14" xfId="0" applyFont="1" applyFill="1" applyBorder="1" applyAlignment="1">
      <alignment horizontal="center"/>
    </xf>
    <xf numFmtId="0" fontId="5" fillId="3" borderId="11" xfId="0" applyFont="1" applyFill="1" applyBorder="1" applyAlignment="1">
      <alignment horizontal="center" wrapText="1"/>
    </xf>
    <xf numFmtId="0" fontId="5" fillId="3" borderId="13" xfId="0" applyFont="1" applyFill="1" applyBorder="1" applyAlignment="1">
      <alignment horizontal="center" wrapText="1"/>
    </xf>
    <xf numFmtId="0" fontId="5" fillId="3" borderId="14" xfId="0" applyFont="1" applyFill="1" applyBorder="1" applyAlignment="1">
      <alignment horizontal="center" wrapText="1"/>
    </xf>
    <xf numFmtId="0" fontId="32" fillId="11" borderId="8" xfId="0" applyFont="1" applyFill="1" applyBorder="1" applyAlignment="1">
      <alignment horizontal="center" vertical="center" wrapText="1"/>
    </xf>
    <xf numFmtId="0" fontId="32" fillId="11" borderId="10" xfId="0" applyFont="1" applyFill="1" applyBorder="1" applyAlignment="1">
      <alignment horizontal="center" vertical="center" wrapText="1"/>
    </xf>
    <xf numFmtId="0" fontId="2" fillId="0" borderId="10" xfId="0" applyFont="1" applyBorder="1" applyAlignment="1">
      <alignment horizontal="center" vertical="center"/>
    </xf>
    <xf numFmtId="0" fontId="2" fillId="11" borderId="34" xfId="0" applyFont="1" applyFill="1" applyBorder="1" applyAlignment="1">
      <alignment horizontal="center" vertical="center" wrapText="1"/>
    </xf>
    <xf numFmtId="0" fontId="2" fillId="11" borderId="35" xfId="0" applyFont="1" applyFill="1" applyBorder="1" applyAlignment="1">
      <alignment horizontal="center" vertical="center"/>
    </xf>
    <xf numFmtId="0" fontId="2" fillId="11" borderId="36" xfId="0" applyFont="1" applyFill="1" applyBorder="1" applyAlignment="1">
      <alignment horizontal="center" vertical="center"/>
    </xf>
    <xf numFmtId="0" fontId="2" fillId="11" borderId="35" xfId="0" applyFont="1" applyFill="1" applyBorder="1" applyAlignment="1">
      <alignment horizontal="center" vertical="center" wrapText="1"/>
    </xf>
    <xf numFmtId="0" fontId="2" fillId="11" borderId="36" xfId="0" applyFont="1" applyFill="1" applyBorder="1" applyAlignment="1">
      <alignment horizontal="center" vertical="center" wrapText="1"/>
    </xf>
    <xf numFmtId="0" fontId="1" fillId="11" borderId="34" xfId="0" applyFont="1" applyFill="1" applyBorder="1" applyAlignment="1">
      <alignment horizontal="center" vertical="center" wrapText="1"/>
    </xf>
    <xf numFmtId="0" fontId="1" fillId="11" borderId="38" xfId="0" applyFont="1" applyFill="1" applyBorder="1" applyAlignment="1">
      <alignment horizontal="center" vertical="center" wrapText="1"/>
    </xf>
    <xf numFmtId="0" fontId="2" fillId="11" borderId="34" xfId="0" applyFont="1" applyFill="1" applyBorder="1" applyAlignment="1">
      <alignment horizontal="center" vertical="center"/>
    </xf>
    <xf numFmtId="0" fontId="18" fillId="11" borderId="34" xfId="0" applyFont="1" applyFill="1" applyBorder="1" applyAlignment="1">
      <alignment horizontal="center" vertical="center"/>
    </xf>
    <xf numFmtId="0" fontId="18" fillId="11" borderId="35" xfId="0" applyFont="1" applyFill="1" applyBorder="1" applyAlignment="1">
      <alignment horizontal="center" vertical="center"/>
    </xf>
    <xf numFmtId="0" fontId="18" fillId="11" borderId="37" xfId="0" applyFont="1" applyFill="1" applyBorder="1" applyAlignment="1">
      <alignment horizontal="center" vertical="center"/>
    </xf>
    <xf numFmtId="0" fontId="2" fillId="11" borderId="1" xfId="0" applyFont="1" applyFill="1" applyBorder="1" applyAlignment="1">
      <alignment horizontal="center" vertical="center" wrapText="1"/>
    </xf>
    <xf numFmtId="0" fontId="2" fillId="11" borderId="1" xfId="0" applyFont="1" applyFill="1" applyBorder="1" applyAlignment="1">
      <alignment horizontal="center" vertical="center"/>
    </xf>
    <xf numFmtId="0" fontId="2" fillId="11" borderId="18"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5" fillId="12" borderId="6" xfId="0" applyFont="1" applyFill="1" applyBorder="1" applyAlignment="1">
      <alignment horizontal="center" vertical="top"/>
    </xf>
    <xf numFmtId="0" fontId="5" fillId="12" borderId="6" xfId="0" applyFont="1" applyFill="1" applyBorder="1" applyAlignment="1">
      <alignment horizontal="center"/>
    </xf>
    <xf numFmtId="0" fontId="5" fillId="12" borderId="5" xfId="0" applyFont="1" applyFill="1" applyBorder="1" applyAlignment="1">
      <alignment horizontal="center" vertical="center"/>
    </xf>
    <xf numFmtId="0" fontId="5" fillId="12" borderId="0" xfId="0" applyFont="1" applyFill="1" applyAlignment="1">
      <alignment horizontal="center" vertical="center"/>
    </xf>
    <xf numFmtId="0" fontId="5" fillId="12" borderId="9" xfId="0" applyFont="1" applyFill="1" applyBorder="1" applyAlignment="1">
      <alignment horizontal="center" vertical="center"/>
    </xf>
    <xf numFmtId="0" fontId="5" fillId="12" borderId="28" xfId="0" applyFont="1" applyFill="1" applyBorder="1" applyAlignment="1">
      <alignment horizontal="center" vertical="center"/>
    </xf>
    <xf numFmtId="0" fontId="5" fillId="12" borderId="29" xfId="0" applyFont="1" applyFill="1" applyBorder="1" applyAlignment="1">
      <alignment horizontal="center" vertical="center"/>
    </xf>
    <xf numFmtId="0" fontId="5" fillId="12" borderId="30" xfId="0" applyFont="1" applyFill="1" applyBorder="1" applyAlignment="1">
      <alignment horizontal="center" vertical="center"/>
    </xf>
    <xf numFmtId="0" fontId="5" fillId="12" borderId="1" xfId="0" applyFont="1" applyFill="1" applyBorder="1" applyAlignment="1">
      <alignment horizontal="center" vertical="center"/>
    </xf>
    <xf numFmtId="0" fontId="18" fillId="11" borderId="1" xfId="0" applyFont="1" applyFill="1" applyBorder="1" applyAlignment="1">
      <alignment horizontal="center" vertical="center" wrapText="1"/>
    </xf>
    <xf numFmtId="0" fontId="18" fillId="11" borderId="3" xfId="0" applyFont="1" applyFill="1" applyBorder="1" applyAlignment="1">
      <alignment horizontal="center" vertical="center" wrapText="1"/>
    </xf>
    <xf numFmtId="0" fontId="0" fillId="11" borderId="1" xfId="0" applyFill="1" applyBorder="1" applyAlignment="1">
      <alignment horizontal="center" vertical="center"/>
    </xf>
    <xf numFmtId="0" fontId="0" fillId="0" borderId="8" xfId="0" applyBorder="1" applyAlignment="1">
      <alignment horizontal="center" vertical="center"/>
    </xf>
    <xf numFmtId="0" fontId="0" fillId="0" borderId="17" xfId="0" applyBorder="1" applyAlignment="1">
      <alignment horizontal="center" vertical="center"/>
    </xf>
    <xf numFmtId="0" fontId="0" fillId="0" borderId="6" xfId="0" applyBorder="1" applyAlignment="1">
      <alignment horizontal="center" vertical="center"/>
    </xf>
    <xf numFmtId="0" fontId="0" fillId="11" borderId="8" xfId="0" applyFill="1" applyBorder="1" applyAlignment="1">
      <alignment horizontal="center" vertical="center"/>
    </xf>
    <xf numFmtId="0" fontId="0" fillId="11" borderId="17" xfId="0" applyFill="1"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1" fillId="11" borderId="3" xfId="0" applyFont="1" applyFill="1" applyBorder="1" applyAlignment="1">
      <alignment horizontal="center" vertical="center" wrapText="1"/>
    </xf>
    <xf numFmtId="0" fontId="1" fillId="11" borderId="4"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18" fillId="11" borderId="41" xfId="0" applyFont="1" applyFill="1" applyBorder="1" applyAlignment="1">
      <alignment horizontal="center" vertical="center" wrapText="1"/>
    </xf>
    <xf numFmtId="0" fontId="18" fillId="11" borderId="42" xfId="0" applyFont="1" applyFill="1" applyBorder="1" applyAlignment="1">
      <alignment horizontal="center" vertical="center" wrapText="1"/>
    </xf>
    <xf numFmtId="0" fontId="18" fillId="11" borderId="43" xfId="0" applyFont="1" applyFill="1" applyBorder="1" applyAlignment="1">
      <alignment horizontal="center" vertical="center" wrapText="1"/>
    </xf>
    <xf numFmtId="0" fontId="1" fillId="11" borderId="44" xfId="0" applyFont="1" applyFill="1" applyBorder="1" applyAlignment="1">
      <alignment horizontal="center" vertical="center" wrapText="1"/>
    </xf>
    <xf numFmtId="0" fontId="2" fillId="11" borderId="42" xfId="0" applyFont="1" applyFill="1" applyBorder="1" applyAlignment="1">
      <alignment horizontal="center" vertical="center" wrapText="1"/>
    </xf>
    <xf numFmtId="0" fontId="2" fillId="11" borderId="45" xfId="0" applyFont="1" applyFill="1" applyBorder="1" applyAlignment="1">
      <alignment horizontal="center" vertical="center" wrapText="1"/>
    </xf>
    <xf numFmtId="0" fontId="0" fillId="0" borderId="10" xfId="0" applyBorder="1" applyAlignment="1">
      <alignment horizontal="center" vertical="center"/>
    </xf>
    <xf numFmtId="0" fontId="42" fillId="11" borderId="8" xfId="0" applyFont="1" applyFill="1" applyBorder="1" applyAlignment="1">
      <alignment horizontal="center" vertical="center"/>
    </xf>
    <xf numFmtId="0" fontId="42" fillId="11" borderId="17" xfId="0" applyFont="1" applyFill="1" applyBorder="1" applyAlignment="1">
      <alignment horizontal="center" vertical="center"/>
    </xf>
    <xf numFmtId="0" fontId="1" fillId="11" borderId="41" xfId="0" applyFont="1" applyFill="1" applyBorder="1" applyAlignment="1">
      <alignment horizontal="center" vertical="center" wrapText="1"/>
    </xf>
    <xf numFmtId="0" fontId="1" fillId="11" borderId="40" xfId="0" applyFont="1" applyFill="1" applyBorder="1" applyAlignment="1">
      <alignment horizontal="center" vertical="center" wrapText="1"/>
    </xf>
    <xf numFmtId="0" fontId="2" fillId="11" borderId="17" xfId="0" applyFont="1" applyFill="1" applyBorder="1" applyAlignment="1">
      <alignment horizontal="center" vertical="center" wrapText="1"/>
    </xf>
    <xf numFmtId="0" fontId="2" fillId="11" borderId="46" xfId="0" applyFont="1" applyFill="1" applyBorder="1" applyAlignment="1">
      <alignment horizontal="center" vertical="center" wrapText="1"/>
    </xf>
    <xf numFmtId="0" fontId="5" fillId="14" borderId="5" xfId="0" applyFont="1" applyFill="1" applyBorder="1" applyAlignment="1">
      <alignment horizontal="center" vertical="center"/>
    </xf>
    <xf numFmtId="0" fontId="5" fillId="14" borderId="0" xfId="0" applyFont="1" applyFill="1" applyAlignment="1">
      <alignment horizontal="center" vertical="center"/>
    </xf>
    <xf numFmtId="0" fontId="5" fillId="14" borderId="5" xfId="0" applyFont="1" applyFill="1" applyBorder="1" applyAlignment="1">
      <alignment horizontal="center"/>
    </xf>
    <xf numFmtId="0" fontId="5" fillId="14" borderId="0" xfId="0" applyFont="1" applyFill="1" applyAlignment="1">
      <alignment horizontal="center"/>
    </xf>
    <xf numFmtId="0" fontId="2" fillId="0" borderId="8" xfId="0" applyFont="1" applyBorder="1" applyAlignment="1">
      <alignment horizontal="center" vertical="center"/>
    </xf>
    <xf numFmtId="0" fontId="2" fillId="0" borderId="17" xfId="0" applyFont="1" applyBorder="1" applyAlignment="1">
      <alignment horizontal="center" vertical="center"/>
    </xf>
    <xf numFmtId="0" fontId="2" fillId="11" borderId="8" xfId="0" applyFont="1" applyFill="1" applyBorder="1" applyAlignment="1">
      <alignment horizontal="center" vertical="center"/>
    </xf>
    <xf numFmtId="0" fontId="2" fillId="11" borderId="17" xfId="0" applyFont="1" applyFill="1" applyBorder="1" applyAlignment="1">
      <alignment horizontal="center" vertical="center"/>
    </xf>
    <xf numFmtId="0" fontId="2" fillId="0" borderId="17" xfId="0" applyFont="1" applyBorder="1" applyAlignment="1">
      <alignment horizontal="center" vertical="center" wrapText="1"/>
    </xf>
    <xf numFmtId="0" fontId="2" fillId="11" borderId="10" xfId="0" applyFont="1" applyFill="1" applyBorder="1" applyAlignment="1">
      <alignment horizontal="center" vertical="center"/>
    </xf>
    <xf numFmtId="0" fontId="1"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5" xfId="0" applyFont="1" applyBorder="1" applyAlignment="1">
      <alignment horizontal="center" vertical="center" wrapText="1"/>
    </xf>
    <xf numFmtId="0" fontId="1" fillId="11" borderId="42" xfId="0" applyFont="1" applyFill="1" applyBorder="1" applyAlignment="1">
      <alignment horizontal="center" vertical="center" wrapText="1"/>
    </xf>
    <xf numFmtId="0" fontId="1" fillId="11" borderId="45" xfId="0" applyFont="1" applyFill="1" applyBorder="1" applyAlignment="1">
      <alignment horizontal="center" vertical="center" wrapText="1"/>
    </xf>
    <xf numFmtId="0" fontId="1" fillId="0" borderId="42" xfId="0" applyFont="1" applyBorder="1" applyAlignment="1">
      <alignment horizontal="center" vertical="center" wrapText="1"/>
    </xf>
    <xf numFmtId="0" fontId="1" fillId="0" borderId="45" xfId="0" applyFont="1" applyBorder="1" applyAlignment="1">
      <alignment horizontal="center" vertical="center" wrapText="1"/>
    </xf>
    <xf numFmtId="0" fontId="5" fillId="14" borderId="0" xfId="0" applyFont="1" applyFill="1" applyBorder="1" applyAlignment="1">
      <alignment horizontal="center" vertical="center"/>
    </xf>
    <xf numFmtId="0" fontId="5" fillId="14" borderId="9" xfId="0" applyFont="1" applyFill="1" applyBorder="1" applyAlignment="1">
      <alignment horizontal="center" vertical="center"/>
    </xf>
  </cellXfs>
  <cellStyles count="7">
    <cellStyle name="ICRHB Document Title" xfId="6" xr:uid="{133DC02C-8855-7E42-BA21-50A647F7057B}"/>
    <cellStyle name="ICRHB Normal" xfId="1" xr:uid="{4DB66DED-D967-2B4A-9862-20F8ED8ABDF2}"/>
    <cellStyle name="ICRHB Table Header" xfId="3" xr:uid="{84877162-9CAD-8A48-A64C-DFC493C3D017}"/>
    <cellStyle name="ICRHB Table Text" xfId="5" xr:uid="{2ED8907E-FFB8-714B-BB64-A31BCCF937C0}"/>
    <cellStyle name="Normal" xfId="0" builtinId="0"/>
    <cellStyle name="Normal 2" xfId="4" xr:uid="{9746F554-37D5-F04C-AB54-8D01419D076A}"/>
    <cellStyle name="Normal 2 2" xfId="2" xr:uid="{9975B5AD-B535-9146-AEA1-31F831CE8B4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_tradnl"/>
              <a:t>Impacto</a:t>
            </a:r>
            <a:r>
              <a:rPr lang="es-ES_tradnl" baseline="0"/>
              <a:t> a Personas</a:t>
            </a:r>
            <a:endParaRPr lang="es-ES_tradn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'6.Puntajes'!$B$2</c:f>
              <c:strCache>
                <c:ptCount val="1"/>
                <c:pt idx="0">
                  <c:v>Puntaje Inicial </c:v>
                </c:pt>
              </c:strCache>
            </c:strRef>
          </c:tx>
          <c:spPr>
            <a:solidFill>
              <a:schemeClr val="accent6">
                <a:shade val="76000"/>
              </a:schemeClr>
            </a:solidFill>
            <a:ln>
              <a:noFill/>
            </a:ln>
            <a:effectLst/>
          </c:spPr>
          <c:invertIfNegative val="0"/>
          <c:cat>
            <c:strRef>
              <c:f>'6.Puntajes'!$A$3:$A$6</c:f>
              <c:strCache>
                <c:ptCount val="4"/>
                <c:pt idx="0">
                  <c:v>Prácticas Laborales y Trabajo Decente</c:v>
                </c:pt>
                <c:pt idx="1">
                  <c:v>Sociedad y Clientes</c:v>
                </c:pt>
                <c:pt idx="2">
                  <c:v>Derechos Humanos</c:v>
                </c:pt>
                <c:pt idx="3">
                  <c:v>Comportamiento Ético</c:v>
                </c:pt>
              </c:strCache>
            </c:strRef>
          </c:cat>
          <c:val>
            <c:numRef>
              <c:f>'6.Puntajes'!$B$3:$B$6</c:f>
              <c:numCache>
                <c:formatCode>0.0</c:formatCode>
                <c:ptCount val="4"/>
                <c:pt idx="0">
                  <c:v>3.5</c:v>
                </c:pt>
                <c:pt idx="1">
                  <c:v>3.4166666666666665</c:v>
                </c:pt>
                <c:pt idx="2">
                  <c:v>3.5</c:v>
                </c:pt>
                <c:pt idx="3">
                  <c:v>3.1</c:v>
                </c:pt>
              </c:numCache>
            </c:numRef>
          </c:val>
          <c:extLst>
            <c:ext xmlns:c16="http://schemas.microsoft.com/office/drawing/2014/chart" uri="{C3380CC4-5D6E-409C-BE32-E72D297353CC}">
              <c16:uniqueId val="{00000000-3C05-4441-AA80-7CFAD3F8280B}"/>
            </c:ext>
          </c:extLst>
        </c:ser>
        <c:ser>
          <c:idx val="1"/>
          <c:order val="1"/>
          <c:tx>
            <c:strRef>
              <c:f>'6.Puntajes'!$C$2</c:f>
              <c:strCache>
                <c:ptCount val="1"/>
                <c:pt idx="0">
                  <c:v>Nuevo Puntaje</c:v>
                </c:pt>
              </c:strCache>
            </c:strRef>
          </c:tx>
          <c:spPr>
            <a:solidFill>
              <a:schemeClr val="accent6">
                <a:tint val="77000"/>
              </a:schemeClr>
            </a:solidFill>
            <a:ln>
              <a:noFill/>
            </a:ln>
            <a:effectLst/>
          </c:spPr>
          <c:invertIfNegative val="0"/>
          <c:cat>
            <c:strRef>
              <c:f>'6.Puntajes'!$A$3:$A$6</c:f>
              <c:strCache>
                <c:ptCount val="4"/>
                <c:pt idx="0">
                  <c:v>Prácticas Laborales y Trabajo Decente</c:v>
                </c:pt>
                <c:pt idx="1">
                  <c:v>Sociedad y Clientes</c:v>
                </c:pt>
                <c:pt idx="2">
                  <c:v>Derechos Humanos</c:v>
                </c:pt>
                <c:pt idx="3">
                  <c:v>Comportamiento Ético</c:v>
                </c:pt>
              </c:strCache>
            </c:strRef>
          </c:cat>
          <c:val>
            <c:numRef>
              <c:f>'6.Puntajes'!$C$3:$C$6</c:f>
              <c:numCache>
                <c:formatCode>0.0</c:formatCode>
                <c:ptCount val="4"/>
                <c:pt idx="0">
                  <c:v>4.125</c:v>
                </c:pt>
                <c:pt idx="1">
                  <c:v>3.8333333333333335</c:v>
                </c:pt>
                <c:pt idx="2">
                  <c:v>4</c:v>
                </c:pt>
                <c:pt idx="3">
                  <c:v>3.9</c:v>
                </c:pt>
              </c:numCache>
            </c:numRef>
          </c:val>
          <c:extLst>
            <c:ext xmlns:c16="http://schemas.microsoft.com/office/drawing/2014/chart" uri="{C3380CC4-5D6E-409C-BE32-E72D297353CC}">
              <c16:uniqueId val="{00000001-3C05-4441-AA80-7CFAD3F8280B}"/>
            </c:ext>
          </c:extLst>
        </c:ser>
        <c:dLbls>
          <c:showLegendKey val="0"/>
          <c:showVal val="0"/>
          <c:showCatName val="0"/>
          <c:showSerName val="0"/>
          <c:showPercent val="0"/>
          <c:showBubbleSize val="0"/>
        </c:dLbls>
        <c:gapWidth val="219"/>
        <c:overlap val="-27"/>
        <c:axId val="1344696096"/>
        <c:axId val="1342613920"/>
      </c:barChart>
      <c:catAx>
        <c:axId val="1344696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42613920"/>
        <c:crosses val="autoZero"/>
        <c:auto val="1"/>
        <c:lblAlgn val="ctr"/>
        <c:lblOffset val="100"/>
        <c:noMultiLvlLbl val="0"/>
      </c:catAx>
      <c:valAx>
        <c:axId val="134261392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44696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_tradnl"/>
              <a:t>Impacto</a:t>
            </a:r>
            <a:r>
              <a:rPr lang="es-ES_tradnl" baseline="0"/>
              <a:t> al Planeta</a:t>
            </a:r>
            <a:endParaRPr lang="es-ES_tradn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'6.Puntajes'!$B$10</c:f>
              <c:strCache>
                <c:ptCount val="1"/>
                <c:pt idx="0">
                  <c:v>Puntaje Inicial</c:v>
                </c:pt>
              </c:strCache>
            </c:strRef>
          </c:tx>
          <c:spPr>
            <a:solidFill>
              <a:schemeClr val="accent3">
                <a:shade val="76000"/>
              </a:schemeClr>
            </a:solidFill>
            <a:ln>
              <a:noFill/>
            </a:ln>
            <a:effectLst/>
          </c:spPr>
          <c:invertIfNegative val="0"/>
          <c:cat>
            <c:strRef>
              <c:f>'6.Puntajes'!$A$11:$A$14</c:f>
              <c:strCache>
                <c:ptCount val="4"/>
                <c:pt idx="0">
                  <c:v>Transporte</c:v>
                </c:pt>
                <c:pt idx="1">
                  <c:v>Energía</c:v>
                </c:pt>
                <c:pt idx="2">
                  <c:v>Tierra, Aire y Agua</c:v>
                </c:pt>
                <c:pt idx="3">
                  <c:v>Consumo</c:v>
                </c:pt>
              </c:strCache>
            </c:strRef>
          </c:cat>
          <c:val>
            <c:numRef>
              <c:f>'6.Puntajes'!$B$11:$B$14</c:f>
              <c:numCache>
                <c:formatCode>0.0</c:formatCode>
                <c:ptCount val="4"/>
                <c:pt idx="0">
                  <c:v>2.9166666666666665</c:v>
                </c:pt>
                <c:pt idx="1">
                  <c:v>3.3333333333333335</c:v>
                </c:pt>
                <c:pt idx="2">
                  <c:v>3</c:v>
                </c:pt>
                <c:pt idx="3">
                  <c:v>3.4166666666666665</c:v>
                </c:pt>
              </c:numCache>
            </c:numRef>
          </c:val>
          <c:extLst>
            <c:ext xmlns:c16="http://schemas.microsoft.com/office/drawing/2014/chart" uri="{C3380CC4-5D6E-409C-BE32-E72D297353CC}">
              <c16:uniqueId val="{00000000-5CA0-DD4C-92FA-60B189BDB33B}"/>
            </c:ext>
          </c:extLst>
        </c:ser>
        <c:ser>
          <c:idx val="1"/>
          <c:order val="1"/>
          <c:tx>
            <c:strRef>
              <c:f>'6.Puntajes'!$C$10</c:f>
              <c:strCache>
                <c:ptCount val="1"/>
                <c:pt idx="0">
                  <c:v>Nuevo Puntaje</c:v>
                </c:pt>
              </c:strCache>
            </c:strRef>
          </c:tx>
          <c:spPr>
            <a:solidFill>
              <a:schemeClr val="accent3">
                <a:tint val="77000"/>
              </a:schemeClr>
            </a:solidFill>
            <a:ln>
              <a:noFill/>
            </a:ln>
            <a:effectLst/>
          </c:spPr>
          <c:invertIfNegative val="0"/>
          <c:cat>
            <c:strRef>
              <c:f>'6.Puntajes'!$A$11:$A$14</c:f>
              <c:strCache>
                <c:ptCount val="4"/>
                <c:pt idx="0">
                  <c:v>Transporte</c:v>
                </c:pt>
                <c:pt idx="1">
                  <c:v>Energía</c:v>
                </c:pt>
                <c:pt idx="2">
                  <c:v>Tierra, Aire y Agua</c:v>
                </c:pt>
                <c:pt idx="3">
                  <c:v>Consumo</c:v>
                </c:pt>
              </c:strCache>
            </c:strRef>
          </c:cat>
          <c:val>
            <c:numRef>
              <c:f>'6.Puntajes'!$C$11:$C$14</c:f>
              <c:numCache>
                <c:formatCode>0.0</c:formatCode>
                <c:ptCount val="4"/>
                <c:pt idx="0">
                  <c:v>3.6666666666666665</c:v>
                </c:pt>
                <c:pt idx="1">
                  <c:v>3.6666666666666665</c:v>
                </c:pt>
                <c:pt idx="2">
                  <c:v>4</c:v>
                </c:pt>
                <c:pt idx="3">
                  <c:v>4</c:v>
                </c:pt>
              </c:numCache>
            </c:numRef>
          </c:val>
          <c:extLst>
            <c:ext xmlns:c16="http://schemas.microsoft.com/office/drawing/2014/chart" uri="{C3380CC4-5D6E-409C-BE32-E72D297353CC}">
              <c16:uniqueId val="{00000001-5CA0-DD4C-92FA-60B189BDB33B}"/>
            </c:ext>
          </c:extLst>
        </c:ser>
        <c:dLbls>
          <c:showLegendKey val="0"/>
          <c:showVal val="0"/>
          <c:showCatName val="0"/>
          <c:showSerName val="0"/>
          <c:showPercent val="0"/>
          <c:showBubbleSize val="0"/>
        </c:dLbls>
        <c:gapWidth val="219"/>
        <c:overlap val="-27"/>
        <c:axId val="1412132944"/>
        <c:axId val="1349263696"/>
      </c:barChart>
      <c:catAx>
        <c:axId val="1412132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49263696"/>
        <c:crosses val="autoZero"/>
        <c:auto val="1"/>
        <c:lblAlgn val="ctr"/>
        <c:lblOffset val="100"/>
        <c:noMultiLvlLbl val="0"/>
      </c:catAx>
      <c:valAx>
        <c:axId val="134926369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12132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_tradnl"/>
              <a:t>Impacto</a:t>
            </a:r>
            <a:r>
              <a:rPr lang="es-ES_tradnl" baseline="0"/>
              <a:t> en la Prosperidad</a:t>
            </a:r>
            <a:endParaRPr lang="es-ES_tradn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'6.Puntajes'!$B$18</c:f>
              <c:strCache>
                <c:ptCount val="1"/>
                <c:pt idx="0">
                  <c:v>Puntaje Inicial</c:v>
                </c:pt>
              </c:strCache>
            </c:strRef>
          </c:tx>
          <c:spPr>
            <a:solidFill>
              <a:schemeClr val="accent1">
                <a:shade val="76000"/>
              </a:schemeClr>
            </a:solidFill>
            <a:ln>
              <a:noFill/>
            </a:ln>
            <a:effectLst/>
          </c:spPr>
          <c:invertIfNegative val="0"/>
          <c:cat>
            <c:strRef>
              <c:f>'6.Puntajes'!$A$19:$A$21</c:f>
              <c:strCache>
                <c:ptCount val="3"/>
                <c:pt idx="0">
                  <c:v>Factibilidad del negocio</c:v>
                </c:pt>
                <c:pt idx="1">
                  <c:v>Agilidad Empresarial</c:v>
                </c:pt>
                <c:pt idx="2">
                  <c:v>Estímulación Económica y del Mercado</c:v>
                </c:pt>
              </c:strCache>
            </c:strRef>
          </c:cat>
          <c:val>
            <c:numRef>
              <c:f>'6.Puntajes'!$B$19:$B$21</c:f>
              <c:numCache>
                <c:formatCode>0.0</c:formatCode>
                <c:ptCount val="3"/>
                <c:pt idx="0" formatCode="General">
                  <c:v>2.6</c:v>
                </c:pt>
                <c:pt idx="1">
                  <c:v>3.2749999999999999</c:v>
                </c:pt>
                <c:pt idx="2">
                  <c:v>2.5833333333333335</c:v>
                </c:pt>
              </c:numCache>
            </c:numRef>
          </c:val>
          <c:extLst>
            <c:ext xmlns:c16="http://schemas.microsoft.com/office/drawing/2014/chart" uri="{C3380CC4-5D6E-409C-BE32-E72D297353CC}">
              <c16:uniqueId val="{00000000-6B8D-6540-A29B-AB3E134D3D41}"/>
            </c:ext>
          </c:extLst>
        </c:ser>
        <c:ser>
          <c:idx val="1"/>
          <c:order val="1"/>
          <c:tx>
            <c:strRef>
              <c:f>'6.Puntajes'!$C$18</c:f>
              <c:strCache>
                <c:ptCount val="1"/>
                <c:pt idx="0">
                  <c:v>Nuevo Puntaje</c:v>
                </c:pt>
              </c:strCache>
            </c:strRef>
          </c:tx>
          <c:spPr>
            <a:solidFill>
              <a:schemeClr val="accent1">
                <a:tint val="77000"/>
              </a:schemeClr>
            </a:solidFill>
            <a:ln>
              <a:noFill/>
            </a:ln>
            <a:effectLst/>
          </c:spPr>
          <c:invertIfNegative val="0"/>
          <c:cat>
            <c:strRef>
              <c:f>'6.Puntajes'!$A$19:$A$21</c:f>
              <c:strCache>
                <c:ptCount val="3"/>
                <c:pt idx="0">
                  <c:v>Factibilidad del negocio</c:v>
                </c:pt>
                <c:pt idx="1">
                  <c:v>Agilidad Empresarial</c:v>
                </c:pt>
                <c:pt idx="2">
                  <c:v>Estímulación Económica y del Mercado</c:v>
                </c:pt>
              </c:strCache>
            </c:strRef>
          </c:cat>
          <c:val>
            <c:numRef>
              <c:f>'6.Puntajes'!$C$19:$C$21</c:f>
              <c:numCache>
                <c:formatCode>General</c:formatCode>
                <c:ptCount val="3"/>
                <c:pt idx="0">
                  <c:v>3.4666666666666668</c:v>
                </c:pt>
                <c:pt idx="1">
                  <c:v>3.7749999999999999</c:v>
                </c:pt>
                <c:pt idx="2">
                  <c:v>3.25</c:v>
                </c:pt>
              </c:numCache>
            </c:numRef>
          </c:val>
          <c:extLst>
            <c:ext xmlns:c16="http://schemas.microsoft.com/office/drawing/2014/chart" uri="{C3380CC4-5D6E-409C-BE32-E72D297353CC}">
              <c16:uniqueId val="{00000001-6B8D-6540-A29B-AB3E134D3D41}"/>
            </c:ext>
          </c:extLst>
        </c:ser>
        <c:dLbls>
          <c:showLegendKey val="0"/>
          <c:showVal val="0"/>
          <c:showCatName val="0"/>
          <c:showSerName val="0"/>
          <c:showPercent val="0"/>
          <c:showBubbleSize val="0"/>
        </c:dLbls>
        <c:gapWidth val="219"/>
        <c:overlap val="-27"/>
        <c:axId val="1322586944"/>
        <c:axId val="1412959552"/>
      </c:barChart>
      <c:catAx>
        <c:axId val="1322586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12959552"/>
        <c:crosses val="autoZero"/>
        <c:auto val="1"/>
        <c:lblAlgn val="ctr"/>
        <c:lblOffset val="100"/>
        <c:noMultiLvlLbl val="0"/>
      </c:catAx>
      <c:valAx>
        <c:axId val="14129595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22586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9">
  <a:schemeClr val="accent6"/>
</cs:colorStyle>
</file>

<file path=xl/charts/colors2.xml><?xml version="1.0" encoding="utf-8"?>
<cs:colorStyle xmlns:cs="http://schemas.microsoft.com/office/drawing/2012/chartStyle" xmlns:a="http://schemas.openxmlformats.org/drawingml/2006/main" meth="withinLinear" id="16">
  <a:schemeClr val="accent3"/>
</cs:colorStyle>
</file>

<file path=xl/charts/colors3.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xdr:col>
      <xdr:colOff>281214</xdr:colOff>
      <xdr:row>11</xdr:row>
      <xdr:rowOff>335643</xdr:rowOff>
    </xdr:from>
    <xdr:ext cx="671286" cy="238896"/>
    <xdr:pic>
      <xdr:nvPicPr>
        <xdr:cNvPr id="2" name="Picture 1">
          <a:extLst>
            <a:ext uri="{FF2B5EF4-FFF2-40B4-BE49-F238E27FC236}">
              <a16:creationId xmlns:a16="http://schemas.microsoft.com/office/drawing/2014/main" id="{387FD8FF-4137-E147-B6D0-538A52F9D1D4}"/>
            </a:ext>
          </a:extLst>
        </xdr:cNvPr>
        <xdr:cNvPicPr>
          <a:picLocks noChangeAspect="1"/>
        </xdr:cNvPicPr>
      </xdr:nvPicPr>
      <xdr:blipFill>
        <a:blip xmlns:r="http://schemas.openxmlformats.org/officeDocument/2006/relationships" r:embed="rId1"/>
        <a:stretch>
          <a:fillRect/>
        </a:stretch>
      </xdr:blipFill>
      <xdr:spPr>
        <a:xfrm>
          <a:off x="1182914" y="2672443"/>
          <a:ext cx="671286" cy="238896"/>
        </a:xfrm>
        <a:prstGeom prst="rect">
          <a:avLst/>
        </a:prstGeom>
      </xdr:spPr>
    </xdr:pic>
    <xdr:clientData/>
  </xdr:oneCellAnchor>
  <xdr:oneCellAnchor>
    <xdr:from>
      <xdr:col>1</xdr:col>
      <xdr:colOff>8247</xdr:colOff>
      <xdr:row>1</xdr:row>
      <xdr:rowOff>95530</xdr:rowOff>
    </xdr:from>
    <xdr:ext cx="1162614" cy="511283"/>
    <xdr:pic>
      <xdr:nvPicPr>
        <xdr:cNvPr id="3" name="Picture 2">
          <a:extLst>
            <a:ext uri="{FF2B5EF4-FFF2-40B4-BE49-F238E27FC236}">
              <a16:creationId xmlns:a16="http://schemas.microsoft.com/office/drawing/2014/main" id="{6F5172E6-5D3D-164B-8CF5-A778FA4A8651}"/>
            </a:ext>
          </a:extLst>
        </xdr:cNvPr>
        <xdr:cNvPicPr>
          <a:picLocks noChangeAspect="1"/>
        </xdr:cNvPicPr>
      </xdr:nvPicPr>
      <xdr:blipFill>
        <a:blip xmlns:r="http://schemas.openxmlformats.org/officeDocument/2006/relationships" r:embed="rId2"/>
        <a:stretch>
          <a:fillRect/>
        </a:stretch>
      </xdr:blipFill>
      <xdr:spPr>
        <a:xfrm>
          <a:off x="909947" y="286030"/>
          <a:ext cx="1162614" cy="511283"/>
        </a:xfrm>
        <a:prstGeom prst="rect">
          <a:avLst/>
        </a:prstGeom>
      </xdr:spPr>
    </xdr:pic>
    <xdr:clientData/>
  </xdr:oneCellAnchor>
  <xdr:oneCellAnchor>
    <xdr:from>
      <xdr:col>1</xdr:col>
      <xdr:colOff>29048</xdr:colOff>
      <xdr:row>4</xdr:row>
      <xdr:rowOff>174204</xdr:rowOff>
    </xdr:from>
    <xdr:ext cx="481457" cy="481457"/>
    <xdr:pic>
      <xdr:nvPicPr>
        <xdr:cNvPr id="4" name="Picture 3">
          <a:extLst>
            <a:ext uri="{FF2B5EF4-FFF2-40B4-BE49-F238E27FC236}">
              <a16:creationId xmlns:a16="http://schemas.microsoft.com/office/drawing/2014/main" id="{E5DCF5E7-07EE-F346-96BC-79B1A49D29DE}"/>
            </a:ext>
          </a:extLst>
        </xdr:cNvPr>
        <xdr:cNvPicPr>
          <a:picLocks noChangeAspect="1"/>
        </xdr:cNvPicPr>
      </xdr:nvPicPr>
      <xdr:blipFill>
        <a:blip xmlns:r="http://schemas.openxmlformats.org/officeDocument/2006/relationships" r:embed="rId3"/>
        <a:stretch>
          <a:fillRect/>
        </a:stretch>
      </xdr:blipFill>
      <xdr:spPr>
        <a:xfrm>
          <a:off x="930748" y="936204"/>
          <a:ext cx="481457" cy="481457"/>
        </a:xfrm>
        <a:prstGeom prst="rect">
          <a:avLst/>
        </a:prstGeom>
      </xdr:spPr>
    </xdr:pic>
    <xdr:clientData/>
  </xdr:oneCellAnchor>
  <xdr:oneCellAnchor>
    <xdr:from>
      <xdr:col>1</xdr:col>
      <xdr:colOff>555995</xdr:colOff>
      <xdr:row>4</xdr:row>
      <xdr:rowOff>162965</xdr:rowOff>
    </xdr:from>
    <xdr:ext cx="474998" cy="432476"/>
    <xdr:pic>
      <xdr:nvPicPr>
        <xdr:cNvPr id="8" name="Picture 33">
          <a:extLst>
            <a:ext uri="{FF2B5EF4-FFF2-40B4-BE49-F238E27FC236}">
              <a16:creationId xmlns:a16="http://schemas.microsoft.com/office/drawing/2014/main" id="{2A398FE3-C7D2-4E48-85CF-892437283E31}"/>
            </a:ext>
          </a:extLst>
        </xdr:cNvPr>
        <xdr:cNvPicPr>
          <a:picLocks noChangeAspect="1"/>
        </xdr:cNvPicPr>
      </xdr:nvPicPr>
      <xdr:blipFill>
        <a:blip xmlns:r="http://schemas.openxmlformats.org/officeDocument/2006/relationships" r:embed="rId4"/>
        <a:stretch>
          <a:fillRect/>
        </a:stretch>
      </xdr:blipFill>
      <xdr:spPr>
        <a:xfrm>
          <a:off x="1457695" y="924965"/>
          <a:ext cx="474998" cy="43247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44659</xdr:colOff>
      <xdr:row>27</xdr:row>
      <xdr:rowOff>191478</xdr:rowOff>
    </xdr:from>
    <xdr:to>
      <xdr:col>1</xdr:col>
      <xdr:colOff>1671934</xdr:colOff>
      <xdr:row>42</xdr:row>
      <xdr:rowOff>3909</xdr:rowOff>
    </xdr:to>
    <xdr:graphicFrame macro="">
      <xdr:nvGraphicFramePr>
        <xdr:cNvPr id="6" name="Gráfico 5">
          <a:extLst>
            <a:ext uri="{FF2B5EF4-FFF2-40B4-BE49-F238E27FC236}">
              <a16:creationId xmlns:a16="http://schemas.microsoft.com/office/drawing/2014/main" id="{DD9BDBDA-0D59-9949-BA28-68C06CA942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2790</xdr:colOff>
      <xdr:row>28</xdr:row>
      <xdr:rowOff>10049</xdr:rowOff>
    </xdr:from>
    <xdr:to>
      <xdr:col>7</xdr:col>
      <xdr:colOff>13956</xdr:colOff>
      <xdr:row>41</xdr:row>
      <xdr:rowOff>181429</xdr:rowOff>
    </xdr:to>
    <xdr:graphicFrame macro="">
      <xdr:nvGraphicFramePr>
        <xdr:cNvPr id="7" name="Gráfico 6">
          <a:extLst>
            <a:ext uri="{FF2B5EF4-FFF2-40B4-BE49-F238E27FC236}">
              <a16:creationId xmlns:a16="http://schemas.microsoft.com/office/drawing/2014/main" id="{F363BD03-8B4F-5544-9B92-4E810AE3A3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2930769</xdr:colOff>
      <xdr:row>44</xdr:row>
      <xdr:rowOff>177521</xdr:rowOff>
    </xdr:from>
    <xdr:to>
      <xdr:col>2</xdr:col>
      <xdr:colOff>1981758</xdr:colOff>
      <xdr:row>59</xdr:row>
      <xdr:rowOff>55824</xdr:rowOff>
    </xdr:to>
    <xdr:graphicFrame macro="">
      <xdr:nvGraphicFramePr>
        <xdr:cNvPr id="8" name="Gráfico 7">
          <a:extLst>
            <a:ext uri="{FF2B5EF4-FFF2-40B4-BE49-F238E27FC236}">
              <a16:creationId xmlns:a16="http://schemas.microsoft.com/office/drawing/2014/main" id="{49B59720-AEA7-0D43-8161-DE0849FEF3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garita.ramirez.m/Desktop/An&#225;lisis%20de%20Impacto%20P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ciones"/>
      <sheetName val="2. Pestaña de Ejemplos"/>
      <sheetName val="3. Aprobaciones"/>
      <sheetName val="4. Entradas Impactos a Personas"/>
      <sheetName val="5. Entradas Impactos al Planeta"/>
      <sheetName val="6. Entradas Impactos a Prosper "/>
      <sheetName val="7. Puntajes"/>
      <sheetName val="8. Gráficos y Tablas"/>
      <sheetName val="Sheet1"/>
    </sheetNames>
    <sheetDataSet>
      <sheetData sheetId="0">
        <row r="2">
          <cell r="D2" t="str">
            <v>Análisis de Impacto P5 Versión 5.0.1</v>
          </cell>
        </row>
      </sheetData>
      <sheetData sheetId="1">
        <row r="19">
          <cell r="I19" t="str">
            <v>Initial Impact Score</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90F1A-9921-1149-ABED-66A0936FFDC4}">
  <dimension ref="A2:F34"/>
  <sheetViews>
    <sheetView topLeftCell="A24" zoomScale="125" workbookViewId="0">
      <selection activeCell="C30" sqref="C30:D30"/>
    </sheetView>
  </sheetViews>
  <sheetFormatPr baseColWidth="10" defaultColWidth="11.85546875" defaultRowHeight="15.75" x14ac:dyDescent="0.25"/>
  <cols>
    <col min="1" max="1" width="2.28515625" style="56" customWidth="1"/>
    <col min="2" max="2" width="18.28515625" style="56" customWidth="1"/>
    <col min="3" max="3" width="4.28515625" style="56" customWidth="1"/>
    <col min="4" max="4" width="108.42578125" style="56" customWidth="1"/>
    <col min="5" max="5" width="2.28515625" style="1" customWidth="1"/>
    <col min="6" max="6" width="14" style="1" customWidth="1"/>
    <col min="7" max="16384" width="11.85546875" style="1"/>
  </cols>
  <sheetData>
    <row r="2" spans="1:5" ht="23.25" customHeight="1" x14ac:dyDescent="0.25">
      <c r="A2" s="112"/>
      <c r="B2" s="113"/>
      <c r="C2" s="57"/>
      <c r="D2" s="58" t="s">
        <v>0</v>
      </c>
      <c r="E2" s="5"/>
    </row>
    <row r="3" spans="1:5" ht="15" customHeight="1" x14ac:dyDescent="0.25">
      <c r="A3" s="112"/>
      <c r="B3" s="113"/>
      <c r="C3" s="59"/>
      <c r="D3" s="113" t="s">
        <v>1</v>
      </c>
      <c r="E3" s="5"/>
    </row>
    <row r="4" spans="1:5" ht="15" customHeight="1" x14ac:dyDescent="0.25">
      <c r="A4" s="112"/>
      <c r="B4" s="113"/>
      <c r="C4" s="60"/>
      <c r="D4" s="59" t="s">
        <v>2</v>
      </c>
      <c r="E4" s="5"/>
    </row>
    <row r="5" spans="1:5" ht="15" customHeight="1" x14ac:dyDescent="0.25">
      <c r="A5" s="112"/>
      <c r="B5" s="112"/>
      <c r="C5" s="112"/>
      <c r="D5" s="61"/>
      <c r="E5" s="5"/>
    </row>
    <row r="6" spans="1:5" s="2" customFormat="1" ht="12" customHeight="1" x14ac:dyDescent="0.25">
      <c r="A6" s="114"/>
      <c r="B6" s="210" t="s">
        <v>3</v>
      </c>
      <c r="C6" s="210"/>
      <c r="D6" s="210"/>
    </row>
    <row r="7" spans="1:5" s="2" customFormat="1" x14ac:dyDescent="0.25">
      <c r="A7" s="114"/>
      <c r="B7" s="211" t="s">
        <v>4</v>
      </c>
      <c r="C7" s="211"/>
      <c r="D7" s="211"/>
    </row>
    <row r="8" spans="1:5" ht="15" customHeight="1" x14ac:dyDescent="0.25">
      <c r="A8" s="113"/>
      <c r="B8" s="113"/>
      <c r="C8" s="113"/>
      <c r="D8" s="113"/>
    </row>
    <row r="9" spans="1:5" s="3" customFormat="1" ht="18" customHeight="1" x14ac:dyDescent="0.25">
      <c r="A9" s="115"/>
      <c r="B9" s="206" t="s">
        <v>5</v>
      </c>
      <c r="C9" s="206"/>
      <c r="D9" s="206"/>
    </row>
    <row r="10" spans="1:5" s="2" customFormat="1" ht="32.25" customHeight="1" x14ac:dyDescent="0.25">
      <c r="A10" s="62"/>
      <c r="B10" s="63" t="s">
        <v>6</v>
      </c>
      <c r="C10" s="208" t="s">
        <v>7</v>
      </c>
      <c r="D10" s="208"/>
      <c r="E10" s="4"/>
    </row>
    <row r="11" spans="1:5" s="2" customFormat="1" ht="24.95" customHeight="1" x14ac:dyDescent="0.25">
      <c r="A11" s="62"/>
      <c r="B11" s="63" t="s">
        <v>8</v>
      </c>
      <c r="C11" s="212" t="s">
        <v>9</v>
      </c>
      <c r="D11" s="212"/>
      <c r="E11" s="4"/>
    </row>
    <row r="12" spans="1:5" s="2" customFormat="1" ht="44.25" customHeight="1" x14ac:dyDescent="0.25">
      <c r="A12" s="62"/>
      <c r="B12" s="207"/>
      <c r="C12" s="208" t="s">
        <v>10</v>
      </c>
      <c r="D12" s="208"/>
      <c r="E12" s="4"/>
    </row>
    <row r="13" spans="1:5" s="2" customFormat="1" ht="15.95" customHeight="1" x14ac:dyDescent="0.25">
      <c r="A13" s="62"/>
      <c r="B13" s="207"/>
      <c r="C13" s="209" t="s">
        <v>11</v>
      </c>
      <c r="D13" s="209"/>
      <c r="E13" s="4"/>
    </row>
    <row r="14" spans="1:5" s="2" customFormat="1" ht="15.95" customHeight="1" x14ac:dyDescent="0.25">
      <c r="A14" s="62"/>
      <c r="B14" s="207"/>
      <c r="C14" s="208"/>
      <c r="D14" s="208"/>
      <c r="E14" s="4"/>
    </row>
    <row r="15" spans="1:5" s="3" customFormat="1" ht="18" customHeight="1" x14ac:dyDescent="0.25">
      <c r="A15" s="115"/>
      <c r="B15" s="206" t="s">
        <v>12</v>
      </c>
      <c r="C15" s="206"/>
      <c r="D15" s="206"/>
    </row>
    <row r="16" spans="1:5" s="2" customFormat="1" ht="36" customHeight="1" x14ac:dyDescent="0.25">
      <c r="A16" s="114"/>
      <c r="B16" s="64" t="s">
        <v>13</v>
      </c>
      <c r="C16" s="205" t="s">
        <v>14</v>
      </c>
      <c r="D16" s="205"/>
    </row>
    <row r="17" spans="1:6" s="3" customFormat="1" ht="18" customHeight="1" x14ac:dyDescent="0.25">
      <c r="A17" s="115"/>
      <c r="B17" s="206" t="s">
        <v>16</v>
      </c>
      <c r="C17" s="206"/>
      <c r="D17" s="206"/>
    </row>
    <row r="18" spans="1:6" s="2" customFormat="1" ht="51.75" customHeight="1" x14ac:dyDescent="0.25">
      <c r="A18" s="114"/>
      <c r="B18" s="64" t="s">
        <v>17</v>
      </c>
      <c r="C18" s="201" t="s">
        <v>18</v>
      </c>
      <c r="D18" s="201"/>
    </row>
    <row r="19" spans="1:6" s="2" customFormat="1" ht="29.25" customHeight="1" x14ac:dyDescent="0.25">
      <c r="A19" s="114"/>
      <c r="B19" s="64" t="s">
        <v>19</v>
      </c>
      <c r="C19" s="201" t="s">
        <v>20</v>
      </c>
      <c r="D19" s="201"/>
    </row>
    <row r="20" spans="1:6" s="2" customFormat="1" ht="29.25" customHeight="1" x14ac:dyDescent="0.25">
      <c r="A20" s="114"/>
      <c r="B20" s="165" t="s">
        <v>21</v>
      </c>
      <c r="C20" s="202" t="s">
        <v>22</v>
      </c>
      <c r="D20" s="202"/>
    </row>
    <row r="21" spans="1:6" ht="30.75" customHeight="1" x14ac:dyDescent="0.25">
      <c r="A21" s="113"/>
      <c r="B21" s="165" t="s">
        <v>23</v>
      </c>
      <c r="C21" s="203" t="s">
        <v>24</v>
      </c>
      <c r="D21" s="203"/>
    </row>
    <row r="22" spans="1:6" ht="33" customHeight="1" x14ac:dyDescent="0.25">
      <c r="A22" s="113"/>
      <c r="B22" s="64" t="s">
        <v>25</v>
      </c>
      <c r="C22" s="204" t="s">
        <v>26</v>
      </c>
      <c r="D22" s="204"/>
    </row>
    <row r="23" spans="1:6" ht="42.75" customHeight="1" x14ac:dyDescent="0.25">
      <c r="A23" s="113"/>
      <c r="B23" s="64" t="s">
        <v>27</v>
      </c>
      <c r="C23" s="195" t="s">
        <v>28</v>
      </c>
      <c r="D23" s="195"/>
    </row>
    <row r="24" spans="1:6" s="2" customFormat="1" ht="45" customHeight="1" x14ac:dyDescent="0.25">
      <c r="A24" s="114"/>
      <c r="B24" s="64" t="s">
        <v>29</v>
      </c>
      <c r="C24" s="196" t="s">
        <v>30</v>
      </c>
      <c r="D24" s="196"/>
    </row>
    <row r="25" spans="1:6" s="2" customFormat="1" ht="75" customHeight="1" x14ac:dyDescent="0.25">
      <c r="A25" s="114"/>
      <c r="B25" s="198"/>
      <c r="C25" s="65">
        <v>5</v>
      </c>
      <c r="D25" s="66" t="s">
        <v>31</v>
      </c>
      <c r="E25" s="10"/>
    </row>
    <row r="26" spans="1:6" s="2" customFormat="1" ht="31.5" x14ac:dyDescent="0.25">
      <c r="A26" s="114"/>
      <c r="B26" s="199"/>
      <c r="C26" s="67">
        <v>4</v>
      </c>
      <c r="D26" s="68" t="s">
        <v>32</v>
      </c>
      <c r="E26" s="11"/>
      <c r="F26" s="9"/>
    </row>
    <row r="27" spans="1:6" s="2" customFormat="1" ht="48" customHeight="1" x14ac:dyDescent="0.25">
      <c r="A27" s="114"/>
      <c r="B27" s="199"/>
      <c r="C27" s="69">
        <v>3</v>
      </c>
      <c r="D27" s="70" t="s">
        <v>33</v>
      </c>
      <c r="E27" s="12"/>
      <c r="F27" s="9"/>
    </row>
    <row r="28" spans="1:6" s="2" customFormat="1" ht="36.75" customHeight="1" x14ac:dyDescent="0.25">
      <c r="A28" s="114"/>
      <c r="B28" s="199"/>
      <c r="C28" s="71">
        <v>2</v>
      </c>
      <c r="D28" s="72" t="s">
        <v>34</v>
      </c>
      <c r="E28" s="12"/>
      <c r="F28" s="9"/>
    </row>
    <row r="29" spans="1:6" s="2" customFormat="1" ht="52.5" customHeight="1" x14ac:dyDescent="0.25">
      <c r="A29" s="114"/>
      <c r="B29" s="200"/>
      <c r="C29" s="73">
        <v>1</v>
      </c>
      <c r="D29" s="74" t="s">
        <v>35</v>
      </c>
      <c r="E29" s="12"/>
      <c r="F29" s="9"/>
    </row>
    <row r="30" spans="1:6" s="2" customFormat="1" ht="75" customHeight="1" x14ac:dyDescent="0.25">
      <c r="A30" s="114"/>
      <c r="B30" s="75" t="s">
        <v>36</v>
      </c>
      <c r="C30" s="197" t="s">
        <v>37</v>
      </c>
      <c r="D30" s="197"/>
    </row>
    <row r="31" spans="1:6" ht="54.95" customHeight="1" x14ac:dyDescent="0.25">
      <c r="A31" s="113"/>
      <c r="B31" s="75" t="s">
        <v>38</v>
      </c>
      <c r="C31" s="197" t="s">
        <v>39</v>
      </c>
      <c r="D31" s="197"/>
    </row>
    <row r="32" spans="1:6" ht="32.25" customHeight="1" x14ac:dyDescent="0.25">
      <c r="A32" s="113"/>
      <c r="B32" s="75" t="s">
        <v>40</v>
      </c>
      <c r="C32" s="197" t="s">
        <v>41</v>
      </c>
      <c r="D32" s="197"/>
    </row>
    <row r="33" spans="1:4" s="3" customFormat="1" ht="18" customHeight="1" x14ac:dyDescent="0.25">
      <c r="A33" s="115"/>
      <c r="B33" s="194" t="s">
        <v>42</v>
      </c>
      <c r="C33" s="194"/>
      <c r="D33" s="194"/>
    </row>
    <row r="34" spans="1:4" s="2" customFormat="1" x14ac:dyDescent="0.25">
      <c r="A34" s="114"/>
      <c r="B34" s="75" t="s">
        <v>43</v>
      </c>
      <c r="C34" s="75"/>
      <c r="D34" s="116" t="s">
        <v>44</v>
      </c>
    </row>
  </sheetData>
  <mergeCells count="24">
    <mergeCell ref="B6:D6"/>
    <mergeCell ref="B7:D7"/>
    <mergeCell ref="B9:D9"/>
    <mergeCell ref="C10:D10"/>
    <mergeCell ref="C11:D11"/>
    <mergeCell ref="B12:B14"/>
    <mergeCell ref="C12:D12"/>
    <mergeCell ref="C13:D13"/>
    <mergeCell ref="C14:D14"/>
    <mergeCell ref="B15:D15"/>
    <mergeCell ref="C19:D19"/>
    <mergeCell ref="C20:D20"/>
    <mergeCell ref="C21:D21"/>
    <mergeCell ref="C22:D22"/>
    <mergeCell ref="C16:D16"/>
    <mergeCell ref="B17:D17"/>
    <mergeCell ref="C18:D18"/>
    <mergeCell ref="B33:D33"/>
    <mergeCell ref="C23:D23"/>
    <mergeCell ref="C24:D24"/>
    <mergeCell ref="C30:D30"/>
    <mergeCell ref="C31:D31"/>
    <mergeCell ref="C32:D32"/>
    <mergeCell ref="B25:B2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ADBE4-94D5-D043-B276-B01B24825C14}">
  <dimension ref="A1:E14"/>
  <sheetViews>
    <sheetView zoomScale="141" zoomScaleNormal="141" workbookViewId="0">
      <selection activeCell="D19" sqref="D19"/>
    </sheetView>
  </sheetViews>
  <sheetFormatPr baseColWidth="10" defaultColWidth="10.85546875" defaultRowHeight="15" x14ac:dyDescent="0.25"/>
  <cols>
    <col min="3" max="3" width="23.140625" customWidth="1"/>
    <col min="4" max="4" width="34.42578125" customWidth="1"/>
    <col min="5" max="5" width="53.28515625" customWidth="1"/>
  </cols>
  <sheetData>
    <row r="1" spans="1:5" ht="15.75" x14ac:dyDescent="0.25">
      <c r="A1" s="117"/>
      <c r="B1" s="76"/>
      <c r="C1" s="117"/>
      <c r="D1" s="117"/>
      <c r="E1" s="117"/>
    </row>
    <row r="2" spans="1:5" ht="18.75" x14ac:dyDescent="0.3">
      <c r="A2" s="117"/>
      <c r="B2" s="77" t="str">
        <f>'[1]1. Instrucciones'!D2</f>
        <v>Análisis de Impacto P5 Versión 5.0.1</v>
      </c>
      <c r="C2" s="117"/>
      <c r="D2" s="117"/>
      <c r="E2" s="117"/>
    </row>
    <row r="3" spans="1:5" ht="15.75" x14ac:dyDescent="0.25">
      <c r="A3" s="117"/>
      <c r="B3" s="55" t="s">
        <v>15</v>
      </c>
      <c r="C3" s="117"/>
      <c r="D3" s="117"/>
      <c r="E3" s="117"/>
    </row>
    <row r="4" spans="1:5" ht="15.75" x14ac:dyDescent="0.25">
      <c r="A4" s="117"/>
      <c r="B4" s="76"/>
      <c r="C4" s="117"/>
      <c r="D4" s="117"/>
      <c r="E4" s="117"/>
    </row>
    <row r="5" spans="1:5" x14ac:dyDescent="0.25">
      <c r="A5" s="78"/>
      <c r="B5" s="213" t="s">
        <v>45</v>
      </c>
      <c r="C5" s="213"/>
      <c r="D5" s="213"/>
      <c r="E5" s="78"/>
    </row>
    <row r="6" spans="1:5" x14ac:dyDescent="0.25">
      <c r="A6" s="79"/>
      <c r="B6" s="13" t="s">
        <v>13</v>
      </c>
      <c r="C6" s="14"/>
      <c r="D6" s="80" t="s">
        <v>46</v>
      </c>
      <c r="E6" s="79"/>
    </row>
    <row r="7" spans="1:5" x14ac:dyDescent="0.25">
      <c r="A7" s="79"/>
      <c r="B7" s="13"/>
      <c r="C7" s="14"/>
      <c r="D7" s="81"/>
      <c r="E7" s="79"/>
    </row>
    <row r="8" spans="1:5" x14ac:dyDescent="0.25">
      <c r="A8" s="82"/>
      <c r="B8" s="83"/>
      <c r="C8" s="82"/>
      <c r="D8" s="82"/>
      <c r="E8" s="82"/>
    </row>
    <row r="9" spans="1:5" s="179" customFormat="1" x14ac:dyDescent="0.25">
      <c r="A9" s="174"/>
      <c r="B9" s="175"/>
      <c r="C9" s="176"/>
      <c r="D9" s="177"/>
      <c r="E9" s="178"/>
    </row>
    <row r="10" spans="1:5" s="179" customFormat="1" x14ac:dyDescent="0.25">
      <c r="A10" s="174"/>
      <c r="B10" s="175"/>
      <c r="C10" s="176"/>
      <c r="D10" s="177"/>
      <c r="E10" s="178"/>
    </row>
    <row r="11" spans="1:5" s="179" customFormat="1" ht="15.75" x14ac:dyDescent="0.25">
      <c r="A11" s="180"/>
      <c r="B11" s="181"/>
      <c r="C11" s="180"/>
      <c r="D11" s="180"/>
      <c r="E11" s="180"/>
    </row>
    <row r="12" spans="1:5" ht="15.75" x14ac:dyDescent="0.25">
      <c r="A12" s="117"/>
      <c r="B12" s="76"/>
      <c r="C12" s="117"/>
      <c r="D12" s="117"/>
      <c r="E12" s="117"/>
    </row>
    <row r="13" spans="1:5" ht="15.75" x14ac:dyDescent="0.25">
      <c r="A13" s="117"/>
      <c r="B13" s="76"/>
      <c r="C13" s="117"/>
      <c r="D13" s="117"/>
      <c r="E13" s="117"/>
    </row>
    <row r="14" spans="1:5" ht="15.75" x14ac:dyDescent="0.25">
      <c r="A14" s="117"/>
      <c r="B14" s="84"/>
      <c r="C14" s="117"/>
      <c r="D14" s="117"/>
      <c r="E14" s="117"/>
    </row>
  </sheetData>
  <mergeCells count="1">
    <mergeCell ref="B5:D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5BEF4-0EDF-4C49-9E31-998E1626AB8A}">
  <dimension ref="A1:K56"/>
  <sheetViews>
    <sheetView tabSelected="1" topLeftCell="E8" zoomScale="50" zoomScaleNormal="53" workbookViewId="0">
      <selection activeCell="F57" sqref="F57"/>
    </sheetView>
  </sheetViews>
  <sheetFormatPr baseColWidth="10" defaultColWidth="11.42578125" defaultRowHeight="15.75" customHeight="1" x14ac:dyDescent="0.25"/>
  <cols>
    <col min="1" max="1" width="31.85546875" style="43" customWidth="1"/>
    <col min="2" max="2" width="74.42578125" style="44" customWidth="1"/>
    <col min="3" max="3" width="99.7109375" style="50" customWidth="1"/>
    <col min="4" max="4" width="110.42578125" style="50" customWidth="1"/>
    <col min="5" max="5" width="39.7109375" style="50" customWidth="1"/>
    <col min="6" max="6" width="74.140625" style="45" customWidth="1"/>
    <col min="7" max="7" width="35.140625" style="50" customWidth="1"/>
    <col min="8" max="8" width="34.85546875" style="50" customWidth="1"/>
    <col min="9" max="9" width="34.85546875" style="45" customWidth="1"/>
    <col min="10" max="10" width="61.7109375" style="45" customWidth="1"/>
    <col min="11" max="16384" width="11.42578125" style="45"/>
  </cols>
  <sheetData>
    <row r="1" spans="1:10" ht="15.75" customHeight="1" x14ac:dyDescent="0.25">
      <c r="A1" s="219" t="s">
        <v>47</v>
      </c>
      <c r="B1" s="220"/>
      <c r="C1" s="220"/>
      <c r="D1" s="220"/>
      <c r="E1" s="220"/>
      <c r="F1" s="220"/>
      <c r="G1" s="220"/>
      <c r="H1" s="220"/>
      <c r="I1" s="220"/>
      <c r="J1" s="221"/>
    </row>
    <row r="2" spans="1:10" x14ac:dyDescent="0.25">
      <c r="A2" s="15" t="s">
        <v>48</v>
      </c>
      <c r="B2" s="247" t="s">
        <v>49</v>
      </c>
      <c r="C2" s="248"/>
      <c r="D2" s="248"/>
      <c r="E2" s="248"/>
      <c r="F2" s="248"/>
      <c r="G2" s="248"/>
      <c r="H2" s="248"/>
      <c r="I2" s="248"/>
      <c r="J2" s="249"/>
    </row>
    <row r="3" spans="1:10" ht="33.75" customHeight="1" x14ac:dyDescent="0.25">
      <c r="A3" s="154" t="s">
        <v>19</v>
      </c>
      <c r="B3" s="16" t="s">
        <v>50</v>
      </c>
      <c r="C3" s="16" t="s">
        <v>51</v>
      </c>
      <c r="D3" s="16" t="s">
        <v>52</v>
      </c>
      <c r="E3" s="17" t="s">
        <v>53</v>
      </c>
      <c r="F3" s="17" t="s">
        <v>27</v>
      </c>
      <c r="G3" s="17" t="s">
        <v>54</v>
      </c>
      <c r="H3" s="17" t="s">
        <v>38</v>
      </c>
      <c r="I3" s="17" t="s">
        <v>40</v>
      </c>
      <c r="J3" s="23" t="s">
        <v>55</v>
      </c>
    </row>
    <row r="4" spans="1:10" ht="166.5" customHeight="1" x14ac:dyDescent="0.25">
      <c r="A4" s="239" t="s">
        <v>56</v>
      </c>
      <c r="B4" s="122" t="s">
        <v>57</v>
      </c>
      <c r="C4" s="132" t="s">
        <v>58</v>
      </c>
      <c r="D4" s="132" t="s">
        <v>59</v>
      </c>
      <c r="E4" s="132">
        <v>4</v>
      </c>
      <c r="F4" s="132" t="s">
        <v>60</v>
      </c>
      <c r="G4" s="132">
        <v>4</v>
      </c>
      <c r="H4" s="142">
        <f>G4-E4</f>
        <v>0</v>
      </c>
      <c r="I4" s="153" t="s">
        <v>575</v>
      </c>
      <c r="J4" s="222" t="s">
        <v>61</v>
      </c>
    </row>
    <row r="5" spans="1:10" ht="128.25" customHeight="1" x14ac:dyDescent="0.25">
      <c r="A5" s="231"/>
      <c r="B5" s="122" t="s">
        <v>62</v>
      </c>
      <c r="C5" s="132" t="s">
        <v>63</v>
      </c>
      <c r="D5" s="132" t="s">
        <v>64</v>
      </c>
      <c r="E5" s="132">
        <v>4</v>
      </c>
      <c r="F5" s="132" t="s">
        <v>60</v>
      </c>
      <c r="G5" s="132">
        <v>4</v>
      </c>
      <c r="H5" s="142">
        <f t="shared" ref="H5:H19" si="0">G5-E5</f>
        <v>0</v>
      </c>
      <c r="I5" s="185" t="s">
        <v>576</v>
      </c>
      <c r="J5" s="223"/>
    </row>
    <row r="6" spans="1:10" ht="101.25" customHeight="1" x14ac:dyDescent="0.25">
      <c r="A6" s="230" t="s">
        <v>65</v>
      </c>
      <c r="B6" s="108" t="s">
        <v>66</v>
      </c>
      <c r="C6" s="133" t="s">
        <v>67</v>
      </c>
      <c r="D6" s="133" t="s">
        <v>68</v>
      </c>
      <c r="E6" s="118">
        <v>4</v>
      </c>
      <c r="F6" s="132" t="s">
        <v>60</v>
      </c>
      <c r="G6" s="132">
        <v>4</v>
      </c>
      <c r="H6" s="184">
        <f t="shared" si="0"/>
        <v>0</v>
      </c>
      <c r="I6" s="186" t="s">
        <v>577</v>
      </c>
      <c r="J6" s="242" t="s">
        <v>61</v>
      </c>
    </row>
    <row r="7" spans="1:10" ht="137.25" customHeight="1" x14ac:dyDescent="0.25">
      <c r="A7" s="231"/>
      <c r="B7" s="108" t="s">
        <v>69</v>
      </c>
      <c r="C7" s="133" t="s">
        <v>70</v>
      </c>
      <c r="D7" s="133" t="s">
        <v>71</v>
      </c>
      <c r="E7" s="118">
        <v>5</v>
      </c>
      <c r="F7" s="132" t="s">
        <v>60</v>
      </c>
      <c r="G7" s="132">
        <v>5</v>
      </c>
      <c r="H7" s="184">
        <f t="shared" si="0"/>
        <v>0</v>
      </c>
      <c r="I7" s="163" t="s">
        <v>578</v>
      </c>
      <c r="J7" s="243"/>
    </row>
    <row r="8" spans="1:10" ht="284.25" customHeight="1" x14ac:dyDescent="0.25">
      <c r="A8" s="230" t="s">
        <v>72</v>
      </c>
      <c r="B8" s="108" t="s">
        <v>73</v>
      </c>
      <c r="C8" s="132" t="s">
        <v>74</v>
      </c>
      <c r="D8" s="132" t="s">
        <v>75</v>
      </c>
      <c r="E8" s="132">
        <v>4</v>
      </c>
      <c r="F8" s="132" t="s">
        <v>60</v>
      </c>
      <c r="G8" s="132">
        <v>4</v>
      </c>
      <c r="H8" s="142">
        <f t="shared" si="0"/>
        <v>0</v>
      </c>
      <c r="I8" s="153" t="s">
        <v>579</v>
      </c>
      <c r="J8" s="244" t="s">
        <v>61</v>
      </c>
    </row>
    <row r="9" spans="1:10" ht="201.75" customHeight="1" x14ac:dyDescent="0.25">
      <c r="A9" s="231"/>
      <c r="B9" s="143" t="s">
        <v>76</v>
      </c>
      <c r="C9" s="133" t="s">
        <v>77</v>
      </c>
      <c r="D9" s="144" t="s">
        <v>78</v>
      </c>
      <c r="E9" s="145">
        <v>4</v>
      </c>
      <c r="F9" s="132" t="s">
        <v>60</v>
      </c>
      <c r="G9" s="132">
        <v>4</v>
      </c>
      <c r="H9" s="142">
        <f t="shared" si="0"/>
        <v>0</v>
      </c>
      <c r="I9" s="153" t="s">
        <v>580</v>
      </c>
      <c r="J9" s="217"/>
    </row>
    <row r="10" spans="1:10" ht="198.75" customHeight="1" x14ac:dyDescent="0.25">
      <c r="A10" s="240" t="s">
        <v>79</v>
      </c>
      <c r="B10" s="146" t="s">
        <v>80</v>
      </c>
      <c r="C10" s="147" t="s">
        <v>81</v>
      </c>
      <c r="D10" s="144" t="s">
        <v>82</v>
      </c>
      <c r="E10" s="145">
        <v>4</v>
      </c>
      <c r="F10" s="245" t="s">
        <v>83</v>
      </c>
      <c r="G10" s="132">
        <v>5</v>
      </c>
      <c r="H10" s="142">
        <f t="shared" si="0"/>
        <v>1</v>
      </c>
      <c r="I10" s="153" t="s">
        <v>581</v>
      </c>
      <c r="J10" s="222" t="s">
        <v>84</v>
      </c>
    </row>
    <row r="11" spans="1:10" ht="113.25" customHeight="1" x14ac:dyDescent="0.25">
      <c r="A11" s="241"/>
      <c r="B11" s="146" t="s">
        <v>85</v>
      </c>
      <c r="C11" s="147" t="s">
        <v>86</v>
      </c>
      <c r="D11" s="144" t="s">
        <v>87</v>
      </c>
      <c r="E11" s="145">
        <v>2</v>
      </c>
      <c r="F11" s="246"/>
      <c r="G11" s="132">
        <v>4</v>
      </c>
      <c r="H11" s="142">
        <f t="shared" si="0"/>
        <v>2</v>
      </c>
      <c r="I11" s="153" t="s">
        <v>582</v>
      </c>
      <c r="J11" s="223"/>
    </row>
    <row r="12" spans="1:10" ht="178.5" customHeight="1" x14ac:dyDescent="0.25">
      <c r="A12" s="230" t="s">
        <v>88</v>
      </c>
      <c r="B12" s="146" t="s">
        <v>89</v>
      </c>
      <c r="C12" s="133" t="s">
        <v>90</v>
      </c>
      <c r="D12" s="144" t="s">
        <v>91</v>
      </c>
      <c r="E12" s="145">
        <v>2</v>
      </c>
      <c r="F12" s="253" t="s">
        <v>553</v>
      </c>
      <c r="G12" s="132">
        <v>4</v>
      </c>
      <c r="H12" s="142">
        <f t="shared" si="0"/>
        <v>2</v>
      </c>
      <c r="I12" s="153" t="s">
        <v>585</v>
      </c>
      <c r="J12" s="222" t="s">
        <v>92</v>
      </c>
    </row>
    <row r="13" spans="1:10" ht="123" customHeight="1" x14ac:dyDescent="0.25">
      <c r="A13" s="231"/>
      <c r="B13" s="146" t="s">
        <v>93</v>
      </c>
      <c r="C13" s="133" t="s">
        <v>94</v>
      </c>
      <c r="D13" s="144" t="s">
        <v>95</v>
      </c>
      <c r="E13" s="145">
        <v>2</v>
      </c>
      <c r="F13" s="254"/>
      <c r="G13" s="132">
        <v>4</v>
      </c>
      <c r="H13" s="142">
        <f t="shared" si="0"/>
        <v>2</v>
      </c>
      <c r="I13" s="153" t="s">
        <v>586</v>
      </c>
      <c r="J13" s="223"/>
    </row>
    <row r="14" spans="1:10" ht="134.25" customHeight="1" x14ac:dyDescent="0.25">
      <c r="A14" s="230" t="s">
        <v>96</v>
      </c>
      <c r="B14" s="108" t="s">
        <v>97</v>
      </c>
      <c r="C14" s="133" t="s">
        <v>98</v>
      </c>
      <c r="D14" s="133" t="s">
        <v>99</v>
      </c>
      <c r="E14" s="118">
        <v>3</v>
      </c>
      <c r="F14" s="245" t="s">
        <v>554</v>
      </c>
      <c r="G14" s="132">
        <v>5</v>
      </c>
      <c r="H14" s="142">
        <f t="shared" si="0"/>
        <v>2</v>
      </c>
      <c r="I14" s="153" t="s">
        <v>583</v>
      </c>
      <c r="J14" s="222" t="s">
        <v>84</v>
      </c>
    </row>
    <row r="15" spans="1:10" ht="156" customHeight="1" x14ac:dyDescent="0.25">
      <c r="A15" s="231"/>
      <c r="B15" s="108" t="s">
        <v>100</v>
      </c>
      <c r="C15" s="133" t="s">
        <v>101</v>
      </c>
      <c r="D15" s="133" t="s">
        <v>102</v>
      </c>
      <c r="E15" s="118">
        <v>3</v>
      </c>
      <c r="F15" s="255"/>
      <c r="G15" s="132">
        <v>4</v>
      </c>
      <c r="H15" s="142">
        <f t="shared" si="0"/>
        <v>1</v>
      </c>
      <c r="I15" s="153" t="s">
        <v>584</v>
      </c>
      <c r="J15" s="223"/>
    </row>
    <row r="16" spans="1:10" ht="135.94999999999999" customHeight="1" x14ac:dyDescent="0.25">
      <c r="A16" s="230" t="s">
        <v>103</v>
      </c>
      <c r="B16" s="108" t="s">
        <v>104</v>
      </c>
      <c r="C16" s="133" t="s">
        <v>105</v>
      </c>
      <c r="D16" s="133" t="s">
        <v>106</v>
      </c>
      <c r="E16" s="118">
        <v>3</v>
      </c>
      <c r="F16" s="157" t="s">
        <v>555</v>
      </c>
      <c r="G16" s="132">
        <v>3</v>
      </c>
      <c r="H16" s="142">
        <f t="shared" si="0"/>
        <v>0</v>
      </c>
      <c r="I16" s="153" t="s">
        <v>587</v>
      </c>
      <c r="J16" s="222" t="s">
        <v>84</v>
      </c>
    </row>
    <row r="17" spans="1:10" ht="122.1" customHeight="1" x14ac:dyDescent="0.25">
      <c r="A17" s="231"/>
      <c r="B17" s="108" t="s">
        <v>107</v>
      </c>
      <c r="C17" s="148" t="s">
        <v>108</v>
      </c>
      <c r="D17" s="133" t="s">
        <v>109</v>
      </c>
      <c r="E17" s="118">
        <v>3</v>
      </c>
      <c r="F17" s="157" t="s">
        <v>555</v>
      </c>
      <c r="G17" s="132">
        <v>3</v>
      </c>
      <c r="H17" s="142">
        <f t="shared" si="0"/>
        <v>0</v>
      </c>
      <c r="I17" s="153" t="s">
        <v>588</v>
      </c>
      <c r="J17" s="223"/>
    </row>
    <row r="18" spans="1:10" ht="141.94999999999999" customHeight="1" x14ac:dyDescent="0.25">
      <c r="A18" s="228" t="s">
        <v>110</v>
      </c>
      <c r="B18" s="149" t="s">
        <v>111</v>
      </c>
      <c r="C18" s="144" t="s">
        <v>112</v>
      </c>
      <c r="D18" s="144" t="s">
        <v>113</v>
      </c>
      <c r="E18" s="145">
        <v>5</v>
      </c>
      <c r="F18" s="132" t="s">
        <v>60</v>
      </c>
      <c r="G18" s="132">
        <v>5</v>
      </c>
      <c r="H18" s="142">
        <f t="shared" si="0"/>
        <v>0</v>
      </c>
      <c r="I18" s="153" t="s">
        <v>589</v>
      </c>
      <c r="J18" s="222" t="s">
        <v>84</v>
      </c>
    </row>
    <row r="19" spans="1:10" ht="164.1" customHeight="1" x14ac:dyDescent="0.25">
      <c r="A19" s="229"/>
      <c r="B19" s="149" t="s">
        <v>114</v>
      </c>
      <c r="C19" s="144" t="s">
        <v>115</v>
      </c>
      <c r="D19" s="144" t="s">
        <v>116</v>
      </c>
      <c r="E19" s="145">
        <v>4</v>
      </c>
      <c r="F19" s="132" t="s">
        <v>60</v>
      </c>
      <c r="G19" s="132">
        <v>4</v>
      </c>
      <c r="H19" s="142">
        <f t="shared" si="0"/>
        <v>0</v>
      </c>
      <c r="I19" s="153" t="s">
        <v>590</v>
      </c>
      <c r="J19" s="223"/>
    </row>
    <row r="20" spans="1:10" ht="16.5" customHeight="1" x14ac:dyDescent="0.25">
      <c r="A20" s="18" t="s">
        <v>48</v>
      </c>
      <c r="B20" s="250" t="s">
        <v>117</v>
      </c>
      <c r="C20" s="251"/>
      <c r="D20" s="251"/>
      <c r="E20" s="251"/>
      <c r="F20" s="251"/>
      <c r="G20" s="251"/>
      <c r="H20" s="251"/>
      <c r="I20" s="251"/>
      <c r="J20" s="252"/>
    </row>
    <row r="21" spans="1:10" ht="31.5" x14ac:dyDescent="0.25">
      <c r="A21" s="19" t="s">
        <v>19</v>
      </c>
      <c r="B21" s="90" t="s">
        <v>50</v>
      </c>
      <c r="C21" s="90" t="s">
        <v>51</v>
      </c>
      <c r="D21" s="90" t="s">
        <v>52</v>
      </c>
      <c r="E21" s="90" t="s">
        <v>53</v>
      </c>
      <c r="F21" s="172" t="s">
        <v>27</v>
      </c>
      <c r="G21" s="130" t="s">
        <v>54</v>
      </c>
      <c r="H21" s="172" t="s">
        <v>38</v>
      </c>
      <c r="I21" s="91" t="s">
        <v>40</v>
      </c>
      <c r="J21" s="24" t="s">
        <v>55</v>
      </c>
    </row>
    <row r="22" spans="1:10" ht="153" customHeight="1" x14ac:dyDescent="0.25">
      <c r="A22" s="230" t="s">
        <v>118</v>
      </c>
      <c r="B22" s="122" t="s">
        <v>119</v>
      </c>
      <c r="C22" s="150" t="s">
        <v>120</v>
      </c>
      <c r="D22" s="150" t="s">
        <v>121</v>
      </c>
      <c r="E22" s="171">
        <v>3</v>
      </c>
      <c r="F22" s="160" t="s">
        <v>556</v>
      </c>
      <c r="G22" s="182">
        <v>4</v>
      </c>
      <c r="H22" s="162">
        <f>G22-E22</f>
        <v>1</v>
      </c>
      <c r="I22" s="153" t="s">
        <v>591</v>
      </c>
      <c r="J22" s="217" t="s">
        <v>84</v>
      </c>
    </row>
    <row r="23" spans="1:10" ht="96" customHeight="1" x14ac:dyDescent="0.25">
      <c r="A23" s="231"/>
      <c r="B23" s="108" t="s">
        <v>122</v>
      </c>
      <c r="C23" s="133" t="s">
        <v>123</v>
      </c>
      <c r="D23" s="150" t="s">
        <v>124</v>
      </c>
      <c r="E23" s="118">
        <v>3</v>
      </c>
      <c r="F23" s="170" t="s">
        <v>556</v>
      </c>
      <c r="G23" s="153">
        <v>4</v>
      </c>
      <c r="H23" s="162">
        <f t="shared" ref="H23:H33" si="1">G23-E23</f>
        <v>1</v>
      </c>
      <c r="I23" s="153" t="s">
        <v>588</v>
      </c>
      <c r="J23" s="217"/>
    </row>
    <row r="24" spans="1:10" ht="159.75" customHeight="1" x14ac:dyDescent="0.25">
      <c r="A24" s="230" t="s">
        <v>125</v>
      </c>
      <c r="B24" s="108" t="s">
        <v>126</v>
      </c>
      <c r="C24" s="133" t="s">
        <v>127</v>
      </c>
      <c r="D24" s="150" t="s">
        <v>128</v>
      </c>
      <c r="E24" s="118">
        <v>4</v>
      </c>
      <c r="F24" s="133" t="s">
        <v>557</v>
      </c>
      <c r="G24" s="153">
        <v>4</v>
      </c>
      <c r="H24" s="162">
        <f t="shared" si="1"/>
        <v>0</v>
      </c>
      <c r="I24" s="153" t="s">
        <v>592</v>
      </c>
      <c r="J24" s="244" t="s">
        <v>84</v>
      </c>
    </row>
    <row r="25" spans="1:10" ht="99" customHeight="1" x14ac:dyDescent="0.25">
      <c r="A25" s="231"/>
      <c r="B25" s="108" t="s">
        <v>129</v>
      </c>
      <c r="C25" s="133" t="s">
        <v>130</v>
      </c>
      <c r="D25" s="133" t="s">
        <v>131</v>
      </c>
      <c r="E25" s="133">
        <v>2</v>
      </c>
      <c r="F25" s="133" t="s">
        <v>557</v>
      </c>
      <c r="G25" s="153">
        <v>2</v>
      </c>
      <c r="H25" s="162">
        <f t="shared" si="1"/>
        <v>0</v>
      </c>
      <c r="I25" s="153" t="s">
        <v>593</v>
      </c>
      <c r="J25" s="217"/>
    </row>
    <row r="26" spans="1:10" ht="135" customHeight="1" x14ac:dyDescent="0.25">
      <c r="A26" s="230" t="s">
        <v>132</v>
      </c>
      <c r="B26" s="108" t="s">
        <v>133</v>
      </c>
      <c r="C26" s="133" t="s">
        <v>134</v>
      </c>
      <c r="D26" s="133" t="s">
        <v>135</v>
      </c>
      <c r="E26" s="118">
        <v>2</v>
      </c>
      <c r="F26" s="160" t="s">
        <v>556</v>
      </c>
      <c r="G26" s="153">
        <v>2</v>
      </c>
      <c r="H26" s="162">
        <f t="shared" si="1"/>
        <v>0</v>
      </c>
      <c r="I26" s="153" t="s">
        <v>594</v>
      </c>
      <c r="J26" s="216" t="s">
        <v>84</v>
      </c>
    </row>
    <row r="27" spans="1:10" ht="168" customHeight="1" x14ac:dyDescent="0.25">
      <c r="A27" s="231"/>
      <c r="B27" s="108" t="s">
        <v>136</v>
      </c>
      <c r="C27" s="151" t="s">
        <v>137</v>
      </c>
      <c r="D27" s="133" t="s">
        <v>138</v>
      </c>
      <c r="E27" s="118">
        <v>3</v>
      </c>
      <c r="F27" s="160" t="s">
        <v>558</v>
      </c>
      <c r="G27" s="153">
        <v>3</v>
      </c>
      <c r="H27" s="164">
        <f t="shared" si="1"/>
        <v>0</v>
      </c>
      <c r="I27" s="153" t="s">
        <v>595</v>
      </c>
      <c r="J27" s="216"/>
    </row>
    <row r="28" spans="1:10" ht="341.25" customHeight="1" x14ac:dyDescent="0.25">
      <c r="A28" s="235" t="s">
        <v>139</v>
      </c>
      <c r="B28" s="108" t="s">
        <v>140</v>
      </c>
      <c r="C28" s="133" t="s">
        <v>141</v>
      </c>
      <c r="D28" s="133" t="s">
        <v>142</v>
      </c>
      <c r="E28" s="118">
        <v>5</v>
      </c>
      <c r="F28" s="132" t="s">
        <v>60</v>
      </c>
      <c r="G28" s="153">
        <v>5</v>
      </c>
      <c r="H28" s="166">
        <f t="shared" si="1"/>
        <v>0</v>
      </c>
      <c r="I28" s="153" t="s">
        <v>596</v>
      </c>
      <c r="J28" s="158" t="s">
        <v>143</v>
      </c>
    </row>
    <row r="29" spans="1:10" ht="108" customHeight="1" x14ac:dyDescent="0.25">
      <c r="A29" s="237"/>
      <c r="B29" s="108" t="s">
        <v>144</v>
      </c>
      <c r="C29" s="150" t="s">
        <v>145</v>
      </c>
      <c r="D29" s="150" t="s">
        <v>146</v>
      </c>
      <c r="E29" s="140">
        <v>3</v>
      </c>
      <c r="F29" s="132" t="s">
        <v>60</v>
      </c>
      <c r="G29" s="132">
        <v>3</v>
      </c>
      <c r="H29" s="118">
        <f t="shared" si="1"/>
        <v>0</v>
      </c>
      <c r="I29" s="153" t="s">
        <v>597</v>
      </c>
      <c r="J29" s="167" t="s">
        <v>147</v>
      </c>
    </row>
    <row r="30" spans="1:10" ht="87.75" customHeight="1" x14ac:dyDescent="0.25">
      <c r="A30" s="230" t="s">
        <v>148</v>
      </c>
      <c r="B30" s="108" t="s">
        <v>149</v>
      </c>
      <c r="C30" s="150" t="s">
        <v>150</v>
      </c>
      <c r="D30" s="133" t="s">
        <v>151</v>
      </c>
      <c r="E30" s="118">
        <v>4</v>
      </c>
      <c r="F30" s="232" t="s">
        <v>557</v>
      </c>
      <c r="G30" s="132">
        <v>5</v>
      </c>
      <c r="H30" s="118">
        <f t="shared" si="1"/>
        <v>1</v>
      </c>
      <c r="I30" s="153" t="s">
        <v>598</v>
      </c>
      <c r="J30" s="216" t="s">
        <v>147</v>
      </c>
    </row>
    <row r="31" spans="1:10" ht="136.5" customHeight="1" x14ac:dyDescent="0.25">
      <c r="A31" s="231"/>
      <c r="B31" s="108" t="s">
        <v>152</v>
      </c>
      <c r="C31" s="118" t="s">
        <v>153</v>
      </c>
      <c r="D31" s="133" t="s">
        <v>154</v>
      </c>
      <c r="E31" s="118">
        <v>2</v>
      </c>
      <c r="F31" s="233"/>
      <c r="G31" s="132">
        <v>4</v>
      </c>
      <c r="H31" s="118">
        <f t="shared" si="1"/>
        <v>2</v>
      </c>
      <c r="I31" s="153" t="s">
        <v>599</v>
      </c>
      <c r="J31" s="216"/>
    </row>
    <row r="32" spans="1:10" ht="146.25" customHeight="1" x14ac:dyDescent="0.25">
      <c r="A32" s="230" t="s">
        <v>155</v>
      </c>
      <c r="B32" s="108" t="s">
        <v>156</v>
      </c>
      <c r="C32" s="133" t="s">
        <v>157</v>
      </c>
      <c r="D32" s="133" t="s">
        <v>158</v>
      </c>
      <c r="E32" s="118">
        <v>5</v>
      </c>
      <c r="F32" s="132" t="s">
        <v>60</v>
      </c>
      <c r="G32" s="132">
        <v>5</v>
      </c>
      <c r="H32" s="118">
        <f t="shared" si="1"/>
        <v>0</v>
      </c>
      <c r="I32" s="153" t="s">
        <v>600</v>
      </c>
      <c r="J32" s="217" t="s">
        <v>159</v>
      </c>
    </row>
    <row r="33" spans="1:11" ht="149.25" customHeight="1" x14ac:dyDescent="0.25">
      <c r="A33" s="231"/>
      <c r="B33" s="108" t="s">
        <v>160</v>
      </c>
      <c r="C33" s="133" t="s">
        <v>161</v>
      </c>
      <c r="D33" s="133" t="s">
        <v>162</v>
      </c>
      <c r="E33" s="118">
        <v>5</v>
      </c>
      <c r="F33" s="132" t="s">
        <v>60</v>
      </c>
      <c r="G33" s="132">
        <v>5</v>
      </c>
      <c r="H33" s="118">
        <f t="shared" si="1"/>
        <v>0</v>
      </c>
      <c r="I33" s="153" t="s">
        <v>601</v>
      </c>
      <c r="J33" s="217"/>
      <c r="K33" s="117"/>
    </row>
    <row r="34" spans="1:11" ht="15.95" customHeight="1" x14ac:dyDescent="0.25">
      <c r="A34" s="25" t="s">
        <v>48</v>
      </c>
      <c r="B34" s="219" t="s">
        <v>163</v>
      </c>
      <c r="C34" s="220"/>
      <c r="D34" s="220"/>
      <c r="E34" s="220"/>
      <c r="F34" s="220"/>
      <c r="G34" s="220"/>
      <c r="H34" s="220"/>
      <c r="I34" s="220"/>
      <c r="J34" s="221"/>
      <c r="K34" s="117"/>
    </row>
    <row r="35" spans="1:11" ht="31.5" x14ac:dyDescent="0.25">
      <c r="A35" s="20" t="s">
        <v>19</v>
      </c>
      <c r="B35" s="21" t="s">
        <v>50</v>
      </c>
      <c r="C35" s="21" t="s">
        <v>51</v>
      </c>
      <c r="D35" s="21" t="s">
        <v>52</v>
      </c>
      <c r="E35" s="21" t="s">
        <v>53</v>
      </c>
      <c r="F35" s="21" t="s">
        <v>27</v>
      </c>
      <c r="G35" s="131" t="s">
        <v>54</v>
      </c>
      <c r="H35" s="21" t="s">
        <v>38</v>
      </c>
      <c r="I35" s="22" t="s">
        <v>40</v>
      </c>
      <c r="J35" s="42" t="s">
        <v>55</v>
      </c>
      <c r="K35" s="117"/>
    </row>
    <row r="36" spans="1:11" ht="150.94999999999999" customHeight="1" x14ac:dyDescent="0.25">
      <c r="A36" s="230" t="s">
        <v>164</v>
      </c>
      <c r="B36" s="122" t="s">
        <v>165</v>
      </c>
      <c r="C36" s="133" t="s">
        <v>166</v>
      </c>
      <c r="D36" s="133" t="s">
        <v>167</v>
      </c>
      <c r="E36" s="140">
        <v>5</v>
      </c>
      <c r="F36" s="132" t="s">
        <v>60</v>
      </c>
      <c r="G36" s="132">
        <v>5</v>
      </c>
      <c r="H36" s="139">
        <f>G36-E36</f>
        <v>0</v>
      </c>
      <c r="I36" s="153" t="s">
        <v>602</v>
      </c>
      <c r="J36" s="218" t="s">
        <v>84</v>
      </c>
      <c r="K36" s="117"/>
    </row>
    <row r="37" spans="1:11" ht="78.75" x14ac:dyDescent="0.25">
      <c r="A37" s="231"/>
      <c r="B37" s="108" t="s">
        <v>168</v>
      </c>
      <c r="C37" s="150" t="s">
        <v>169</v>
      </c>
      <c r="D37" s="187" t="s">
        <v>170</v>
      </c>
      <c r="E37" s="118">
        <v>3</v>
      </c>
      <c r="F37" s="132" t="s">
        <v>60</v>
      </c>
      <c r="G37" s="132">
        <v>3</v>
      </c>
      <c r="H37" s="139">
        <f t="shared" ref="H37:H55" si="2">G37-E37</f>
        <v>0</v>
      </c>
      <c r="I37" s="153" t="s">
        <v>597</v>
      </c>
      <c r="J37" s="218"/>
      <c r="K37" s="117"/>
    </row>
    <row r="38" spans="1:11" ht="150" customHeight="1" x14ac:dyDescent="0.25">
      <c r="A38" s="235" t="s">
        <v>171</v>
      </c>
      <c r="B38" s="108" t="s">
        <v>172</v>
      </c>
      <c r="C38" s="133" t="s">
        <v>173</v>
      </c>
      <c r="D38" s="133" t="s">
        <v>174</v>
      </c>
      <c r="E38" s="118">
        <v>4</v>
      </c>
      <c r="F38" s="132" t="s">
        <v>60</v>
      </c>
      <c r="G38" s="132">
        <v>4</v>
      </c>
      <c r="H38" s="139">
        <f t="shared" si="2"/>
        <v>0</v>
      </c>
      <c r="I38" s="153" t="s">
        <v>603</v>
      </c>
      <c r="J38" s="218" t="s">
        <v>175</v>
      </c>
      <c r="K38" s="117"/>
    </row>
    <row r="39" spans="1:11" ht="138.75" customHeight="1" x14ac:dyDescent="0.25">
      <c r="A39" s="237"/>
      <c r="B39" s="108" t="s">
        <v>176</v>
      </c>
      <c r="C39" s="133" t="s">
        <v>177</v>
      </c>
      <c r="D39" s="133" t="s">
        <v>178</v>
      </c>
      <c r="E39" s="118">
        <v>4</v>
      </c>
      <c r="F39" s="132" t="s">
        <v>60</v>
      </c>
      <c r="G39" s="132">
        <v>4</v>
      </c>
      <c r="H39" s="139">
        <f t="shared" si="2"/>
        <v>0</v>
      </c>
      <c r="I39" s="153" t="s">
        <v>604</v>
      </c>
      <c r="J39" s="218"/>
      <c r="K39" s="117"/>
    </row>
    <row r="40" spans="1:11" ht="115.5" customHeight="1" x14ac:dyDescent="0.25">
      <c r="A40" s="238" t="s">
        <v>179</v>
      </c>
      <c r="B40" s="152" t="s">
        <v>180</v>
      </c>
      <c r="C40" s="133" t="s">
        <v>181</v>
      </c>
      <c r="D40" s="133" t="s">
        <v>182</v>
      </c>
      <c r="E40" s="118">
        <v>4</v>
      </c>
      <c r="F40" s="132" t="s">
        <v>183</v>
      </c>
      <c r="G40" s="132">
        <v>4</v>
      </c>
      <c r="H40" s="139">
        <f t="shared" si="2"/>
        <v>0</v>
      </c>
      <c r="I40" s="153" t="s">
        <v>605</v>
      </c>
      <c r="J40" s="224" t="s">
        <v>84</v>
      </c>
      <c r="K40" s="117"/>
    </row>
    <row r="41" spans="1:11" ht="138.94999999999999" customHeight="1" x14ac:dyDescent="0.25">
      <c r="A41" s="238"/>
      <c r="B41" s="152" t="s">
        <v>184</v>
      </c>
      <c r="C41" s="151" t="s">
        <v>185</v>
      </c>
      <c r="D41" s="151" t="s">
        <v>186</v>
      </c>
      <c r="E41" s="118">
        <v>2</v>
      </c>
      <c r="F41" s="132" t="s">
        <v>183</v>
      </c>
      <c r="G41" s="132">
        <v>2</v>
      </c>
      <c r="H41" s="139">
        <f t="shared" si="2"/>
        <v>0</v>
      </c>
      <c r="I41" s="153" t="s">
        <v>606</v>
      </c>
      <c r="J41" s="225"/>
      <c r="K41" s="117"/>
    </row>
    <row r="42" spans="1:11" ht="174" customHeight="1" x14ac:dyDescent="0.25">
      <c r="A42" s="231" t="s">
        <v>187</v>
      </c>
      <c r="B42" s="108" t="s">
        <v>188</v>
      </c>
      <c r="C42" s="151" t="s">
        <v>189</v>
      </c>
      <c r="D42" s="133" t="s">
        <v>190</v>
      </c>
      <c r="E42" s="118">
        <v>3</v>
      </c>
      <c r="F42" s="214" t="s">
        <v>560</v>
      </c>
      <c r="G42" s="132">
        <v>5</v>
      </c>
      <c r="H42" s="139">
        <f t="shared" si="2"/>
        <v>2</v>
      </c>
      <c r="I42" s="153" t="s">
        <v>607</v>
      </c>
      <c r="J42" s="222" t="s">
        <v>84</v>
      </c>
      <c r="K42" s="117"/>
    </row>
    <row r="43" spans="1:11" ht="138.94999999999999" customHeight="1" x14ac:dyDescent="0.25">
      <c r="A43" s="231"/>
      <c r="B43" s="108" t="s">
        <v>191</v>
      </c>
      <c r="C43" s="133" t="s">
        <v>192</v>
      </c>
      <c r="D43" s="133" t="s">
        <v>193</v>
      </c>
      <c r="E43" s="118">
        <v>3</v>
      </c>
      <c r="F43" s="215"/>
      <c r="G43" s="132">
        <v>5</v>
      </c>
      <c r="H43" s="139">
        <f t="shared" si="2"/>
        <v>2</v>
      </c>
      <c r="I43" s="153" t="s">
        <v>608</v>
      </c>
      <c r="J43" s="223"/>
      <c r="K43" s="117"/>
    </row>
    <row r="44" spans="1:11" ht="15.75" customHeight="1" x14ac:dyDescent="0.25">
      <c r="A44" s="26" t="s">
        <v>48</v>
      </c>
      <c r="B44" s="136" t="s">
        <v>194</v>
      </c>
      <c r="C44" s="137"/>
      <c r="D44" s="137"/>
      <c r="E44" s="137"/>
      <c r="F44" s="137"/>
      <c r="G44" s="137"/>
      <c r="H44" s="137"/>
      <c r="I44" s="137"/>
      <c r="J44" s="138"/>
      <c r="K44" s="117"/>
    </row>
    <row r="45" spans="1:11" ht="53.25" customHeight="1" x14ac:dyDescent="0.25">
      <c r="A45" s="19" t="s">
        <v>19</v>
      </c>
      <c r="B45" s="92" t="s">
        <v>50</v>
      </c>
      <c r="C45" s="21" t="s">
        <v>51</v>
      </c>
      <c r="D45" s="21" t="s">
        <v>52</v>
      </c>
      <c r="E45" s="21" t="s">
        <v>53</v>
      </c>
      <c r="F45" s="21" t="s">
        <v>27</v>
      </c>
      <c r="G45" s="131" t="s">
        <v>54</v>
      </c>
      <c r="H45" s="21" t="s">
        <v>38</v>
      </c>
      <c r="I45" s="22" t="s">
        <v>40</v>
      </c>
      <c r="J45" s="42" t="s">
        <v>55</v>
      </c>
      <c r="K45" s="117"/>
    </row>
    <row r="46" spans="1:11" ht="144.75" customHeight="1" x14ac:dyDescent="0.25">
      <c r="A46" s="230" t="s">
        <v>195</v>
      </c>
      <c r="B46" s="108" t="s">
        <v>196</v>
      </c>
      <c r="C46" s="150" t="s">
        <v>197</v>
      </c>
      <c r="D46" s="150" t="s">
        <v>198</v>
      </c>
      <c r="E46" s="140">
        <v>3</v>
      </c>
      <c r="F46" s="133" t="s">
        <v>559</v>
      </c>
      <c r="G46" s="132">
        <v>5</v>
      </c>
      <c r="H46" s="139">
        <f t="shared" si="2"/>
        <v>2</v>
      </c>
      <c r="I46" s="153" t="s">
        <v>609</v>
      </c>
      <c r="J46" s="226" t="s">
        <v>147</v>
      </c>
      <c r="K46" s="117"/>
    </row>
    <row r="47" spans="1:11" ht="71.25" customHeight="1" x14ac:dyDescent="0.25">
      <c r="A47" s="231"/>
      <c r="B47" s="108" t="s">
        <v>199</v>
      </c>
      <c r="C47" s="133" t="s">
        <v>200</v>
      </c>
      <c r="D47" s="133" t="s">
        <v>201</v>
      </c>
      <c r="E47" s="118">
        <v>2</v>
      </c>
      <c r="F47" s="133" t="s">
        <v>202</v>
      </c>
      <c r="G47" s="132">
        <v>4</v>
      </c>
      <c r="H47" s="139">
        <f t="shared" si="2"/>
        <v>2</v>
      </c>
      <c r="I47" s="183" t="s">
        <v>610</v>
      </c>
      <c r="J47" s="227"/>
      <c r="K47" s="117"/>
    </row>
    <row r="48" spans="1:11" ht="115.5" customHeight="1" x14ac:dyDescent="0.25">
      <c r="A48" s="235" t="s">
        <v>203</v>
      </c>
      <c r="B48" s="108" t="s">
        <v>204</v>
      </c>
      <c r="C48" s="133" t="s">
        <v>205</v>
      </c>
      <c r="D48" s="133" t="s">
        <v>206</v>
      </c>
      <c r="E48" s="118">
        <v>4</v>
      </c>
      <c r="F48" s="132" t="s">
        <v>60</v>
      </c>
      <c r="G48" s="132">
        <v>4</v>
      </c>
      <c r="H48" s="139">
        <f t="shared" si="2"/>
        <v>0</v>
      </c>
      <c r="I48" s="153" t="s">
        <v>603</v>
      </c>
      <c r="J48" s="226" t="s">
        <v>175</v>
      </c>
      <c r="K48" s="117"/>
    </row>
    <row r="49" spans="1:10" ht="105" customHeight="1" x14ac:dyDescent="0.25">
      <c r="A49" s="236"/>
      <c r="B49" s="108" t="s">
        <v>207</v>
      </c>
      <c r="C49" s="133" t="s">
        <v>208</v>
      </c>
      <c r="D49" s="133" t="s">
        <v>209</v>
      </c>
      <c r="E49" s="118">
        <v>4</v>
      </c>
      <c r="F49" s="132" t="s">
        <v>60</v>
      </c>
      <c r="G49" s="132">
        <v>4</v>
      </c>
      <c r="H49" s="139">
        <f t="shared" si="2"/>
        <v>0</v>
      </c>
      <c r="I49" s="153" t="s">
        <v>611</v>
      </c>
      <c r="J49" s="227"/>
    </row>
    <row r="50" spans="1:10" ht="142.5" customHeight="1" x14ac:dyDescent="0.25">
      <c r="A50" s="235" t="s">
        <v>210</v>
      </c>
      <c r="B50" s="108" t="s">
        <v>211</v>
      </c>
      <c r="C50" s="133" t="s">
        <v>212</v>
      </c>
      <c r="D50" s="133" t="s">
        <v>213</v>
      </c>
      <c r="E50" s="118">
        <v>4</v>
      </c>
      <c r="F50" s="132" t="s">
        <v>183</v>
      </c>
      <c r="G50" s="132">
        <v>4</v>
      </c>
      <c r="H50" s="139">
        <f t="shared" si="2"/>
        <v>0</v>
      </c>
      <c r="I50" s="153" t="s">
        <v>612</v>
      </c>
      <c r="J50" s="85" t="s">
        <v>147</v>
      </c>
    </row>
    <row r="51" spans="1:10" ht="138" customHeight="1" x14ac:dyDescent="0.25">
      <c r="A51" s="236"/>
      <c r="B51" s="108" t="s">
        <v>214</v>
      </c>
      <c r="C51" s="151" t="s">
        <v>215</v>
      </c>
      <c r="D51" s="151" t="s">
        <v>216</v>
      </c>
      <c r="E51" s="118">
        <v>2</v>
      </c>
      <c r="F51" s="132" t="s">
        <v>183</v>
      </c>
      <c r="G51" s="132">
        <v>2</v>
      </c>
      <c r="H51" s="139">
        <f t="shared" si="2"/>
        <v>0</v>
      </c>
      <c r="I51" s="153" t="s">
        <v>613</v>
      </c>
      <c r="J51" s="85" t="s">
        <v>84</v>
      </c>
    </row>
    <row r="52" spans="1:10" ht="148.5" customHeight="1" x14ac:dyDescent="0.25">
      <c r="A52" s="230" t="s">
        <v>217</v>
      </c>
      <c r="B52" s="108" t="s">
        <v>218</v>
      </c>
      <c r="C52" s="133" t="s">
        <v>219</v>
      </c>
      <c r="D52" s="133" t="s">
        <v>220</v>
      </c>
      <c r="E52" s="118">
        <v>3</v>
      </c>
      <c r="F52" s="132" t="s">
        <v>183</v>
      </c>
      <c r="G52" s="132">
        <v>3</v>
      </c>
      <c r="H52" s="139">
        <f t="shared" si="2"/>
        <v>0</v>
      </c>
      <c r="I52" s="153" t="s">
        <v>614</v>
      </c>
      <c r="J52" s="226" t="s">
        <v>159</v>
      </c>
    </row>
    <row r="53" spans="1:10" ht="150.75" customHeight="1" x14ac:dyDescent="0.25">
      <c r="A53" s="234"/>
      <c r="B53" s="108" t="s">
        <v>221</v>
      </c>
      <c r="C53" s="133" t="s">
        <v>222</v>
      </c>
      <c r="D53" s="133" t="s">
        <v>223</v>
      </c>
      <c r="E53" s="118">
        <v>3</v>
      </c>
      <c r="F53" s="132" t="s">
        <v>183</v>
      </c>
      <c r="G53" s="132">
        <v>3</v>
      </c>
      <c r="H53" s="139">
        <f t="shared" si="2"/>
        <v>0</v>
      </c>
      <c r="I53" s="153" t="s">
        <v>615</v>
      </c>
      <c r="J53" s="227"/>
    </row>
    <row r="54" spans="1:10" ht="146.25" customHeight="1" x14ac:dyDescent="0.25">
      <c r="A54" s="230" t="s">
        <v>224</v>
      </c>
      <c r="B54" s="108" t="s">
        <v>225</v>
      </c>
      <c r="C54" s="150" t="s">
        <v>226</v>
      </c>
      <c r="D54" s="150" t="s">
        <v>227</v>
      </c>
      <c r="E54" s="140">
        <v>3</v>
      </c>
      <c r="F54" s="214" t="s">
        <v>561</v>
      </c>
      <c r="G54" s="132">
        <v>5</v>
      </c>
      <c r="H54" s="139">
        <f t="shared" si="2"/>
        <v>2</v>
      </c>
      <c r="I54" s="153" t="s">
        <v>616</v>
      </c>
      <c r="J54" s="226" t="s">
        <v>228</v>
      </c>
    </row>
    <row r="55" spans="1:10" ht="115.5" customHeight="1" x14ac:dyDescent="0.25">
      <c r="A55" s="234"/>
      <c r="B55" s="108" t="s">
        <v>229</v>
      </c>
      <c r="C55" s="133" t="s">
        <v>230</v>
      </c>
      <c r="D55" s="133" t="s">
        <v>231</v>
      </c>
      <c r="E55" s="118">
        <v>3</v>
      </c>
      <c r="F55" s="215"/>
      <c r="G55" s="132">
        <v>5</v>
      </c>
      <c r="H55" s="139">
        <f t="shared" si="2"/>
        <v>2</v>
      </c>
      <c r="I55" s="153" t="s">
        <v>617</v>
      </c>
      <c r="J55" s="227"/>
    </row>
    <row r="56" spans="1:10" x14ac:dyDescent="0.25">
      <c r="A56" s="119"/>
      <c r="B56" s="120"/>
      <c r="C56" s="121"/>
      <c r="D56" s="121"/>
      <c r="E56" s="121"/>
      <c r="F56" s="117"/>
      <c r="G56" s="121"/>
      <c r="H56" s="121"/>
      <c r="I56" s="117"/>
      <c r="J56" s="117"/>
    </row>
  </sheetData>
  <autoFilter ref="A1:J55" xr:uid="{DF35BEF4-0EDF-4C49-9E31-998E1626AB8A}">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54">
    <mergeCell ref="B2:J2"/>
    <mergeCell ref="B20:J20"/>
    <mergeCell ref="J26:J27"/>
    <mergeCell ref="J18:J19"/>
    <mergeCell ref="J22:J23"/>
    <mergeCell ref="J24:J25"/>
    <mergeCell ref="F12:F13"/>
    <mergeCell ref="F14:F15"/>
    <mergeCell ref="A1:J1"/>
    <mergeCell ref="A14:A15"/>
    <mergeCell ref="A16:A17"/>
    <mergeCell ref="A4:A5"/>
    <mergeCell ref="A6:A7"/>
    <mergeCell ref="A8:A9"/>
    <mergeCell ref="A10:A11"/>
    <mergeCell ref="A12:A13"/>
    <mergeCell ref="J4:J5"/>
    <mergeCell ref="J6:J7"/>
    <mergeCell ref="J8:J9"/>
    <mergeCell ref="J10:J11"/>
    <mergeCell ref="J12:J13"/>
    <mergeCell ref="F10:F11"/>
    <mergeCell ref="J14:J15"/>
    <mergeCell ref="J16:J17"/>
    <mergeCell ref="A38:A39"/>
    <mergeCell ref="A40:A41"/>
    <mergeCell ref="A28:A29"/>
    <mergeCell ref="A26:A27"/>
    <mergeCell ref="A42:A43"/>
    <mergeCell ref="A32:A33"/>
    <mergeCell ref="A30:A31"/>
    <mergeCell ref="A54:A55"/>
    <mergeCell ref="A46:A47"/>
    <mergeCell ref="A48:A49"/>
    <mergeCell ref="A50:A51"/>
    <mergeCell ref="A52:A53"/>
    <mergeCell ref="A18:A19"/>
    <mergeCell ref="A22:A23"/>
    <mergeCell ref="A36:A37"/>
    <mergeCell ref="A24:A25"/>
    <mergeCell ref="F30:F31"/>
    <mergeCell ref="F42:F43"/>
    <mergeCell ref="F54:F55"/>
    <mergeCell ref="J30:J31"/>
    <mergeCell ref="J32:J33"/>
    <mergeCell ref="J36:J37"/>
    <mergeCell ref="B34:J34"/>
    <mergeCell ref="J42:J43"/>
    <mergeCell ref="J40:J41"/>
    <mergeCell ref="J38:J39"/>
    <mergeCell ref="J52:J53"/>
    <mergeCell ref="J46:J47"/>
    <mergeCell ref="J48:J49"/>
    <mergeCell ref="J54:J55"/>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2AF27-3998-EC47-9182-0B89DC233480}">
  <dimension ref="A1:K60"/>
  <sheetViews>
    <sheetView topLeftCell="B1" zoomScale="24" zoomScaleNormal="70" workbookViewId="0">
      <selection activeCell="I55" sqref="I55:I57"/>
    </sheetView>
  </sheetViews>
  <sheetFormatPr baseColWidth="10" defaultColWidth="11.42578125" defaultRowHeight="15.75" x14ac:dyDescent="0.25"/>
  <cols>
    <col min="1" max="1" width="37" style="50" customWidth="1"/>
    <col min="2" max="2" width="97.42578125" style="52" customWidth="1"/>
    <col min="3" max="3" width="96.28515625" style="50" customWidth="1"/>
    <col min="4" max="4" width="133" style="50" customWidth="1"/>
    <col min="5" max="5" width="43.28515625" style="89" customWidth="1"/>
    <col min="6" max="6" width="66" style="50" customWidth="1"/>
    <col min="7" max="7" width="35.85546875" style="50" customWidth="1"/>
    <col min="8" max="8" width="37.7109375" style="50" customWidth="1"/>
    <col min="9" max="9" width="39.42578125" style="89" customWidth="1"/>
    <col min="10" max="10" width="41.7109375" style="50" customWidth="1"/>
    <col min="11" max="16384" width="11.42578125" style="50"/>
  </cols>
  <sheetData>
    <row r="1" spans="1:11" x14ac:dyDescent="0.25">
      <c r="A1" s="271" t="s">
        <v>47</v>
      </c>
      <c r="B1" s="271"/>
      <c r="C1" s="271"/>
      <c r="D1" s="271"/>
      <c r="E1" s="271"/>
      <c r="F1" s="271"/>
      <c r="G1" s="271"/>
      <c r="H1" s="271"/>
      <c r="I1" s="271"/>
      <c r="J1" s="271"/>
      <c r="K1" s="121"/>
    </row>
    <row r="2" spans="1:11" ht="15.75" customHeight="1" x14ac:dyDescent="0.25">
      <c r="A2" s="46" t="s">
        <v>48</v>
      </c>
      <c r="B2" s="272" t="s">
        <v>232</v>
      </c>
      <c r="C2" s="272"/>
      <c r="D2" s="272"/>
      <c r="E2" s="272"/>
      <c r="F2" s="272"/>
      <c r="G2" s="272"/>
      <c r="H2" s="272"/>
      <c r="I2" s="272"/>
      <c r="J2" s="272"/>
      <c r="K2" s="121"/>
    </row>
    <row r="3" spans="1:11" ht="50.25" customHeight="1" x14ac:dyDescent="0.25">
      <c r="A3" s="46" t="s">
        <v>19</v>
      </c>
      <c r="B3" s="87" t="s">
        <v>50</v>
      </c>
      <c r="C3" s="87" t="s">
        <v>51</v>
      </c>
      <c r="D3" s="87" t="s">
        <v>52</v>
      </c>
      <c r="E3" s="87" t="s">
        <v>53</v>
      </c>
      <c r="F3" s="87" t="s">
        <v>27</v>
      </c>
      <c r="G3" s="87" t="s">
        <v>54</v>
      </c>
      <c r="H3" s="87" t="s">
        <v>38</v>
      </c>
      <c r="I3" s="87" t="s">
        <v>40</v>
      </c>
      <c r="J3" s="51" t="s">
        <v>233</v>
      </c>
      <c r="K3" s="121"/>
    </row>
    <row r="4" spans="1:11" ht="255.75" customHeight="1" x14ac:dyDescent="0.25">
      <c r="A4" s="236" t="s">
        <v>234</v>
      </c>
      <c r="B4" s="108" t="s">
        <v>235</v>
      </c>
      <c r="C4" s="133" t="s">
        <v>236</v>
      </c>
      <c r="D4" s="133" t="s">
        <v>237</v>
      </c>
      <c r="E4" s="133">
        <v>2</v>
      </c>
      <c r="F4" s="256" t="s">
        <v>568</v>
      </c>
      <c r="G4" s="109">
        <v>3</v>
      </c>
      <c r="H4" s="109">
        <f>G4-E4</f>
        <v>1</v>
      </c>
      <c r="I4" s="188" t="s">
        <v>618</v>
      </c>
      <c r="J4" s="282" t="s">
        <v>147</v>
      </c>
      <c r="K4" s="121"/>
    </row>
    <row r="5" spans="1:11" ht="221.25" customHeight="1" x14ac:dyDescent="0.25">
      <c r="A5" s="268"/>
      <c r="B5" s="108" t="s">
        <v>238</v>
      </c>
      <c r="C5" s="133" t="s">
        <v>239</v>
      </c>
      <c r="D5" s="133" t="s">
        <v>240</v>
      </c>
      <c r="E5" s="133">
        <v>2</v>
      </c>
      <c r="F5" s="257"/>
      <c r="G5" s="109">
        <v>4</v>
      </c>
      <c r="H5" s="161">
        <f t="shared" ref="H5:H15" si="0">G5-E5</f>
        <v>2</v>
      </c>
      <c r="I5" s="188" t="s">
        <v>623</v>
      </c>
      <c r="J5" s="282"/>
      <c r="K5" s="121"/>
    </row>
    <row r="6" spans="1:11" ht="151.5" customHeight="1" x14ac:dyDescent="0.25">
      <c r="A6" s="268"/>
      <c r="B6" s="108" t="s">
        <v>241</v>
      </c>
      <c r="C6" s="133" t="s">
        <v>242</v>
      </c>
      <c r="D6" s="133" t="s">
        <v>243</v>
      </c>
      <c r="E6" s="133">
        <v>2</v>
      </c>
      <c r="F6" s="258"/>
      <c r="G6" s="109">
        <v>4</v>
      </c>
      <c r="H6" s="161">
        <f t="shared" si="0"/>
        <v>2</v>
      </c>
      <c r="I6" s="188" t="s">
        <v>624</v>
      </c>
      <c r="J6" s="282"/>
      <c r="K6" s="86"/>
    </row>
    <row r="7" spans="1:11" ht="120.75" customHeight="1" x14ac:dyDescent="0.25">
      <c r="A7" s="267" t="s">
        <v>244</v>
      </c>
      <c r="B7" s="108" t="s">
        <v>245</v>
      </c>
      <c r="C7" s="133" t="s">
        <v>246</v>
      </c>
      <c r="D7" s="133" t="s">
        <v>247</v>
      </c>
      <c r="E7" s="133">
        <v>4</v>
      </c>
      <c r="F7" s="263" t="s">
        <v>569</v>
      </c>
      <c r="G7" s="109">
        <v>4</v>
      </c>
      <c r="H7" s="161">
        <f t="shared" si="0"/>
        <v>0</v>
      </c>
      <c r="I7" s="288" t="s">
        <v>619</v>
      </c>
      <c r="J7" s="282" t="s">
        <v>248</v>
      </c>
      <c r="K7" s="121"/>
    </row>
    <row r="8" spans="1:11" ht="143.25" customHeight="1" x14ac:dyDescent="0.25">
      <c r="A8" s="267"/>
      <c r="B8" s="108" t="s">
        <v>249</v>
      </c>
      <c r="C8" s="133" t="s">
        <v>250</v>
      </c>
      <c r="D8" s="133" t="s">
        <v>251</v>
      </c>
      <c r="E8" s="133">
        <v>3</v>
      </c>
      <c r="F8" s="257"/>
      <c r="G8" s="109">
        <v>3</v>
      </c>
      <c r="H8" s="161">
        <f t="shared" si="0"/>
        <v>0</v>
      </c>
      <c r="I8" s="289"/>
      <c r="J8" s="282"/>
      <c r="K8" s="121"/>
    </row>
    <row r="9" spans="1:11" ht="149.25" customHeight="1" x14ac:dyDescent="0.25">
      <c r="A9" s="267"/>
      <c r="B9" s="108" t="s">
        <v>252</v>
      </c>
      <c r="C9" s="133" t="s">
        <v>253</v>
      </c>
      <c r="D9" s="133" t="s">
        <v>254</v>
      </c>
      <c r="E9" s="133">
        <v>3</v>
      </c>
      <c r="F9" s="258"/>
      <c r="G9" s="109">
        <v>3</v>
      </c>
      <c r="H9" s="161">
        <f t="shared" si="0"/>
        <v>0</v>
      </c>
      <c r="I9" s="290"/>
      <c r="J9" s="282"/>
      <c r="K9" s="121"/>
    </row>
    <row r="10" spans="1:11" ht="210.75" customHeight="1" x14ac:dyDescent="0.25">
      <c r="A10" s="267" t="s">
        <v>255</v>
      </c>
      <c r="B10" s="108" t="s">
        <v>256</v>
      </c>
      <c r="C10" s="133" t="s">
        <v>257</v>
      </c>
      <c r="D10" s="133" t="s">
        <v>258</v>
      </c>
      <c r="E10" s="133">
        <v>4</v>
      </c>
      <c r="F10" s="256" t="s">
        <v>570</v>
      </c>
      <c r="G10" s="109">
        <v>5</v>
      </c>
      <c r="H10" s="161">
        <f t="shared" si="0"/>
        <v>1</v>
      </c>
      <c r="I10" s="188" t="s">
        <v>620</v>
      </c>
      <c r="J10" s="282" t="s">
        <v>228</v>
      </c>
      <c r="K10" s="121"/>
    </row>
    <row r="11" spans="1:11" ht="67.5" customHeight="1" x14ac:dyDescent="0.25">
      <c r="A11" s="267"/>
      <c r="B11" s="108" t="s">
        <v>259</v>
      </c>
      <c r="C11" s="133" t="s">
        <v>260</v>
      </c>
      <c r="D11" s="133" t="s">
        <v>261</v>
      </c>
      <c r="E11" s="133">
        <v>2</v>
      </c>
      <c r="F11" s="257"/>
      <c r="G11" s="109">
        <v>4</v>
      </c>
      <c r="H11" s="161">
        <f t="shared" si="0"/>
        <v>2</v>
      </c>
      <c r="I11" s="188" t="s">
        <v>621</v>
      </c>
      <c r="J11" s="282"/>
      <c r="K11" s="121"/>
    </row>
    <row r="12" spans="1:11" ht="80.25" customHeight="1" x14ac:dyDescent="0.25">
      <c r="A12" s="267"/>
      <c r="B12" s="108" t="s">
        <v>262</v>
      </c>
      <c r="C12" s="133" t="s">
        <v>263</v>
      </c>
      <c r="D12" s="133" t="s">
        <v>264</v>
      </c>
      <c r="E12" s="133">
        <v>3</v>
      </c>
      <c r="F12" s="258"/>
      <c r="G12" s="109">
        <v>4</v>
      </c>
      <c r="H12" s="161">
        <f t="shared" si="0"/>
        <v>1</v>
      </c>
      <c r="I12" s="188" t="s">
        <v>622</v>
      </c>
      <c r="J12" s="282"/>
      <c r="K12" s="121"/>
    </row>
    <row r="13" spans="1:11" ht="127.5" customHeight="1" x14ac:dyDescent="0.25">
      <c r="A13" s="268" t="s">
        <v>265</v>
      </c>
      <c r="B13" s="108" t="s">
        <v>266</v>
      </c>
      <c r="C13" s="133" t="s">
        <v>267</v>
      </c>
      <c r="D13" s="133" t="s">
        <v>268</v>
      </c>
      <c r="E13" s="133">
        <v>5</v>
      </c>
      <c r="F13" s="256" t="s">
        <v>571</v>
      </c>
      <c r="G13" s="109">
        <v>5</v>
      </c>
      <c r="H13" s="161">
        <f t="shared" si="0"/>
        <v>0</v>
      </c>
      <c r="I13" s="188" t="s">
        <v>625</v>
      </c>
      <c r="J13" s="282" t="s">
        <v>265</v>
      </c>
      <c r="K13" s="121"/>
    </row>
    <row r="14" spans="1:11" ht="96.75" customHeight="1" x14ac:dyDescent="0.25">
      <c r="A14" s="268"/>
      <c r="B14" s="108" t="s">
        <v>269</v>
      </c>
      <c r="C14" s="133" t="s">
        <v>270</v>
      </c>
      <c r="D14" s="133" t="s">
        <v>271</v>
      </c>
      <c r="E14" s="133">
        <v>2</v>
      </c>
      <c r="F14" s="259"/>
      <c r="G14" s="109">
        <v>2</v>
      </c>
      <c r="H14" s="161">
        <f t="shared" si="0"/>
        <v>0</v>
      </c>
      <c r="I14" s="188" t="s">
        <v>626</v>
      </c>
      <c r="J14" s="282"/>
      <c r="K14" s="121"/>
    </row>
    <row r="15" spans="1:11" ht="86.25" customHeight="1" x14ac:dyDescent="0.25">
      <c r="A15" s="268"/>
      <c r="B15" s="108" t="s">
        <v>272</v>
      </c>
      <c r="C15" s="133" t="s">
        <v>273</v>
      </c>
      <c r="D15" s="133" t="s">
        <v>274</v>
      </c>
      <c r="E15" s="133">
        <v>3</v>
      </c>
      <c r="F15" s="260"/>
      <c r="G15" s="109">
        <v>3</v>
      </c>
      <c r="H15" s="161">
        <f t="shared" si="0"/>
        <v>0</v>
      </c>
      <c r="I15" s="188" t="s">
        <v>627</v>
      </c>
      <c r="J15" s="282"/>
      <c r="K15" s="121"/>
    </row>
    <row r="16" spans="1:11" x14ac:dyDescent="0.25">
      <c r="A16" s="47" t="s">
        <v>48</v>
      </c>
      <c r="B16" s="279" t="s">
        <v>275</v>
      </c>
      <c r="C16" s="279"/>
      <c r="D16" s="279"/>
      <c r="E16" s="279"/>
      <c r="F16" s="279"/>
      <c r="G16" s="279"/>
      <c r="H16" s="279"/>
      <c r="I16" s="279"/>
      <c r="J16" s="279"/>
      <c r="K16" s="121"/>
    </row>
    <row r="17" spans="1:10" ht="31.5" x14ac:dyDescent="0.25">
      <c r="A17" s="47" t="s">
        <v>19</v>
      </c>
      <c r="B17" s="48" t="s">
        <v>50</v>
      </c>
      <c r="C17" s="48" t="s">
        <v>51</v>
      </c>
      <c r="D17" s="48" t="s">
        <v>52</v>
      </c>
      <c r="E17" s="48" t="s">
        <v>53</v>
      </c>
      <c r="F17" s="48" t="s">
        <v>27</v>
      </c>
      <c r="G17" s="48" t="s">
        <v>54</v>
      </c>
      <c r="H17" s="48" t="s">
        <v>38</v>
      </c>
      <c r="I17" s="48" t="s">
        <v>40</v>
      </c>
      <c r="J17" s="88" t="s">
        <v>233</v>
      </c>
    </row>
    <row r="18" spans="1:10" ht="157.5" customHeight="1" x14ac:dyDescent="0.25">
      <c r="A18" s="268" t="s">
        <v>276</v>
      </c>
      <c r="B18" s="108" t="s">
        <v>249</v>
      </c>
      <c r="C18" s="133" t="s">
        <v>277</v>
      </c>
      <c r="D18" s="133" t="s">
        <v>278</v>
      </c>
      <c r="E18" s="133">
        <v>3</v>
      </c>
      <c r="F18" s="263" t="s">
        <v>572</v>
      </c>
      <c r="G18" s="109">
        <v>3</v>
      </c>
      <c r="H18" s="109">
        <f>G18-E18</f>
        <v>0</v>
      </c>
      <c r="I18" s="291" t="s">
        <v>628</v>
      </c>
      <c r="J18" s="282" t="s">
        <v>228</v>
      </c>
    </row>
    <row r="19" spans="1:10" ht="157.5" customHeight="1" x14ac:dyDescent="0.25">
      <c r="A19" s="268"/>
      <c r="B19" s="108" t="s">
        <v>279</v>
      </c>
      <c r="C19" s="133" t="s">
        <v>280</v>
      </c>
      <c r="D19" s="133" t="s">
        <v>281</v>
      </c>
      <c r="E19" s="133">
        <v>4</v>
      </c>
      <c r="F19" s="257"/>
      <c r="G19" s="109">
        <v>4</v>
      </c>
      <c r="H19" s="161">
        <f t="shared" ref="H19:H26" si="1">G19-E19</f>
        <v>0</v>
      </c>
      <c r="I19" s="292"/>
      <c r="J19" s="282"/>
    </row>
    <row r="20" spans="1:10" ht="135" customHeight="1" x14ac:dyDescent="0.25">
      <c r="A20" s="268"/>
      <c r="B20" s="108" t="s">
        <v>282</v>
      </c>
      <c r="C20" s="133" t="s">
        <v>283</v>
      </c>
      <c r="D20" s="133" t="s">
        <v>284</v>
      </c>
      <c r="E20" s="133">
        <v>4</v>
      </c>
      <c r="F20" s="258"/>
      <c r="G20" s="109">
        <v>4</v>
      </c>
      <c r="H20" s="161">
        <f t="shared" si="1"/>
        <v>0</v>
      </c>
      <c r="I20" s="293"/>
      <c r="J20" s="282"/>
    </row>
    <row r="21" spans="1:10" ht="108" customHeight="1" x14ac:dyDescent="0.25">
      <c r="A21" s="268" t="s">
        <v>285</v>
      </c>
      <c r="B21" s="122" t="s">
        <v>286</v>
      </c>
      <c r="C21" s="133" t="s">
        <v>287</v>
      </c>
      <c r="D21" s="133" t="s">
        <v>288</v>
      </c>
      <c r="E21" s="133">
        <v>4</v>
      </c>
      <c r="F21" s="256" t="s">
        <v>562</v>
      </c>
      <c r="G21" s="123">
        <v>5</v>
      </c>
      <c r="H21" s="161">
        <f t="shared" si="1"/>
        <v>1</v>
      </c>
      <c r="I21" s="190" t="s">
        <v>629</v>
      </c>
      <c r="J21" s="287" t="s">
        <v>228</v>
      </c>
    </row>
    <row r="22" spans="1:10" ht="114.75" customHeight="1" x14ac:dyDescent="0.25">
      <c r="A22" s="268"/>
      <c r="B22" s="108" t="s">
        <v>289</v>
      </c>
      <c r="C22" s="133" t="s">
        <v>290</v>
      </c>
      <c r="D22" s="173" t="s">
        <v>291</v>
      </c>
      <c r="E22" s="133">
        <v>3</v>
      </c>
      <c r="F22" s="257"/>
      <c r="G22" s="109">
        <v>4</v>
      </c>
      <c r="H22" s="161">
        <f t="shared" si="1"/>
        <v>1</v>
      </c>
      <c r="I22" s="191" t="s">
        <v>630</v>
      </c>
      <c r="J22" s="287"/>
    </row>
    <row r="23" spans="1:10" ht="97.5" customHeight="1" x14ac:dyDescent="0.25">
      <c r="A23" s="268"/>
      <c r="B23" s="108" t="s">
        <v>292</v>
      </c>
      <c r="C23" s="133" t="s">
        <v>293</v>
      </c>
      <c r="D23" s="133" t="s">
        <v>294</v>
      </c>
      <c r="E23" s="133">
        <v>3</v>
      </c>
      <c r="F23" s="258"/>
      <c r="G23" s="109">
        <v>4</v>
      </c>
      <c r="H23" s="161">
        <f t="shared" si="1"/>
        <v>1</v>
      </c>
      <c r="I23" s="191" t="s">
        <v>631</v>
      </c>
      <c r="J23" s="287"/>
    </row>
    <row r="24" spans="1:10" s="100" customFormat="1" ht="95.25" customHeight="1" x14ac:dyDescent="0.25">
      <c r="A24" s="280" t="s">
        <v>295</v>
      </c>
      <c r="B24" s="93" t="s">
        <v>296</v>
      </c>
      <c r="C24" s="133" t="s">
        <v>297</v>
      </c>
      <c r="D24" s="133" t="s">
        <v>298</v>
      </c>
      <c r="E24" s="133">
        <v>3</v>
      </c>
      <c r="F24" s="264" t="s">
        <v>573</v>
      </c>
      <c r="G24" s="85">
        <v>3</v>
      </c>
      <c r="H24" s="161">
        <f t="shared" si="1"/>
        <v>0</v>
      </c>
      <c r="I24" s="294" t="s">
        <v>632</v>
      </c>
      <c r="J24" s="301" t="s">
        <v>228</v>
      </c>
    </row>
    <row r="25" spans="1:10" s="100" customFormat="1" ht="93.75" customHeight="1" x14ac:dyDescent="0.25">
      <c r="A25" s="280"/>
      <c r="B25" s="93" t="s">
        <v>299</v>
      </c>
      <c r="C25" s="133" t="s">
        <v>297</v>
      </c>
      <c r="D25" s="133" t="s">
        <v>300</v>
      </c>
      <c r="E25" s="133">
        <v>3</v>
      </c>
      <c r="F25" s="265"/>
      <c r="G25" s="85">
        <v>3</v>
      </c>
      <c r="H25" s="161">
        <f t="shared" si="1"/>
        <v>0</v>
      </c>
      <c r="I25" s="295"/>
      <c r="J25" s="302"/>
    </row>
    <row r="26" spans="1:10" s="100" customFormat="1" ht="90.75" customHeight="1" x14ac:dyDescent="0.25">
      <c r="A26" s="281"/>
      <c r="B26" s="102" t="s">
        <v>301</v>
      </c>
      <c r="C26" s="133" t="s">
        <v>297</v>
      </c>
      <c r="D26" s="133" t="s">
        <v>302</v>
      </c>
      <c r="E26" s="133">
        <v>3</v>
      </c>
      <c r="F26" s="266"/>
      <c r="G26" s="101">
        <v>3</v>
      </c>
      <c r="H26" s="161">
        <f t="shared" si="1"/>
        <v>0</v>
      </c>
      <c r="I26" s="296"/>
      <c r="J26" s="302"/>
    </row>
    <row r="27" spans="1:10" ht="65.25" customHeight="1" x14ac:dyDescent="0.25">
      <c r="A27" s="95" t="s">
        <v>48</v>
      </c>
      <c r="B27" s="276" t="s">
        <v>303</v>
      </c>
      <c r="C27" s="277"/>
      <c r="D27" s="277"/>
      <c r="E27" s="277"/>
      <c r="F27" s="277"/>
      <c r="G27" s="277"/>
      <c r="H27" s="277"/>
      <c r="I27" s="277"/>
      <c r="J27" s="278"/>
    </row>
    <row r="28" spans="1:10" ht="79.5" customHeight="1" x14ac:dyDescent="0.25">
      <c r="A28" s="96" t="s">
        <v>19</v>
      </c>
      <c r="B28" s="97" t="s">
        <v>50</v>
      </c>
      <c r="C28" s="97" t="s">
        <v>51</v>
      </c>
      <c r="D28" s="97" t="s">
        <v>52</v>
      </c>
      <c r="E28" s="97" t="s">
        <v>53</v>
      </c>
      <c r="F28" s="97" t="s">
        <v>27</v>
      </c>
      <c r="G28" s="97" t="s">
        <v>54</v>
      </c>
      <c r="H28" s="97" t="s">
        <v>38</v>
      </c>
      <c r="I28" s="98" t="s">
        <v>40</v>
      </c>
      <c r="J28" s="99" t="s">
        <v>233</v>
      </c>
    </row>
    <row r="29" spans="1:10" ht="95.25" customHeight="1" x14ac:dyDescent="0.25">
      <c r="A29" s="236" t="s">
        <v>304</v>
      </c>
      <c r="B29" s="122" t="s">
        <v>305</v>
      </c>
      <c r="C29" s="150" t="s">
        <v>306</v>
      </c>
      <c r="D29" s="150" t="s">
        <v>307</v>
      </c>
      <c r="E29" s="150">
        <v>2</v>
      </c>
      <c r="F29" s="262" t="s">
        <v>633</v>
      </c>
      <c r="G29" s="123">
        <v>4</v>
      </c>
      <c r="H29" s="123">
        <f>G29-E29</f>
        <v>2</v>
      </c>
      <c r="I29" s="297" t="s">
        <v>634</v>
      </c>
      <c r="J29" s="287" t="s">
        <v>308</v>
      </c>
    </row>
    <row r="30" spans="1:10" ht="58.5" customHeight="1" x14ac:dyDescent="0.25">
      <c r="A30" s="268"/>
      <c r="B30" s="108" t="s">
        <v>309</v>
      </c>
      <c r="C30" s="133" t="s">
        <v>310</v>
      </c>
      <c r="D30" s="133" t="s">
        <v>311</v>
      </c>
      <c r="E30" s="133">
        <v>2</v>
      </c>
      <c r="F30" s="259"/>
      <c r="G30" s="109">
        <v>4</v>
      </c>
      <c r="H30" s="159">
        <f t="shared" ref="H30:H40" si="2">G30-E30</f>
        <v>2</v>
      </c>
      <c r="I30" s="298"/>
      <c r="J30" s="287"/>
    </row>
    <row r="31" spans="1:10" ht="73.5" customHeight="1" x14ac:dyDescent="0.25">
      <c r="A31" s="268"/>
      <c r="B31" s="108" t="s">
        <v>312</v>
      </c>
      <c r="C31" s="133" t="s">
        <v>313</v>
      </c>
      <c r="D31" s="133" t="s">
        <v>314</v>
      </c>
      <c r="E31" s="133">
        <v>2</v>
      </c>
      <c r="F31" s="260"/>
      <c r="G31" s="109">
        <v>4</v>
      </c>
      <c r="H31" s="159">
        <f t="shared" si="2"/>
        <v>2</v>
      </c>
      <c r="I31" s="299"/>
      <c r="J31" s="287"/>
    </row>
    <row r="32" spans="1:10" ht="78.75" x14ac:dyDescent="0.25">
      <c r="A32" s="267" t="s">
        <v>315</v>
      </c>
      <c r="B32" s="108" t="s">
        <v>316</v>
      </c>
      <c r="C32" s="133" t="s">
        <v>317</v>
      </c>
      <c r="D32" s="133" t="s">
        <v>318</v>
      </c>
      <c r="E32" s="133">
        <v>3</v>
      </c>
      <c r="F32" s="261" t="s">
        <v>562</v>
      </c>
      <c r="G32" s="109">
        <v>5</v>
      </c>
      <c r="H32" s="159">
        <f t="shared" si="2"/>
        <v>2</v>
      </c>
      <c r="I32" s="191" t="s">
        <v>635</v>
      </c>
      <c r="J32" s="286" t="s">
        <v>228</v>
      </c>
    </row>
    <row r="33" spans="1:10" ht="79.5" customHeight="1" x14ac:dyDescent="0.25">
      <c r="A33" s="267"/>
      <c r="B33" s="108" t="s">
        <v>319</v>
      </c>
      <c r="C33" s="133" t="s">
        <v>320</v>
      </c>
      <c r="D33" s="133" t="s">
        <v>321</v>
      </c>
      <c r="E33" s="133">
        <v>3</v>
      </c>
      <c r="F33" s="257"/>
      <c r="G33" s="109">
        <v>4</v>
      </c>
      <c r="H33" s="159">
        <f t="shared" si="2"/>
        <v>1</v>
      </c>
      <c r="I33" s="192" t="s">
        <v>636</v>
      </c>
      <c r="J33" s="287"/>
    </row>
    <row r="34" spans="1:10" ht="179.25" customHeight="1" x14ac:dyDescent="0.25">
      <c r="A34" s="267"/>
      <c r="B34" s="108" t="s">
        <v>322</v>
      </c>
      <c r="C34" s="133" t="s">
        <v>323</v>
      </c>
      <c r="D34" s="133" t="s">
        <v>324</v>
      </c>
      <c r="E34" s="133">
        <v>2</v>
      </c>
      <c r="F34" s="258"/>
      <c r="G34" s="109">
        <v>5</v>
      </c>
      <c r="H34" s="159">
        <f t="shared" si="2"/>
        <v>3</v>
      </c>
      <c r="I34" s="191" t="s">
        <v>637</v>
      </c>
      <c r="J34" s="287"/>
    </row>
    <row r="35" spans="1:10" ht="45" customHeight="1" x14ac:dyDescent="0.25">
      <c r="A35" s="267" t="s">
        <v>325</v>
      </c>
      <c r="B35" s="108" t="s">
        <v>326</v>
      </c>
      <c r="C35" s="133" t="s">
        <v>327</v>
      </c>
      <c r="D35" s="133" t="s">
        <v>328</v>
      </c>
      <c r="E35" s="133">
        <v>4</v>
      </c>
      <c r="F35" s="256" t="s">
        <v>566</v>
      </c>
      <c r="G35" s="109">
        <v>4</v>
      </c>
      <c r="H35" s="159">
        <f t="shared" si="2"/>
        <v>0</v>
      </c>
      <c r="I35" s="303" t="s">
        <v>642</v>
      </c>
      <c r="J35" s="286" t="s">
        <v>228</v>
      </c>
    </row>
    <row r="36" spans="1:10" ht="56.25" customHeight="1" x14ac:dyDescent="0.25">
      <c r="A36" s="267"/>
      <c r="B36" s="108" t="s">
        <v>329</v>
      </c>
      <c r="C36" s="133" t="s">
        <v>330</v>
      </c>
      <c r="D36" s="133" t="s">
        <v>331</v>
      </c>
      <c r="E36" s="133">
        <v>4</v>
      </c>
      <c r="F36" s="259"/>
      <c r="G36" s="109">
        <v>4</v>
      </c>
      <c r="H36" s="159">
        <f t="shared" si="2"/>
        <v>0</v>
      </c>
      <c r="I36" s="298"/>
      <c r="J36" s="287"/>
    </row>
    <row r="37" spans="1:10" ht="46.5" customHeight="1" x14ac:dyDescent="0.25">
      <c r="A37" s="267"/>
      <c r="B37" s="108" t="s">
        <v>332</v>
      </c>
      <c r="C37" s="133" t="s">
        <v>333</v>
      </c>
      <c r="D37" s="133" t="s">
        <v>334</v>
      </c>
      <c r="E37" s="133">
        <v>5</v>
      </c>
      <c r="F37" s="260"/>
      <c r="G37" s="109">
        <v>5</v>
      </c>
      <c r="H37" s="159">
        <f t="shared" si="2"/>
        <v>0</v>
      </c>
      <c r="I37" s="299"/>
      <c r="J37" s="287"/>
    </row>
    <row r="38" spans="1:10" ht="78.75" x14ac:dyDescent="0.25">
      <c r="A38" s="267" t="s">
        <v>335</v>
      </c>
      <c r="B38" s="108" t="s">
        <v>336</v>
      </c>
      <c r="C38" s="133" t="s">
        <v>337</v>
      </c>
      <c r="D38" s="133" t="s">
        <v>338</v>
      </c>
      <c r="E38" s="133">
        <v>3</v>
      </c>
      <c r="F38" s="235" t="s">
        <v>564</v>
      </c>
      <c r="G38" s="109">
        <v>3</v>
      </c>
      <c r="H38" s="159">
        <f t="shared" si="2"/>
        <v>0</v>
      </c>
      <c r="I38" s="303" t="s">
        <v>641</v>
      </c>
      <c r="J38" s="286" t="s">
        <v>228</v>
      </c>
    </row>
    <row r="39" spans="1:10" ht="100.5" customHeight="1" x14ac:dyDescent="0.25">
      <c r="A39" s="267"/>
      <c r="B39" s="108" t="s">
        <v>339</v>
      </c>
      <c r="C39" s="133" t="s">
        <v>340</v>
      </c>
      <c r="D39" s="133" t="s">
        <v>341</v>
      </c>
      <c r="E39" s="133">
        <v>3</v>
      </c>
      <c r="F39" s="237"/>
      <c r="G39" s="109">
        <v>3</v>
      </c>
      <c r="H39" s="159">
        <f t="shared" si="2"/>
        <v>0</v>
      </c>
      <c r="I39" s="298"/>
      <c r="J39" s="287"/>
    </row>
    <row r="40" spans="1:10" ht="53.25" customHeight="1" x14ac:dyDescent="0.25">
      <c r="A40" s="267"/>
      <c r="B40" s="108" t="s">
        <v>342</v>
      </c>
      <c r="C40" s="133" t="s">
        <v>343</v>
      </c>
      <c r="D40" s="133" t="s">
        <v>344</v>
      </c>
      <c r="E40" s="133">
        <v>3</v>
      </c>
      <c r="F40" s="236"/>
      <c r="G40" s="109">
        <v>3</v>
      </c>
      <c r="H40" s="159">
        <f t="shared" si="2"/>
        <v>0</v>
      </c>
      <c r="I40" s="299"/>
      <c r="J40" s="287"/>
    </row>
    <row r="41" spans="1:10" ht="63" x14ac:dyDescent="0.25">
      <c r="A41" s="267" t="s">
        <v>345</v>
      </c>
      <c r="B41" s="108" t="s">
        <v>346</v>
      </c>
      <c r="C41" s="133" t="s">
        <v>347</v>
      </c>
      <c r="D41" s="133" t="s">
        <v>348</v>
      </c>
      <c r="E41" s="133" t="s">
        <v>349</v>
      </c>
      <c r="F41" s="133" t="s">
        <v>349</v>
      </c>
      <c r="G41" s="133" t="s">
        <v>349</v>
      </c>
      <c r="H41" s="133" t="s">
        <v>349</v>
      </c>
      <c r="I41" s="304" t="s">
        <v>643</v>
      </c>
      <c r="J41" s="286" t="s">
        <v>228</v>
      </c>
    </row>
    <row r="42" spans="1:10" ht="211.5" customHeight="1" x14ac:dyDescent="0.25">
      <c r="A42" s="267"/>
      <c r="B42" s="108" t="s">
        <v>350</v>
      </c>
      <c r="C42" s="133" t="s">
        <v>347</v>
      </c>
      <c r="D42" s="133" t="s">
        <v>348</v>
      </c>
      <c r="E42" s="133" t="s">
        <v>349</v>
      </c>
      <c r="F42" s="133" t="s">
        <v>349</v>
      </c>
      <c r="G42" s="133" t="s">
        <v>349</v>
      </c>
      <c r="H42" s="133" t="s">
        <v>349</v>
      </c>
      <c r="I42" s="305"/>
      <c r="J42" s="287"/>
    </row>
    <row r="43" spans="1:10" ht="209.25" customHeight="1" x14ac:dyDescent="0.25">
      <c r="A43" s="267"/>
      <c r="B43" s="108" t="s">
        <v>351</v>
      </c>
      <c r="C43" s="133" t="s">
        <v>347</v>
      </c>
      <c r="D43" s="133" t="s">
        <v>348</v>
      </c>
      <c r="E43" s="133" t="s">
        <v>349</v>
      </c>
      <c r="F43" s="133" t="s">
        <v>349</v>
      </c>
      <c r="G43" s="133" t="s">
        <v>349</v>
      </c>
      <c r="H43" s="133" t="s">
        <v>349</v>
      </c>
      <c r="I43" s="306"/>
      <c r="J43" s="287"/>
    </row>
    <row r="44" spans="1:10" ht="63" x14ac:dyDescent="0.25">
      <c r="A44" s="267" t="s">
        <v>352</v>
      </c>
      <c r="B44" s="108" t="s">
        <v>353</v>
      </c>
      <c r="C44" s="133" t="s">
        <v>354</v>
      </c>
      <c r="D44" s="133" t="s">
        <v>348</v>
      </c>
      <c r="E44" s="133" t="s">
        <v>349</v>
      </c>
      <c r="F44" s="133" t="s">
        <v>349</v>
      </c>
      <c r="G44" s="133" t="s">
        <v>349</v>
      </c>
      <c r="H44" s="133" t="s">
        <v>349</v>
      </c>
      <c r="I44" s="304" t="s">
        <v>643</v>
      </c>
      <c r="J44" s="286" t="s">
        <v>228</v>
      </c>
    </row>
    <row r="45" spans="1:10" ht="90.75" customHeight="1" x14ac:dyDescent="0.25">
      <c r="A45" s="267"/>
      <c r="B45" s="108" t="s">
        <v>355</v>
      </c>
      <c r="C45" s="133" t="s">
        <v>356</v>
      </c>
      <c r="D45" s="133" t="s">
        <v>348</v>
      </c>
      <c r="E45" s="133" t="s">
        <v>349</v>
      </c>
      <c r="F45" s="133" t="s">
        <v>349</v>
      </c>
      <c r="G45" s="133" t="s">
        <v>349</v>
      </c>
      <c r="H45" s="133" t="s">
        <v>349</v>
      </c>
      <c r="I45" s="305"/>
      <c r="J45" s="287"/>
    </row>
    <row r="46" spans="1:10" ht="90.75" customHeight="1" x14ac:dyDescent="0.25">
      <c r="A46" s="267"/>
      <c r="B46" s="108" t="s">
        <v>357</v>
      </c>
      <c r="C46" s="133" t="s">
        <v>356</v>
      </c>
      <c r="D46" s="133" t="s">
        <v>348</v>
      </c>
      <c r="E46" s="133" t="s">
        <v>349</v>
      </c>
      <c r="F46" s="133" t="s">
        <v>349</v>
      </c>
      <c r="G46" s="133" t="s">
        <v>349</v>
      </c>
      <c r="H46" s="133" t="s">
        <v>349</v>
      </c>
      <c r="I46" s="306"/>
      <c r="J46" s="287"/>
    </row>
    <row r="47" spans="1:10" x14ac:dyDescent="0.25">
      <c r="A47" s="47" t="s">
        <v>48</v>
      </c>
      <c r="B47" s="273" t="s">
        <v>358</v>
      </c>
      <c r="C47" s="274"/>
      <c r="D47" s="274"/>
      <c r="E47" s="274"/>
      <c r="F47" s="274"/>
      <c r="G47" s="274"/>
      <c r="H47" s="274"/>
      <c r="I47" s="274"/>
      <c r="J47" s="275"/>
    </row>
    <row r="48" spans="1:10" ht="31.5" x14ac:dyDescent="0.25">
      <c r="A48" s="47" t="s">
        <v>19</v>
      </c>
      <c r="B48" s="48" t="s">
        <v>50</v>
      </c>
      <c r="C48" s="48" t="s">
        <v>51</v>
      </c>
      <c r="D48" s="48" t="s">
        <v>52</v>
      </c>
      <c r="E48" s="48" t="s">
        <v>53</v>
      </c>
      <c r="F48" s="48" t="s">
        <v>27</v>
      </c>
      <c r="G48" s="48" t="s">
        <v>54</v>
      </c>
      <c r="H48" s="48" t="s">
        <v>38</v>
      </c>
      <c r="I48" s="49" t="s">
        <v>40</v>
      </c>
      <c r="J48" s="51" t="s">
        <v>233</v>
      </c>
    </row>
    <row r="49" spans="1:10" ht="254.25" customHeight="1" x14ac:dyDescent="0.25">
      <c r="A49" s="235" t="s">
        <v>359</v>
      </c>
      <c r="B49" s="93" t="s">
        <v>360</v>
      </c>
      <c r="C49" s="93" t="s">
        <v>361</v>
      </c>
      <c r="D49" s="108" t="s">
        <v>362</v>
      </c>
      <c r="E49" s="109">
        <v>4</v>
      </c>
      <c r="F49" s="230" t="s">
        <v>567</v>
      </c>
      <c r="G49" s="109">
        <v>5</v>
      </c>
      <c r="H49" s="109">
        <f>G49-E49</f>
        <v>1</v>
      </c>
      <c r="I49" s="191" t="s">
        <v>640</v>
      </c>
      <c r="J49" s="283" t="s">
        <v>228</v>
      </c>
    </row>
    <row r="50" spans="1:10" ht="252.75" customHeight="1" x14ac:dyDescent="0.25">
      <c r="A50" s="237"/>
      <c r="B50" s="108" t="s">
        <v>363</v>
      </c>
      <c r="C50" s="93" t="s">
        <v>364</v>
      </c>
      <c r="D50" s="108" t="s">
        <v>365</v>
      </c>
      <c r="E50" s="109">
        <v>3</v>
      </c>
      <c r="F50" s="237"/>
      <c r="G50" s="109">
        <v>4</v>
      </c>
      <c r="H50" s="161">
        <f t="shared" ref="H50:H60" si="3">G50-E50</f>
        <v>1</v>
      </c>
      <c r="I50" s="191" t="s">
        <v>638</v>
      </c>
      <c r="J50" s="284"/>
    </row>
    <row r="51" spans="1:10" ht="233.25" customHeight="1" x14ac:dyDescent="0.25">
      <c r="A51" s="237"/>
      <c r="B51" s="108" t="s">
        <v>366</v>
      </c>
      <c r="C51" s="93" t="s">
        <v>367</v>
      </c>
      <c r="D51" s="108" t="s">
        <v>368</v>
      </c>
      <c r="E51" s="109">
        <v>2</v>
      </c>
      <c r="F51" s="236"/>
      <c r="G51" s="109">
        <v>4</v>
      </c>
      <c r="H51" s="161">
        <f t="shared" si="3"/>
        <v>2</v>
      </c>
      <c r="I51" s="191" t="s">
        <v>639</v>
      </c>
      <c r="J51" s="284"/>
    </row>
    <row r="52" spans="1:10" ht="234.75" customHeight="1" x14ac:dyDescent="0.25">
      <c r="A52" s="269" t="s">
        <v>369</v>
      </c>
      <c r="B52" s="108" t="s">
        <v>370</v>
      </c>
      <c r="C52" s="93" t="s">
        <v>371</v>
      </c>
      <c r="D52" s="108" t="s">
        <v>372</v>
      </c>
      <c r="E52" s="109">
        <v>5</v>
      </c>
      <c r="F52" s="235" t="s">
        <v>564</v>
      </c>
      <c r="G52" s="109">
        <v>5</v>
      </c>
      <c r="H52" s="161">
        <f t="shared" si="3"/>
        <v>0</v>
      </c>
      <c r="I52" s="303" t="s">
        <v>644</v>
      </c>
      <c r="J52" s="283" t="s">
        <v>228</v>
      </c>
    </row>
    <row r="53" spans="1:10" ht="244.5" customHeight="1" x14ac:dyDescent="0.25">
      <c r="A53" s="270"/>
      <c r="B53" s="108" t="s">
        <v>373</v>
      </c>
      <c r="C53" s="93" t="s">
        <v>374</v>
      </c>
      <c r="D53" s="108" t="s">
        <v>375</v>
      </c>
      <c r="E53" s="109">
        <v>4</v>
      </c>
      <c r="F53" s="237"/>
      <c r="G53" s="109">
        <v>4</v>
      </c>
      <c r="H53" s="161">
        <f t="shared" si="3"/>
        <v>0</v>
      </c>
      <c r="I53" s="298"/>
      <c r="J53" s="284"/>
    </row>
    <row r="54" spans="1:10" ht="148.5" customHeight="1" x14ac:dyDescent="0.25">
      <c r="A54" s="270"/>
      <c r="B54" s="108" t="s">
        <v>376</v>
      </c>
      <c r="C54" s="93" t="s">
        <v>377</v>
      </c>
      <c r="D54" s="108" t="s">
        <v>378</v>
      </c>
      <c r="E54" s="109">
        <v>3</v>
      </c>
      <c r="F54" s="236"/>
      <c r="G54" s="109">
        <v>3</v>
      </c>
      <c r="H54" s="161">
        <f t="shared" si="3"/>
        <v>0</v>
      </c>
      <c r="I54" s="299"/>
      <c r="J54" s="284"/>
    </row>
    <row r="55" spans="1:10" ht="234" customHeight="1" x14ac:dyDescent="0.25">
      <c r="A55" s="267" t="s">
        <v>379</v>
      </c>
      <c r="B55" s="108" t="s">
        <v>380</v>
      </c>
      <c r="C55" s="93" t="s">
        <v>381</v>
      </c>
      <c r="D55" s="108" t="s">
        <v>382</v>
      </c>
      <c r="E55" s="109">
        <v>3</v>
      </c>
      <c r="F55" s="235" t="s">
        <v>563</v>
      </c>
      <c r="G55" s="109">
        <v>3</v>
      </c>
      <c r="H55" s="161">
        <f t="shared" si="3"/>
        <v>0</v>
      </c>
      <c r="I55" s="303" t="s">
        <v>641</v>
      </c>
      <c r="J55" s="300"/>
    </row>
    <row r="56" spans="1:10" ht="173.25" customHeight="1" x14ac:dyDescent="0.25">
      <c r="A56" s="267"/>
      <c r="B56" s="108" t="s">
        <v>383</v>
      </c>
      <c r="C56" s="93" t="s">
        <v>384</v>
      </c>
      <c r="D56" s="141" t="s">
        <v>385</v>
      </c>
      <c r="E56" s="109">
        <v>4</v>
      </c>
      <c r="F56" s="237"/>
      <c r="G56" s="109">
        <v>4</v>
      </c>
      <c r="H56" s="161">
        <f t="shared" si="3"/>
        <v>0</v>
      </c>
      <c r="I56" s="298"/>
      <c r="J56" s="283" t="s">
        <v>228</v>
      </c>
    </row>
    <row r="57" spans="1:10" ht="183" customHeight="1" x14ac:dyDescent="0.25">
      <c r="A57" s="267"/>
      <c r="B57" s="108" t="s">
        <v>386</v>
      </c>
      <c r="C57" s="155" t="s">
        <v>387</v>
      </c>
      <c r="D57" s="133" t="s">
        <v>388</v>
      </c>
      <c r="E57" s="156">
        <v>3</v>
      </c>
      <c r="F57" s="236"/>
      <c r="G57" s="109">
        <v>3</v>
      </c>
      <c r="H57" s="161">
        <f t="shared" si="3"/>
        <v>0</v>
      </c>
      <c r="I57" s="299"/>
      <c r="J57" s="284"/>
    </row>
    <row r="58" spans="1:10" ht="109.5" customHeight="1" x14ac:dyDescent="0.25">
      <c r="A58" s="267" t="s">
        <v>389</v>
      </c>
      <c r="B58" s="108" t="s">
        <v>390</v>
      </c>
      <c r="C58" s="93" t="s">
        <v>391</v>
      </c>
      <c r="D58" s="122" t="s">
        <v>392</v>
      </c>
      <c r="E58" s="109">
        <v>3</v>
      </c>
      <c r="F58" s="230" t="s">
        <v>565</v>
      </c>
      <c r="G58" s="109">
        <v>4</v>
      </c>
      <c r="H58" s="161">
        <f t="shared" si="3"/>
        <v>1</v>
      </c>
      <c r="I58" s="191" t="s">
        <v>647</v>
      </c>
      <c r="J58" s="284"/>
    </row>
    <row r="59" spans="1:10" ht="124.5" customHeight="1" x14ac:dyDescent="0.25">
      <c r="A59" s="267"/>
      <c r="B59" s="108" t="s">
        <v>393</v>
      </c>
      <c r="C59" s="93" t="s">
        <v>394</v>
      </c>
      <c r="D59" s="108" t="s">
        <v>395</v>
      </c>
      <c r="E59" s="109">
        <v>5</v>
      </c>
      <c r="F59" s="237"/>
      <c r="G59" s="109">
        <v>5</v>
      </c>
      <c r="H59" s="161">
        <f t="shared" si="3"/>
        <v>0</v>
      </c>
      <c r="I59" s="191" t="s">
        <v>646</v>
      </c>
      <c r="J59" s="285" t="s">
        <v>228</v>
      </c>
    </row>
    <row r="60" spans="1:10" ht="60.75" customHeight="1" x14ac:dyDescent="0.25">
      <c r="A60" s="267"/>
      <c r="B60" s="108" t="s">
        <v>396</v>
      </c>
      <c r="C60" s="109" t="s">
        <v>397</v>
      </c>
      <c r="D60" s="108" t="s">
        <v>398</v>
      </c>
      <c r="E60" s="109">
        <v>2</v>
      </c>
      <c r="F60" s="236"/>
      <c r="G60" s="109">
        <v>4</v>
      </c>
      <c r="H60" s="161">
        <f t="shared" si="3"/>
        <v>2</v>
      </c>
      <c r="I60" s="191" t="s">
        <v>645</v>
      </c>
      <c r="J60" s="285"/>
    </row>
  </sheetData>
  <mergeCells count="64">
    <mergeCell ref="I7:I9"/>
    <mergeCell ref="I18:I20"/>
    <mergeCell ref="I24:I26"/>
    <mergeCell ref="I29:I31"/>
    <mergeCell ref="J52:J55"/>
    <mergeCell ref="J18:J20"/>
    <mergeCell ref="J21:J23"/>
    <mergeCell ref="J24:J26"/>
    <mergeCell ref="J29:J31"/>
    <mergeCell ref="J32:J34"/>
    <mergeCell ref="I55:I57"/>
    <mergeCell ref="I38:I40"/>
    <mergeCell ref="I35:I37"/>
    <mergeCell ref="I41:I43"/>
    <mergeCell ref="I44:I46"/>
    <mergeCell ref="I52:I54"/>
    <mergeCell ref="J56:J58"/>
    <mergeCell ref="J59:J60"/>
    <mergeCell ref="J35:J37"/>
    <mergeCell ref="J38:J40"/>
    <mergeCell ref="J41:J43"/>
    <mergeCell ref="J44:J46"/>
    <mergeCell ref="J49:J51"/>
    <mergeCell ref="A1:J1"/>
    <mergeCell ref="B2:J2"/>
    <mergeCell ref="B47:J47"/>
    <mergeCell ref="B27:J27"/>
    <mergeCell ref="B16:J16"/>
    <mergeCell ref="A4:A6"/>
    <mergeCell ref="A7:A9"/>
    <mergeCell ref="A10:A12"/>
    <mergeCell ref="A13:A15"/>
    <mergeCell ref="A18:A20"/>
    <mergeCell ref="A21:A23"/>
    <mergeCell ref="A24:A26"/>
    <mergeCell ref="J4:J6"/>
    <mergeCell ref="J7:J9"/>
    <mergeCell ref="J10:J12"/>
    <mergeCell ref="J13:J15"/>
    <mergeCell ref="A55:A57"/>
    <mergeCell ref="A58:A60"/>
    <mergeCell ref="A44:A46"/>
    <mergeCell ref="A32:A34"/>
    <mergeCell ref="A29:A31"/>
    <mergeCell ref="A35:A37"/>
    <mergeCell ref="A38:A40"/>
    <mergeCell ref="A41:A43"/>
    <mergeCell ref="A49:A51"/>
    <mergeCell ref="A52:A54"/>
    <mergeCell ref="F4:F6"/>
    <mergeCell ref="F21:F23"/>
    <mergeCell ref="F58:F60"/>
    <mergeCell ref="F55:F57"/>
    <mergeCell ref="F52:F54"/>
    <mergeCell ref="F49:F51"/>
    <mergeCell ref="F38:F40"/>
    <mergeCell ref="F35:F37"/>
    <mergeCell ref="F32:F34"/>
    <mergeCell ref="F29:F31"/>
    <mergeCell ref="F7:F9"/>
    <mergeCell ref="F10:F12"/>
    <mergeCell ref="F13:F15"/>
    <mergeCell ref="F18:F20"/>
    <mergeCell ref="F24:F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4F205-149D-104A-8C2D-C09ECB638F58}">
  <dimension ref="A1:K44"/>
  <sheetViews>
    <sheetView topLeftCell="A37" zoomScale="50" workbookViewId="0">
      <selection activeCell="F41" sqref="F41"/>
    </sheetView>
  </sheetViews>
  <sheetFormatPr baseColWidth="10" defaultColWidth="11.42578125" defaultRowHeight="15.75" x14ac:dyDescent="0.25"/>
  <cols>
    <col min="1" max="1" width="29.42578125" style="54" customWidth="1"/>
    <col min="2" max="2" width="58" style="52" customWidth="1"/>
    <col min="3" max="3" width="67.42578125" style="52" customWidth="1"/>
    <col min="4" max="4" width="75.28515625" style="89" customWidth="1"/>
    <col min="5" max="5" width="45.42578125" style="45" customWidth="1"/>
    <col min="6" max="6" width="56.85546875" style="168" customWidth="1"/>
    <col min="7" max="7" width="40.28515625" style="89" customWidth="1"/>
    <col min="8" max="8" width="31.140625" style="89" customWidth="1"/>
    <col min="9" max="9" width="38.42578125" style="45" customWidth="1"/>
    <col min="10" max="10" width="30.42578125" style="50" customWidth="1"/>
    <col min="11" max="11" width="11.42578125" style="45" customWidth="1"/>
    <col min="12" max="16384" width="11.42578125" style="45"/>
  </cols>
  <sheetData>
    <row r="1" spans="1:11" x14ac:dyDescent="0.25">
      <c r="A1" s="307" t="s">
        <v>47</v>
      </c>
      <c r="B1" s="308"/>
      <c r="C1" s="308"/>
      <c r="D1" s="308"/>
      <c r="E1" s="308"/>
      <c r="F1" s="308"/>
      <c r="G1" s="308"/>
      <c r="H1" s="308"/>
      <c r="I1" s="308"/>
      <c r="J1" s="308"/>
      <c r="K1" s="117"/>
    </row>
    <row r="2" spans="1:11" x14ac:dyDescent="0.25">
      <c r="A2" s="7" t="s">
        <v>48</v>
      </c>
      <c r="B2" s="309" t="s">
        <v>399</v>
      </c>
      <c r="C2" s="310"/>
      <c r="D2" s="310"/>
      <c r="E2" s="310"/>
      <c r="F2" s="310"/>
      <c r="G2" s="310"/>
      <c r="H2" s="310"/>
      <c r="I2" s="310"/>
      <c r="J2" s="310"/>
      <c r="K2" s="117"/>
    </row>
    <row r="3" spans="1:11" ht="45.75" customHeight="1" x14ac:dyDescent="0.25">
      <c r="A3" s="7" t="s">
        <v>19</v>
      </c>
      <c r="B3" s="6" t="s">
        <v>50</v>
      </c>
      <c r="C3" s="6" t="s">
        <v>51</v>
      </c>
      <c r="D3" s="6" t="s">
        <v>52</v>
      </c>
      <c r="E3" s="6" t="s">
        <v>53</v>
      </c>
      <c r="F3" s="6" t="s">
        <v>27</v>
      </c>
      <c r="G3" s="6" t="s">
        <v>54</v>
      </c>
      <c r="H3" s="6" t="s">
        <v>38</v>
      </c>
      <c r="I3" s="6" t="s">
        <v>40</v>
      </c>
      <c r="J3" s="53" t="s">
        <v>55</v>
      </c>
      <c r="K3" s="117"/>
    </row>
    <row r="4" spans="1:11" ht="178.5" customHeight="1" x14ac:dyDescent="0.25">
      <c r="A4" s="230" t="s">
        <v>400</v>
      </c>
      <c r="B4" s="160" t="s">
        <v>401</v>
      </c>
      <c r="C4" s="160" t="s">
        <v>402</v>
      </c>
      <c r="D4" s="160" t="s">
        <v>403</v>
      </c>
      <c r="E4" s="160">
        <v>2</v>
      </c>
      <c r="F4" s="127" t="s">
        <v>404</v>
      </c>
      <c r="G4" s="124">
        <v>4</v>
      </c>
      <c r="H4" s="124">
        <f>G4-E4</f>
        <v>2</v>
      </c>
      <c r="I4" s="317" t="s">
        <v>648</v>
      </c>
      <c r="J4" s="311" t="s">
        <v>405</v>
      </c>
      <c r="K4" s="94"/>
    </row>
    <row r="5" spans="1:11" ht="95.25" customHeight="1" x14ac:dyDescent="0.25">
      <c r="A5" s="231"/>
      <c r="B5" s="160" t="s">
        <v>406</v>
      </c>
      <c r="C5" s="160" t="s">
        <v>407</v>
      </c>
      <c r="D5" s="160" t="s">
        <v>408</v>
      </c>
      <c r="E5" s="161">
        <v>4</v>
      </c>
      <c r="F5" s="129" t="s">
        <v>574</v>
      </c>
      <c r="G5" s="124">
        <v>4</v>
      </c>
      <c r="H5" s="124">
        <f t="shared" ref="H5:H7" si="0">G5-E5</f>
        <v>0</v>
      </c>
      <c r="I5" s="318"/>
      <c r="J5" s="312"/>
      <c r="K5" s="117"/>
    </row>
    <row r="6" spans="1:11" ht="115.5" customHeight="1" x14ac:dyDescent="0.25">
      <c r="A6" s="231"/>
      <c r="B6" s="160" t="s">
        <v>409</v>
      </c>
      <c r="C6" s="160" t="s">
        <v>410</v>
      </c>
      <c r="D6" s="160" t="s">
        <v>411</v>
      </c>
      <c r="E6" s="161">
        <v>3</v>
      </c>
      <c r="F6" s="127" t="s">
        <v>412</v>
      </c>
      <c r="G6" s="124">
        <v>4</v>
      </c>
      <c r="H6" s="124">
        <f t="shared" si="0"/>
        <v>1</v>
      </c>
      <c r="I6" s="318"/>
      <c r="J6" s="312"/>
      <c r="K6" s="117"/>
    </row>
    <row r="7" spans="1:11" ht="171" customHeight="1" x14ac:dyDescent="0.25">
      <c r="A7" s="234"/>
      <c r="B7" s="160" t="s">
        <v>413</v>
      </c>
      <c r="C7" s="160" t="s">
        <v>414</v>
      </c>
      <c r="D7" s="160" t="s">
        <v>415</v>
      </c>
      <c r="E7" s="161">
        <v>2</v>
      </c>
      <c r="F7" s="127" t="s">
        <v>416</v>
      </c>
      <c r="G7" s="125">
        <v>4</v>
      </c>
      <c r="H7" s="124">
        <f t="shared" si="0"/>
        <v>2</v>
      </c>
      <c r="I7" s="319"/>
      <c r="J7" s="255"/>
      <c r="K7" s="117"/>
    </row>
    <row r="8" spans="1:11" ht="168" customHeight="1" x14ac:dyDescent="0.25">
      <c r="A8" s="230" t="s">
        <v>417</v>
      </c>
      <c r="B8" s="160" t="s">
        <v>418</v>
      </c>
      <c r="C8" s="160" t="s">
        <v>419</v>
      </c>
      <c r="D8" s="160" t="s">
        <v>420</v>
      </c>
      <c r="E8" s="161">
        <v>2</v>
      </c>
      <c r="F8" s="128" t="s">
        <v>421</v>
      </c>
      <c r="G8" s="161">
        <v>4</v>
      </c>
      <c r="H8" s="124">
        <f>G8-E8</f>
        <v>2</v>
      </c>
      <c r="I8" s="303" t="s">
        <v>649</v>
      </c>
      <c r="J8" s="313" t="s">
        <v>422</v>
      </c>
      <c r="K8" s="117"/>
    </row>
    <row r="9" spans="1:11" ht="180.75" customHeight="1" x14ac:dyDescent="0.25">
      <c r="A9" s="231"/>
      <c r="B9" s="160" t="s">
        <v>423</v>
      </c>
      <c r="C9" s="160" t="s">
        <v>424</v>
      </c>
      <c r="D9" s="160" t="s">
        <v>425</v>
      </c>
      <c r="E9" s="160">
        <v>4</v>
      </c>
      <c r="F9" s="129" t="s">
        <v>574</v>
      </c>
      <c r="G9" s="161">
        <v>4</v>
      </c>
      <c r="H9" s="124">
        <f>G9-E9</f>
        <v>0</v>
      </c>
      <c r="I9" s="320"/>
      <c r="J9" s="314"/>
      <c r="K9" s="117"/>
    </row>
    <row r="10" spans="1:11" ht="210.75" customHeight="1" x14ac:dyDescent="0.25">
      <c r="A10" s="234"/>
      <c r="B10" s="160" t="s">
        <v>426</v>
      </c>
      <c r="C10" s="160" t="s">
        <v>427</v>
      </c>
      <c r="D10" s="160" t="s">
        <v>428</v>
      </c>
      <c r="E10" s="161">
        <v>2</v>
      </c>
      <c r="F10" s="128" t="s">
        <v>429</v>
      </c>
      <c r="G10" s="161">
        <v>4</v>
      </c>
      <c r="H10" s="124">
        <f t="shared" ref="H10:H18" si="1">G10-E10</f>
        <v>2</v>
      </c>
      <c r="I10" s="321"/>
      <c r="J10" s="314"/>
      <c r="K10" s="117"/>
    </row>
    <row r="11" spans="1:11" ht="195" customHeight="1" x14ac:dyDescent="0.25">
      <c r="A11" s="230" t="s">
        <v>430</v>
      </c>
      <c r="B11" s="160" t="s">
        <v>431</v>
      </c>
      <c r="C11" s="160" t="s">
        <v>432</v>
      </c>
      <c r="D11" s="160" t="s">
        <v>433</v>
      </c>
      <c r="E11" s="161">
        <v>4</v>
      </c>
      <c r="F11" s="129" t="s">
        <v>574</v>
      </c>
      <c r="G11" s="161">
        <v>4</v>
      </c>
      <c r="H11" s="124">
        <f t="shared" si="1"/>
        <v>0</v>
      </c>
      <c r="I11" s="303" t="s">
        <v>650</v>
      </c>
      <c r="J11" s="313" t="s">
        <v>422</v>
      </c>
      <c r="K11" s="117"/>
    </row>
    <row r="12" spans="1:11" ht="132.75" customHeight="1" x14ac:dyDescent="0.25">
      <c r="A12" s="231"/>
      <c r="B12" s="160" t="s">
        <v>434</v>
      </c>
      <c r="C12" s="160" t="s">
        <v>435</v>
      </c>
      <c r="D12" s="160" t="s">
        <v>436</v>
      </c>
      <c r="E12" s="161">
        <v>2</v>
      </c>
      <c r="F12" s="128" t="s">
        <v>437</v>
      </c>
      <c r="G12" s="161">
        <v>4</v>
      </c>
      <c r="H12" s="124">
        <f t="shared" si="1"/>
        <v>2</v>
      </c>
      <c r="I12" s="320"/>
      <c r="J12" s="314"/>
      <c r="K12" s="117"/>
    </row>
    <row r="13" spans="1:11" ht="204" customHeight="1" x14ac:dyDescent="0.25">
      <c r="A13" s="234"/>
      <c r="B13" s="160" t="s">
        <v>438</v>
      </c>
      <c r="C13" s="160" t="s">
        <v>439</v>
      </c>
      <c r="D13" s="160" t="s">
        <v>440</v>
      </c>
      <c r="E13" s="160">
        <v>2</v>
      </c>
      <c r="F13" s="128" t="s">
        <v>441</v>
      </c>
      <c r="G13" s="161">
        <v>4</v>
      </c>
      <c r="H13" s="124">
        <f t="shared" si="1"/>
        <v>2</v>
      </c>
      <c r="I13" s="321"/>
      <c r="J13" s="314"/>
      <c r="K13" s="117"/>
    </row>
    <row r="14" spans="1:11" ht="75.75" customHeight="1" x14ac:dyDescent="0.25">
      <c r="A14" s="230" t="s">
        <v>442</v>
      </c>
      <c r="B14" s="160" t="s">
        <v>443</v>
      </c>
      <c r="C14" s="160" t="s">
        <v>444</v>
      </c>
      <c r="D14" s="160" t="s">
        <v>445</v>
      </c>
      <c r="E14" s="160">
        <v>2</v>
      </c>
      <c r="F14" s="129" t="s">
        <v>574</v>
      </c>
      <c r="G14" s="124">
        <v>2</v>
      </c>
      <c r="H14" s="124">
        <f t="shared" si="1"/>
        <v>0</v>
      </c>
      <c r="I14" s="317" t="s">
        <v>651</v>
      </c>
      <c r="J14" s="311" t="s">
        <v>405</v>
      </c>
      <c r="K14" s="117"/>
    </row>
    <row r="15" spans="1:11" ht="92.25" customHeight="1" x14ac:dyDescent="0.25">
      <c r="A15" s="231"/>
      <c r="B15" s="160" t="s">
        <v>446</v>
      </c>
      <c r="C15" s="160" t="s">
        <v>447</v>
      </c>
      <c r="D15" s="160" t="s">
        <v>448</v>
      </c>
      <c r="E15" s="160">
        <v>3</v>
      </c>
      <c r="F15" s="129" t="s">
        <v>449</v>
      </c>
      <c r="G15" s="124">
        <v>3</v>
      </c>
      <c r="H15" s="124">
        <f t="shared" si="1"/>
        <v>0</v>
      </c>
      <c r="I15" s="318"/>
      <c r="J15" s="312"/>
      <c r="K15" s="117"/>
    </row>
    <row r="16" spans="1:11" ht="62.25" customHeight="1" x14ac:dyDescent="0.25">
      <c r="A16" s="231"/>
      <c r="B16" s="160" t="s">
        <v>450</v>
      </c>
      <c r="C16" s="160" t="s">
        <v>451</v>
      </c>
      <c r="D16" s="160" t="s">
        <v>452</v>
      </c>
      <c r="E16" s="160">
        <v>2</v>
      </c>
      <c r="F16" s="129" t="s">
        <v>574</v>
      </c>
      <c r="G16" s="124">
        <v>2</v>
      </c>
      <c r="H16" s="124">
        <f t="shared" si="1"/>
        <v>0</v>
      </c>
      <c r="I16" s="318"/>
      <c r="J16" s="312"/>
      <c r="K16" s="117"/>
    </row>
    <row r="17" spans="1:10" ht="46.5" customHeight="1" x14ac:dyDescent="0.25">
      <c r="A17" s="231"/>
      <c r="B17" s="160" t="s">
        <v>453</v>
      </c>
      <c r="C17" s="160" t="s">
        <v>454</v>
      </c>
      <c r="D17" s="160" t="s">
        <v>455</v>
      </c>
      <c r="E17" s="161">
        <v>2</v>
      </c>
      <c r="F17" s="129" t="s">
        <v>574</v>
      </c>
      <c r="G17" s="124">
        <v>2</v>
      </c>
      <c r="H17" s="124">
        <f t="shared" si="1"/>
        <v>0</v>
      </c>
      <c r="I17" s="318"/>
      <c r="J17" s="312"/>
    </row>
    <row r="18" spans="1:10" ht="84.75" customHeight="1" x14ac:dyDescent="0.25">
      <c r="A18" s="234"/>
      <c r="B18" s="160" t="s">
        <v>456</v>
      </c>
      <c r="C18" s="160" t="s">
        <v>457</v>
      </c>
      <c r="D18" s="160" t="s">
        <v>458</v>
      </c>
      <c r="E18" s="160">
        <v>3</v>
      </c>
      <c r="F18" s="129" t="s">
        <v>574</v>
      </c>
      <c r="G18" s="124">
        <v>3</v>
      </c>
      <c r="H18" s="124">
        <f t="shared" si="1"/>
        <v>0</v>
      </c>
      <c r="I18" s="319"/>
      <c r="J18" s="255"/>
    </row>
    <row r="19" spans="1:10" ht="70.5" customHeight="1" x14ac:dyDescent="0.25">
      <c r="A19" s="169" t="s">
        <v>48</v>
      </c>
      <c r="B19" s="307" t="s">
        <v>459</v>
      </c>
      <c r="C19" s="324"/>
      <c r="D19" s="324"/>
      <c r="E19" s="324"/>
      <c r="F19" s="324"/>
      <c r="G19" s="324"/>
      <c r="H19" s="324"/>
      <c r="I19" s="324"/>
      <c r="J19" s="325"/>
    </row>
    <row r="20" spans="1:10" ht="116.25" customHeight="1" x14ac:dyDescent="0.25">
      <c r="A20" s="7" t="s">
        <v>19</v>
      </c>
      <c r="B20" s="6" t="s">
        <v>50</v>
      </c>
      <c r="C20" s="6" t="s">
        <v>51</v>
      </c>
      <c r="D20" s="6" t="s">
        <v>52</v>
      </c>
      <c r="E20" s="6" t="s">
        <v>53</v>
      </c>
      <c r="F20" s="6" t="s">
        <v>27</v>
      </c>
      <c r="G20" s="6" t="s">
        <v>54</v>
      </c>
      <c r="H20" s="6" t="s">
        <v>38</v>
      </c>
      <c r="I20" s="8" t="s">
        <v>40</v>
      </c>
      <c r="J20" s="53" t="s">
        <v>55</v>
      </c>
    </row>
    <row r="21" spans="1:10" ht="91.5" customHeight="1" x14ac:dyDescent="0.25">
      <c r="A21" s="230" t="s">
        <v>460</v>
      </c>
      <c r="B21" s="160" t="s">
        <v>461</v>
      </c>
      <c r="C21" s="160" t="s">
        <v>462</v>
      </c>
      <c r="D21" s="160" t="s">
        <v>463</v>
      </c>
      <c r="E21" s="160">
        <v>3.75</v>
      </c>
      <c r="F21" s="124" t="s">
        <v>574</v>
      </c>
      <c r="G21" s="124">
        <v>3.75</v>
      </c>
      <c r="H21" s="124">
        <f t="shared" ref="H21:H30" si="2">G21-E21</f>
        <v>0</v>
      </c>
      <c r="I21" s="317" t="s">
        <v>652</v>
      </c>
      <c r="J21" s="311" t="s">
        <v>405</v>
      </c>
    </row>
    <row r="22" spans="1:10" ht="114.75" customHeight="1" x14ac:dyDescent="0.25">
      <c r="A22" s="231"/>
      <c r="B22" s="160" t="s">
        <v>464</v>
      </c>
      <c r="C22" s="160" t="s">
        <v>465</v>
      </c>
      <c r="D22" s="160" t="s">
        <v>466</v>
      </c>
      <c r="E22" s="161">
        <v>4</v>
      </c>
      <c r="F22" s="124" t="s">
        <v>574</v>
      </c>
      <c r="G22" s="124">
        <v>4</v>
      </c>
      <c r="H22" s="124">
        <f t="shared" si="2"/>
        <v>0</v>
      </c>
      <c r="I22" s="322"/>
      <c r="J22" s="312"/>
    </row>
    <row r="23" spans="1:10" ht="91.5" customHeight="1" x14ac:dyDescent="0.25">
      <c r="A23" s="231"/>
      <c r="B23" s="160" t="s">
        <v>467</v>
      </c>
      <c r="C23" s="160" t="s">
        <v>468</v>
      </c>
      <c r="D23" s="160" t="s">
        <v>469</v>
      </c>
      <c r="E23" s="161">
        <v>4</v>
      </c>
      <c r="F23" s="124" t="s">
        <v>574</v>
      </c>
      <c r="G23" s="124">
        <v>4</v>
      </c>
      <c r="H23" s="124">
        <f t="shared" si="2"/>
        <v>0</v>
      </c>
      <c r="I23" s="322"/>
      <c r="J23" s="312"/>
    </row>
    <row r="24" spans="1:10" ht="216.75" customHeight="1" x14ac:dyDescent="0.25">
      <c r="A24" s="231"/>
      <c r="B24" s="160" t="s">
        <v>470</v>
      </c>
      <c r="C24" s="160" t="s">
        <v>471</v>
      </c>
      <c r="D24" s="160" t="s">
        <v>472</v>
      </c>
      <c r="E24" s="161">
        <v>4</v>
      </c>
      <c r="F24" s="124" t="s">
        <v>574</v>
      </c>
      <c r="G24" s="124">
        <v>4</v>
      </c>
      <c r="H24" s="124">
        <f t="shared" si="2"/>
        <v>0</v>
      </c>
      <c r="I24" s="322"/>
      <c r="J24" s="312"/>
    </row>
    <row r="25" spans="1:10" ht="122.25" customHeight="1" x14ac:dyDescent="0.25">
      <c r="A25" s="234"/>
      <c r="B25" s="160" t="s">
        <v>473</v>
      </c>
      <c r="C25" s="160" t="s">
        <v>474</v>
      </c>
      <c r="D25" s="160" t="s">
        <v>475</v>
      </c>
      <c r="E25" s="161">
        <v>4</v>
      </c>
      <c r="F25" s="124" t="s">
        <v>574</v>
      </c>
      <c r="G25" s="124">
        <v>4</v>
      </c>
      <c r="H25" s="124">
        <f t="shared" si="2"/>
        <v>0</v>
      </c>
      <c r="I25" s="323"/>
      <c r="J25" s="255"/>
    </row>
    <row r="26" spans="1:10" ht="233.25" customHeight="1" x14ac:dyDescent="0.25">
      <c r="A26" s="230" t="s">
        <v>476</v>
      </c>
      <c r="B26" s="160" t="s">
        <v>477</v>
      </c>
      <c r="C26" s="160" t="s">
        <v>478</v>
      </c>
      <c r="D26" s="160" t="s">
        <v>479</v>
      </c>
      <c r="E26" s="161">
        <v>4</v>
      </c>
      <c r="F26" s="124" t="s">
        <v>574</v>
      </c>
      <c r="G26" s="124">
        <v>4</v>
      </c>
      <c r="H26" s="124">
        <f t="shared" si="2"/>
        <v>0</v>
      </c>
      <c r="I26" s="317" t="s">
        <v>653</v>
      </c>
      <c r="J26" s="311" t="s">
        <v>405</v>
      </c>
    </row>
    <row r="27" spans="1:10" ht="115.5" customHeight="1" x14ac:dyDescent="0.25">
      <c r="A27" s="231"/>
      <c r="B27" s="160" t="s">
        <v>480</v>
      </c>
      <c r="C27" s="160" t="s">
        <v>481</v>
      </c>
      <c r="D27" s="160" t="s">
        <v>482</v>
      </c>
      <c r="E27" s="161">
        <v>3</v>
      </c>
      <c r="F27" s="124" t="s">
        <v>574</v>
      </c>
      <c r="G27" s="124">
        <v>3</v>
      </c>
      <c r="H27" s="124">
        <f t="shared" si="2"/>
        <v>0</v>
      </c>
      <c r="I27" s="322"/>
      <c r="J27" s="312"/>
    </row>
    <row r="28" spans="1:10" ht="120.75" customHeight="1" x14ac:dyDescent="0.25">
      <c r="A28" s="231"/>
      <c r="B28" s="160" t="s">
        <v>483</v>
      </c>
      <c r="C28" s="160" t="s">
        <v>484</v>
      </c>
      <c r="D28" s="160" t="s">
        <v>485</v>
      </c>
      <c r="E28" s="160">
        <v>4</v>
      </c>
      <c r="F28" s="124" t="s">
        <v>574</v>
      </c>
      <c r="G28" s="124">
        <v>4</v>
      </c>
      <c r="H28" s="124">
        <f t="shared" si="2"/>
        <v>0</v>
      </c>
      <c r="I28" s="322"/>
      <c r="J28" s="312"/>
    </row>
    <row r="29" spans="1:10" ht="51.75" customHeight="1" x14ac:dyDescent="0.25">
      <c r="A29" s="231"/>
      <c r="B29" s="160" t="s">
        <v>486</v>
      </c>
      <c r="C29" s="160" t="s">
        <v>487</v>
      </c>
      <c r="D29" s="160" t="s">
        <v>488</v>
      </c>
      <c r="E29" s="161">
        <v>1</v>
      </c>
      <c r="F29" s="161" t="s">
        <v>489</v>
      </c>
      <c r="G29" s="125">
        <v>3</v>
      </c>
      <c r="H29" s="124">
        <f t="shared" si="2"/>
        <v>2</v>
      </c>
      <c r="I29" s="322"/>
      <c r="J29" s="312"/>
    </row>
    <row r="30" spans="1:10" ht="117" customHeight="1" x14ac:dyDescent="0.25">
      <c r="A30" s="234"/>
      <c r="B30" s="149" t="s">
        <v>490</v>
      </c>
      <c r="C30" s="160" t="s">
        <v>491</v>
      </c>
      <c r="D30" s="160" t="s">
        <v>492</v>
      </c>
      <c r="E30" s="161">
        <v>1</v>
      </c>
      <c r="F30" s="160" t="s">
        <v>493</v>
      </c>
      <c r="G30" s="124">
        <v>4</v>
      </c>
      <c r="H30" s="124">
        <f t="shared" si="2"/>
        <v>3</v>
      </c>
      <c r="I30" s="323"/>
      <c r="J30" s="255"/>
    </row>
    <row r="31" spans="1:10" ht="36" customHeight="1" x14ac:dyDescent="0.25">
      <c r="A31" s="169" t="s">
        <v>48</v>
      </c>
      <c r="B31" s="307" t="s">
        <v>494</v>
      </c>
      <c r="C31" s="324"/>
      <c r="D31" s="324"/>
      <c r="E31" s="324"/>
      <c r="F31" s="324"/>
      <c r="G31" s="324"/>
      <c r="H31" s="324"/>
      <c r="I31" s="324"/>
      <c r="J31" s="325"/>
    </row>
    <row r="32" spans="1:10" ht="75" customHeight="1" x14ac:dyDescent="0.25">
      <c r="A32" s="7" t="s">
        <v>19</v>
      </c>
      <c r="B32" s="6" t="s">
        <v>50</v>
      </c>
      <c r="C32" s="6" t="s">
        <v>51</v>
      </c>
      <c r="D32" s="6" t="s">
        <v>52</v>
      </c>
      <c r="E32" s="6" t="s">
        <v>53</v>
      </c>
      <c r="F32" s="6" t="s">
        <v>27</v>
      </c>
      <c r="G32" s="6" t="s">
        <v>54</v>
      </c>
      <c r="H32" s="6" t="s">
        <v>38</v>
      </c>
      <c r="I32" s="8" t="s">
        <v>40</v>
      </c>
      <c r="J32" s="53" t="s">
        <v>55</v>
      </c>
    </row>
    <row r="33" spans="1:10" ht="86.25" customHeight="1" x14ac:dyDescent="0.25">
      <c r="A33" s="230" t="s">
        <v>495</v>
      </c>
      <c r="B33" s="160" t="s">
        <v>496</v>
      </c>
      <c r="C33" s="160" t="s">
        <v>497</v>
      </c>
      <c r="D33" s="160" t="s">
        <v>498</v>
      </c>
      <c r="E33" s="161">
        <v>3</v>
      </c>
      <c r="F33" s="124" t="s">
        <v>574</v>
      </c>
      <c r="G33" s="124">
        <v>3</v>
      </c>
      <c r="H33" s="124">
        <f>G33-E33</f>
        <v>0</v>
      </c>
      <c r="I33" s="317" t="s">
        <v>654</v>
      </c>
      <c r="J33" s="311" t="s">
        <v>499</v>
      </c>
    </row>
    <row r="34" spans="1:10" ht="58.5" customHeight="1" x14ac:dyDescent="0.25">
      <c r="A34" s="231"/>
      <c r="B34" s="160" t="s">
        <v>500</v>
      </c>
      <c r="C34" s="160" t="s">
        <v>501</v>
      </c>
      <c r="D34" s="160" t="s">
        <v>502</v>
      </c>
      <c r="E34" s="161">
        <v>2</v>
      </c>
      <c r="F34" s="124" t="s">
        <v>574</v>
      </c>
      <c r="G34" s="124">
        <v>2</v>
      </c>
      <c r="H34" s="124">
        <f t="shared" ref="H34:H44" si="3">G34-E34</f>
        <v>0</v>
      </c>
      <c r="I34" s="318"/>
      <c r="J34" s="312"/>
    </row>
    <row r="35" spans="1:10" ht="123.75" customHeight="1" x14ac:dyDescent="0.25">
      <c r="A35" s="231"/>
      <c r="B35" s="160" t="s">
        <v>503</v>
      </c>
      <c r="C35" s="160" t="s">
        <v>504</v>
      </c>
      <c r="D35" s="160" t="s">
        <v>505</v>
      </c>
      <c r="E35" s="161">
        <v>4</v>
      </c>
      <c r="F35" s="124" t="s">
        <v>574</v>
      </c>
      <c r="G35" s="124">
        <v>4</v>
      </c>
      <c r="H35" s="124">
        <f t="shared" si="3"/>
        <v>0</v>
      </c>
      <c r="I35" s="318"/>
      <c r="J35" s="312"/>
    </row>
    <row r="36" spans="1:10" ht="71.25" customHeight="1" x14ac:dyDescent="0.25">
      <c r="A36" s="234"/>
      <c r="B36" s="149" t="s">
        <v>506</v>
      </c>
      <c r="C36" s="160" t="s">
        <v>507</v>
      </c>
      <c r="D36" s="160" t="s">
        <v>508</v>
      </c>
      <c r="E36" s="161">
        <v>2</v>
      </c>
      <c r="F36" s="124" t="s">
        <v>574</v>
      </c>
      <c r="G36" s="124">
        <v>2</v>
      </c>
      <c r="H36" s="124">
        <f t="shared" si="3"/>
        <v>0</v>
      </c>
      <c r="I36" s="319"/>
      <c r="J36" s="255"/>
    </row>
    <row r="37" spans="1:10" ht="132.75" customHeight="1" x14ac:dyDescent="0.25">
      <c r="A37" s="230" t="s">
        <v>509</v>
      </c>
      <c r="B37" s="160" t="s">
        <v>510</v>
      </c>
      <c r="C37" s="160" t="s">
        <v>511</v>
      </c>
      <c r="D37" s="160" t="s">
        <v>512</v>
      </c>
      <c r="E37" s="161">
        <v>5</v>
      </c>
      <c r="F37" s="124" t="s">
        <v>574</v>
      </c>
      <c r="G37" s="124">
        <v>5</v>
      </c>
      <c r="H37" s="124">
        <f t="shared" si="3"/>
        <v>0</v>
      </c>
      <c r="I37" s="317" t="s">
        <v>655</v>
      </c>
      <c r="J37" s="245" t="s">
        <v>513</v>
      </c>
    </row>
    <row r="38" spans="1:10" ht="120" customHeight="1" x14ac:dyDescent="0.25">
      <c r="A38" s="231"/>
      <c r="B38" s="160" t="s">
        <v>514</v>
      </c>
      <c r="C38" s="160" t="s">
        <v>515</v>
      </c>
      <c r="D38" s="160" t="s">
        <v>516</v>
      </c>
      <c r="E38" s="161">
        <v>4</v>
      </c>
      <c r="F38" s="124" t="s">
        <v>574</v>
      </c>
      <c r="G38" s="124">
        <v>4</v>
      </c>
      <c r="H38" s="124">
        <f t="shared" si="3"/>
        <v>0</v>
      </c>
      <c r="I38" s="322"/>
      <c r="J38" s="315"/>
    </row>
    <row r="39" spans="1:10" ht="148.5" customHeight="1" x14ac:dyDescent="0.25">
      <c r="A39" s="234"/>
      <c r="B39" s="160" t="s">
        <v>517</v>
      </c>
      <c r="C39" s="160" t="s">
        <v>518</v>
      </c>
      <c r="D39" s="160" t="s">
        <v>519</v>
      </c>
      <c r="E39" s="161">
        <v>3</v>
      </c>
      <c r="F39" s="124" t="s">
        <v>574</v>
      </c>
      <c r="G39" s="124">
        <v>3</v>
      </c>
      <c r="H39" s="124">
        <f t="shared" si="3"/>
        <v>0</v>
      </c>
      <c r="I39" s="323"/>
      <c r="J39" s="246"/>
    </row>
    <row r="40" spans="1:10" ht="116.25" customHeight="1" x14ac:dyDescent="0.25">
      <c r="A40" s="230" t="s">
        <v>520</v>
      </c>
      <c r="B40" s="160" t="s">
        <v>521</v>
      </c>
      <c r="C40" s="160" t="s">
        <v>522</v>
      </c>
      <c r="D40" s="160" t="s">
        <v>523</v>
      </c>
      <c r="E40" s="161">
        <v>2</v>
      </c>
      <c r="F40" s="160" t="s">
        <v>524</v>
      </c>
      <c r="G40" s="161">
        <v>4</v>
      </c>
      <c r="H40" s="124">
        <f t="shared" si="3"/>
        <v>2</v>
      </c>
      <c r="I40" s="303" t="s">
        <v>656</v>
      </c>
      <c r="J40" s="313" t="s">
        <v>525</v>
      </c>
    </row>
    <row r="41" spans="1:10" ht="67.5" customHeight="1" x14ac:dyDescent="0.25">
      <c r="A41" s="231"/>
      <c r="B41" s="160" t="s">
        <v>526</v>
      </c>
      <c r="C41" s="160" t="s">
        <v>527</v>
      </c>
      <c r="D41" s="160" t="s">
        <v>528</v>
      </c>
      <c r="E41" s="161">
        <v>2</v>
      </c>
      <c r="F41" s="160" t="s">
        <v>529</v>
      </c>
      <c r="G41" s="161">
        <v>4</v>
      </c>
      <c r="H41" s="124">
        <f t="shared" si="3"/>
        <v>2</v>
      </c>
      <c r="I41" s="320"/>
      <c r="J41" s="314"/>
    </row>
    <row r="42" spans="1:10" ht="75.75" customHeight="1" x14ac:dyDescent="0.25">
      <c r="A42" s="231"/>
      <c r="B42" s="160" t="s">
        <v>530</v>
      </c>
      <c r="C42" s="160" t="s">
        <v>531</v>
      </c>
      <c r="D42" s="161" t="s">
        <v>532</v>
      </c>
      <c r="E42" s="161">
        <v>1</v>
      </c>
      <c r="F42" s="124" t="s">
        <v>574</v>
      </c>
      <c r="G42" s="161">
        <v>1</v>
      </c>
      <c r="H42" s="124">
        <f t="shared" si="3"/>
        <v>0</v>
      </c>
      <c r="I42" s="320"/>
      <c r="J42" s="314"/>
    </row>
    <row r="43" spans="1:10" ht="91.5" customHeight="1" x14ac:dyDescent="0.25">
      <c r="A43" s="231"/>
      <c r="B43" s="160" t="s">
        <v>533</v>
      </c>
      <c r="C43" s="160" t="s">
        <v>534</v>
      </c>
      <c r="D43" s="160" t="s">
        <v>535</v>
      </c>
      <c r="E43" s="161">
        <v>1</v>
      </c>
      <c r="F43" s="160" t="s">
        <v>536</v>
      </c>
      <c r="G43" s="161">
        <v>3</v>
      </c>
      <c r="H43" s="124">
        <f t="shared" si="3"/>
        <v>2</v>
      </c>
      <c r="I43" s="320"/>
      <c r="J43" s="314"/>
    </row>
    <row r="44" spans="1:10" ht="79.5" customHeight="1" x14ac:dyDescent="0.25">
      <c r="A44" s="234"/>
      <c r="B44" s="160" t="s">
        <v>537</v>
      </c>
      <c r="C44" s="160" t="s">
        <v>538</v>
      </c>
      <c r="D44" s="160" t="s">
        <v>539</v>
      </c>
      <c r="E44" s="161">
        <v>2</v>
      </c>
      <c r="F44" s="160" t="s">
        <v>540</v>
      </c>
      <c r="G44" s="161">
        <v>4</v>
      </c>
      <c r="H44" s="124">
        <f t="shared" si="3"/>
        <v>2</v>
      </c>
      <c r="I44" s="321"/>
      <c r="J44" s="316"/>
    </row>
  </sheetData>
  <mergeCells count="31">
    <mergeCell ref="J37:J39"/>
    <mergeCell ref="J40:J44"/>
    <mergeCell ref="I4:I7"/>
    <mergeCell ref="I8:I10"/>
    <mergeCell ref="I11:I13"/>
    <mergeCell ref="I14:I18"/>
    <mergeCell ref="I21:I25"/>
    <mergeCell ref="I26:I30"/>
    <mergeCell ref="I33:I36"/>
    <mergeCell ref="I37:I39"/>
    <mergeCell ref="I40:I44"/>
    <mergeCell ref="B31:J31"/>
    <mergeCell ref="B19:J19"/>
    <mergeCell ref="J21:J25"/>
    <mergeCell ref="J26:J30"/>
    <mergeCell ref="J33:J36"/>
    <mergeCell ref="A40:A44"/>
    <mergeCell ref="A21:A25"/>
    <mergeCell ref="A26:A30"/>
    <mergeCell ref="A33:A36"/>
    <mergeCell ref="A37:A39"/>
    <mergeCell ref="A1:J1"/>
    <mergeCell ref="A14:A18"/>
    <mergeCell ref="B2:J2"/>
    <mergeCell ref="J4:J7"/>
    <mergeCell ref="J8:J10"/>
    <mergeCell ref="J11:J13"/>
    <mergeCell ref="J14:J18"/>
    <mergeCell ref="A4:A7"/>
    <mergeCell ref="A8:A10"/>
    <mergeCell ref="A11:A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5"/>
  <sheetViews>
    <sheetView zoomScale="125" workbookViewId="0">
      <selection activeCell="C15" sqref="C15"/>
    </sheetView>
  </sheetViews>
  <sheetFormatPr baseColWidth="10" defaultColWidth="8.7109375" defaultRowHeight="15" x14ac:dyDescent="0.25"/>
  <cols>
    <col min="1" max="1" width="45.140625" customWidth="1"/>
    <col min="2" max="2" width="32.140625" customWidth="1"/>
    <col min="3" max="3" width="26.140625" customWidth="1"/>
    <col min="4" max="4" width="14.42578125" style="189" customWidth="1"/>
  </cols>
  <sheetData>
    <row r="2" spans="1:4" ht="15.75" x14ac:dyDescent="0.25">
      <c r="A2" s="27" t="s">
        <v>541</v>
      </c>
      <c r="B2" s="106" t="s">
        <v>542</v>
      </c>
      <c r="C2" s="106" t="s">
        <v>543</v>
      </c>
      <c r="D2" s="106" t="s">
        <v>38</v>
      </c>
    </row>
    <row r="3" spans="1:4" ht="15.75" x14ac:dyDescent="0.25">
      <c r="A3" s="28" t="s">
        <v>49</v>
      </c>
      <c r="B3" s="29">
        <f>AVERAGE('3.Diagnóstico Personas'!E4:E19)</f>
        <v>3.5</v>
      </c>
      <c r="C3" s="29">
        <f>AVERAGE('3.Diagnóstico Personas'!G4:G19)</f>
        <v>4.125</v>
      </c>
      <c r="D3" s="29">
        <f>B3-C3</f>
        <v>-0.625</v>
      </c>
    </row>
    <row r="4" spans="1:4" ht="15.75" x14ac:dyDescent="0.25">
      <c r="A4" s="28" t="s">
        <v>117</v>
      </c>
      <c r="B4" s="29">
        <f>AVERAGE('3.Diagnóstico Personas'!E22:E33)</f>
        <v>3.4166666666666665</v>
      </c>
      <c r="C4" s="29">
        <f>AVERAGE('3.Diagnóstico Personas'!G22:G33)</f>
        <v>3.8333333333333335</v>
      </c>
      <c r="D4" s="29">
        <f t="shared" ref="D4:D6" si="0">B4-C4</f>
        <v>-0.41666666666666696</v>
      </c>
    </row>
    <row r="5" spans="1:4" ht="15.75" x14ac:dyDescent="0.25">
      <c r="A5" s="28" t="s">
        <v>163</v>
      </c>
      <c r="B5" s="29">
        <f>AVERAGE('3.Diagnóstico Personas'!E36:E43)</f>
        <v>3.5</v>
      </c>
      <c r="C5" s="29">
        <f>AVERAGE('3.Diagnóstico Personas'!G36:G43)</f>
        <v>4</v>
      </c>
      <c r="D5" s="29">
        <f t="shared" si="0"/>
        <v>-0.5</v>
      </c>
    </row>
    <row r="6" spans="1:4" ht="15.75" x14ac:dyDescent="0.25">
      <c r="A6" s="28" t="s">
        <v>194</v>
      </c>
      <c r="B6" s="29">
        <f>AVERAGE('3.Diagnóstico Personas'!E46:E55)</f>
        <v>3.1</v>
      </c>
      <c r="C6" s="29">
        <f>AVERAGE('3.Diagnóstico Personas'!G46:G55)</f>
        <v>3.9</v>
      </c>
      <c r="D6" s="29">
        <f t="shared" si="0"/>
        <v>-0.79999999999999982</v>
      </c>
    </row>
    <row r="7" spans="1:4" ht="15.75" x14ac:dyDescent="0.25">
      <c r="A7" s="30"/>
      <c r="B7" s="31"/>
      <c r="C7" s="31"/>
      <c r="D7" s="31"/>
    </row>
    <row r="8" spans="1:4" ht="38.1" customHeight="1" x14ac:dyDescent="0.25">
      <c r="A8" s="32" t="s">
        <v>544</v>
      </c>
      <c r="B8" s="104">
        <f>AVERAGE(B3:B6)</f>
        <v>3.3791666666666664</v>
      </c>
      <c r="C8" s="104">
        <f t="shared" ref="C8:D8" si="1">AVERAGE(C3:C6)</f>
        <v>3.9645833333333336</v>
      </c>
      <c r="D8" s="104">
        <f t="shared" si="1"/>
        <v>-0.5854166666666667</v>
      </c>
    </row>
    <row r="9" spans="1:4" ht="15.75" x14ac:dyDescent="0.25">
      <c r="B9" s="33"/>
      <c r="C9" s="33"/>
    </row>
    <row r="10" spans="1:4" ht="15.75" x14ac:dyDescent="0.25">
      <c r="A10" s="34" t="s">
        <v>545</v>
      </c>
      <c r="B10" s="107" t="s">
        <v>546</v>
      </c>
      <c r="C10" s="107" t="s">
        <v>543</v>
      </c>
      <c r="D10" s="107" t="s">
        <v>38</v>
      </c>
    </row>
    <row r="11" spans="1:4" ht="15.75" x14ac:dyDescent="0.25">
      <c r="A11" s="35" t="s">
        <v>232</v>
      </c>
      <c r="B11" s="134">
        <f>AVERAGE('4.Diagnóstico Planeta'!E4:E15)</f>
        <v>2.9166666666666665</v>
      </c>
      <c r="C11" s="134">
        <f>AVERAGE('4.Diagnóstico Planeta'!G4:G15)</f>
        <v>3.6666666666666665</v>
      </c>
      <c r="D11" s="134">
        <f>B11-C11</f>
        <v>-0.75</v>
      </c>
    </row>
    <row r="12" spans="1:4" ht="15.75" x14ac:dyDescent="0.25">
      <c r="A12" s="35" t="s">
        <v>275</v>
      </c>
      <c r="B12" s="134">
        <f>AVERAGE('4.Diagnóstico Planeta'!E18:E26)</f>
        <v>3.3333333333333335</v>
      </c>
      <c r="C12" s="134">
        <f>AVERAGE('4.Diagnóstico Planeta'!G18:G26)</f>
        <v>3.6666666666666665</v>
      </c>
      <c r="D12" s="134">
        <f t="shared" ref="D12:D14" si="2">B12-C12</f>
        <v>-0.33333333333333304</v>
      </c>
    </row>
    <row r="13" spans="1:4" ht="15.75" x14ac:dyDescent="0.25">
      <c r="A13" s="35" t="s">
        <v>303</v>
      </c>
      <c r="B13" s="134">
        <f>AVERAGE('4.Diagnóstico Planeta'!E29:E46)</f>
        <v>3</v>
      </c>
      <c r="C13" s="134">
        <f>AVERAGE('4.Diagnóstico Planeta'!G29:G46)</f>
        <v>4</v>
      </c>
      <c r="D13" s="134">
        <f t="shared" si="2"/>
        <v>-1</v>
      </c>
    </row>
    <row r="14" spans="1:4" ht="15.75" x14ac:dyDescent="0.25">
      <c r="A14" s="35" t="s">
        <v>358</v>
      </c>
      <c r="B14" s="134">
        <f>AVERAGE('4.Diagnóstico Planeta'!E49:E60)</f>
        <v>3.4166666666666665</v>
      </c>
      <c r="C14" s="134">
        <f>AVERAGE('4.Diagnóstico Planeta'!G49:G60)</f>
        <v>4</v>
      </c>
      <c r="D14" s="134">
        <f t="shared" si="2"/>
        <v>-0.58333333333333348</v>
      </c>
    </row>
    <row r="15" spans="1:4" ht="15.75" x14ac:dyDescent="0.25">
      <c r="A15" s="36"/>
      <c r="B15" s="135"/>
      <c r="C15" s="135"/>
      <c r="D15" s="135"/>
    </row>
    <row r="16" spans="1:4" ht="15.75" x14ac:dyDescent="0.25">
      <c r="A16" s="37" t="s">
        <v>547</v>
      </c>
      <c r="B16" s="134">
        <f>AVERAGE(B11:B14)</f>
        <v>3.1666666666666665</v>
      </c>
      <c r="C16" s="134">
        <f>AVERAGE(C11:C14)</f>
        <v>3.833333333333333</v>
      </c>
      <c r="D16" s="134">
        <f>AVERAGE(D11:D14)</f>
        <v>-0.66666666666666663</v>
      </c>
    </row>
    <row r="17" spans="1:4" ht="15.75" x14ac:dyDescent="0.25">
      <c r="B17" s="33"/>
      <c r="C17" s="33"/>
    </row>
    <row r="18" spans="1:4" ht="15.75" x14ac:dyDescent="0.25">
      <c r="A18" s="38" t="s">
        <v>548</v>
      </c>
      <c r="B18" s="105" t="s">
        <v>546</v>
      </c>
      <c r="C18" s="105" t="s">
        <v>543</v>
      </c>
      <c r="D18" s="105" t="s">
        <v>38</v>
      </c>
    </row>
    <row r="19" spans="1:4" ht="15.75" x14ac:dyDescent="0.25">
      <c r="A19" s="39" t="s">
        <v>549</v>
      </c>
      <c r="B19" s="110">
        <f>AVERAGE('5.Diagnóstico Prosperidad'!E4:E18)</f>
        <v>2.6</v>
      </c>
      <c r="C19" s="110">
        <f>AVERAGE('5.Diagnóstico Prosperidad'!G4:G18)</f>
        <v>3.4666666666666668</v>
      </c>
      <c r="D19" s="110">
        <f>B19-C19</f>
        <v>-0.8666666666666667</v>
      </c>
    </row>
    <row r="20" spans="1:4" ht="15.75" x14ac:dyDescent="0.25">
      <c r="A20" s="39" t="s">
        <v>459</v>
      </c>
      <c r="B20" s="103">
        <f>AVERAGE('5.Diagnóstico Prosperidad'!E21:E30)</f>
        <v>3.2749999999999999</v>
      </c>
      <c r="C20" s="110">
        <f>AVERAGE('5.Diagnóstico Prosperidad'!G21:G30)</f>
        <v>3.7749999999999999</v>
      </c>
      <c r="D20" s="110">
        <f t="shared" ref="D20:D21" si="3">B20-C20</f>
        <v>-0.5</v>
      </c>
    </row>
    <row r="21" spans="1:4" ht="15.75" x14ac:dyDescent="0.25">
      <c r="A21" s="39" t="s">
        <v>550</v>
      </c>
      <c r="B21" s="103">
        <f>AVERAGE('5.Diagnóstico Prosperidad'!E33:E44)</f>
        <v>2.5833333333333335</v>
      </c>
      <c r="C21" s="110">
        <f>AVERAGE('5.Diagnóstico Prosperidad'!G33:G44)</f>
        <v>3.25</v>
      </c>
      <c r="D21" s="110">
        <f t="shared" si="3"/>
        <v>-0.66666666666666652</v>
      </c>
    </row>
    <row r="22" spans="1:4" ht="15.75" x14ac:dyDescent="0.25">
      <c r="A22" s="30"/>
      <c r="B22" s="30"/>
      <c r="C22" s="30"/>
      <c r="D22" s="193"/>
    </row>
    <row r="23" spans="1:4" ht="31.5" x14ac:dyDescent="0.25">
      <c r="A23" s="40" t="s">
        <v>551</v>
      </c>
      <c r="B23" s="111">
        <f>AVERAGE(B19:B21)</f>
        <v>2.8194444444444446</v>
      </c>
      <c r="C23" s="111">
        <f t="shared" ref="C23:D23" si="4">AVERAGE(C19:C21)</f>
        <v>3.4972222222222222</v>
      </c>
      <c r="D23" s="111">
        <f t="shared" si="4"/>
        <v>-0.6777777777777777</v>
      </c>
    </row>
    <row r="25" spans="1:4" ht="15.75" x14ac:dyDescent="0.25">
      <c r="A25" s="41" t="s">
        <v>552</v>
      </c>
      <c r="B25" s="126">
        <f>AVERAGE(B8,B16,B23)</f>
        <v>3.1217592592592589</v>
      </c>
      <c r="C25" s="126">
        <f>AVERAGE(C8,C16,C23)</f>
        <v>3.7650462962962963</v>
      </c>
      <c r="D25" s="126">
        <f>AVERAGE(D8,D16,D23)</f>
        <v>-0.64328703703703694</v>
      </c>
    </row>
  </sheetData>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B85F7773B809D41B5693C94F1E28EAD" ma:contentTypeVersion="10" ma:contentTypeDescription="Crear nuevo documento." ma:contentTypeScope="" ma:versionID="1ac656b738de5b0e58f793c32149bbd3">
  <xsd:schema xmlns:xsd="http://www.w3.org/2001/XMLSchema" xmlns:xs="http://www.w3.org/2001/XMLSchema" xmlns:p="http://schemas.microsoft.com/office/2006/metadata/properties" xmlns:ns2="3ca88a22-ea7a-4c50-bac3-446b88cee02c" xmlns:ns3="49ef425f-5b0f-4702-bcbd-1851f0a0aa67" targetNamespace="http://schemas.microsoft.com/office/2006/metadata/properties" ma:root="true" ma:fieldsID="a6531d3a080fd30c9966b9f24872d6cc" ns2:_="" ns3:_="">
    <xsd:import namespace="3ca88a22-ea7a-4c50-bac3-446b88cee02c"/>
    <xsd:import namespace="49ef425f-5b0f-4702-bcbd-1851f0a0aa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a88a22-ea7a-4c50-bac3-446b88cee0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ef425f-5b0f-4702-bcbd-1851f0a0aa6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8224334-c0bf-44e5-b875-1b94320293db}" ma:internalName="TaxCatchAll" ma:showField="CatchAllData" ma:web="49ef425f-5b0f-4702-bcbd-1851f0a0aa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ca88a22-ea7a-4c50-bac3-446b88cee02c">
      <Terms xmlns="http://schemas.microsoft.com/office/infopath/2007/PartnerControls"/>
    </lcf76f155ced4ddcb4097134ff3c332f>
    <TaxCatchAll xmlns="49ef425f-5b0f-4702-bcbd-1851f0a0aa67" xsi:nil="true"/>
  </documentManagement>
</p:properties>
</file>

<file path=customXml/itemProps1.xml><?xml version="1.0" encoding="utf-8"?>
<ds:datastoreItem xmlns:ds="http://schemas.openxmlformats.org/officeDocument/2006/customXml" ds:itemID="{F291395C-34EB-413B-A868-47864E3AC6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a88a22-ea7a-4c50-bac3-446b88cee02c"/>
    <ds:schemaRef ds:uri="49ef425f-5b0f-4702-bcbd-1851f0a0aa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B770D2-81E8-4EC4-9E77-1D3C4E8BA0E7}">
  <ds:schemaRefs>
    <ds:schemaRef ds:uri="http://schemas.microsoft.com/sharepoint/v3/contenttype/forms"/>
  </ds:schemaRefs>
</ds:datastoreItem>
</file>

<file path=customXml/itemProps3.xml><?xml version="1.0" encoding="utf-8"?>
<ds:datastoreItem xmlns:ds="http://schemas.openxmlformats.org/officeDocument/2006/customXml" ds:itemID="{3B7F0D11-069B-4254-85AF-AFCA9D86E86A}">
  <ds:schemaRefs>
    <ds:schemaRef ds:uri="http://schemas.microsoft.com/office/2006/metadata/properties"/>
    <ds:schemaRef ds:uri="http://schemas.microsoft.com/office/infopath/2007/PartnerControls"/>
    <ds:schemaRef ds:uri="3ca88a22-ea7a-4c50-bac3-446b88cee02c"/>
    <ds:schemaRef ds:uri="49ef425f-5b0f-4702-bcbd-1851f0a0aa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1.Instrucciones</vt:lpstr>
      <vt:lpstr>2.Aprobaciones</vt:lpstr>
      <vt:lpstr>3.Diagnóstico Personas</vt:lpstr>
      <vt:lpstr>4.Diagnóstico Planeta</vt:lpstr>
      <vt:lpstr>5.Diagnóstico Prosperidad</vt:lpstr>
      <vt:lpstr>6.Puntajes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Administrativos Monteria</cp:lastModifiedBy>
  <cp:revision/>
  <dcterms:created xsi:type="dcterms:W3CDTF">2025-09-08T02:38:37Z</dcterms:created>
  <dcterms:modified xsi:type="dcterms:W3CDTF">2026-05-05T19:59:07Z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0x0101007B85F7773B809D41B5693C94F1E28EAD</vt:lpwstr>
  </property>
  <property fmtid="{D5CDD505-2E9C-101B-9397-08002B2CF9AE}" pid="3" name="MediaServiceImageTags">
    <vt:lpwstr/>
  </property>
</Properties>
</file>