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mconsultores-my.sharepoint.com/personal/andrea_guerra_cmconsultores_com_co/Documents/Maestría EAN/Trabajo de grado/Entrega final/Anexos/"/>
    </mc:Choice>
  </mc:AlternateContent>
  <xr:revisionPtr revIDLastSave="655" documentId="13_ncr:1_{B8E339CB-5384-48A9-BB34-4A0A9A1D3D05}" xr6:coauthVersionLast="45" xr6:coauthVersionMax="45" xr10:uidLastSave="{A6613633-6658-4DC5-BB7C-AD0DBB82C784}"/>
  <bookViews>
    <workbookView xWindow="-120" yWindow="-120" windowWidth="29040" windowHeight="15840" xr2:uid="{05390646-C453-48C8-9BEA-BF524C51DA1A}"/>
  </bookViews>
  <sheets>
    <sheet name="Microentorno" sheetId="2" r:id="rId1"/>
    <sheet name="Consolidado y Gráficas" sheetId="1" r:id="rId2"/>
    <sheet name="Form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17" i="1" l="1"/>
  <c r="K19" i="2" l="1"/>
  <c r="C4" i="1" l="1"/>
  <c r="B26" i="1"/>
  <c r="B25" i="1"/>
  <c r="B24" i="1"/>
  <c r="B23" i="1"/>
  <c r="B22" i="1"/>
  <c r="B19" i="1"/>
  <c r="B20" i="1"/>
  <c r="B18" i="1"/>
  <c r="B17" i="1"/>
  <c r="B16" i="1"/>
  <c r="B14" i="1"/>
  <c r="A21" i="1"/>
  <c r="A15" i="1"/>
  <c r="A9" i="1"/>
  <c r="B13" i="1"/>
  <c r="B12" i="1"/>
  <c r="B11" i="1"/>
  <c r="B10" i="1"/>
  <c r="B8" i="1"/>
  <c r="B7" i="1"/>
  <c r="B6" i="1"/>
  <c r="B5" i="1"/>
  <c r="A3" i="1"/>
  <c r="B4" i="1"/>
  <c r="U19" i="2" l="1"/>
  <c r="C16" i="1" s="1"/>
  <c r="U20" i="2"/>
  <c r="D16" i="1" s="1"/>
  <c r="U21" i="2"/>
  <c r="E16" i="1" s="1"/>
  <c r="U22" i="2"/>
  <c r="F16" i="1" s="1"/>
  <c r="U23" i="2"/>
  <c r="G16" i="1" s="1"/>
  <c r="AD23" i="2"/>
  <c r="G26" i="1" s="1"/>
  <c r="AC23" i="2"/>
  <c r="G25" i="1" s="1"/>
  <c r="AB23" i="2"/>
  <c r="G24" i="1" s="1"/>
  <c r="AA23" i="2"/>
  <c r="G23" i="1" s="1"/>
  <c r="Z23" i="2"/>
  <c r="G22" i="1" s="1"/>
  <c r="Y23" i="2"/>
  <c r="G20" i="1" s="1"/>
  <c r="X23" i="2"/>
  <c r="G19" i="1" s="1"/>
  <c r="W23" i="2"/>
  <c r="G18" i="1" s="1"/>
  <c r="V23" i="2"/>
  <c r="G17" i="1" s="1"/>
  <c r="T23" i="2"/>
  <c r="G14" i="1" s="1"/>
  <c r="S23" i="2"/>
  <c r="G13" i="1" s="1"/>
  <c r="R23" i="2"/>
  <c r="G12" i="1" s="1"/>
  <c r="Q23" i="2"/>
  <c r="G11" i="1" s="1"/>
  <c r="P23" i="2"/>
  <c r="G10" i="1" s="1"/>
  <c r="O23" i="2"/>
  <c r="G8" i="1" s="1"/>
  <c r="N23" i="2"/>
  <c r="G7" i="1" s="1"/>
  <c r="M23" i="2"/>
  <c r="G6" i="1" s="1"/>
  <c r="L23" i="2"/>
  <c r="G5" i="1" s="1"/>
  <c r="AD22" i="2"/>
  <c r="F26" i="1" s="1"/>
  <c r="AC22" i="2"/>
  <c r="F25" i="1" s="1"/>
  <c r="AB22" i="2"/>
  <c r="F24" i="1" s="1"/>
  <c r="AA22" i="2"/>
  <c r="F23" i="1" s="1"/>
  <c r="Z22" i="2"/>
  <c r="F22" i="1" s="1"/>
  <c r="Y22" i="2"/>
  <c r="F20" i="1" s="1"/>
  <c r="X22" i="2"/>
  <c r="F19" i="1" s="1"/>
  <c r="W22" i="2"/>
  <c r="F18" i="1" s="1"/>
  <c r="V22" i="2"/>
  <c r="F17" i="1" s="1"/>
  <c r="T22" i="2"/>
  <c r="F14" i="1" s="1"/>
  <c r="S22" i="2"/>
  <c r="F13" i="1" s="1"/>
  <c r="R22" i="2"/>
  <c r="F12" i="1" s="1"/>
  <c r="Q22" i="2"/>
  <c r="F11" i="1" s="1"/>
  <c r="P22" i="2"/>
  <c r="F10" i="1" s="1"/>
  <c r="O22" i="2"/>
  <c r="F8" i="1" s="1"/>
  <c r="N22" i="2"/>
  <c r="F7" i="1" s="1"/>
  <c r="M22" i="2"/>
  <c r="F6" i="1" s="1"/>
  <c r="L22" i="2"/>
  <c r="F5" i="1" s="1"/>
  <c r="AD21" i="2"/>
  <c r="E26" i="1" s="1"/>
  <c r="AC21" i="2"/>
  <c r="E25" i="1" s="1"/>
  <c r="AB21" i="2"/>
  <c r="E24" i="1" s="1"/>
  <c r="AA21" i="2"/>
  <c r="E23" i="1" s="1"/>
  <c r="Z21" i="2"/>
  <c r="E22" i="1" s="1"/>
  <c r="Y21" i="2"/>
  <c r="E20" i="1" s="1"/>
  <c r="X21" i="2"/>
  <c r="E19" i="1" s="1"/>
  <c r="W21" i="2"/>
  <c r="E18" i="1" s="1"/>
  <c r="V21" i="2"/>
  <c r="E17" i="1" s="1"/>
  <c r="T21" i="2"/>
  <c r="E14" i="1" s="1"/>
  <c r="S21" i="2"/>
  <c r="E13" i="1" s="1"/>
  <c r="R21" i="2"/>
  <c r="E12" i="1" s="1"/>
  <c r="Q21" i="2"/>
  <c r="E11" i="1" s="1"/>
  <c r="P21" i="2"/>
  <c r="E10" i="1" s="1"/>
  <c r="O21" i="2"/>
  <c r="E8" i="1" s="1"/>
  <c r="N21" i="2"/>
  <c r="E7" i="1" s="1"/>
  <c r="M21" i="2"/>
  <c r="E6" i="1" s="1"/>
  <c r="L21" i="2"/>
  <c r="E5" i="1" s="1"/>
  <c r="AD20" i="2"/>
  <c r="D26" i="1" s="1"/>
  <c r="AC20" i="2"/>
  <c r="D25" i="1" s="1"/>
  <c r="AB20" i="2"/>
  <c r="D24" i="1" s="1"/>
  <c r="AA20" i="2"/>
  <c r="D23" i="1" s="1"/>
  <c r="Z20" i="2"/>
  <c r="D22" i="1" s="1"/>
  <c r="Y20" i="2"/>
  <c r="D20" i="1" s="1"/>
  <c r="X20" i="2"/>
  <c r="D19" i="1" s="1"/>
  <c r="W20" i="2"/>
  <c r="D18" i="1" s="1"/>
  <c r="V20" i="2"/>
  <c r="D17" i="1" s="1"/>
  <c r="T20" i="2"/>
  <c r="D14" i="1" s="1"/>
  <c r="S20" i="2"/>
  <c r="D13" i="1" s="1"/>
  <c r="R20" i="2"/>
  <c r="D12" i="1" s="1"/>
  <c r="Q20" i="2"/>
  <c r="D11" i="1" s="1"/>
  <c r="P20" i="2"/>
  <c r="D10" i="1" s="1"/>
  <c r="O20" i="2"/>
  <c r="D8" i="1" s="1"/>
  <c r="N20" i="2"/>
  <c r="D7" i="1" s="1"/>
  <c r="M20" i="2"/>
  <c r="D6" i="1" s="1"/>
  <c r="L20" i="2"/>
  <c r="D5" i="1" s="1"/>
  <c r="AD19" i="2"/>
  <c r="C26" i="1" s="1"/>
  <c r="AC19" i="2"/>
  <c r="C25" i="1" s="1"/>
  <c r="AB19" i="2"/>
  <c r="C24" i="1" s="1"/>
  <c r="AA19" i="2"/>
  <c r="C23" i="1" s="1"/>
  <c r="Z19" i="2"/>
  <c r="C22" i="1" s="1"/>
  <c r="Y19" i="2"/>
  <c r="C20" i="1" s="1"/>
  <c r="X19" i="2"/>
  <c r="C19" i="1" s="1"/>
  <c r="W19" i="2"/>
  <c r="C18" i="1" s="1"/>
  <c r="V19" i="2"/>
  <c r="C17" i="1" s="1"/>
  <c r="T19" i="2"/>
  <c r="C14" i="1" s="1"/>
  <c r="S19" i="2"/>
  <c r="C13" i="1" s="1"/>
  <c r="R19" i="2"/>
  <c r="C12" i="1" s="1"/>
  <c r="Q19" i="2"/>
  <c r="C11" i="1" s="1"/>
  <c r="P19" i="2"/>
  <c r="C10" i="1" s="1"/>
  <c r="O19" i="2"/>
  <c r="C8" i="1" s="1"/>
  <c r="N19" i="2"/>
  <c r="C7" i="1" s="1"/>
  <c r="M19" i="2"/>
  <c r="C6" i="1" s="1"/>
  <c r="L19" i="2"/>
  <c r="C5" i="1" s="1"/>
  <c r="K23" i="2"/>
  <c r="G4" i="1" s="1"/>
  <c r="K22" i="2"/>
  <c r="F4" i="1" s="1"/>
  <c r="K21" i="2"/>
  <c r="E4" i="1" s="1"/>
  <c r="K20" i="2"/>
  <c r="D4" i="1" s="1"/>
  <c r="AC24" i="2" l="1"/>
  <c r="AD24" i="2"/>
  <c r="AA24" i="2"/>
  <c r="AB24" i="2"/>
  <c r="U24" i="2"/>
  <c r="W24" i="2" l="1"/>
  <c r="V24" i="2"/>
  <c r="K24" i="2"/>
  <c r="N24" i="2"/>
  <c r="Q24" i="2"/>
  <c r="Z24" i="2"/>
  <c r="R24" i="2"/>
  <c r="S24" i="2"/>
  <c r="Y24" i="2"/>
  <c r="O24" i="2"/>
  <c r="X24" i="2"/>
  <c r="L24" i="2"/>
  <c r="M24" i="2"/>
  <c r="P24" i="2"/>
  <c r="T24" i="2"/>
</calcChain>
</file>

<file path=xl/sharedStrings.xml><?xml version="1.0" encoding="utf-8"?>
<sst xmlns="http://schemas.openxmlformats.org/spreadsheetml/2006/main" count="328" uniqueCount="123">
  <si>
    <t>Nombre</t>
  </si>
  <si>
    <t>Cargo</t>
  </si>
  <si>
    <t>No. Encuesta</t>
  </si>
  <si>
    <t>Respuestas</t>
  </si>
  <si>
    <t>Marca temporal</t>
  </si>
  <si>
    <t>Dirección de correo electrónico</t>
  </si>
  <si>
    <t>Tiene personas a cargo o dependientes?:</t>
  </si>
  <si>
    <t>Tiene objetivos estratégicos a cargo?</t>
  </si>
  <si>
    <t>Maneja presupuesto de la compañía?</t>
  </si>
  <si>
    <t>(Si respondió SI) Cuanto aprox. mensual?</t>
  </si>
  <si>
    <t>Antigüedad en la compañía (en años)</t>
  </si>
  <si>
    <t>Jefe inmediato (si aplica)</t>
  </si>
  <si>
    <t>Área de la compañía a la que pertenece</t>
  </si>
  <si>
    <t>Me identifico con la misión de la compañía por lo tanto diariamente ejecuto mis actividades en pro de su cubrimiento.</t>
  </si>
  <si>
    <t>Me identifico con la visión de la compañía por lo tanto diariamente ejecuto mis actividades buscando su cumplimiento.</t>
  </si>
  <si>
    <t>Tengo claros los objetivos organizacionales de la compañía, por lo que identifico claramente cómo mis actividades aportan a estos.</t>
  </si>
  <si>
    <t>Comparto los valores de la compañía, por lo que los aplico diariamente en mis actividades.</t>
  </si>
  <si>
    <t>Conozco las políticas de la compañía, con las cuales fueron establecidos los procesos y procedimientos de mi grupo de trabajo.</t>
  </si>
  <si>
    <t>Coincido con las practicas éticas y reglas internas de la compañía, por lo que las aplico diariamente en mis actividades</t>
  </si>
  <si>
    <t>Estoy de acuerdo con que las actividades asignadas a mi cargo son pertinentes y adecuadas para los objetivos que me trazan.</t>
  </si>
  <si>
    <t>La compañía se esfuerza constantemente por generar apropiación del comportamiento ético y valores que debo aplicar en mis labores.</t>
  </si>
  <si>
    <t>Tengo claros los procedimientos que debo aplicar para ejecutar cada una de mis actividades al interior de la compañía.</t>
  </si>
  <si>
    <t>Los procesos y procedimientos de mi cargo son tan claros y específicos que no debo recurrir a la improvisación o ejecución de actividades sin orden concreto.</t>
  </si>
  <si>
    <t>Para la compañía el conocer de mi familia y aspectos personales es muy importante.</t>
  </si>
  <si>
    <t>Para la compañía el implementar programas de capacitación para nosotros los colaboradores es muy importante.</t>
  </si>
  <si>
    <t>Me siento estimulado por la compañía para ejecutar de la mejor forma mi trabajo.</t>
  </si>
  <si>
    <t>Me siento bien trabajando con mi equipo de trabajo.</t>
  </si>
  <si>
    <t>Cuando tengo alguna dificultad laboral o personal tengo claro y confío en el proceso a tomar para notificarlo a la compañía.</t>
  </si>
  <si>
    <t>Para la compañía crear sentido de pertenencia y responsabilidad social con sus clientes, sus proveedores, asociados y colaboradores es muy importante.</t>
  </si>
  <si>
    <t>Para la compañía, adherirse, certificarse, o implementar procesos de estándares internacionales (ej: ISO) es muy importante.</t>
  </si>
  <si>
    <t>Puedo proponer ideas o participar en las decisiones de mi área si ninguna dificultad y con la seguridad de que serán analizadas por la compañía.</t>
  </si>
  <si>
    <t>Constantemente la compañía me informa de los resultados y avances de las actividades que efectúa.</t>
  </si>
  <si>
    <t>La compañía busca constantemente mejorar sus procesos mediante nuevas tecnologías o diferentes puntos de vista.</t>
  </si>
  <si>
    <t>juan@rentingcarz.com</t>
  </si>
  <si>
    <t>Juan Restrepo</t>
  </si>
  <si>
    <t>CTO</t>
  </si>
  <si>
    <t>Sí</t>
  </si>
  <si>
    <t>1000 USD</t>
  </si>
  <si>
    <t>David Preciado</t>
  </si>
  <si>
    <t>IT</t>
  </si>
  <si>
    <t>angela@rentingcarz.com</t>
  </si>
  <si>
    <t>Angela Martinez</t>
  </si>
  <si>
    <t>Coordinadora Administración &amp; Talento</t>
  </si>
  <si>
    <t>No</t>
  </si>
  <si>
    <t>200.000.00</t>
  </si>
  <si>
    <t>Administrativa</t>
  </si>
  <si>
    <t>juan.alfonso@agentcars.com</t>
  </si>
  <si>
    <t>Juan Carlos Alfonso Vergel</t>
  </si>
  <si>
    <t>Lider de desarrollo</t>
  </si>
  <si>
    <t>Juan Camilo Restrepo</t>
  </si>
  <si>
    <t>Technology Innovation</t>
  </si>
  <si>
    <t>administration@rentingcarz.com</t>
  </si>
  <si>
    <t>Julian Gonzalez</t>
  </si>
  <si>
    <t>Analista financiero y contable</t>
  </si>
  <si>
    <t>1.5</t>
  </si>
  <si>
    <t>Director Financiero y Contable</t>
  </si>
  <si>
    <t>Financiera</t>
  </si>
  <si>
    <t>developer2@agentcars.com</t>
  </si>
  <si>
    <t>German Martinez</t>
  </si>
  <si>
    <t>INgeniero Desarrolador</t>
  </si>
  <si>
    <t>JUan Restrepo</t>
  </si>
  <si>
    <t>jennifer@rentingcarz.com</t>
  </si>
  <si>
    <t>Jennifer A</t>
  </si>
  <si>
    <t>0.54</t>
  </si>
  <si>
    <t>Grace Villamayor</t>
  </si>
  <si>
    <t>Rentingcarz</t>
  </si>
  <si>
    <t>design@agentcars.com</t>
  </si>
  <si>
    <t>Karol</t>
  </si>
  <si>
    <t>Graphic Designer</t>
  </si>
  <si>
    <t>Hernán Fernandez</t>
  </si>
  <si>
    <t>Marketing</t>
  </si>
  <si>
    <t>supervisor@rentingcarz.com</t>
  </si>
  <si>
    <t>Sandra Lorena Díaz Ocampo</t>
  </si>
  <si>
    <t>Supervisor Callcenter</t>
  </si>
  <si>
    <t>Callcenter</t>
  </si>
  <si>
    <t>developer1@agentcars.com</t>
  </si>
  <si>
    <t>Andres Rincon</t>
  </si>
  <si>
    <t>Developer</t>
  </si>
  <si>
    <t>loris@agentcars.com</t>
  </si>
  <si>
    <t>Loris Tedeschi</t>
  </si>
  <si>
    <t>Diretor de vendas</t>
  </si>
  <si>
    <t>david preciado</t>
  </si>
  <si>
    <t>ventas</t>
  </si>
  <si>
    <t>sebastian.seguro@agentcars.com</t>
  </si>
  <si>
    <t>Juan sebastian</t>
  </si>
  <si>
    <t>Director comercial</t>
  </si>
  <si>
    <t>Comercial</t>
  </si>
  <si>
    <t>hernan@rentingcarz.com</t>
  </si>
  <si>
    <t>Hernán Fernández</t>
  </si>
  <si>
    <t>A1</t>
  </si>
  <si>
    <t>A2</t>
  </si>
  <si>
    <t>A3</t>
  </si>
  <si>
    <t>A4</t>
  </si>
  <si>
    <t>A5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</si>
  <si>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</si>
  <si>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</si>
  <si>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</si>
  <si>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</si>
  <si>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</si>
  <si>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</si>
  <si>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</si>
  <si>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</si>
  <si>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</si>
  <si>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</si>
  <si>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</si>
  <si>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</si>
  <si>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</si>
  <si>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</si>
  <si>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D5</t>
  </si>
  <si>
    <t>Dimensión estratégica</t>
  </si>
  <si>
    <t>Dimensión organizacional</t>
  </si>
  <si>
    <t>Dimensión Social y Ambiental</t>
  </si>
  <si>
    <t>Encuestados</t>
  </si>
  <si>
    <t>Coincido con el código de ética y reglamento interno de la compañía, por lo que lo aplico diariamente en mis actividades.</t>
  </si>
  <si>
    <t>Totalmente de acuerdo</t>
  </si>
  <si>
    <t>De acuerdo</t>
  </si>
  <si>
    <t>Indiferente o Neutro</t>
  </si>
  <si>
    <t>En desacuerdo</t>
  </si>
  <si>
    <t>Totalmente en desacuerdo</t>
  </si>
  <si>
    <t>200000 Pesos</t>
  </si>
  <si>
    <t>Dimensión Tecnológica y de Innovación</t>
  </si>
  <si>
    <t>Director de Marketing Digital</t>
  </si>
  <si>
    <t>20000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</si>
</sst>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0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sz val="8"/>
      <name val="Calibri"/>
      <family val="2"/>
      <scheme val="minor"/>
    </font>
    <font>
      <sz val="10"/>
      <color rgb="FF000000"/>
      <name val="Arial"/>
      <family val="2"/>
    </font>
    <font>
      <b/>
      <sz val="14"/>
      <color theme="0"/>
      <name val="Calibri Light"/>
      <family val="2"/>
      <scheme val="major"/>
    </font>
    <font>
      <b/>
      <sz val="14"/>
      <name val="Calibri Light"/>
      <family val="2"/>
      <scheme val="major"/>
    </font>
    <font>
      <sz val="14"/>
      <name val="Calibri Light"/>
      <family val="2"/>
      <scheme val="major"/>
    </font>
    <font>
      <sz val="14"/>
      <color theme="0"/>
      <name val="Calibri Light"/>
      <family val="2"/>
      <scheme val="major"/>
    </font>
    <font>
      <sz val="12"/>
      <name val="Calibri Light"/>
      <family val="2"/>
      <scheme val="major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08">
    <xf numFmtId="0" fontId="0" fillId="0" borderId="0" xfId="0"/>
    <xf numFmtId="0" fontId="1" fillId="0" borderId="19" xfId="0" applyFont="1" applyBorder="1" applyAlignment="1">
      <alignment wrapText="1"/>
    </xf>
    <xf numFmtId="22" fontId="1" fillId="0" borderId="19" xfId="0" applyNumberFormat="1" applyFont="1" applyBorder="1" applyAlignment="1">
      <alignment horizontal="right" wrapText="1"/>
    </xf>
    <xf numFmtId="0" fontId="1" fillId="0" borderId="1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4" borderId="17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22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right" vertical="center"/>
    </xf>
    <xf numFmtId="3" fontId="1" fillId="0" borderId="19" xfId="0" applyNumberFormat="1" applyFont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8" borderId="1" xfId="0" applyFont="1" applyFill="1" applyBorder="1" applyAlignment="1">
      <alignment horizontal="left" vertical="center"/>
    </xf>
    <xf numFmtId="0" fontId="3" fillId="8" borderId="1" xfId="0" applyFont="1" applyFill="1" applyBorder="1" applyAlignment="1">
      <alignment vertical="center" wrapText="1"/>
    </xf>
    <xf numFmtId="0" fontId="2" fillId="8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left" vertical="center"/>
    </xf>
    <xf numFmtId="0" fontId="3" fillId="7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 wrapText="1"/>
    </xf>
    <xf numFmtId="22" fontId="14" fillId="0" borderId="0" xfId="0" applyNumberFormat="1" applyFont="1"/>
    <xf numFmtId="0" fontId="14" fillId="0" borderId="19" xfId="0" applyFont="1" applyBorder="1" applyAlignment="1">
      <alignment wrapText="1"/>
    </xf>
    <xf numFmtId="0" fontId="6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7" borderId="14" xfId="0" applyFont="1" applyFill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/>
    </xf>
    <xf numFmtId="0" fontId="6" fillId="7" borderId="20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5F15A458-7BF5-45D8-8F49-89E6ECF98103}"/>
  </cellStyles>
  <dxfs count="0"/>
  <tableStyles count="0" defaultTableStyle="TableStyleMedium2" defaultPivotStyle="PivotStyleLight16"/>
  <colors>
    <mruColors>
      <color rgb="FF9C5B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Me identifico con la misión de la compañía por lo tanto diariamente ejecuto mis actividades en pro de su cubrimiento.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21080517194884824"/>
          <c:y val="0.31940689238711739"/>
          <c:w val="0.59057084462863874"/>
          <c:h val="0.40592658858006642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2E-4024-9C31-AB7B4672E7BF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72E-4024-9C31-AB7B4672E7BF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72E-4024-9C31-AB7B4672E7BF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72E-4024-9C31-AB7B4672E7BF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72E-4024-9C31-AB7B4672E7B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Microentorno!$J$19:$J$23</c:f>
              <c:strCache>
                <c:ptCount val="5"/>
                <c:pt idx="0">
                  <c:v>Totalmente de acuerdo</c:v>
                </c:pt>
                <c:pt idx="1">
                  <c:v>De acuerdo</c:v>
                </c:pt>
                <c:pt idx="2">
                  <c:v>Indiferente o Neutro</c:v>
                </c:pt>
                <c:pt idx="3">
                  <c:v>En desacuerdo</c:v>
                </c:pt>
                <c:pt idx="4">
                  <c:v>Totalmente en desacuerdo</c:v>
                </c:pt>
              </c:strCache>
            </c:strRef>
          </c:cat>
          <c:val>
            <c:numRef>
              <c:f>Microentorno!$K$19:$K$23</c:f>
              <c:numCache>
                <c:formatCode>General</c:formatCode>
                <c:ptCount val="5"/>
                <c:pt idx="0">
                  <c:v>9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34-44C3-B78C-EB0D1A88A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Los procesos y procedimientos de mi cargo son tan claros y específicos que no debo recurrir a la improvisación o ejecución de actividades sin orden concreto.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22505512747542034"/>
          <c:y val="0.24674466173508913"/>
          <c:w val="0.56789344644005169"/>
          <c:h val="0.5521742486478142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3B-410B-A2C2-A152A201427E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43B-410B-A2C2-A152A201427E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43B-410B-A2C2-A152A201427E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43B-410B-A2C2-A152A201427E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43B-410B-A2C2-A152A201427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Microentorno!$J$19:$J$23</c:f>
              <c:strCache>
                <c:ptCount val="5"/>
                <c:pt idx="0">
                  <c:v>Totalmente de acuerdo</c:v>
                </c:pt>
                <c:pt idx="1">
                  <c:v>De acuerdo</c:v>
                </c:pt>
                <c:pt idx="2">
                  <c:v>Indiferente o Neutro</c:v>
                </c:pt>
                <c:pt idx="3">
                  <c:v>En desacuerdo</c:v>
                </c:pt>
                <c:pt idx="4">
                  <c:v>Totalmente en desacuerdo</c:v>
                </c:pt>
              </c:strCache>
            </c:strRef>
          </c:cat>
          <c:val>
            <c:numRef>
              <c:f>Microentorno!$T$19:$T$23</c:f>
              <c:numCache>
                <c:formatCode>General</c:formatCode>
                <c:ptCount val="5"/>
                <c:pt idx="0">
                  <c:v>1</c:v>
                </c:pt>
                <c:pt idx="1">
                  <c:v>7</c:v>
                </c:pt>
                <c:pt idx="2">
                  <c:v>3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FC-47D0-A013-7DD4A3FDF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Para la compañía el conocer de mi familia y aspectos personales es muy importante.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22505512747542034"/>
          <c:y val="0.22964172730829605"/>
          <c:w val="0.57239437178777453"/>
          <c:h val="0.5565505891174540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7F6-406B-A2F9-E105581BF256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7F6-406B-A2F9-E105581BF256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7F6-406B-A2F9-E105581BF256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7F6-406B-A2F9-E105581BF256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7F6-406B-A2F9-E105581BF2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Microentorno!$J$19:$J$23</c:f>
              <c:strCache>
                <c:ptCount val="5"/>
                <c:pt idx="0">
                  <c:v>Totalmente de acuerdo</c:v>
                </c:pt>
                <c:pt idx="1">
                  <c:v>De acuerdo</c:v>
                </c:pt>
                <c:pt idx="2">
                  <c:v>Indiferente o Neutro</c:v>
                </c:pt>
                <c:pt idx="3">
                  <c:v>En desacuerdo</c:v>
                </c:pt>
                <c:pt idx="4">
                  <c:v>Totalmente en desacuerdo</c:v>
                </c:pt>
              </c:strCache>
            </c:strRef>
          </c:cat>
          <c:val>
            <c:numRef>
              <c:f>Microentorno!$U$19:$U$23</c:f>
              <c:numCache>
                <c:formatCode>General</c:formatCode>
                <c:ptCount val="5"/>
                <c:pt idx="0">
                  <c:v>6</c:v>
                </c:pt>
                <c:pt idx="1">
                  <c:v>5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05-4BF1-A92F-6134929E7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Para la compañía el implementar programas de capacitación para nosotros los colaboradores es muy importante.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22505512747542034"/>
          <c:y val="0.23059453587440781"/>
          <c:w val="0.57689529713549759"/>
          <c:h val="0.56092692958709389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2D-4B20-BF49-C937B8D30CF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82D-4B20-BF49-C937B8D30CFA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82D-4B20-BF49-C937B8D30CFA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2D-4B20-BF49-C937B8D30CFA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82D-4B20-BF49-C937B8D30CF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Microentorno!$J$19:$J$23</c:f>
              <c:strCache>
                <c:ptCount val="5"/>
                <c:pt idx="0">
                  <c:v>Totalmente de acuerdo</c:v>
                </c:pt>
                <c:pt idx="1">
                  <c:v>De acuerdo</c:v>
                </c:pt>
                <c:pt idx="2">
                  <c:v>Indiferente o Neutro</c:v>
                </c:pt>
                <c:pt idx="3">
                  <c:v>En desacuerdo</c:v>
                </c:pt>
                <c:pt idx="4">
                  <c:v>Totalmente en desacuerdo</c:v>
                </c:pt>
              </c:strCache>
            </c:strRef>
          </c:cat>
          <c:val>
            <c:numRef>
              <c:f>Microentorno!$V$19:$V$23</c:f>
              <c:numCache>
                <c:formatCode>General</c:formatCode>
                <c:ptCount val="5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1F-49CF-A8D0-BF52B117E7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Me siento estimulado por la compañía para ejecutar de la mejor forma mi trabajo.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22505512747542034"/>
          <c:y val="0.1720417494834697"/>
          <c:w val="0.56789344644005169"/>
          <c:h val="0.5521742486478142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65A-40F5-91A4-DFDAD58F3059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65A-40F5-91A4-DFDAD58F3059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65A-40F5-91A4-DFDAD58F3059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65A-40F5-91A4-DFDAD58F3059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65A-40F5-91A4-DFDAD58F305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Microentorno!$J$19:$J$23</c:f>
              <c:strCache>
                <c:ptCount val="5"/>
                <c:pt idx="0">
                  <c:v>Totalmente de acuerdo</c:v>
                </c:pt>
                <c:pt idx="1">
                  <c:v>De acuerdo</c:v>
                </c:pt>
                <c:pt idx="2">
                  <c:v>Indiferente o Neutro</c:v>
                </c:pt>
                <c:pt idx="3">
                  <c:v>En desacuerdo</c:v>
                </c:pt>
                <c:pt idx="4">
                  <c:v>Totalmente en desacuerdo</c:v>
                </c:pt>
              </c:strCache>
            </c:strRef>
          </c:cat>
          <c:val>
            <c:numRef>
              <c:f>Microentorno!$W$19:$W$23</c:f>
              <c:numCache>
                <c:formatCode>General</c:formatCode>
                <c:ptCount val="5"/>
                <c:pt idx="0">
                  <c:v>8</c:v>
                </c:pt>
                <c:pt idx="1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D8-46C2-9995-631CC6134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Me siento bien trabajando con mi equipo de trabajo.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4853939656412826"/>
          <c:y val="0.1819937094490004"/>
          <c:w val="0.70292120687174342"/>
          <c:h val="0.48031369449271655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A1C-4BF8-9345-04E889370BD9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A1C-4BF8-9345-04E889370BD9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A1C-4BF8-9345-04E889370BD9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A1C-4BF8-9345-04E889370BD9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6A1C-4BF8-9345-04E889370BD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Microentorno!$J$19:$J$23</c:f>
              <c:strCache>
                <c:ptCount val="5"/>
                <c:pt idx="0">
                  <c:v>Totalmente de acuerdo</c:v>
                </c:pt>
                <c:pt idx="1">
                  <c:v>De acuerdo</c:v>
                </c:pt>
                <c:pt idx="2">
                  <c:v>Indiferente o Neutro</c:v>
                </c:pt>
                <c:pt idx="3">
                  <c:v>En desacuerdo</c:v>
                </c:pt>
                <c:pt idx="4">
                  <c:v>Totalmente en desacuerdo</c:v>
                </c:pt>
              </c:strCache>
            </c:strRef>
          </c:cat>
          <c:val>
            <c:numRef>
              <c:f>Microentorno!$X$19:$X$23</c:f>
              <c:numCache>
                <c:formatCode>General</c:formatCode>
                <c:ptCount val="5"/>
                <c:pt idx="0">
                  <c:v>10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E1-41BD-B3D0-46BE31B82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Cuando tengo alguna dificultad laboral o personal tengo claro y confío en el proceso a tomar para notificarlo a la compañía.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2295560528231434"/>
          <c:y val="0.24105129682555601"/>
          <c:w val="0.57689529713549759"/>
          <c:h val="0.56092692958709389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FD8-40E1-B0C2-01E72DE85A77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FD8-40E1-B0C2-01E72DE85A77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FD8-40E1-B0C2-01E72DE85A77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FD8-40E1-B0C2-01E72DE85A77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FD8-40E1-B0C2-01E72DE85A7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Microentorno!$J$19:$J$23</c:f>
              <c:strCache>
                <c:ptCount val="5"/>
                <c:pt idx="0">
                  <c:v>Totalmente de acuerdo</c:v>
                </c:pt>
                <c:pt idx="1">
                  <c:v>De acuerdo</c:v>
                </c:pt>
                <c:pt idx="2">
                  <c:v>Indiferente o Neutro</c:v>
                </c:pt>
                <c:pt idx="3">
                  <c:v>En desacuerdo</c:v>
                </c:pt>
                <c:pt idx="4">
                  <c:v>Totalmente en desacuerdo</c:v>
                </c:pt>
              </c:strCache>
            </c:strRef>
          </c:cat>
          <c:val>
            <c:numRef>
              <c:f>Microentorno!$Y$19:$Y$23</c:f>
              <c:numCache>
                <c:formatCode>General</c:formatCode>
                <c:ptCount val="5"/>
                <c:pt idx="0">
                  <c:v>9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59-4304-862A-D1936698EA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Para la compañía crear sentido de pertenencia y responsabilidad social con sus clientes, sus proveedores, asociados y colaboradores es muy importante.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24902663548374729"/>
          <c:y val="0.35220886101698851"/>
          <c:w val="0.51332567421605324"/>
          <c:h val="0.37611372975234952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CC0-416C-A38E-8358D9A92129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CC0-416C-A38E-8358D9A92129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CC0-416C-A38E-8358D9A92129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CC0-416C-A38E-8358D9A92129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CC0-416C-A38E-8358D9A9212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Microentorno!$J$19:$J$23</c:f>
              <c:strCache>
                <c:ptCount val="5"/>
                <c:pt idx="0">
                  <c:v>Totalmente de acuerdo</c:v>
                </c:pt>
                <c:pt idx="1">
                  <c:v>De acuerdo</c:v>
                </c:pt>
                <c:pt idx="2">
                  <c:v>Indiferente o Neutro</c:v>
                </c:pt>
                <c:pt idx="3">
                  <c:v>En desacuerdo</c:v>
                </c:pt>
                <c:pt idx="4">
                  <c:v>Totalmente en desacuerdo</c:v>
                </c:pt>
              </c:strCache>
            </c:strRef>
          </c:cat>
          <c:val>
            <c:numRef>
              <c:f>Microentorno!$Z$19:$Z$23</c:f>
              <c:numCache>
                <c:formatCode>General</c:formatCode>
                <c:ptCount val="5"/>
                <c:pt idx="0">
                  <c:v>9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87-4DE6-A040-16E0B5291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Para la compañía, adherirse, certificarse, o implementar procesos de estándares internacionales (ej: ISO) es muy importante.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21155235143225115"/>
          <c:y val="0.24920327103530834"/>
          <c:w val="0.56789344644005169"/>
          <c:h val="0.5521742486478142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CCD-4CFE-A22E-BFCEF91A31B9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CCD-4CFE-A22E-BFCEF91A31B9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CCD-4CFE-A22E-BFCEF91A31B9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CCD-4CFE-A22E-BFCEF91A31B9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1CCD-4CFE-A22E-BFCEF91A31B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Microentorno!$J$19:$J$23</c:f>
              <c:strCache>
                <c:ptCount val="5"/>
                <c:pt idx="0">
                  <c:v>Totalmente de acuerdo</c:v>
                </c:pt>
                <c:pt idx="1">
                  <c:v>De acuerdo</c:v>
                </c:pt>
                <c:pt idx="2">
                  <c:v>Indiferente o Neutro</c:v>
                </c:pt>
                <c:pt idx="3">
                  <c:v>En desacuerdo</c:v>
                </c:pt>
                <c:pt idx="4">
                  <c:v>Totalmente en desacuerdo</c:v>
                </c:pt>
              </c:strCache>
            </c:strRef>
          </c:cat>
          <c:val>
            <c:numRef>
              <c:f>Microentorno!$AA$19:$AA$23</c:f>
              <c:numCache>
                <c:formatCode>General</c:formatCode>
                <c:ptCount val="5"/>
                <c:pt idx="0">
                  <c:v>3</c:v>
                </c:pt>
                <c:pt idx="1">
                  <c:v>2</c:v>
                </c:pt>
                <c:pt idx="2">
                  <c:v>4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5B-4535-B545-24A23390AA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Puedo proponer ideas o participar en las decisiones de mi área si ninguna dificultad y con la seguridad de que serán analizadas por la compañía.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22505512747542034"/>
          <c:y val="0.25374827010260081"/>
          <c:w val="0.56789344644005169"/>
          <c:h val="0.5521742486478142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8C5-4E30-83D0-8C066FF4C62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8C5-4E30-83D0-8C066FF4C62A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8C5-4E30-83D0-8C066FF4C62A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8C5-4E30-83D0-8C066FF4C62A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58C5-4E30-83D0-8C066FF4C62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Microentorno!$J$19:$J$23</c:f>
              <c:strCache>
                <c:ptCount val="5"/>
                <c:pt idx="0">
                  <c:v>Totalmente de acuerdo</c:v>
                </c:pt>
                <c:pt idx="1">
                  <c:v>De acuerdo</c:v>
                </c:pt>
                <c:pt idx="2">
                  <c:v>Indiferente o Neutro</c:v>
                </c:pt>
                <c:pt idx="3">
                  <c:v>En desacuerdo</c:v>
                </c:pt>
                <c:pt idx="4">
                  <c:v>Totalmente en desacuerdo</c:v>
                </c:pt>
              </c:strCache>
            </c:strRef>
          </c:cat>
          <c:val>
            <c:numRef>
              <c:f>Microentorno!$AB$19:$AB$23</c:f>
              <c:numCache>
                <c:formatCode>General</c:formatCode>
                <c:ptCount val="5"/>
                <c:pt idx="0">
                  <c:v>11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2F-4F18-932D-D19A5EBC5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Constantemente la compañía me informa de los resultados y avances de las actividades que efectúa.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20705142608452809"/>
          <c:y val="0.2399427344309234"/>
          <c:w val="0.57689529713549759"/>
          <c:h val="0.56092692958709389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AD8-4CE7-BD6F-ED7CD29C18E6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AD8-4CE7-BD6F-ED7CD29C18E6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AD8-4CE7-BD6F-ED7CD29C18E6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AD8-4CE7-BD6F-ED7CD29C18E6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DAD8-4CE7-BD6F-ED7CD29C18E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Microentorno!$J$19:$J$23</c:f>
              <c:strCache>
                <c:ptCount val="5"/>
                <c:pt idx="0">
                  <c:v>Totalmente de acuerdo</c:v>
                </c:pt>
                <c:pt idx="1">
                  <c:v>De acuerdo</c:v>
                </c:pt>
                <c:pt idx="2">
                  <c:v>Indiferente o Neutro</c:v>
                </c:pt>
                <c:pt idx="3">
                  <c:v>En desacuerdo</c:v>
                </c:pt>
                <c:pt idx="4">
                  <c:v>Totalmente en desacuerdo</c:v>
                </c:pt>
              </c:strCache>
            </c:strRef>
          </c:cat>
          <c:val>
            <c:numRef>
              <c:f>Microentorno!$AC$19:$AC$23</c:f>
              <c:numCache>
                <c:formatCode>General</c:formatCode>
                <c:ptCount val="5"/>
                <c:pt idx="0">
                  <c:v>9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AB-4017-BFDC-CFDC877C4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Me identifico con la visión de la compañía por lo tanto diariamente ejecuto mis actividades buscando su cumplimiento.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21696744113430888"/>
          <c:y val="0.23809850066551205"/>
          <c:w val="0.57958400158962209"/>
          <c:h val="0.56443977254192967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775-41A5-978A-9AEFE16AEF69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775-41A5-978A-9AEFE16AEF69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775-41A5-978A-9AEFE16AEF69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775-41A5-978A-9AEFE16AEF69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DE-4F8A-885D-43F35F38770B}"/>
              </c:ext>
            </c:extLst>
          </c:dPt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DE-4F8A-885D-43F35F3877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Microentorno!$J$19:$J$23</c:f>
              <c:strCache>
                <c:ptCount val="5"/>
                <c:pt idx="0">
                  <c:v>Totalmente de acuerdo</c:v>
                </c:pt>
                <c:pt idx="1">
                  <c:v>De acuerdo</c:v>
                </c:pt>
                <c:pt idx="2">
                  <c:v>Indiferente o Neutro</c:v>
                </c:pt>
                <c:pt idx="3">
                  <c:v>En desacuerdo</c:v>
                </c:pt>
                <c:pt idx="4">
                  <c:v>Totalmente en desacuerdo</c:v>
                </c:pt>
              </c:strCache>
            </c:strRef>
          </c:cat>
          <c:val>
            <c:numRef>
              <c:f>Microentorno!$L$19:$L$23</c:f>
              <c:numCache>
                <c:formatCode>General</c:formatCode>
                <c:ptCount val="5"/>
                <c:pt idx="0">
                  <c:v>9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DE-4F8A-885D-43F35F3877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La compañía busca constantemente mejorar sus procesos mediante nuevas tecnologías o diferentes puntos de vista.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20705142608452809"/>
          <c:y val="0.22916774039608684"/>
          <c:w val="0.57689529713549759"/>
          <c:h val="0.56092692958709389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C61-417B-B9FC-84CCFFAA1959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C61-417B-B9FC-84CCFFAA1959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C61-417B-B9FC-84CCFFAA1959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C61-417B-B9FC-84CCFFAA1959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C61-417B-B9FC-84CCFFAA195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Microentorno!$J$19:$J$23</c:f>
              <c:strCache>
                <c:ptCount val="5"/>
                <c:pt idx="0">
                  <c:v>Totalmente de acuerdo</c:v>
                </c:pt>
                <c:pt idx="1">
                  <c:v>De acuerdo</c:v>
                </c:pt>
                <c:pt idx="2">
                  <c:v>Indiferente o Neutro</c:v>
                </c:pt>
                <c:pt idx="3">
                  <c:v>En desacuerdo</c:v>
                </c:pt>
                <c:pt idx="4">
                  <c:v>Totalmente en desacuerdo</c:v>
                </c:pt>
              </c:strCache>
            </c:strRef>
          </c:cat>
          <c:val>
            <c:numRef>
              <c:f>Microentorno!$AD$19:$AD$23</c:f>
              <c:numCache>
                <c:formatCode>General</c:formatCode>
                <c:ptCount val="5"/>
                <c:pt idx="0">
                  <c:v>7</c:v>
                </c:pt>
                <c:pt idx="1">
                  <c:v>4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A4-48E7-8AF5-8D6514F47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CO"/>
              <a:t>DIMENSIÓN ESTRATÉGICA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'Consolidado y Gráficas'!$C$2</c:f>
              <c:strCache>
                <c:ptCount val="1"/>
                <c:pt idx="0">
                  <c:v>Totalmente de acuerdo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'Consolidado y Gráficas'!$B$4:$B$8</c:f>
              <c:strCache>
                <c:ptCount val="5"/>
                <c:pt idx="0">
                  <c:v>Me identifico con la misión de la compañía por lo tanto diariamente ejecuto mis actividades en pro de su cubrimiento.</c:v>
                </c:pt>
                <c:pt idx="1">
                  <c:v>Me identifico con la visión de la compañía por lo tanto diariamente ejecuto mis actividades buscando su cumplimiento.</c:v>
                </c:pt>
                <c:pt idx="2">
                  <c:v>Tengo claros los objetivos organizacionales de la compañía, por lo que identifico claramente cómo mis actividades aportan a estos.</c:v>
                </c:pt>
                <c:pt idx="3">
                  <c:v>Comparto los valores de la compañía, por lo que los aplico diariamente en mis actividades.</c:v>
                </c:pt>
                <c:pt idx="4">
                  <c:v>Conozco las políticas de la compañía, con las cuales fueron establecidos los procesos y procedimientos de mi grupo de trabajo.</c:v>
                </c:pt>
              </c:strCache>
            </c:strRef>
          </c:cat>
          <c:val>
            <c:numRef>
              <c:f>'Consolidado y Gráficas'!$C$4:$C$8</c:f>
              <c:numCache>
                <c:formatCode>General</c:formatCode>
                <c:ptCount val="5"/>
                <c:pt idx="0">
                  <c:v>9</c:v>
                </c:pt>
                <c:pt idx="1">
                  <c:v>9</c:v>
                </c:pt>
                <c:pt idx="2">
                  <c:v>5</c:v>
                </c:pt>
                <c:pt idx="3">
                  <c:v>9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54-4C88-B7CC-8BC808AA0C86}"/>
            </c:ext>
          </c:extLst>
        </c:ser>
        <c:ser>
          <c:idx val="3"/>
          <c:order val="1"/>
          <c:tx>
            <c:strRef>
              <c:f>'Consolidado y Gráficas'!$D$2</c:f>
              <c:strCache>
                <c:ptCount val="1"/>
                <c:pt idx="0">
                  <c:v>De acuerdo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lumMod val="110000"/>
                    <a:satMod val="105000"/>
                    <a:tint val="67000"/>
                  </a:schemeClr>
                </a:gs>
                <a:gs pos="50000">
                  <a:schemeClr val="accent4">
                    <a:lumMod val="105000"/>
                    <a:satMod val="103000"/>
                    <a:tint val="73000"/>
                  </a:schemeClr>
                </a:gs>
                <a:gs pos="100000">
                  <a:schemeClr val="accent4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/>
          </c:spPr>
          <c:invertIfNegative val="0"/>
          <c:val>
            <c:numRef>
              <c:f>'Consolidado y Gráficas'!$D$4:$D$8</c:f>
              <c:numCache>
                <c:formatCode>General</c:formatCode>
                <c:ptCount val="5"/>
                <c:pt idx="0">
                  <c:v>2</c:v>
                </c:pt>
                <c:pt idx="1">
                  <c:v>2</c:v>
                </c:pt>
                <c:pt idx="2">
                  <c:v>6</c:v>
                </c:pt>
                <c:pt idx="3">
                  <c:v>3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1A-4B62-BA5A-111488CCE10A}"/>
            </c:ext>
          </c:extLst>
        </c:ser>
        <c:ser>
          <c:idx val="4"/>
          <c:order val="2"/>
          <c:tx>
            <c:strRef>
              <c:f>'Consolidado y Gráficas'!$E$2</c:f>
              <c:strCache>
                <c:ptCount val="1"/>
                <c:pt idx="0">
                  <c:v>Indiferente o Neutro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/>
          </c:spPr>
          <c:invertIfNegative val="0"/>
          <c:val>
            <c:numRef>
              <c:f>'Consolidado y Gráficas'!$E$4:$E$8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1A-4B62-BA5A-111488CCE10A}"/>
            </c:ext>
          </c:extLst>
        </c:ser>
        <c:ser>
          <c:idx val="1"/>
          <c:order val="3"/>
          <c:tx>
            <c:strRef>
              <c:f>'Consolidado y Gráficas'!$F$2</c:f>
              <c:strCache>
                <c:ptCount val="1"/>
                <c:pt idx="0">
                  <c:v>En desacuerdo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'Consolidado y Gráficas'!$B$4:$B$8</c:f>
              <c:strCache>
                <c:ptCount val="5"/>
                <c:pt idx="0">
                  <c:v>Me identifico con la misión de la compañía por lo tanto diariamente ejecuto mis actividades en pro de su cubrimiento.</c:v>
                </c:pt>
                <c:pt idx="1">
                  <c:v>Me identifico con la visión de la compañía por lo tanto diariamente ejecuto mis actividades buscando su cumplimiento.</c:v>
                </c:pt>
                <c:pt idx="2">
                  <c:v>Tengo claros los objetivos organizacionales de la compañía, por lo que identifico claramente cómo mis actividades aportan a estos.</c:v>
                </c:pt>
                <c:pt idx="3">
                  <c:v>Comparto los valores de la compañía, por lo que los aplico diariamente en mis actividades.</c:v>
                </c:pt>
                <c:pt idx="4">
                  <c:v>Conozco las políticas de la compañía, con las cuales fueron establecidos los procesos y procedimientos de mi grupo de trabajo.</c:v>
                </c:pt>
              </c:strCache>
            </c:strRef>
          </c:cat>
          <c:val>
            <c:numRef>
              <c:f>'Consolidado y Gráficas'!$F$4:$F$8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54-4C88-B7CC-8BC808AA0C86}"/>
            </c:ext>
          </c:extLst>
        </c:ser>
        <c:ser>
          <c:idx val="2"/>
          <c:order val="4"/>
          <c:tx>
            <c:strRef>
              <c:f>'Consolidado y Gráficas'!$G$2</c:f>
              <c:strCache>
                <c:ptCount val="1"/>
                <c:pt idx="0">
                  <c:v>Totalmente en desacuerdo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'Consolidado y Gráficas'!$B$4:$B$8</c:f>
              <c:strCache>
                <c:ptCount val="5"/>
                <c:pt idx="0">
                  <c:v>Me identifico con la misión de la compañía por lo tanto diariamente ejecuto mis actividades en pro de su cubrimiento.</c:v>
                </c:pt>
                <c:pt idx="1">
                  <c:v>Me identifico con la visión de la compañía por lo tanto diariamente ejecuto mis actividades buscando su cumplimiento.</c:v>
                </c:pt>
                <c:pt idx="2">
                  <c:v>Tengo claros los objetivos organizacionales de la compañía, por lo que identifico claramente cómo mis actividades aportan a estos.</c:v>
                </c:pt>
                <c:pt idx="3">
                  <c:v>Comparto los valores de la compañía, por lo que los aplico diariamente en mis actividades.</c:v>
                </c:pt>
                <c:pt idx="4">
                  <c:v>Conozco las políticas de la compañía, con las cuales fueron establecidos los procesos y procedimientos de mi grupo de trabajo.</c:v>
                </c:pt>
              </c:strCache>
            </c:strRef>
          </c:cat>
          <c:val>
            <c:numRef>
              <c:f>'Consolidado y Gráficas'!$G$4:$G$8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54-4C88-B7CC-8BC808AA0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515133424"/>
        <c:axId val="515129160"/>
      </c:barChart>
      <c:catAx>
        <c:axId val="51513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515129160"/>
        <c:crosses val="autoZero"/>
        <c:auto val="1"/>
        <c:lblAlgn val="ctr"/>
        <c:lblOffset val="100"/>
        <c:noMultiLvlLbl val="0"/>
      </c:catAx>
      <c:valAx>
        <c:axId val="515129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51513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="0"/>
              <a:t>DIMENSIÓN ORGANIZACIONAL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'Consolidado y Gráficas'!$C$2</c:f>
              <c:strCache>
                <c:ptCount val="1"/>
                <c:pt idx="0">
                  <c:v>Totalmente de acuerdo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'Consolidado y Gráficas'!$B$10:$B$14</c:f>
              <c:strCache>
                <c:ptCount val="5"/>
                <c:pt idx="0">
                  <c:v>Coincido con el código de ética y reglamento interno de la compañía, por lo que lo aplico diariamente en mis actividades.</c:v>
                </c:pt>
                <c:pt idx="1">
                  <c:v>Estoy de acuerdo con que las actividades asignadas a mi cargo son pertinentes y adecuadas para los objetivos que me trazan.</c:v>
                </c:pt>
                <c:pt idx="2">
                  <c:v>La compañía se esfuerza constantemente por generar apropiación del comportamiento ético y valores que debo aplicar en mis labores.</c:v>
                </c:pt>
                <c:pt idx="3">
                  <c:v>Tengo claros los procedimientos que debo aplicar para ejecutar cada una de mis actividades al interior de la compañía.</c:v>
                </c:pt>
                <c:pt idx="4">
                  <c:v>Los procesos y procedimientos de mi cargo son tan claros y específicos que no debo recurrir a la improvisación o ejecución de actividades sin orden concreto.</c:v>
                </c:pt>
              </c:strCache>
            </c:strRef>
          </c:cat>
          <c:val>
            <c:numRef>
              <c:f>'Consolidado y Gráficas'!$C$10:$C$14</c:f>
              <c:numCache>
                <c:formatCode>General</c:formatCode>
                <c:ptCount val="5"/>
                <c:pt idx="0">
                  <c:v>9</c:v>
                </c:pt>
                <c:pt idx="1">
                  <c:v>6</c:v>
                </c:pt>
                <c:pt idx="2">
                  <c:v>10</c:v>
                </c:pt>
                <c:pt idx="3">
                  <c:v>5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55-4F8C-9201-7A566F9A7AA6}"/>
            </c:ext>
          </c:extLst>
        </c:ser>
        <c:ser>
          <c:idx val="3"/>
          <c:order val="1"/>
          <c:tx>
            <c:strRef>
              <c:f>'Consolidado y Gráficas'!$D$2</c:f>
              <c:strCache>
                <c:ptCount val="1"/>
                <c:pt idx="0">
                  <c:v>De acuerdo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lumMod val="110000"/>
                    <a:satMod val="105000"/>
                    <a:tint val="67000"/>
                  </a:schemeClr>
                </a:gs>
                <a:gs pos="50000">
                  <a:schemeClr val="accent4">
                    <a:lumMod val="105000"/>
                    <a:satMod val="103000"/>
                    <a:tint val="73000"/>
                  </a:schemeClr>
                </a:gs>
                <a:gs pos="100000">
                  <a:schemeClr val="accent4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'Consolidado y Gráficas'!$B$10:$B$14</c:f>
              <c:strCache>
                <c:ptCount val="5"/>
                <c:pt idx="0">
                  <c:v>Coincido con el código de ética y reglamento interno de la compañía, por lo que lo aplico diariamente en mis actividades.</c:v>
                </c:pt>
                <c:pt idx="1">
                  <c:v>Estoy de acuerdo con que las actividades asignadas a mi cargo son pertinentes y adecuadas para los objetivos que me trazan.</c:v>
                </c:pt>
                <c:pt idx="2">
                  <c:v>La compañía se esfuerza constantemente por generar apropiación del comportamiento ético y valores que debo aplicar en mis labores.</c:v>
                </c:pt>
                <c:pt idx="3">
                  <c:v>Tengo claros los procedimientos que debo aplicar para ejecutar cada una de mis actividades al interior de la compañía.</c:v>
                </c:pt>
                <c:pt idx="4">
                  <c:v>Los procesos y procedimientos de mi cargo son tan claros y específicos que no debo recurrir a la improvisación o ejecución de actividades sin orden concreto.</c:v>
                </c:pt>
              </c:strCache>
            </c:strRef>
          </c:cat>
          <c:val>
            <c:numRef>
              <c:f>'Consolidado y Gráficas'!$D$10:$D$14</c:f>
              <c:numCache>
                <c:formatCode>General</c:formatCode>
                <c:ptCount val="5"/>
                <c:pt idx="0">
                  <c:v>3</c:v>
                </c:pt>
                <c:pt idx="1">
                  <c:v>4</c:v>
                </c:pt>
                <c:pt idx="2">
                  <c:v>2</c:v>
                </c:pt>
                <c:pt idx="3">
                  <c:v>4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55-4F8C-9201-7A566F9A7AA6}"/>
            </c:ext>
          </c:extLst>
        </c:ser>
        <c:ser>
          <c:idx val="4"/>
          <c:order val="2"/>
          <c:tx>
            <c:strRef>
              <c:f>'Consolidado y Gráficas'!$E$2</c:f>
              <c:strCache>
                <c:ptCount val="1"/>
                <c:pt idx="0">
                  <c:v>Indiferente o Neutro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'Consolidado y Gráficas'!$B$10:$B$14</c:f>
              <c:strCache>
                <c:ptCount val="5"/>
                <c:pt idx="0">
                  <c:v>Coincido con el código de ética y reglamento interno de la compañía, por lo que lo aplico diariamente en mis actividades.</c:v>
                </c:pt>
                <c:pt idx="1">
                  <c:v>Estoy de acuerdo con que las actividades asignadas a mi cargo son pertinentes y adecuadas para los objetivos que me trazan.</c:v>
                </c:pt>
                <c:pt idx="2">
                  <c:v>La compañía se esfuerza constantemente por generar apropiación del comportamiento ético y valores que debo aplicar en mis labores.</c:v>
                </c:pt>
                <c:pt idx="3">
                  <c:v>Tengo claros los procedimientos que debo aplicar para ejecutar cada una de mis actividades al interior de la compañía.</c:v>
                </c:pt>
                <c:pt idx="4">
                  <c:v>Los procesos y procedimientos de mi cargo son tan claros y específicos que no debo recurrir a la improvisación o ejecución de actividades sin orden concreto.</c:v>
                </c:pt>
              </c:strCache>
            </c:strRef>
          </c:cat>
          <c:val>
            <c:numRef>
              <c:f>'Consolidado y Gráficas'!$E$10:$E$14</c:f>
              <c:numCache>
                <c:formatCode>General</c:formatCode>
                <c:ptCount val="5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3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55-4F8C-9201-7A566F9A7AA6}"/>
            </c:ext>
          </c:extLst>
        </c:ser>
        <c:ser>
          <c:idx val="1"/>
          <c:order val="3"/>
          <c:tx>
            <c:strRef>
              <c:f>'Consolidado y Gráficas'!$F$2</c:f>
              <c:strCache>
                <c:ptCount val="1"/>
                <c:pt idx="0">
                  <c:v>En desacuerdo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'Consolidado y Gráficas'!$B$10:$B$14</c:f>
              <c:strCache>
                <c:ptCount val="5"/>
                <c:pt idx="0">
                  <c:v>Coincido con el código de ética y reglamento interno de la compañía, por lo que lo aplico diariamente en mis actividades.</c:v>
                </c:pt>
                <c:pt idx="1">
                  <c:v>Estoy de acuerdo con que las actividades asignadas a mi cargo son pertinentes y adecuadas para los objetivos que me trazan.</c:v>
                </c:pt>
                <c:pt idx="2">
                  <c:v>La compañía se esfuerza constantemente por generar apropiación del comportamiento ético y valores que debo aplicar en mis labores.</c:v>
                </c:pt>
                <c:pt idx="3">
                  <c:v>Tengo claros los procedimientos que debo aplicar para ejecutar cada una de mis actividades al interior de la compañía.</c:v>
                </c:pt>
                <c:pt idx="4">
                  <c:v>Los procesos y procedimientos de mi cargo son tan claros y específicos que no debo recurrir a la improvisación o ejecución de actividades sin orden concreto.</c:v>
                </c:pt>
              </c:strCache>
            </c:strRef>
          </c:cat>
          <c:val>
            <c:numRef>
              <c:f>'Consolidado y Gráficas'!$F$10:$F$14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755-4F8C-9201-7A566F9A7AA6}"/>
            </c:ext>
          </c:extLst>
        </c:ser>
        <c:ser>
          <c:idx val="2"/>
          <c:order val="4"/>
          <c:tx>
            <c:strRef>
              <c:f>'Consolidado y Gráficas'!$G$2</c:f>
              <c:strCache>
                <c:ptCount val="1"/>
                <c:pt idx="0">
                  <c:v>Totalmente en desacuerdo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'Consolidado y Gráficas'!$B$10:$B$14</c:f>
              <c:strCache>
                <c:ptCount val="5"/>
                <c:pt idx="0">
                  <c:v>Coincido con el código de ética y reglamento interno de la compañía, por lo que lo aplico diariamente en mis actividades.</c:v>
                </c:pt>
                <c:pt idx="1">
                  <c:v>Estoy de acuerdo con que las actividades asignadas a mi cargo son pertinentes y adecuadas para los objetivos que me trazan.</c:v>
                </c:pt>
                <c:pt idx="2">
                  <c:v>La compañía se esfuerza constantemente por generar apropiación del comportamiento ético y valores que debo aplicar en mis labores.</c:v>
                </c:pt>
                <c:pt idx="3">
                  <c:v>Tengo claros los procedimientos que debo aplicar para ejecutar cada una de mis actividades al interior de la compañía.</c:v>
                </c:pt>
                <c:pt idx="4">
                  <c:v>Los procesos y procedimientos de mi cargo son tan claros y específicos que no debo recurrir a la improvisación o ejecución de actividades sin orden concreto.</c:v>
                </c:pt>
              </c:strCache>
            </c:strRef>
          </c:cat>
          <c:val>
            <c:numRef>
              <c:f>'Consolidado y Gráficas'!$G$10:$G$14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755-4F8C-9201-7A566F9A7A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515133424"/>
        <c:axId val="515129160"/>
      </c:barChart>
      <c:catAx>
        <c:axId val="51513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5129160"/>
        <c:crosses val="autoZero"/>
        <c:auto val="1"/>
        <c:lblAlgn val="ctr"/>
        <c:lblOffset val="100"/>
        <c:noMultiLvlLbl val="0"/>
      </c:catAx>
      <c:valAx>
        <c:axId val="515129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513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="0"/>
              <a:t>DIMENSIÓN SOCIAL Y AMBIENTAL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'Consolidado y Gráficas'!$C$2</c:f>
              <c:strCache>
                <c:ptCount val="1"/>
                <c:pt idx="0">
                  <c:v>Totalmente de acuerdo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'Consolidado y Gráficas'!$B$16:$B$20</c:f>
              <c:strCache>
                <c:ptCount val="5"/>
                <c:pt idx="0">
                  <c:v>Para la compañía el conocer de mi familia y aspectos personales es muy importante.</c:v>
                </c:pt>
                <c:pt idx="1">
                  <c:v>Para la compañía el implementar programas de capacitación para nosotros los colaboradores es muy importante.</c:v>
                </c:pt>
                <c:pt idx="2">
                  <c:v>Me siento estimulado por la compañía para ejecutar de la mejor forma mi trabajo.</c:v>
                </c:pt>
                <c:pt idx="3">
                  <c:v>Me siento bien trabajando con mi equipo de trabajo.</c:v>
                </c:pt>
                <c:pt idx="4">
                  <c:v>Cuando tengo alguna dificultad laboral o personal tengo claro y confío en el proceso a tomar para notificarlo a la compañía.</c:v>
                </c:pt>
              </c:strCache>
            </c:strRef>
          </c:cat>
          <c:val>
            <c:numRef>
              <c:f>'Consolidado y Gráficas'!$C$16:$C$20</c:f>
              <c:numCache>
                <c:formatCode>General</c:formatCode>
                <c:ptCount val="5"/>
                <c:pt idx="0">
                  <c:v>6</c:v>
                </c:pt>
                <c:pt idx="1">
                  <c:v>1</c:v>
                </c:pt>
                <c:pt idx="2">
                  <c:v>8</c:v>
                </c:pt>
                <c:pt idx="3">
                  <c:v>10</c:v>
                </c:pt>
                <c:pt idx="4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B3-4284-AB53-D5519B3ED1A6}"/>
            </c:ext>
          </c:extLst>
        </c:ser>
        <c:ser>
          <c:idx val="3"/>
          <c:order val="1"/>
          <c:tx>
            <c:strRef>
              <c:f>'Consolidado y Gráficas'!$D$2</c:f>
              <c:strCache>
                <c:ptCount val="1"/>
                <c:pt idx="0">
                  <c:v>De acuerdo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lumMod val="110000"/>
                    <a:satMod val="105000"/>
                    <a:tint val="67000"/>
                  </a:schemeClr>
                </a:gs>
                <a:gs pos="50000">
                  <a:schemeClr val="accent4">
                    <a:lumMod val="105000"/>
                    <a:satMod val="103000"/>
                    <a:tint val="73000"/>
                  </a:schemeClr>
                </a:gs>
                <a:gs pos="100000">
                  <a:schemeClr val="accent4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'Consolidado y Gráficas'!$B$16:$B$20</c:f>
              <c:strCache>
                <c:ptCount val="5"/>
                <c:pt idx="0">
                  <c:v>Para la compañía el conocer de mi familia y aspectos personales es muy importante.</c:v>
                </c:pt>
                <c:pt idx="1">
                  <c:v>Para la compañía el implementar programas de capacitación para nosotros los colaboradores es muy importante.</c:v>
                </c:pt>
                <c:pt idx="2">
                  <c:v>Me siento estimulado por la compañía para ejecutar de la mejor forma mi trabajo.</c:v>
                </c:pt>
                <c:pt idx="3">
                  <c:v>Me siento bien trabajando con mi equipo de trabajo.</c:v>
                </c:pt>
                <c:pt idx="4">
                  <c:v>Cuando tengo alguna dificultad laboral o personal tengo claro y confío en el proceso a tomar para notificarlo a la compañía.</c:v>
                </c:pt>
              </c:strCache>
            </c:strRef>
          </c:cat>
          <c:val>
            <c:numRef>
              <c:f>'Consolidado y Gráficas'!$D$16:$D$20</c:f>
              <c:numCache>
                <c:formatCode>General</c:formatCode>
                <c:ptCount val="5"/>
                <c:pt idx="0">
                  <c:v>5</c:v>
                </c:pt>
                <c:pt idx="1">
                  <c:v>3</c:v>
                </c:pt>
                <c:pt idx="2">
                  <c:v>4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B3-4284-AB53-D5519B3ED1A6}"/>
            </c:ext>
          </c:extLst>
        </c:ser>
        <c:ser>
          <c:idx val="4"/>
          <c:order val="2"/>
          <c:tx>
            <c:strRef>
              <c:f>'Consolidado y Gráficas'!$E$2</c:f>
              <c:strCache>
                <c:ptCount val="1"/>
                <c:pt idx="0">
                  <c:v>Indiferente o Neutro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'Consolidado y Gráficas'!$B$16:$B$20</c:f>
              <c:strCache>
                <c:ptCount val="5"/>
                <c:pt idx="0">
                  <c:v>Para la compañía el conocer de mi familia y aspectos personales es muy importante.</c:v>
                </c:pt>
                <c:pt idx="1">
                  <c:v>Para la compañía el implementar programas de capacitación para nosotros los colaboradores es muy importante.</c:v>
                </c:pt>
                <c:pt idx="2">
                  <c:v>Me siento estimulado por la compañía para ejecutar de la mejor forma mi trabajo.</c:v>
                </c:pt>
                <c:pt idx="3">
                  <c:v>Me siento bien trabajando con mi equipo de trabajo.</c:v>
                </c:pt>
                <c:pt idx="4">
                  <c:v>Cuando tengo alguna dificultad laboral o personal tengo claro y confío en el proceso a tomar para notificarlo a la compañía.</c:v>
                </c:pt>
              </c:strCache>
            </c:strRef>
          </c:cat>
          <c:val>
            <c:numRef>
              <c:f>'Consolidado y Gráficas'!$E$16:$E$20</c:f>
              <c:numCache>
                <c:formatCode>General</c:formatCode>
                <c:ptCount val="5"/>
                <c:pt idx="0">
                  <c:v>1</c:v>
                </c:pt>
                <c:pt idx="1">
                  <c:v>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B3-4284-AB53-D5519B3ED1A6}"/>
            </c:ext>
          </c:extLst>
        </c:ser>
        <c:ser>
          <c:idx val="1"/>
          <c:order val="3"/>
          <c:tx>
            <c:strRef>
              <c:f>'Consolidado y Gráficas'!$F$2</c:f>
              <c:strCache>
                <c:ptCount val="1"/>
                <c:pt idx="0">
                  <c:v>En desacuerdo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'Consolidado y Gráficas'!$B$16:$B$20</c:f>
              <c:strCache>
                <c:ptCount val="5"/>
                <c:pt idx="0">
                  <c:v>Para la compañía el conocer de mi familia y aspectos personales es muy importante.</c:v>
                </c:pt>
                <c:pt idx="1">
                  <c:v>Para la compañía el implementar programas de capacitación para nosotros los colaboradores es muy importante.</c:v>
                </c:pt>
                <c:pt idx="2">
                  <c:v>Me siento estimulado por la compañía para ejecutar de la mejor forma mi trabajo.</c:v>
                </c:pt>
                <c:pt idx="3">
                  <c:v>Me siento bien trabajando con mi equipo de trabajo.</c:v>
                </c:pt>
                <c:pt idx="4">
                  <c:v>Cuando tengo alguna dificultad laboral o personal tengo claro y confío en el proceso a tomar para notificarlo a la compañía.</c:v>
                </c:pt>
              </c:strCache>
            </c:strRef>
          </c:cat>
          <c:val>
            <c:numRef>
              <c:f>'Consolidado y Gráficas'!$F$16:$F$20</c:f>
              <c:numCache>
                <c:formatCode>General</c:formatCode>
                <c:ptCount val="5"/>
                <c:pt idx="0">
                  <c:v>0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5B3-4284-AB53-D5519B3ED1A6}"/>
            </c:ext>
          </c:extLst>
        </c:ser>
        <c:ser>
          <c:idx val="2"/>
          <c:order val="4"/>
          <c:tx>
            <c:strRef>
              <c:f>'Consolidado y Gráficas'!$G$2</c:f>
              <c:strCache>
                <c:ptCount val="1"/>
                <c:pt idx="0">
                  <c:v>Totalmente en desacuerdo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'Consolidado y Gráficas'!$B$16:$B$20</c:f>
              <c:strCache>
                <c:ptCount val="5"/>
                <c:pt idx="0">
                  <c:v>Para la compañía el conocer de mi familia y aspectos personales es muy importante.</c:v>
                </c:pt>
                <c:pt idx="1">
                  <c:v>Para la compañía el implementar programas de capacitación para nosotros los colaboradores es muy importante.</c:v>
                </c:pt>
                <c:pt idx="2">
                  <c:v>Me siento estimulado por la compañía para ejecutar de la mejor forma mi trabajo.</c:v>
                </c:pt>
                <c:pt idx="3">
                  <c:v>Me siento bien trabajando con mi equipo de trabajo.</c:v>
                </c:pt>
                <c:pt idx="4">
                  <c:v>Cuando tengo alguna dificultad laboral o personal tengo claro y confío en el proceso a tomar para notificarlo a la compañía.</c:v>
                </c:pt>
              </c:strCache>
            </c:strRef>
          </c:cat>
          <c:val>
            <c:numRef>
              <c:f>'Consolidado y Gráficas'!$G$16:$G$20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5B3-4284-AB53-D5519B3ED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515133424"/>
        <c:axId val="515129160"/>
      </c:barChart>
      <c:catAx>
        <c:axId val="51513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5129160"/>
        <c:crosses val="autoZero"/>
        <c:auto val="1"/>
        <c:lblAlgn val="ctr"/>
        <c:lblOffset val="100"/>
        <c:noMultiLvlLbl val="0"/>
      </c:catAx>
      <c:valAx>
        <c:axId val="515129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513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="0"/>
              <a:t>DIMENSIÓN TECNOLÓGICA</a:t>
            </a:r>
            <a:r>
              <a:rPr lang="es-CO" b="0" baseline="0"/>
              <a:t> Y DE INNOVACIÓN</a:t>
            </a:r>
            <a:endParaRPr lang="es-CO" b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'Consolidado y Gráficas'!$C$2</c:f>
              <c:strCache>
                <c:ptCount val="1"/>
                <c:pt idx="0">
                  <c:v>Totalmente de acuerdo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'Consolidado y Gráficas'!$B$22:$B$26</c:f>
              <c:strCache>
                <c:ptCount val="5"/>
                <c:pt idx="0">
                  <c:v>Para la compañía crear sentido de pertenencia y responsabilidad social con sus clientes, sus proveedores, asociados y colaboradores es muy importante.</c:v>
                </c:pt>
                <c:pt idx="1">
                  <c:v>Para la compañía, adherirse, certificarse, o implementar procesos de estándares internacionales (ej: ISO) es muy importante.</c:v>
                </c:pt>
                <c:pt idx="2">
                  <c:v>Puedo proponer ideas o participar en las decisiones de mi área si ninguna dificultad y con la seguridad de que serán analizadas por la compañía.</c:v>
                </c:pt>
                <c:pt idx="3">
                  <c:v>Constantemente la compañía me informa de los resultados y avances de las actividades que efectúa.</c:v>
                </c:pt>
                <c:pt idx="4">
                  <c:v>La compañía busca constantemente mejorar sus procesos mediante nuevas tecnologías o diferentes puntos de vista.</c:v>
                </c:pt>
              </c:strCache>
            </c:strRef>
          </c:cat>
          <c:val>
            <c:numRef>
              <c:f>'Consolidado y Gráficas'!$C$22:$C$26</c:f>
              <c:numCache>
                <c:formatCode>General</c:formatCode>
                <c:ptCount val="5"/>
                <c:pt idx="0">
                  <c:v>9</c:v>
                </c:pt>
                <c:pt idx="1">
                  <c:v>3</c:v>
                </c:pt>
                <c:pt idx="2">
                  <c:v>11</c:v>
                </c:pt>
                <c:pt idx="3">
                  <c:v>9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D6-45EF-B007-FA3F48C16A90}"/>
            </c:ext>
          </c:extLst>
        </c:ser>
        <c:ser>
          <c:idx val="3"/>
          <c:order val="1"/>
          <c:tx>
            <c:strRef>
              <c:f>'Consolidado y Gráficas'!$D$2</c:f>
              <c:strCache>
                <c:ptCount val="1"/>
                <c:pt idx="0">
                  <c:v>De acuerdo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lumMod val="110000"/>
                    <a:satMod val="105000"/>
                    <a:tint val="67000"/>
                  </a:schemeClr>
                </a:gs>
                <a:gs pos="50000">
                  <a:schemeClr val="accent4">
                    <a:lumMod val="105000"/>
                    <a:satMod val="103000"/>
                    <a:tint val="73000"/>
                  </a:schemeClr>
                </a:gs>
                <a:gs pos="100000">
                  <a:schemeClr val="accent4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'Consolidado y Gráficas'!$B$22:$B$26</c:f>
              <c:strCache>
                <c:ptCount val="5"/>
                <c:pt idx="0">
                  <c:v>Para la compañía crear sentido de pertenencia y responsabilidad social con sus clientes, sus proveedores, asociados y colaboradores es muy importante.</c:v>
                </c:pt>
                <c:pt idx="1">
                  <c:v>Para la compañía, adherirse, certificarse, o implementar procesos de estándares internacionales (ej: ISO) es muy importante.</c:v>
                </c:pt>
                <c:pt idx="2">
                  <c:v>Puedo proponer ideas o participar en las decisiones de mi área si ninguna dificultad y con la seguridad de que serán analizadas por la compañía.</c:v>
                </c:pt>
                <c:pt idx="3">
                  <c:v>Constantemente la compañía me informa de los resultados y avances de las actividades que efectúa.</c:v>
                </c:pt>
                <c:pt idx="4">
                  <c:v>La compañía busca constantemente mejorar sus procesos mediante nuevas tecnologías o diferentes puntos de vista.</c:v>
                </c:pt>
              </c:strCache>
            </c:strRef>
          </c:cat>
          <c:val>
            <c:numRef>
              <c:f>'Consolidado y Gráficas'!$D$22:$D$26</c:f>
              <c:numCache>
                <c:formatCode>General</c:formatCode>
                <c:ptCount val="5"/>
                <c:pt idx="0">
                  <c:v>3</c:v>
                </c:pt>
                <c:pt idx="1">
                  <c:v>2</c:v>
                </c:pt>
                <c:pt idx="2">
                  <c:v>1</c:v>
                </c:pt>
                <c:pt idx="3">
                  <c:v>3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D6-45EF-B007-FA3F48C16A90}"/>
            </c:ext>
          </c:extLst>
        </c:ser>
        <c:ser>
          <c:idx val="4"/>
          <c:order val="2"/>
          <c:tx>
            <c:strRef>
              <c:f>'Consolidado y Gráficas'!$E$2</c:f>
              <c:strCache>
                <c:ptCount val="1"/>
                <c:pt idx="0">
                  <c:v>Indiferente o Neutro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'Consolidado y Gráficas'!$B$22:$B$26</c:f>
              <c:strCache>
                <c:ptCount val="5"/>
                <c:pt idx="0">
                  <c:v>Para la compañía crear sentido de pertenencia y responsabilidad social con sus clientes, sus proveedores, asociados y colaboradores es muy importante.</c:v>
                </c:pt>
                <c:pt idx="1">
                  <c:v>Para la compañía, adherirse, certificarse, o implementar procesos de estándares internacionales (ej: ISO) es muy importante.</c:v>
                </c:pt>
                <c:pt idx="2">
                  <c:v>Puedo proponer ideas o participar en las decisiones de mi área si ninguna dificultad y con la seguridad de que serán analizadas por la compañía.</c:v>
                </c:pt>
                <c:pt idx="3">
                  <c:v>Constantemente la compañía me informa de los resultados y avances de las actividades que efectúa.</c:v>
                </c:pt>
                <c:pt idx="4">
                  <c:v>La compañía busca constantemente mejorar sus procesos mediante nuevas tecnologías o diferentes puntos de vista.</c:v>
                </c:pt>
              </c:strCache>
            </c:strRef>
          </c:cat>
          <c:val>
            <c:numRef>
              <c:f>'Consolidado y Gráficas'!$E$22:$E$26</c:f>
              <c:numCache>
                <c:formatCode>General</c:formatCode>
                <c:ptCount val="5"/>
                <c:pt idx="0">
                  <c:v>0</c:v>
                </c:pt>
                <c:pt idx="1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D6-45EF-B007-FA3F48C16A90}"/>
            </c:ext>
          </c:extLst>
        </c:ser>
        <c:ser>
          <c:idx val="1"/>
          <c:order val="3"/>
          <c:tx>
            <c:strRef>
              <c:f>'Consolidado y Gráficas'!$F$2</c:f>
              <c:strCache>
                <c:ptCount val="1"/>
                <c:pt idx="0">
                  <c:v>En desacuerdo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'Consolidado y Gráficas'!$B$22:$B$26</c:f>
              <c:strCache>
                <c:ptCount val="5"/>
                <c:pt idx="0">
                  <c:v>Para la compañía crear sentido de pertenencia y responsabilidad social con sus clientes, sus proveedores, asociados y colaboradores es muy importante.</c:v>
                </c:pt>
                <c:pt idx="1">
                  <c:v>Para la compañía, adherirse, certificarse, o implementar procesos de estándares internacionales (ej: ISO) es muy importante.</c:v>
                </c:pt>
                <c:pt idx="2">
                  <c:v>Puedo proponer ideas o participar en las decisiones de mi área si ninguna dificultad y con la seguridad de que serán analizadas por la compañía.</c:v>
                </c:pt>
                <c:pt idx="3">
                  <c:v>Constantemente la compañía me informa de los resultados y avances de las actividades que efectúa.</c:v>
                </c:pt>
                <c:pt idx="4">
                  <c:v>La compañía busca constantemente mejorar sus procesos mediante nuevas tecnologías o diferentes puntos de vista.</c:v>
                </c:pt>
              </c:strCache>
            </c:strRef>
          </c:cat>
          <c:val>
            <c:numRef>
              <c:f>'Consolidado y Gráficas'!$F$22:$F$26</c:f>
              <c:numCache>
                <c:formatCode>General</c:formatCode>
                <c:ptCount val="5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4D6-45EF-B007-FA3F48C16A90}"/>
            </c:ext>
          </c:extLst>
        </c:ser>
        <c:ser>
          <c:idx val="2"/>
          <c:order val="4"/>
          <c:tx>
            <c:strRef>
              <c:f>'Consolidado y Gráficas'!$G$2</c:f>
              <c:strCache>
                <c:ptCount val="1"/>
                <c:pt idx="0">
                  <c:v>Totalmente en desacuerdo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'Consolidado y Gráficas'!$B$22:$B$26</c:f>
              <c:strCache>
                <c:ptCount val="5"/>
                <c:pt idx="0">
                  <c:v>Para la compañía crear sentido de pertenencia y responsabilidad social con sus clientes, sus proveedores, asociados y colaboradores es muy importante.</c:v>
                </c:pt>
                <c:pt idx="1">
                  <c:v>Para la compañía, adherirse, certificarse, o implementar procesos de estándares internacionales (ej: ISO) es muy importante.</c:v>
                </c:pt>
                <c:pt idx="2">
                  <c:v>Puedo proponer ideas o participar en las decisiones de mi área si ninguna dificultad y con la seguridad de que serán analizadas por la compañía.</c:v>
                </c:pt>
                <c:pt idx="3">
                  <c:v>Constantemente la compañía me informa de los resultados y avances de las actividades que efectúa.</c:v>
                </c:pt>
                <c:pt idx="4">
                  <c:v>La compañía busca constantemente mejorar sus procesos mediante nuevas tecnologías o diferentes puntos de vista.</c:v>
                </c:pt>
              </c:strCache>
            </c:strRef>
          </c:cat>
          <c:val>
            <c:numRef>
              <c:f>'Consolidado y Gráficas'!$G$22:$G$26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4D6-45EF-B007-FA3F48C16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515133424"/>
        <c:axId val="515129160"/>
      </c:barChart>
      <c:catAx>
        <c:axId val="51513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5129160"/>
        <c:crosses val="autoZero"/>
        <c:auto val="1"/>
        <c:lblAlgn val="ctr"/>
        <c:lblOffset val="100"/>
        <c:noMultiLvlLbl val="0"/>
      </c:catAx>
      <c:valAx>
        <c:axId val="515129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513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Tengo claros los objetivos organizacionales de la compañía, por lo que identifico claramente cómo mis actividades aportan a estos.</a:t>
            </a:r>
          </a:p>
        </c:rich>
      </c:tx>
      <c:layout>
        <c:manualLayout>
          <c:xMode val="edge"/>
          <c:yMode val="edge"/>
          <c:x val="0.13622918943469067"/>
          <c:y val="3.0956937437491973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22071760080616543"/>
          <c:y val="0.32384491013103561"/>
          <c:w val="0.57208368224590889"/>
          <c:h val="0.39300490216510869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22-4CF0-8A26-EDF925E63D58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522-4CF0-8A26-EDF925E63D58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522-4CF0-8A26-EDF925E63D58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22-4CF0-8A26-EDF925E63D58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522-4CF0-8A26-EDF925E63D5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Microentorno!$J$19:$J$23</c:f>
              <c:strCache>
                <c:ptCount val="5"/>
                <c:pt idx="0">
                  <c:v>Totalmente de acuerdo</c:v>
                </c:pt>
                <c:pt idx="1">
                  <c:v>De acuerdo</c:v>
                </c:pt>
                <c:pt idx="2">
                  <c:v>Indiferente o Neutro</c:v>
                </c:pt>
                <c:pt idx="3">
                  <c:v>En desacuerdo</c:v>
                </c:pt>
                <c:pt idx="4">
                  <c:v>Totalmente en desacuerdo</c:v>
                </c:pt>
              </c:strCache>
            </c:strRef>
          </c:cat>
          <c:val>
            <c:numRef>
              <c:f>Microentorno!$M$19:$M$23</c:f>
              <c:numCache>
                <c:formatCode>General</c:formatCode>
                <c:ptCount val="5"/>
                <c:pt idx="0">
                  <c:v>5</c:v>
                </c:pt>
                <c:pt idx="1">
                  <c:v>6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9A-4558-AA7F-0C0F4A215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Comparto los valores de la compañía, por lo que los aplico diariamente en mis actividades.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21621130618675222"/>
          <c:y val="0.21327423403536502"/>
          <c:w val="0.58560256610414851"/>
          <c:h val="0.56934256208154632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4BD-46F4-8078-5F6B530CF0FC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4BD-46F4-8078-5F6B530CF0FC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4BD-46F4-8078-5F6B530CF0FC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4BD-46F4-8078-5F6B530CF0FC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54BD-46F4-8078-5F6B530CF0F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Microentorno!$J$19:$J$23</c:f>
              <c:strCache>
                <c:ptCount val="5"/>
                <c:pt idx="0">
                  <c:v>Totalmente de acuerdo</c:v>
                </c:pt>
                <c:pt idx="1">
                  <c:v>De acuerdo</c:v>
                </c:pt>
                <c:pt idx="2">
                  <c:v>Indiferente o Neutro</c:v>
                </c:pt>
                <c:pt idx="3">
                  <c:v>En desacuerdo</c:v>
                </c:pt>
                <c:pt idx="4">
                  <c:v>Totalmente en desacuerdo</c:v>
                </c:pt>
              </c:strCache>
            </c:strRef>
          </c:cat>
          <c:val>
            <c:numRef>
              <c:f>Microentorno!$N$19:$N$23</c:f>
              <c:numCache>
                <c:formatCode>General</c:formatCode>
                <c:ptCount val="5"/>
                <c:pt idx="0">
                  <c:v>9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CA-45B1-A4D0-AE2780CAC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Conozco las políticas de la compañía, con las cuales fueron establecidos los procesos y procedimientos de mi grupo de trabajo.</a:t>
            </a:r>
          </a:p>
        </c:rich>
      </c:tx>
      <c:layout>
        <c:manualLayout>
          <c:xMode val="edge"/>
          <c:yMode val="edge"/>
          <c:x val="0.1047737452164378"/>
          <c:y val="2.47723129416073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20705142608452809"/>
          <c:y val="0.23372799171395389"/>
          <c:w val="0.57689529713549759"/>
          <c:h val="0.56092692958709389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DDF-411E-A536-E887AB03F924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DDF-411E-A536-E887AB03F924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DDF-411E-A536-E887AB03F924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DDF-411E-A536-E887AB03F924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DDF-411E-A536-E887AB03F92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Microentorno!$J$19:$J$23</c:f>
              <c:strCache>
                <c:ptCount val="5"/>
                <c:pt idx="0">
                  <c:v>Totalmente de acuerdo</c:v>
                </c:pt>
                <c:pt idx="1">
                  <c:v>De acuerdo</c:v>
                </c:pt>
                <c:pt idx="2">
                  <c:v>Indiferente o Neutro</c:v>
                </c:pt>
                <c:pt idx="3">
                  <c:v>En desacuerdo</c:v>
                </c:pt>
                <c:pt idx="4">
                  <c:v>Totalmente en desacuerdo</c:v>
                </c:pt>
              </c:strCache>
            </c:strRef>
          </c:cat>
          <c:val>
            <c:numRef>
              <c:f>Microentorno!$O$19:$O$23</c:f>
              <c:numCache>
                <c:formatCode>General</c:formatCode>
                <c:ptCount val="5"/>
                <c:pt idx="0">
                  <c:v>7</c:v>
                </c:pt>
                <c:pt idx="1">
                  <c:v>2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F8-4EA3-A9B3-D448D49736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Coincido con el código de ética y reglamento interno de la compañía, por lo que lo aplico diariamente en mis actividades.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21155235143225115"/>
          <c:y val="0.24967252749443841"/>
          <c:w val="0.56789344644005157"/>
          <c:h val="0.55217424864781417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61B-40F0-A0BC-A23F3AACF41D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61B-40F0-A0BC-A23F3AACF41D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61B-40F0-A0BC-A23F3AACF41D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61B-40F0-A0BC-A23F3AACF41D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61B-40F0-A0BC-A23F3AACF41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Microentorno!$J$19:$J$23</c:f>
              <c:strCache>
                <c:ptCount val="5"/>
                <c:pt idx="0">
                  <c:v>Totalmente de acuerdo</c:v>
                </c:pt>
                <c:pt idx="1">
                  <c:v>De acuerdo</c:v>
                </c:pt>
                <c:pt idx="2">
                  <c:v>Indiferente o Neutro</c:v>
                </c:pt>
                <c:pt idx="3">
                  <c:v>En desacuerdo</c:v>
                </c:pt>
                <c:pt idx="4">
                  <c:v>Totalmente en desacuerdo</c:v>
                </c:pt>
              </c:strCache>
            </c:strRef>
          </c:cat>
          <c:val>
            <c:numRef>
              <c:f>Microentorno!$P$19:$P$23</c:f>
              <c:numCache>
                <c:formatCode>General</c:formatCode>
                <c:ptCount val="5"/>
                <c:pt idx="0">
                  <c:v>9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BD-4326-99F2-84B563C2D3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Estoy de acuerdo con que las actividades asignadas a mi cargo son pertinentes y adecuadas para los objetivos que me trazan.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21605327677997421"/>
          <c:y val="0.23222044042539131"/>
          <c:w val="0.57689529713549759"/>
          <c:h val="0.56092692958709389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5D3-47E4-9870-C11D827ECDD8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5D3-47E4-9870-C11D827ECDD8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5D3-47E4-9870-C11D827ECDD8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5D3-47E4-9870-C11D827ECDD8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55D3-47E4-9870-C11D827ECDD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Microentorno!$J$19:$J$23</c:f>
              <c:strCache>
                <c:ptCount val="5"/>
                <c:pt idx="0">
                  <c:v>Totalmente de acuerdo</c:v>
                </c:pt>
                <c:pt idx="1">
                  <c:v>De acuerdo</c:v>
                </c:pt>
                <c:pt idx="2">
                  <c:v>Indiferente o Neutro</c:v>
                </c:pt>
                <c:pt idx="3">
                  <c:v>En desacuerdo</c:v>
                </c:pt>
                <c:pt idx="4">
                  <c:v>Totalmente en desacuerdo</c:v>
                </c:pt>
              </c:strCache>
            </c:strRef>
          </c:cat>
          <c:val>
            <c:numRef>
              <c:f>Microentorno!$Q$19:$Q$23</c:f>
              <c:numCache>
                <c:formatCode>General</c:formatCode>
                <c:ptCount val="5"/>
                <c:pt idx="0">
                  <c:v>6</c:v>
                </c:pt>
                <c:pt idx="1">
                  <c:v>4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E4-483D-8D1C-35971C6492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La compañía se esfuerza constantemente por generar apropiación del comportamiento ético y valores que debo aplicar en mis labores.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22505512747542034"/>
          <c:y val="0.25931733015952735"/>
          <c:w val="0.55439067039688239"/>
          <c:h val="0.5390452272388944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786-43C8-ABFE-5B9DDF842606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786-43C8-ABFE-5B9DDF842606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786-43C8-ABFE-5B9DDF842606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786-43C8-ABFE-5B9DDF842606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786-43C8-ABFE-5B9DDF8426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Microentorno!$J$19:$J$23</c:f>
              <c:strCache>
                <c:ptCount val="5"/>
                <c:pt idx="0">
                  <c:v>Totalmente de acuerdo</c:v>
                </c:pt>
                <c:pt idx="1">
                  <c:v>De acuerdo</c:v>
                </c:pt>
                <c:pt idx="2">
                  <c:v>Indiferente o Neutro</c:v>
                </c:pt>
                <c:pt idx="3">
                  <c:v>En desacuerdo</c:v>
                </c:pt>
                <c:pt idx="4">
                  <c:v>Totalmente en desacuerdo</c:v>
                </c:pt>
              </c:strCache>
            </c:strRef>
          </c:cat>
          <c:val>
            <c:numRef>
              <c:f>Microentorno!$R$19:$R$23</c:f>
              <c:numCache>
                <c:formatCode>General</c:formatCode>
                <c:ptCount val="5"/>
                <c:pt idx="0">
                  <c:v>10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66-41CF-A52B-D91BED021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Tengo claros los procedimientos que debo aplicar para ejecutar cada una de mis actividades al interior de la compañía.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21155235143225115"/>
          <c:y val="0.24952009739225084"/>
          <c:w val="0.56789344644005169"/>
          <c:h val="0.5521742486478142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378-451F-9CF4-468F8753BEA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378-451F-9CF4-468F8753BEAA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378-451F-9CF4-468F8753BEAA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378-451F-9CF4-468F8753BEAA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378-451F-9CF4-468F8753BEA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Microentorno!$J$19:$J$23</c:f>
              <c:strCache>
                <c:ptCount val="5"/>
                <c:pt idx="0">
                  <c:v>Totalmente de acuerdo</c:v>
                </c:pt>
                <c:pt idx="1">
                  <c:v>De acuerdo</c:v>
                </c:pt>
                <c:pt idx="2">
                  <c:v>Indiferente o Neutro</c:v>
                </c:pt>
                <c:pt idx="3">
                  <c:v>En desacuerdo</c:v>
                </c:pt>
                <c:pt idx="4">
                  <c:v>Totalmente en desacuerdo</c:v>
                </c:pt>
              </c:strCache>
            </c:strRef>
          </c:cat>
          <c:val>
            <c:numRef>
              <c:f>Microentorno!$S$19:$S$23</c:f>
              <c:numCache>
                <c:formatCode>General</c:formatCode>
                <c:ptCount val="5"/>
                <c:pt idx="0">
                  <c:v>5</c:v>
                </c:pt>
                <c:pt idx="1">
                  <c:v>4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00-45D2-9222-94A2CCFF9E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4" Type="http://schemas.openxmlformats.org/officeDocument/2006/relationships/chart" Target="../charts/chart2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16808</xdr:colOff>
      <xdr:row>25</xdr:row>
      <xdr:rowOff>1119</xdr:rowOff>
    </xdr:from>
    <xdr:to>
      <xdr:col>11</xdr:col>
      <xdr:colOff>0</xdr:colOff>
      <xdr:row>45</xdr:row>
      <xdr:rowOff>67235</xdr:rowOff>
    </xdr:to>
    <xdr:graphicFrame macro="">
      <xdr:nvGraphicFramePr>
        <xdr:cNvPr id="207" name="Gráfico 206">
          <a:extLst>
            <a:ext uri="{FF2B5EF4-FFF2-40B4-BE49-F238E27FC236}">
              <a16:creationId xmlns:a16="http://schemas.microsoft.com/office/drawing/2014/main" id="{6E2D8452-B285-4BA3-BCB8-E6DC14722E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11206</xdr:colOff>
      <xdr:row>25</xdr:row>
      <xdr:rowOff>0</xdr:rowOff>
    </xdr:from>
    <xdr:to>
      <xdr:col>11</xdr:col>
      <xdr:colOff>2829486</xdr:colOff>
      <xdr:row>45</xdr:row>
      <xdr:rowOff>67235</xdr:rowOff>
    </xdr:to>
    <xdr:graphicFrame macro="">
      <xdr:nvGraphicFramePr>
        <xdr:cNvPr id="209" name="Gráfico 208">
          <a:extLst>
            <a:ext uri="{FF2B5EF4-FFF2-40B4-BE49-F238E27FC236}">
              <a16:creationId xmlns:a16="http://schemas.microsoft.com/office/drawing/2014/main" id="{27EDE094-E960-4D04-9D69-A08F76DD5F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6163</xdr:colOff>
      <xdr:row>24</xdr:row>
      <xdr:rowOff>234202</xdr:rowOff>
    </xdr:from>
    <xdr:to>
      <xdr:col>12</xdr:col>
      <xdr:colOff>2824443</xdr:colOff>
      <xdr:row>45</xdr:row>
      <xdr:rowOff>67234</xdr:rowOff>
    </xdr:to>
    <xdr:graphicFrame macro="">
      <xdr:nvGraphicFramePr>
        <xdr:cNvPr id="210" name="Gráfico 209">
          <a:extLst>
            <a:ext uri="{FF2B5EF4-FFF2-40B4-BE49-F238E27FC236}">
              <a16:creationId xmlns:a16="http://schemas.microsoft.com/office/drawing/2014/main" id="{5A5582FD-9EF0-49D0-9B80-9E5FD6075C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6163</xdr:colOff>
      <xdr:row>24</xdr:row>
      <xdr:rowOff>234202</xdr:rowOff>
    </xdr:from>
    <xdr:to>
      <xdr:col>13</xdr:col>
      <xdr:colOff>2824443</xdr:colOff>
      <xdr:row>45</xdr:row>
      <xdr:rowOff>67235</xdr:rowOff>
    </xdr:to>
    <xdr:graphicFrame macro="">
      <xdr:nvGraphicFramePr>
        <xdr:cNvPr id="211" name="Gráfico 210">
          <a:extLst>
            <a:ext uri="{FF2B5EF4-FFF2-40B4-BE49-F238E27FC236}">
              <a16:creationId xmlns:a16="http://schemas.microsoft.com/office/drawing/2014/main" id="{AA63C84A-1A35-4D63-9E0A-734803F7F1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0</xdr:colOff>
      <xdr:row>24</xdr:row>
      <xdr:rowOff>235322</xdr:rowOff>
    </xdr:from>
    <xdr:to>
      <xdr:col>14</xdr:col>
      <xdr:colOff>2821642</xdr:colOff>
      <xdr:row>45</xdr:row>
      <xdr:rowOff>67234</xdr:rowOff>
    </xdr:to>
    <xdr:graphicFrame macro="">
      <xdr:nvGraphicFramePr>
        <xdr:cNvPr id="212" name="Gráfico 211">
          <a:extLst>
            <a:ext uri="{FF2B5EF4-FFF2-40B4-BE49-F238E27FC236}">
              <a16:creationId xmlns:a16="http://schemas.microsoft.com/office/drawing/2014/main" id="{6A911980-9532-481B-B8B5-1102770AAF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0</xdr:colOff>
      <xdr:row>24</xdr:row>
      <xdr:rowOff>235322</xdr:rowOff>
    </xdr:from>
    <xdr:to>
      <xdr:col>15</xdr:col>
      <xdr:colOff>2821642</xdr:colOff>
      <xdr:row>45</xdr:row>
      <xdr:rowOff>78440</xdr:rowOff>
    </xdr:to>
    <xdr:graphicFrame macro="">
      <xdr:nvGraphicFramePr>
        <xdr:cNvPr id="213" name="Gráfico 212">
          <a:extLst>
            <a:ext uri="{FF2B5EF4-FFF2-40B4-BE49-F238E27FC236}">
              <a16:creationId xmlns:a16="http://schemas.microsoft.com/office/drawing/2014/main" id="{0A02C08B-4AE9-4BB1-8132-3C9F510B21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0</xdr:colOff>
      <xdr:row>24</xdr:row>
      <xdr:rowOff>235322</xdr:rowOff>
    </xdr:from>
    <xdr:to>
      <xdr:col>16</xdr:col>
      <xdr:colOff>2821642</xdr:colOff>
      <xdr:row>45</xdr:row>
      <xdr:rowOff>67234</xdr:rowOff>
    </xdr:to>
    <xdr:graphicFrame macro="">
      <xdr:nvGraphicFramePr>
        <xdr:cNvPr id="214" name="Gráfico 213">
          <a:extLst>
            <a:ext uri="{FF2B5EF4-FFF2-40B4-BE49-F238E27FC236}">
              <a16:creationId xmlns:a16="http://schemas.microsoft.com/office/drawing/2014/main" id="{AC1E2082-D778-43A2-B23B-2F2258B1AC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17</xdr:col>
      <xdr:colOff>0</xdr:colOff>
      <xdr:row>24</xdr:row>
      <xdr:rowOff>235322</xdr:rowOff>
    </xdr:from>
    <xdr:to>
      <xdr:col>17</xdr:col>
      <xdr:colOff>2821642</xdr:colOff>
      <xdr:row>45</xdr:row>
      <xdr:rowOff>56028</xdr:rowOff>
    </xdr:to>
    <xdr:graphicFrame macro="">
      <xdr:nvGraphicFramePr>
        <xdr:cNvPr id="215" name="Gráfico 214">
          <a:extLst>
            <a:ext uri="{FF2B5EF4-FFF2-40B4-BE49-F238E27FC236}">
              <a16:creationId xmlns:a16="http://schemas.microsoft.com/office/drawing/2014/main" id="{86D7EF88-082D-4812-AF62-0423C4D503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0</xdr:colOff>
      <xdr:row>24</xdr:row>
      <xdr:rowOff>235322</xdr:rowOff>
    </xdr:from>
    <xdr:to>
      <xdr:col>18</xdr:col>
      <xdr:colOff>2821642</xdr:colOff>
      <xdr:row>45</xdr:row>
      <xdr:rowOff>67234</xdr:rowOff>
    </xdr:to>
    <xdr:graphicFrame macro="">
      <xdr:nvGraphicFramePr>
        <xdr:cNvPr id="216" name="Gráfico 215">
          <a:extLst>
            <a:ext uri="{FF2B5EF4-FFF2-40B4-BE49-F238E27FC236}">
              <a16:creationId xmlns:a16="http://schemas.microsoft.com/office/drawing/2014/main" id="{9F312EC8-FD66-44E7-A820-F1561D3F28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19</xdr:col>
      <xdr:colOff>0</xdr:colOff>
      <xdr:row>24</xdr:row>
      <xdr:rowOff>235322</xdr:rowOff>
    </xdr:from>
    <xdr:to>
      <xdr:col>19</xdr:col>
      <xdr:colOff>2821642</xdr:colOff>
      <xdr:row>45</xdr:row>
      <xdr:rowOff>89646</xdr:rowOff>
    </xdr:to>
    <xdr:graphicFrame macro="">
      <xdr:nvGraphicFramePr>
        <xdr:cNvPr id="217" name="Gráfico 216">
          <a:extLst>
            <a:ext uri="{FF2B5EF4-FFF2-40B4-BE49-F238E27FC236}">
              <a16:creationId xmlns:a16="http://schemas.microsoft.com/office/drawing/2014/main" id="{FBF717D1-F8C9-43C4-B3DB-415DD673C9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20</xdr:col>
      <xdr:colOff>0</xdr:colOff>
      <xdr:row>24</xdr:row>
      <xdr:rowOff>235322</xdr:rowOff>
    </xdr:from>
    <xdr:to>
      <xdr:col>20</xdr:col>
      <xdr:colOff>2821642</xdr:colOff>
      <xdr:row>45</xdr:row>
      <xdr:rowOff>89646</xdr:rowOff>
    </xdr:to>
    <xdr:graphicFrame macro="">
      <xdr:nvGraphicFramePr>
        <xdr:cNvPr id="218" name="Gráfico 217">
          <a:extLst>
            <a:ext uri="{FF2B5EF4-FFF2-40B4-BE49-F238E27FC236}">
              <a16:creationId xmlns:a16="http://schemas.microsoft.com/office/drawing/2014/main" id="{2F528626-1DA9-48BF-B378-46F53A86EE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21</xdr:col>
      <xdr:colOff>0</xdr:colOff>
      <xdr:row>25</xdr:row>
      <xdr:rowOff>0</xdr:rowOff>
    </xdr:from>
    <xdr:to>
      <xdr:col>21</xdr:col>
      <xdr:colOff>2821642</xdr:colOff>
      <xdr:row>45</xdr:row>
      <xdr:rowOff>95250</xdr:rowOff>
    </xdr:to>
    <xdr:graphicFrame macro="">
      <xdr:nvGraphicFramePr>
        <xdr:cNvPr id="219" name="Gráfico 218">
          <a:extLst>
            <a:ext uri="{FF2B5EF4-FFF2-40B4-BE49-F238E27FC236}">
              <a16:creationId xmlns:a16="http://schemas.microsoft.com/office/drawing/2014/main" id="{C7DB2FDE-1663-4895-B802-D128F02620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22</xdr:col>
      <xdr:colOff>0</xdr:colOff>
      <xdr:row>25</xdr:row>
      <xdr:rowOff>0</xdr:rowOff>
    </xdr:from>
    <xdr:to>
      <xdr:col>22</xdr:col>
      <xdr:colOff>2821642</xdr:colOff>
      <xdr:row>45</xdr:row>
      <xdr:rowOff>95250</xdr:rowOff>
    </xdr:to>
    <xdr:graphicFrame macro="">
      <xdr:nvGraphicFramePr>
        <xdr:cNvPr id="220" name="Gráfico 219">
          <a:extLst>
            <a:ext uri="{FF2B5EF4-FFF2-40B4-BE49-F238E27FC236}">
              <a16:creationId xmlns:a16="http://schemas.microsoft.com/office/drawing/2014/main" id="{3D649F82-7AD4-4711-864A-5283898EC3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2821642</xdr:colOff>
      <xdr:row>45</xdr:row>
      <xdr:rowOff>95250</xdr:rowOff>
    </xdr:to>
    <xdr:graphicFrame macro="">
      <xdr:nvGraphicFramePr>
        <xdr:cNvPr id="221" name="Gráfico 220">
          <a:extLst>
            <a:ext uri="{FF2B5EF4-FFF2-40B4-BE49-F238E27FC236}">
              <a16:creationId xmlns:a16="http://schemas.microsoft.com/office/drawing/2014/main" id="{37C3C01B-0EC1-482D-8D27-41130384F5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2821642</xdr:colOff>
      <xdr:row>45</xdr:row>
      <xdr:rowOff>95250</xdr:rowOff>
    </xdr:to>
    <xdr:graphicFrame macro="">
      <xdr:nvGraphicFramePr>
        <xdr:cNvPr id="222" name="Gráfico 221">
          <a:extLst>
            <a:ext uri="{FF2B5EF4-FFF2-40B4-BE49-F238E27FC236}">
              <a16:creationId xmlns:a16="http://schemas.microsoft.com/office/drawing/2014/main" id="{21D18861-5C9D-4AF2-831A-90939BA083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25</xdr:col>
      <xdr:colOff>0</xdr:colOff>
      <xdr:row>25</xdr:row>
      <xdr:rowOff>0</xdr:rowOff>
    </xdr:from>
    <xdr:to>
      <xdr:col>26</xdr:col>
      <xdr:colOff>0</xdr:colOff>
      <xdr:row>45</xdr:row>
      <xdr:rowOff>95250</xdr:rowOff>
    </xdr:to>
    <xdr:graphicFrame macro="">
      <xdr:nvGraphicFramePr>
        <xdr:cNvPr id="223" name="Gráfico 222">
          <a:extLst>
            <a:ext uri="{FF2B5EF4-FFF2-40B4-BE49-F238E27FC236}">
              <a16:creationId xmlns:a16="http://schemas.microsoft.com/office/drawing/2014/main" id="{0B43682A-B140-470F-9C49-01595A2C5F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2821642</xdr:colOff>
      <xdr:row>45</xdr:row>
      <xdr:rowOff>95250</xdr:rowOff>
    </xdr:to>
    <xdr:graphicFrame macro="">
      <xdr:nvGraphicFramePr>
        <xdr:cNvPr id="224" name="Gráfico 223">
          <a:extLst>
            <a:ext uri="{FF2B5EF4-FFF2-40B4-BE49-F238E27FC236}">
              <a16:creationId xmlns:a16="http://schemas.microsoft.com/office/drawing/2014/main" id="{C60F2790-10F4-46EF-8FEA-1623FF02E1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2821642</xdr:colOff>
      <xdr:row>45</xdr:row>
      <xdr:rowOff>108857</xdr:rowOff>
    </xdr:to>
    <xdr:graphicFrame macro="">
      <xdr:nvGraphicFramePr>
        <xdr:cNvPr id="225" name="Gráfico 224">
          <a:extLst>
            <a:ext uri="{FF2B5EF4-FFF2-40B4-BE49-F238E27FC236}">
              <a16:creationId xmlns:a16="http://schemas.microsoft.com/office/drawing/2014/main" id="{4EDF204D-0B22-404B-9838-5F7A9C5579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28</xdr:col>
      <xdr:colOff>0</xdr:colOff>
      <xdr:row>25</xdr:row>
      <xdr:rowOff>0</xdr:rowOff>
    </xdr:from>
    <xdr:to>
      <xdr:col>28</xdr:col>
      <xdr:colOff>2821642</xdr:colOff>
      <xdr:row>45</xdr:row>
      <xdr:rowOff>108857</xdr:rowOff>
    </xdr:to>
    <xdr:graphicFrame macro="">
      <xdr:nvGraphicFramePr>
        <xdr:cNvPr id="226" name="Gráfico 225">
          <a:extLst>
            <a:ext uri="{FF2B5EF4-FFF2-40B4-BE49-F238E27FC236}">
              <a16:creationId xmlns:a16="http://schemas.microsoft.com/office/drawing/2014/main" id="{42EDB4FE-A7CC-4E95-ADF0-DFBDD5E0FD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29</xdr:col>
      <xdr:colOff>0</xdr:colOff>
      <xdr:row>25</xdr:row>
      <xdr:rowOff>0</xdr:rowOff>
    </xdr:from>
    <xdr:to>
      <xdr:col>29</xdr:col>
      <xdr:colOff>2821642</xdr:colOff>
      <xdr:row>45</xdr:row>
      <xdr:rowOff>108857</xdr:rowOff>
    </xdr:to>
    <xdr:graphicFrame macro="">
      <xdr:nvGraphicFramePr>
        <xdr:cNvPr id="227" name="Gráfico 226">
          <a:extLst>
            <a:ext uri="{FF2B5EF4-FFF2-40B4-BE49-F238E27FC236}">
              <a16:creationId xmlns:a16="http://schemas.microsoft.com/office/drawing/2014/main" id="{7E71DE26-B435-4FDF-9246-7CBC6C7F57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158749</xdr:colOff>
      <xdr:row>2</xdr:row>
      <xdr:rowOff>184151</xdr:rowOff>
    </xdr:from>
    <xdr:to>
      <xdr:col>19</xdr:col>
      <xdr:colOff>130968</xdr:colOff>
      <xdr:row>7</xdr:row>
      <xdr:rowOff>571500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C911231-704C-47B7-8E34-C5D405B5B2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166687</xdr:colOff>
      <xdr:row>9</xdr:row>
      <xdr:rowOff>11906</xdr:rowOff>
    </xdr:from>
    <xdr:to>
      <xdr:col>19</xdr:col>
      <xdr:colOff>138906</xdr:colOff>
      <xdr:row>13</xdr:row>
      <xdr:rowOff>601662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82F6A1B-AF08-4F0F-9AF9-A017CF2C3A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166688</xdr:colOff>
      <xdr:row>15</xdr:row>
      <xdr:rowOff>35719</xdr:rowOff>
    </xdr:from>
    <xdr:to>
      <xdr:col>19</xdr:col>
      <xdr:colOff>138907</xdr:colOff>
      <xdr:row>20</xdr:row>
      <xdr:rowOff>18257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8A2DA7C3-A4A5-48E0-9A28-4A2960A738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190500</xdr:colOff>
      <xdr:row>21</xdr:row>
      <xdr:rowOff>23812</xdr:rowOff>
    </xdr:from>
    <xdr:to>
      <xdr:col>19</xdr:col>
      <xdr:colOff>162719</xdr:colOff>
      <xdr:row>26</xdr:row>
      <xdr:rowOff>6350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30AA775B-9676-44B0-8A43-1A37788E9E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hernan@rentingcarz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EB8B7-A0F1-425A-8FD9-3EFAE88E07ED}">
  <dimension ref="A1:AD25"/>
  <sheetViews>
    <sheetView showGridLines="0" tabSelected="1" zoomScale="85" zoomScaleNormal="85" workbookViewId="0">
      <pane xSplit="3" ySplit="4" topLeftCell="Z20" activePane="bottomRight" state="frozen"/>
      <selection pane="topRight" activeCell="D1" sqref="D1"/>
      <selection pane="bottomLeft" activeCell="A5" sqref="A5"/>
      <selection pane="bottomRight" activeCell="AE36" sqref="AE36"/>
    </sheetView>
  </sheetViews>
  <sheetFormatPr baseColWidth="10" defaultColWidth="10.85546875" defaultRowHeight="15.75" x14ac:dyDescent="0.25"/>
  <cols>
    <col min="1" max="1" width="13.7109375" style="6" customWidth="1"/>
    <col min="2" max="2" width="23.5703125" style="7" bestFit="1" customWidth="1"/>
    <col min="3" max="3" width="45.42578125" style="7" bestFit="1" customWidth="1"/>
    <col min="4" max="9" width="23.5703125" style="7" customWidth="1"/>
    <col min="10" max="10" width="22.5703125" style="23" bestFit="1" customWidth="1"/>
    <col min="11" max="30" width="42.5703125" style="13" customWidth="1"/>
    <col min="31" max="16384" width="10.85546875" style="9"/>
  </cols>
  <sheetData>
    <row r="1" spans="1:30" ht="16.5" thickBot="1" x14ac:dyDescent="0.3">
      <c r="J1" s="13"/>
    </row>
    <row r="2" spans="1:30" s="14" customFormat="1" ht="18.75" x14ac:dyDescent="0.25">
      <c r="A2" s="100" t="s">
        <v>2</v>
      </c>
      <c r="B2" s="103" t="s">
        <v>0</v>
      </c>
      <c r="C2" s="103" t="s">
        <v>1</v>
      </c>
      <c r="D2" s="103" t="s">
        <v>6</v>
      </c>
      <c r="E2" s="103" t="s">
        <v>7</v>
      </c>
      <c r="F2" s="103" t="s">
        <v>8</v>
      </c>
      <c r="G2" s="103" t="s">
        <v>9</v>
      </c>
      <c r="H2" s="103" t="s">
        <v>10</v>
      </c>
      <c r="I2" s="103" t="s">
        <v>11</v>
      </c>
      <c r="J2" s="103" t="s">
        <v>12</v>
      </c>
      <c r="K2" s="95" t="s">
        <v>109</v>
      </c>
      <c r="L2" s="96"/>
      <c r="M2" s="96"/>
      <c r="N2" s="96"/>
      <c r="O2" s="96"/>
      <c r="P2" s="106" t="s">
        <v>110</v>
      </c>
      <c r="Q2" s="107"/>
      <c r="R2" s="107"/>
      <c r="S2" s="107"/>
      <c r="T2" s="107"/>
      <c r="U2" s="93" t="s">
        <v>111</v>
      </c>
      <c r="V2" s="94"/>
      <c r="W2" s="94"/>
      <c r="X2" s="94"/>
      <c r="Y2" s="94"/>
      <c r="Z2" s="97" t="s">
        <v>120</v>
      </c>
      <c r="AA2" s="98"/>
      <c r="AB2" s="98"/>
      <c r="AC2" s="98"/>
      <c r="AD2" s="99"/>
    </row>
    <row r="3" spans="1:30" s="14" customFormat="1" ht="18.75" x14ac:dyDescent="0.25">
      <c r="A3" s="101"/>
      <c r="B3" s="104"/>
      <c r="C3" s="104"/>
      <c r="D3" s="104"/>
      <c r="E3" s="104"/>
      <c r="F3" s="104"/>
      <c r="G3" s="104"/>
      <c r="H3" s="104"/>
      <c r="I3" s="104"/>
      <c r="J3" s="104"/>
      <c r="K3" s="15" t="s">
        <v>89</v>
      </c>
      <c r="L3" s="16" t="s">
        <v>90</v>
      </c>
      <c r="M3" s="16" t="s">
        <v>91</v>
      </c>
      <c r="N3" s="16" t="s">
        <v>92</v>
      </c>
      <c r="O3" s="16" t="s">
        <v>93</v>
      </c>
      <c r="P3" s="17" t="s">
        <v>94</v>
      </c>
      <c r="Q3" s="18" t="s">
        <v>95</v>
      </c>
      <c r="R3" s="18" t="s">
        <v>96</v>
      </c>
      <c r="S3" s="18" t="s">
        <v>97</v>
      </c>
      <c r="T3" s="18" t="s">
        <v>98</v>
      </c>
      <c r="U3" s="19" t="s">
        <v>99</v>
      </c>
      <c r="V3" s="20" t="s">
        <v>100</v>
      </c>
      <c r="W3" s="20" t="s">
        <v>101</v>
      </c>
      <c r="X3" s="20" t="s">
        <v>102</v>
      </c>
      <c r="Y3" s="20" t="s">
        <v>103</v>
      </c>
      <c r="Z3" s="21" t="s">
        <v>104</v>
      </c>
      <c r="AA3" s="22" t="s">
        <v>105</v>
      </c>
      <c r="AB3" s="22" t="s">
        <v>106</v>
      </c>
      <c r="AC3" s="22" t="s">
        <v>107</v>
      </c>
      <c r="AD3" s="35" t="s">
        <v>108</v>
      </c>
    </row>
    <row r="4" spans="1:30" ht="94.5" thickBot="1" x14ac:dyDescent="0.3">
      <c r="A4" s="102"/>
      <c r="B4" s="105"/>
      <c r="C4" s="105"/>
      <c r="D4" s="105"/>
      <c r="E4" s="105"/>
      <c r="F4" s="105"/>
      <c r="G4" s="105"/>
      <c r="H4" s="105"/>
      <c r="I4" s="105"/>
      <c r="J4" s="105"/>
      <c r="K4" s="44" t="s">
        <v>13</v>
      </c>
      <c r="L4" s="45" t="s">
        <v>14</v>
      </c>
      <c r="M4" s="45" t="s">
        <v>15</v>
      </c>
      <c r="N4" s="45" t="s">
        <v>16</v>
      </c>
      <c r="O4" s="45" t="s">
        <v>17</v>
      </c>
      <c r="P4" s="46" t="s">
        <v>113</v>
      </c>
      <c r="Q4" s="47" t="s">
        <v>19</v>
      </c>
      <c r="R4" s="47" t="s">
        <v>20</v>
      </c>
      <c r="S4" s="47" t="s">
        <v>21</v>
      </c>
      <c r="T4" s="47" t="s">
        <v>22</v>
      </c>
      <c r="U4" s="48" t="s">
        <v>23</v>
      </c>
      <c r="V4" s="49" t="s">
        <v>24</v>
      </c>
      <c r="W4" s="49" t="s">
        <v>25</v>
      </c>
      <c r="X4" s="49" t="s">
        <v>26</v>
      </c>
      <c r="Y4" s="49" t="s">
        <v>27</v>
      </c>
      <c r="Z4" s="50" t="s">
        <v>28</v>
      </c>
      <c r="AA4" s="51" t="s">
        <v>29</v>
      </c>
      <c r="AB4" s="51" t="s">
        <v>30</v>
      </c>
      <c r="AC4" s="51" t="s">
        <v>31</v>
      </c>
      <c r="AD4" s="52" t="s">
        <v>32</v>
      </c>
    </row>
    <row r="5" spans="1:30" s="30" customFormat="1" ht="18.75" customHeight="1" x14ac:dyDescent="0.25">
      <c r="A5" s="25">
        <v>1</v>
      </c>
      <c r="B5" s="26" t="s">
        <v>34</v>
      </c>
      <c r="C5" s="36" t="s">
        <v>35</v>
      </c>
      <c r="D5" s="64" t="s">
        <v>36</v>
      </c>
      <c r="E5" s="64" t="s">
        <v>36</v>
      </c>
      <c r="F5" s="64" t="s">
        <v>36</v>
      </c>
      <c r="G5" s="64" t="s">
        <v>37</v>
      </c>
      <c r="H5" s="64">
        <v>8</v>
      </c>
      <c r="I5" s="36" t="s">
        <v>38</v>
      </c>
      <c r="J5" s="27" t="s">
        <v>39</v>
      </c>
      <c r="K5" s="25">
        <v>5</v>
      </c>
      <c r="L5" s="28">
        <v>5</v>
      </c>
      <c r="M5" s="28">
        <v>5</v>
      </c>
      <c r="N5" s="28">
        <v>5</v>
      </c>
      <c r="O5" s="28">
        <v>5</v>
      </c>
      <c r="P5" s="25">
        <v>5</v>
      </c>
      <c r="Q5" s="28">
        <v>3</v>
      </c>
      <c r="R5" s="28">
        <v>4</v>
      </c>
      <c r="S5" s="28">
        <v>3</v>
      </c>
      <c r="T5" s="28">
        <v>2</v>
      </c>
      <c r="U5" s="25">
        <v>5</v>
      </c>
      <c r="V5" s="28">
        <v>2</v>
      </c>
      <c r="W5" s="28">
        <v>4</v>
      </c>
      <c r="X5" s="28">
        <v>5</v>
      </c>
      <c r="Y5" s="28">
        <v>5</v>
      </c>
      <c r="Z5" s="29">
        <v>5</v>
      </c>
      <c r="AA5" s="28">
        <v>1</v>
      </c>
      <c r="AB5" s="28">
        <v>5</v>
      </c>
      <c r="AC5" s="28">
        <v>5</v>
      </c>
      <c r="AD5" s="28">
        <v>4</v>
      </c>
    </row>
    <row r="6" spans="1:30" s="30" customFormat="1" ht="18.75" customHeight="1" x14ac:dyDescent="0.25">
      <c r="A6" s="53">
        <v>2</v>
      </c>
      <c r="B6" s="54" t="s">
        <v>41</v>
      </c>
      <c r="C6" s="55" t="s">
        <v>42</v>
      </c>
      <c r="D6" s="65" t="s">
        <v>43</v>
      </c>
      <c r="E6" s="65" t="s">
        <v>43</v>
      </c>
      <c r="F6" s="65" t="s">
        <v>36</v>
      </c>
      <c r="G6" s="65" t="s">
        <v>44</v>
      </c>
      <c r="H6" s="65">
        <v>0</v>
      </c>
      <c r="I6" s="55" t="s">
        <v>38</v>
      </c>
      <c r="J6" s="56" t="s">
        <v>45</v>
      </c>
      <c r="K6" s="53">
        <v>5</v>
      </c>
      <c r="L6" s="12">
        <v>5</v>
      </c>
      <c r="M6" s="12">
        <v>5</v>
      </c>
      <c r="N6" s="12">
        <v>5</v>
      </c>
      <c r="O6" s="12">
        <v>5</v>
      </c>
      <c r="P6" s="53">
        <v>5</v>
      </c>
      <c r="Q6" s="12">
        <v>5</v>
      </c>
      <c r="R6" s="12">
        <v>5</v>
      </c>
      <c r="S6" s="12">
        <v>5</v>
      </c>
      <c r="T6" s="12">
        <v>4</v>
      </c>
      <c r="U6" s="53">
        <v>4</v>
      </c>
      <c r="V6" s="12">
        <v>4</v>
      </c>
      <c r="W6" s="12">
        <v>5</v>
      </c>
      <c r="X6" s="12">
        <v>4</v>
      </c>
      <c r="Y6" s="12">
        <v>5</v>
      </c>
      <c r="Z6" s="57">
        <v>5</v>
      </c>
      <c r="AA6" s="12">
        <v>3</v>
      </c>
      <c r="AB6" s="12">
        <v>4</v>
      </c>
      <c r="AC6" s="12">
        <v>5</v>
      </c>
      <c r="AD6" s="12">
        <v>4</v>
      </c>
    </row>
    <row r="7" spans="1:30" s="30" customFormat="1" ht="18.75" customHeight="1" x14ac:dyDescent="0.25">
      <c r="A7" s="31">
        <v>3</v>
      </c>
      <c r="B7" s="32" t="s">
        <v>47</v>
      </c>
      <c r="C7" s="37" t="s">
        <v>48</v>
      </c>
      <c r="D7" s="66" t="s">
        <v>43</v>
      </c>
      <c r="E7" s="66" t="s">
        <v>36</v>
      </c>
      <c r="F7" s="66" t="s">
        <v>43</v>
      </c>
      <c r="G7" s="66"/>
      <c r="H7" s="66">
        <v>1</v>
      </c>
      <c r="I7" s="37" t="s">
        <v>34</v>
      </c>
      <c r="J7" s="33" t="s">
        <v>50</v>
      </c>
      <c r="K7" s="31">
        <v>4</v>
      </c>
      <c r="L7" s="24">
        <v>4</v>
      </c>
      <c r="M7" s="24">
        <v>4</v>
      </c>
      <c r="N7" s="24">
        <v>5</v>
      </c>
      <c r="O7" s="24">
        <v>5</v>
      </c>
      <c r="P7" s="31">
        <v>5</v>
      </c>
      <c r="Q7" s="24">
        <v>4</v>
      </c>
      <c r="R7" s="24">
        <v>5</v>
      </c>
      <c r="S7" s="24">
        <v>5</v>
      </c>
      <c r="T7" s="24">
        <v>4</v>
      </c>
      <c r="U7" s="31">
        <v>3</v>
      </c>
      <c r="V7" s="24">
        <v>3</v>
      </c>
      <c r="W7" s="24">
        <v>4</v>
      </c>
      <c r="X7" s="24">
        <v>5</v>
      </c>
      <c r="Y7" s="24">
        <v>5</v>
      </c>
      <c r="Z7" s="34">
        <v>5</v>
      </c>
      <c r="AA7" s="24">
        <v>5</v>
      </c>
      <c r="AB7" s="24">
        <v>5</v>
      </c>
      <c r="AC7" s="24">
        <v>5</v>
      </c>
      <c r="AD7" s="24">
        <v>4</v>
      </c>
    </row>
    <row r="8" spans="1:30" s="30" customFormat="1" ht="18.75" customHeight="1" x14ac:dyDescent="0.25">
      <c r="A8" s="53">
        <v>4</v>
      </c>
      <c r="B8" s="54" t="s">
        <v>52</v>
      </c>
      <c r="C8" s="55" t="s">
        <v>53</v>
      </c>
      <c r="D8" s="65" t="s">
        <v>43</v>
      </c>
      <c r="E8" s="65" t="s">
        <v>43</v>
      </c>
      <c r="F8" s="65" t="s">
        <v>43</v>
      </c>
      <c r="G8" s="65"/>
      <c r="H8" s="65" t="s">
        <v>54</v>
      </c>
      <c r="I8" s="55" t="s">
        <v>55</v>
      </c>
      <c r="J8" s="56" t="s">
        <v>56</v>
      </c>
      <c r="K8" s="53">
        <v>4</v>
      </c>
      <c r="L8" s="12">
        <v>5</v>
      </c>
      <c r="M8" s="12">
        <v>4</v>
      </c>
      <c r="N8" s="12">
        <v>4</v>
      </c>
      <c r="O8" s="12">
        <v>3</v>
      </c>
      <c r="P8" s="53">
        <v>4</v>
      </c>
      <c r="Q8" s="12">
        <v>4</v>
      </c>
      <c r="R8" s="12">
        <v>5</v>
      </c>
      <c r="S8" s="12">
        <v>4</v>
      </c>
      <c r="T8" s="12">
        <v>4</v>
      </c>
      <c r="U8" s="53">
        <v>4</v>
      </c>
      <c r="V8" s="12">
        <v>3</v>
      </c>
      <c r="W8" s="12">
        <v>5</v>
      </c>
      <c r="X8" s="12">
        <v>5</v>
      </c>
      <c r="Y8" s="12">
        <v>4</v>
      </c>
      <c r="Z8" s="57">
        <v>4</v>
      </c>
      <c r="AA8" s="12">
        <v>3</v>
      </c>
      <c r="AB8" s="12">
        <v>5</v>
      </c>
      <c r="AC8" s="12">
        <v>5</v>
      </c>
      <c r="AD8" s="12">
        <v>5</v>
      </c>
    </row>
    <row r="9" spans="1:30" s="30" customFormat="1" ht="18.75" customHeight="1" x14ac:dyDescent="0.25">
      <c r="A9" s="31">
        <v>5</v>
      </c>
      <c r="B9" s="32" t="s">
        <v>58</v>
      </c>
      <c r="C9" s="37" t="s">
        <v>59</v>
      </c>
      <c r="D9" s="66" t="s">
        <v>43</v>
      </c>
      <c r="E9" s="66" t="s">
        <v>43</v>
      </c>
      <c r="F9" s="66" t="s">
        <v>43</v>
      </c>
      <c r="G9" s="66"/>
      <c r="H9" s="66">
        <v>4</v>
      </c>
      <c r="I9" s="37" t="s">
        <v>34</v>
      </c>
      <c r="J9" s="33" t="s">
        <v>39</v>
      </c>
      <c r="K9" s="31">
        <v>5</v>
      </c>
      <c r="L9" s="24">
        <v>5</v>
      </c>
      <c r="M9" s="24">
        <v>4</v>
      </c>
      <c r="N9" s="24">
        <v>4</v>
      </c>
      <c r="O9" s="24">
        <v>5</v>
      </c>
      <c r="P9" s="31">
        <v>5</v>
      </c>
      <c r="Q9" s="24">
        <v>5</v>
      </c>
      <c r="R9" s="24">
        <v>5</v>
      </c>
      <c r="S9" s="24">
        <v>5</v>
      </c>
      <c r="T9" s="24">
        <v>4</v>
      </c>
      <c r="U9" s="31">
        <v>5</v>
      </c>
      <c r="V9" s="24">
        <v>2</v>
      </c>
      <c r="W9" s="24">
        <v>4</v>
      </c>
      <c r="X9" s="24">
        <v>5</v>
      </c>
      <c r="Y9" s="24">
        <v>5</v>
      </c>
      <c r="Z9" s="34">
        <v>5</v>
      </c>
      <c r="AA9" s="24">
        <v>4</v>
      </c>
      <c r="AB9" s="24">
        <v>5</v>
      </c>
      <c r="AC9" s="24">
        <v>5</v>
      </c>
      <c r="AD9" s="24">
        <v>3</v>
      </c>
    </row>
    <row r="10" spans="1:30" s="30" customFormat="1" ht="18.75" customHeight="1" x14ac:dyDescent="0.25">
      <c r="A10" s="53">
        <v>6</v>
      </c>
      <c r="B10" s="54" t="s">
        <v>62</v>
      </c>
      <c r="C10" s="55" t="s">
        <v>55</v>
      </c>
      <c r="D10" s="65" t="s">
        <v>36</v>
      </c>
      <c r="E10" s="65" t="s">
        <v>36</v>
      </c>
      <c r="F10" s="65" t="s">
        <v>43</v>
      </c>
      <c r="G10" s="65"/>
      <c r="H10" s="65" t="s">
        <v>63</v>
      </c>
      <c r="I10" s="55" t="s">
        <v>64</v>
      </c>
      <c r="J10" s="56" t="s">
        <v>65</v>
      </c>
      <c r="K10" s="53">
        <v>5</v>
      </c>
      <c r="L10" s="12">
        <v>4</v>
      </c>
      <c r="M10" s="12">
        <v>4</v>
      </c>
      <c r="N10" s="12">
        <v>5</v>
      </c>
      <c r="O10" s="12">
        <v>3</v>
      </c>
      <c r="P10" s="53">
        <v>5</v>
      </c>
      <c r="Q10" s="12">
        <v>5</v>
      </c>
      <c r="R10" s="12">
        <v>5</v>
      </c>
      <c r="S10" s="12">
        <v>3</v>
      </c>
      <c r="T10" s="12">
        <v>3</v>
      </c>
      <c r="U10" s="53">
        <v>4</v>
      </c>
      <c r="V10" s="12">
        <v>3</v>
      </c>
      <c r="W10" s="12">
        <v>5</v>
      </c>
      <c r="X10" s="12">
        <v>5</v>
      </c>
      <c r="Y10" s="12">
        <v>5</v>
      </c>
      <c r="Z10" s="57">
        <v>5</v>
      </c>
      <c r="AA10" s="12">
        <v>3</v>
      </c>
      <c r="AB10" s="12">
        <v>5</v>
      </c>
      <c r="AC10" s="12">
        <v>5</v>
      </c>
      <c r="AD10" s="12">
        <v>5</v>
      </c>
    </row>
    <row r="11" spans="1:30" s="30" customFormat="1" ht="18.75" customHeight="1" x14ac:dyDescent="0.25">
      <c r="A11" s="31">
        <v>7</v>
      </c>
      <c r="B11" s="32" t="s">
        <v>67</v>
      </c>
      <c r="C11" s="37" t="s">
        <v>68</v>
      </c>
      <c r="D11" s="66" t="s">
        <v>43</v>
      </c>
      <c r="E11" s="66" t="s">
        <v>36</v>
      </c>
      <c r="F11" s="66" t="s">
        <v>43</v>
      </c>
      <c r="G11" s="66"/>
      <c r="H11" s="66" t="s">
        <v>54</v>
      </c>
      <c r="I11" s="37" t="s">
        <v>69</v>
      </c>
      <c r="J11" s="33" t="s">
        <v>70</v>
      </c>
      <c r="K11" s="31">
        <v>5</v>
      </c>
      <c r="L11" s="24">
        <v>5</v>
      </c>
      <c r="M11" s="24">
        <v>4</v>
      </c>
      <c r="N11" s="24">
        <v>4</v>
      </c>
      <c r="O11" s="24">
        <v>4</v>
      </c>
      <c r="P11" s="31">
        <v>4</v>
      </c>
      <c r="Q11" s="24">
        <v>3</v>
      </c>
      <c r="R11" s="24">
        <v>5</v>
      </c>
      <c r="S11" s="24">
        <v>4</v>
      </c>
      <c r="T11" s="24">
        <v>4</v>
      </c>
      <c r="U11" s="31">
        <v>4</v>
      </c>
      <c r="V11" s="24">
        <v>3</v>
      </c>
      <c r="W11" s="24">
        <v>5</v>
      </c>
      <c r="X11" s="24">
        <v>5</v>
      </c>
      <c r="Y11" s="24">
        <v>2</v>
      </c>
      <c r="Z11" s="34">
        <v>5</v>
      </c>
      <c r="AA11" s="24">
        <v>2</v>
      </c>
      <c r="AB11" s="24">
        <v>5</v>
      </c>
      <c r="AC11" s="24">
        <v>4</v>
      </c>
      <c r="AD11" s="24">
        <v>5</v>
      </c>
    </row>
    <row r="12" spans="1:30" s="30" customFormat="1" ht="18.75" customHeight="1" x14ac:dyDescent="0.25">
      <c r="A12" s="53">
        <v>8</v>
      </c>
      <c r="B12" s="54" t="s">
        <v>72</v>
      </c>
      <c r="C12" s="55" t="s">
        <v>73</v>
      </c>
      <c r="D12" s="65" t="s">
        <v>36</v>
      </c>
      <c r="E12" s="65" t="s">
        <v>36</v>
      </c>
      <c r="F12" s="65" t="s">
        <v>43</v>
      </c>
      <c r="G12" s="65"/>
      <c r="H12" s="65">
        <v>3</v>
      </c>
      <c r="I12" s="55" t="s">
        <v>38</v>
      </c>
      <c r="J12" s="56" t="s">
        <v>74</v>
      </c>
      <c r="K12" s="53">
        <v>5</v>
      </c>
      <c r="L12" s="12">
        <v>5</v>
      </c>
      <c r="M12" s="12">
        <v>5</v>
      </c>
      <c r="N12" s="12">
        <v>5</v>
      </c>
      <c r="O12" s="12">
        <v>5</v>
      </c>
      <c r="P12" s="53">
        <v>5</v>
      </c>
      <c r="Q12" s="12">
        <v>4</v>
      </c>
      <c r="R12" s="12">
        <v>5</v>
      </c>
      <c r="S12" s="12">
        <v>5</v>
      </c>
      <c r="T12" s="12">
        <v>4</v>
      </c>
      <c r="U12" s="53">
        <v>5</v>
      </c>
      <c r="V12" s="12">
        <v>5</v>
      </c>
      <c r="W12" s="12">
        <v>5</v>
      </c>
      <c r="X12" s="12">
        <v>5</v>
      </c>
      <c r="Y12" s="12">
        <v>5</v>
      </c>
      <c r="Z12" s="57">
        <v>5</v>
      </c>
      <c r="AA12" s="12">
        <v>4</v>
      </c>
      <c r="AB12" s="12">
        <v>5</v>
      </c>
      <c r="AC12" s="12">
        <v>4</v>
      </c>
      <c r="AD12" s="12">
        <v>5</v>
      </c>
    </row>
    <row r="13" spans="1:30" s="30" customFormat="1" ht="18.75" customHeight="1" x14ac:dyDescent="0.25">
      <c r="A13" s="31">
        <v>9</v>
      </c>
      <c r="B13" s="32" t="s">
        <v>76</v>
      </c>
      <c r="C13" s="37" t="s">
        <v>77</v>
      </c>
      <c r="D13" s="66" t="s">
        <v>43</v>
      </c>
      <c r="E13" s="66" t="s">
        <v>36</v>
      </c>
      <c r="F13" s="66" t="s">
        <v>43</v>
      </c>
      <c r="G13" s="66"/>
      <c r="H13" s="66">
        <v>1</v>
      </c>
      <c r="I13" s="37" t="s">
        <v>34</v>
      </c>
      <c r="J13" s="33" t="s">
        <v>39</v>
      </c>
      <c r="K13" s="31">
        <v>5</v>
      </c>
      <c r="L13" s="24">
        <v>5</v>
      </c>
      <c r="M13" s="24">
        <v>4</v>
      </c>
      <c r="N13" s="24">
        <v>5</v>
      </c>
      <c r="O13" s="24">
        <v>4</v>
      </c>
      <c r="P13" s="31">
        <v>5</v>
      </c>
      <c r="Q13" s="24">
        <v>5</v>
      </c>
      <c r="R13" s="24">
        <v>5</v>
      </c>
      <c r="S13" s="24">
        <v>4</v>
      </c>
      <c r="T13" s="24">
        <v>4</v>
      </c>
      <c r="U13" s="31">
        <v>5</v>
      </c>
      <c r="V13" s="24">
        <v>4</v>
      </c>
      <c r="W13" s="24">
        <v>5</v>
      </c>
      <c r="X13" s="24">
        <v>5</v>
      </c>
      <c r="Y13" s="24">
        <v>5</v>
      </c>
      <c r="Z13" s="34">
        <v>5</v>
      </c>
      <c r="AA13" s="24">
        <v>5</v>
      </c>
      <c r="AB13" s="24">
        <v>5</v>
      </c>
      <c r="AC13" s="24">
        <v>5</v>
      </c>
      <c r="AD13" s="24">
        <v>5</v>
      </c>
    </row>
    <row r="14" spans="1:30" s="30" customFormat="1" ht="18.75" customHeight="1" x14ac:dyDescent="0.25">
      <c r="A14" s="53">
        <v>10</v>
      </c>
      <c r="B14" s="54" t="s">
        <v>79</v>
      </c>
      <c r="C14" s="55" t="s">
        <v>80</v>
      </c>
      <c r="D14" s="65" t="s">
        <v>36</v>
      </c>
      <c r="E14" s="65" t="s">
        <v>43</v>
      </c>
      <c r="F14" s="65" t="s">
        <v>43</v>
      </c>
      <c r="G14" s="65"/>
      <c r="H14" s="65">
        <v>1</v>
      </c>
      <c r="I14" s="55" t="s">
        <v>38</v>
      </c>
      <c r="J14" s="56" t="s">
        <v>82</v>
      </c>
      <c r="K14" s="53">
        <v>5</v>
      </c>
      <c r="L14" s="12">
        <v>5</v>
      </c>
      <c r="M14" s="12">
        <v>5</v>
      </c>
      <c r="N14" s="12">
        <v>5</v>
      </c>
      <c r="O14" s="12">
        <v>5</v>
      </c>
      <c r="P14" s="53">
        <v>5</v>
      </c>
      <c r="Q14" s="12">
        <v>5</v>
      </c>
      <c r="R14" s="12">
        <v>5</v>
      </c>
      <c r="S14" s="12">
        <v>5</v>
      </c>
      <c r="T14" s="12">
        <v>5</v>
      </c>
      <c r="U14" s="53">
        <v>5</v>
      </c>
      <c r="V14" s="12">
        <v>4</v>
      </c>
      <c r="W14" s="12">
        <v>5</v>
      </c>
      <c r="X14" s="12">
        <v>5</v>
      </c>
      <c r="Y14" s="12">
        <v>5</v>
      </c>
      <c r="Z14" s="57">
        <v>5</v>
      </c>
      <c r="AA14" s="12">
        <v>5</v>
      </c>
      <c r="AB14" s="12">
        <v>5</v>
      </c>
      <c r="AC14" s="12">
        <v>5</v>
      </c>
      <c r="AD14" s="12">
        <v>5</v>
      </c>
    </row>
    <row r="15" spans="1:30" s="30" customFormat="1" ht="18.75" customHeight="1" x14ac:dyDescent="0.25">
      <c r="A15" s="31">
        <v>11</v>
      </c>
      <c r="B15" s="32" t="s">
        <v>84</v>
      </c>
      <c r="C15" s="37" t="s">
        <v>85</v>
      </c>
      <c r="D15" s="66" t="s">
        <v>43</v>
      </c>
      <c r="E15" s="66" t="s">
        <v>36</v>
      </c>
      <c r="F15" s="66" t="s">
        <v>43</v>
      </c>
      <c r="G15" s="66"/>
      <c r="H15" s="66">
        <v>3</v>
      </c>
      <c r="I15" s="37" t="s">
        <v>38</v>
      </c>
      <c r="J15" s="33" t="s">
        <v>86</v>
      </c>
      <c r="K15" s="31">
        <v>5</v>
      </c>
      <c r="L15" s="24">
        <v>5</v>
      </c>
      <c r="M15" s="24">
        <v>5</v>
      </c>
      <c r="N15" s="24">
        <v>5</v>
      </c>
      <c r="O15" s="24">
        <v>5</v>
      </c>
      <c r="P15" s="31">
        <v>5</v>
      </c>
      <c r="Q15" s="24">
        <v>5</v>
      </c>
      <c r="R15" s="24">
        <v>5</v>
      </c>
      <c r="S15" s="24">
        <v>3</v>
      </c>
      <c r="T15" s="24">
        <v>3</v>
      </c>
      <c r="U15" s="31">
        <v>5</v>
      </c>
      <c r="V15" s="24">
        <v>3</v>
      </c>
      <c r="W15" s="24">
        <v>5</v>
      </c>
      <c r="X15" s="24">
        <v>5</v>
      </c>
      <c r="Y15" s="24">
        <v>5</v>
      </c>
      <c r="Z15" s="34">
        <v>4</v>
      </c>
      <c r="AA15" s="24">
        <v>3</v>
      </c>
      <c r="AB15" s="24">
        <v>5</v>
      </c>
      <c r="AC15" s="24">
        <v>5</v>
      </c>
      <c r="AD15" s="24">
        <v>5</v>
      </c>
    </row>
    <row r="16" spans="1:30" s="30" customFormat="1" ht="18.75" customHeight="1" thickBot="1" x14ac:dyDescent="0.3">
      <c r="A16" s="58">
        <v>12</v>
      </c>
      <c r="B16" s="59" t="s">
        <v>69</v>
      </c>
      <c r="C16" s="60" t="s">
        <v>121</v>
      </c>
      <c r="D16" s="67" t="s">
        <v>36</v>
      </c>
      <c r="E16" s="67" t="s">
        <v>36</v>
      </c>
      <c r="F16" s="67" t="s">
        <v>36</v>
      </c>
      <c r="G16" s="67" t="s">
        <v>122</v>
      </c>
      <c r="H16" s="67">
        <v>0.5</v>
      </c>
      <c r="I16" s="60" t="s">
        <v>64</v>
      </c>
      <c r="J16" s="61" t="s">
        <v>70</v>
      </c>
      <c r="K16" s="58">
        <v>3</v>
      </c>
      <c r="L16" s="62">
        <v>3</v>
      </c>
      <c r="M16" s="62">
        <v>3</v>
      </c>
      <c r="N16" s="62">
        <v>5</v>
      </c>
      <c r="O16" s="62">
        <v>3</v>
      </c>
      <c r="P16" s="58">
        <v>4</v>
      </c>
      <c r="Q16" s="62">
        <v>4</v>
      </c>
      <c r="R16" s="62">
        <v>4</v>
      </c>
      <c r="S16" s="62">
        <v>4</v>
      </c>
      <c r="T16" s="62">
        <v>3</v>
      </c>
      <c r="U16" s="58">
        <v>4</v>
      </c>
      <c r="V16" s="62">
        <v>2</v>
      </c>
      <c r="W16" s="62">
        <v>4</v>
      </c>
      <c r="X16" s="62">
        <v>4</v>
      </c>
      <c r="Y16" s="62">
        <v>4</v>
      </c>
      <c r="Z16" s="63">
        <v>4</v>
      </c>
      <c r="AA16" s="62">
        <v>2</v>
      </c>
      <c r="AB16" s="62">
        <v>5</v>
      </c>
      <c r="AC16" s="62">
        <v>4</v>
      </c>
      <c r="AD16" s="62">
        <v>4</v>
      </c>
    </row>
    <row r="17" spans="1:30" s="14" customFormat="1" ht="18.75" customHeight="1" x14ac:dyDescent="0.25">
      <c r="A17" s="38"/>
      <c r="B17" s="39"/>
      <c r="C17" s="39"/>
      <c r="D17" s="39"/>
      <c r="E17" s="39"/>
      <c r="F17" s="39"/>
      <c r="G17" s="39"/>
      <c r="H17" s="39"/>
      <c r="I17" s="39"/>
      <c r="J17" s="40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</row>
    <row r="18" spans="1:30" s="14" customFormat="1" ht="18.75" customHeight="1" x14ac:dyDescent="0.25">
      <c r="A18" s="38"/>
      <c r="B18" s="39"/>
      <c r="C18" s="39"/>
      <c r="D18" s="39"/>
      <c r="E18" s="39"/>
      <c r="F18" s="39"/>
      <c r="G18" s="39"/>
      <c r="H18" s="39"/>
      <c r="I18" s="39"/>
      <c r="J18" s="68" t="s">
        <v>3</v>
      </c>
      <c r="K18" s="42" t="s">
        <v>89</v>
      </c>
      <c r="L18" s="42" t="s">
        <v>90</v>
      </c>
      <c r="M18" s="42" t="s">
        <v>91</v>
      </c>
      <c r="N18" s="42" t="s">
        <v>92</v>
      </c>
      <c r="O18" s="42" t="s">
        <v>93</v>
      </c>
      <c r="P18" s="42" t="s">
        <v>94</v>
      </c>
      <c r="Q18" s="42" t="s">
        <v>95</v>
      </c>
      <c r="R18" s="42" t="s">
        <v>96</v>
      </c>
      <c r="S18" s="42" t="s">
        <v>97</v>
      </c>
      <c r="T18" s="42" t="s">
        <v>98</v>
      </c>
      <c r="U18" s="42" t="s">
        <v>99</v>
      </c>
      <c r="V18" s="42" t="s">
        <v>100</v>
      </c>
      <c r="W18" s="42" t="s">
        <v>101</v>
      </c>
      <c r="X18" s="42" t="s">
        <v>102</v>
      </c>
      <c r="Y18" s="42" t="s">
        <v>103</v>
      </c>
      <c r="Z18" s="42" t="s">
        <v>104</v>
      </c>
      <c r="AA18" s="42" t="s">
        <v>105</v>
      </c>
      <c r="AB18" s="42" t="s">
        <v>106</v>
      </c>
      <c r="AC18" s="42" t="s">
        <v>107</v>
      </c>
      <c r="AD18" s="42" t="s">
        <v>108</v>
      </c>
    </row>
    <row r="19" spans="1:30" s="14" customFormat="1" ht="18.75" customHeight="1" x14ac:dyDescent="0.25">
      <c r="A19" s="38"/>
      <c r="B19" s="39"/>
      <c r="C19" s="39"/>
      <c r="D19" s="39"/>
      <c r="E19" s="39"/>
      <c r="F19" s="39"/>
      <c r="G19" s="39"/>
      <c r="H19" s="39"/>
      <c r="I19" s="39"/>
      <c r="J19" s="69" t="s">
        <v>114</v>
      </c>
      <c r="K19" s="10">
        <f t="shared" ref="K19:AD19" si="0">COUNTIF(K5:K16,"5")</f>
        <v>9</v>
      </c>
      <c r="L19" s="10">
        <f t="shared" si="0"/>
        <v>9</v>
      </c>
      <c r="M19" s="10">
        <f t="shared" si="0"/>
        <v>5</v>
      </c>
      <c r="N19" s="10">
        <f t="shared" si="0"/>
        <v>9</v>
      </c>
      <c r="O19" s="10">
        <f t="shared" si="0"/>
        <v>7</v>
      </c>
      <c r="P19" s="10">
        <f t="shared" si="0"/>
        <v>9</v>
      </c>
      <c r="Q19" s="10">
        <f t="shared" si="0"/>
        <v>6</v>
      </c>
      <c r="R19" s="10">
        <f t="shared" si="0"/>
        <v>10</v>
      </c>
      <c r="S19" s="10">
        <f t="shared" si="0"/>
        <v>5</v>
      </c>
      <c r="T19" s="10">
        <f t="shared" si="0"/>
        <v>1</v>
      </c>
      <c r="U19" s="10">
        <f t="shared" si="0"/>
        <v>6</v>
      </c>
      <c r="V19" s="10">
        <f t="shared" si="0"/>
        <v>1</v>
      </c>
      <c r="W19" s="10">
        <f t="shared" si="0"/>
        <v>8</v>
      </c>
      <c r="X19" s="10">
        <f t="shared" si="0"/>
        <v>10</v>
      </c>
      <c r="Y19" s="10">
        <f t="shared" si="0"/>
        <v>9</v>
      </c>
      <c r="Z19" s="10">
        <f t="shared" si="0"/>
        <v>9</v>
      </c>
      <c r="AA19" s="10">
        <f t="shared" si="0"/>
        <v>3</v>
      </c>
      <c r="AB19" s="10">
        <f t="shared" si="0"/>
        <v>11</v>
      </c>
      <c r="AC19" s="10">
        <f t="shared" si="0"/>
        <v>9</v>
      </c>
      <c r="AD19" s="10">
        <f t="shared" si="0"/>
        <v>7</v>
      </c>
    </row>
    <row r="20" spans="1:30" s="14" customFormat="1" ht="18.75" customHeight="1" x14ac:dyDescent="0.25">
      <c r="A20" s="38"/>
      <c r="B20" s="39"/>
      <c r="C20" s="39"/>
      <c r="D20" s="39"/>
      <c r="E20" s="39"/>
      <c r="F20" s="39"/>
      <c r="G20" s="39"/>
      <c r="H20" s="39"/>
      <c r="I20" s="39"/>
      <c r="J20" s="69" t="s">
        <v>115</v>
      </c>
      <c r="K20" s="12">
        <f t="shared" ref="K20:AD20" si="1">COUNTIF(K5:K16,"4")</f>
        <v>2</v>
      </c>
      <c r="L20" s="12">
        <f t="shared" si="1"/>
        <v>2</v>
      </c>
      <c r="M20" s="12">
        <f t="shared" si="1"/>
        <v>6</v>
      </c>
      <c r="N20" s="12">
        <f t="shared" si="1"/>
        <v>3</v>
      </c>
      <c r="O20" s="12">
        <f t="shared" si="1"/>
        <v>2</v>
      </c>
      <c r="P20" s="12">
        <f t="shared" si="1"/>
        <v>3</v>
      </c>
      <c r="Q20" s="12">
        <f t="shared" si="1"/>
        <v>4</v>
      </c>
      <c r="R20" s="12">
        <f t="shared" si="1"/>
        <v>2</v>
      </c>
      <c r="S20" s="12">
        <f t="shared" si="1"/>
        <v>4</v>
      </c>
      <c r="T20" s="12">
        <f t="shared" si="1"/>
        <v>7</v>
      </c>
      <c r="U20" s="12">
        <f t="shared" si="1"/>
        <v>5</v>
      </c>
      <c r="V20" s="12">
        <f t="shared" si="1"/>
        <v>3</v>
      </c>
      <c r="W20" s="12">
        <f t="shared" si="1"/>
        <v>4</v>
      </c>
      <c r="X20" s="12">
        <f t="shared" si="1"/>
        <v>2</v>
      </c>
      <c r="Y20" s="12">
        <f t="shared" si="1"/>
        <v>2</v>
      </c>
      <c r="Z20" s="12">
        <f t="shared" si="1"/>
        <v>3</v>
      </c>
      <c r="AA20" s="12">
        <f t="shared" si="1"/>
        <v>2</v>
      </c>
      <c r="AB20" s="12">
        <f t="shared" si="1"/>
        <v>1</v>
      </c>
      <c r="AC20" s="12">
        <f t="shared" si="1"/>
        <v>3</v>
      </c>
      <c r="AD20" s="12">
        <f t="shared" si="1"/>
        <v>4</v>
      </c>
    </row>
    <row r="21" spans="1:30" s="14" customFormat="1" ht="18.75" customHeight="1" x14ac:dyDescent="0.25">
      <c r="A21" s="38"/>
      <c r="B21" s="39"/>
      <c r="C21" s="39"/>
      <c r="D21" s="39"/>
      <c r="E21" s="39"/>
      <c r="F21" s="39"/>
      <c r="G21" s="39"/>
      <c r="H21" s="39"/>
      <c r="I21" s="39"/>
      <c r="J21" s="69" t="s">
        <v>116</v>
      </c>
      <c r="K21" s="24">
        <f t="shared" ref="K21:AD21" si="2">COUNTIF(K5:K16,"3")</f>
        <v>1</v>
      </c>
      <c r="L21" s="24">
        <f t="shared" si="2"/>
        <v>1</v>
      </c>
      <c r="M21" s="24">
        <f t="shared" si="2"/>
        <v>1</v>
      </c>
      <c r="N21" s="24">
        <f t="shared" si="2"/>
        <v>0</v>
      </c>
      <c r="O21" s="24">
        <f t="shared" si="2"/>
        <v>3</v>
      </c>
      <c r="P21" s="24">
        <f t="shared" si="2"/>
        <v>0</v>
      </c>
      <c r="Q21" s="24">
        <f t="shared" si="2"/>
        <v>2</v>
      </c>
      <c r="R21" s="24">
        <f t="shared" si="2"/>
        <v>0</v>
      </c>
      <c r="S21" s="24">
        <f t="shared" si="2"/>
        <v>3</v>
      </c>
      <c r="T21" s="24">
        <f t="shared" si="2"/>
        <v>3</v>
      </c>
      <c r="U21" s="24">
        <f t="shared" si="2"/>
        <v>1</v>
      </c>
      <c r="V21" s="24">
        <f t="shared" si="2"/>
        <v>5</v>
      </c>
      <c r="W21" s="24">
        <f t="shared" si="2"/>
        <v>0</v>
      </c>
      <c r="X21" s="24">
        <f t="shared" si="2"/>
        <v>0</v>
      </c>
      <c r="Y21" s="24">
        <f t="shared" si="2"/>
        <v>0</v>
      </c>
      <c r="Z21" s="24">
        <f t="shared" si="2"/>
        <v>0</v>
      </c>
      <c r="AA21" s="24">
        <f t="shared" si="2"/>
        <v>4</v>
      </c>
      <c r="AB21" s="24">
        <f t="shared" si="2"/>
        <v>0</v>
      </c>
      <c r="AC21" s="24">
        <f t="shared" si="2"/>
        <v>0</v>
      </c>
      <c r="AD21" s="24">
        <f t="shared" si="2"/>
        <v>1</v>
      </c>
    </row>
    <row r="22" spans="1:30" s="14" customFormat="1" ht="18.75" customHeight="1" x14ac:dyDescent="0.25">
      <c r="A22" s="38"/>
      <c r="B22" s="39"/>
      <c r="C22" s="39"/>
      <c r="D22" s="39"/>
      <c r="E22" s="39"/>
      <c r="F22" s="39"/>
      <c r="G22" s="39"/>
      <c r="H22" s="39"/>
      <c r="I22" s="39"/>
      <c r="J22" s="69" t="s">
        <v>117</v>
      </c>
      <c r="K22" s="12">
        <f t="shared" ref="K22:AD22" si="3">COUNTIF(K5:K16,"2")</f>
        <v>0</v>
      </c>
      <c r="L22" s="12">
        <f t="shared" si="3"/>
        <v>0</v>
      </c>
      <c r="M22" s="12">
        <f t="shared" si="3"/>
        <v>0</v>
      </c>
      <c r="N22" s="12">
        <f t="shared" si="3"/>
        <v>0</v>
      </c>
      <c r="O22" s="12">
        <f t="shared" si="3"/>
        <v>0</v>
      </c>
      <c r="P22" s="12">
        <f t="shared" si="3"/>
        <v>0</v>
      </c>
      <c r="Q22" s="12">
        <f t="shared" si="3"/>
        <v>0</v>
      </c>
      <c r="R22" s="12">
        <f t="shared" si="3"/>
        <v>0</v>
      </c>
      <c r="S22" s="12">
        <f t="shared" si="3"/>
        <v>0</v>
      </c>
      <c r="T22" s="12">
        <f t="shared" si="3"/>
        <v>1</v>
      </c>
      <c r="U22" s="12">
        <f t="shared" si="3"/>
        <v>0</v>
      </c>
      <c r="V22" s="12">
        <f t="shared" si="3"/>
        <v>3</v>
      </c>
      <c r="W22" s="12">
        <f t="shared" si="3"/>
        <v>0</v>
      </c>
      <c r="X22" s="12">
        <f t="shared" si="3"/>
        <v>0</v>
      </c>
      <c r="Y22" s="12">
        <f t="shared" si="3"/>
        <v>1</v>
      </c>
      <c r="Z22" s="12">
        <f t="shared" si="3"/>
        <v>0</v>
      </c>
      <c r="AA22" s="12">
        <f t="shared" si="3"/>
        <v>2</v>
      </c>
      <c r="AB22" s="12">
        <f t="shared" si="3"/>
        <v>0</v>
      </c>
      <c r="AC22" s="12">
        <f t="shared" si="3"/>
        <v>0</v>
      </c>
      <c r="AD22" s="12">
        <f t="shared" si="3"/>
        <v>0</v>
      </c>
    </row>
    <row r="23" spans="1:30" s="14" customFormat="1" ht="18.75" customHeight="1" x14ac:dyDescent="0.25">
      <c r="A23" s="38"/>
      <c r="B23" s="39"/>
      <c r="C23" s="39"/>
      <c r="D23" s="39"/>
      <c r="E23" s="39"/>
      <c r="F23" s="39"/>
      <c r="G23" s="39"/>
      <c r="H23" s="39"/>
      <c r="I23" s="39"/>
      <c r="J23" s="69" t="s">
        <v>118</v>
      </c>
      <c r="K23" s="10">
        <f t="shared" ref="K23:AD23" si="4">COUNTIF(K5:K16,"1")</f>
        <v>0</v>
      </c>
      <c r="L23" s="10">
        <f t="shared" si="4"/>
        <v>0</v>
      </c>
      <c r="M23" s="10">
        <f t="shared" si="4"/>
        <v>0</v>
      </c>
      <c r="N23" s="10">
        <f t="shared" si="4"/>
        <v>0</v>
      </c>
      <c r="O23" s="10">
        <f t="shared" si="4"/>
        <v>0</v>
      </c>
      <c r="P23" s="10">
        <f t="shared" si="4"/>
        <v>0</v>
      </c>
      <c r="Q23" s="10">
        <f t="shared" si="4"/>
        <v>0</v>
      </c>
      <c r="R23" s="10">
        <f t="shared" si="4"/>
        <v>0</v>
      </c>
      <c r="S23" s="10">
        <f t="shared" si="4"/>
        <v>0</v>
      </c>
      <c r="T23" s="10">
        <f t="shared" si="4"/>
        <v>0</v>
      </c>
      <c r="U23" s="10">
        <f t="shared" si="4"/>
        <v>0</v>
      </c>
      <c r="V23" s="10">
        <f t="shared" si="4"/>
        <v>0</v>
      </c>
      <c r="W23" s="10">
        <f t="shared" si="4"/>
        <v>0</v>
      </c>
      <c r="X23" s="10">
        <f t="shared" si="4"/>
        <v>0</v>
      </c>
      <c r="Y23" s="10">
        <f t="shared" si="4"/>
        <v>0</v>
      </c>
      <c r="Z23" s="10">
        <f t="shared" si="4"/>
        <v>0</v>
      </c>
      <c r="AA23" s="10">
        <f t="shared" si="4"/>
        <v>1</v>
      </c>
      <c r="AB23" s="10">
        <f t="shared" si="4"/>
        <v>0</v>
      </c>
      <c r="AC23" s="10">
        <f t="shared" si="4"/>
        <v>0</v>
      </c>
      <c r="AD23" s="10">
        <f t="shared" si="4"/>
        <v>0</v>
      </c>
    </row>
    <row r="24" spans="1:30" s="14" customFormat="1" ht="18.75" customHeight="1" x14ac:dyDescent="0.25">
      <c r="A24" s="38"/>
      <c r="B24" s="39"/>
      <c r="C24" s="39"/>
      <c r="D24" s="39"/>
      <c r="E24" s="39"/>
      <c r="F24" s="39"/>
      <c r="G24" s="39"/>
      <c r="H24" s="39"/>
      <c r="I24" s="39"/>
      <c r="J24" s="68" t="s">
        <v>112</v>
      </c>
      <c r="K24" s="43">
        <f t="shared" ref="K24:T24" si="5">SUM(K19:K23)</f>
        <v>12</v>
      </c>
      <c r="L24" s="43">
        <f t="shared" si="5"/>
        <v>12</v>
      </c>
      <c r="M24" s="43">
        <f t="shared" si="5"/>
        <v>12</v>
      </c>
      <c r="N24" s="43">
        <f t="shared" si="5"/>
        <v>12</v>
      </c>
      <c r="O24" s="43">
        <f t="shared" si="5"/>
        <v>12</v>
      </c>
      <c r="P24" s="43">
        <f t="shared" si="5"/>
        <v>12</v>
      </c>
      <c r="Q24" s="43">
        <f t="shared" si="5"/>
        <v>12</v>
      </c>
      <c r="R24" s="43">
        <f t="shared" si="5"/>
        <v>12</v>
      </c>
      <c r="S24" s="43">
        <f t="shared" si="5"/>
        <v>12</v>
      </c>
      <c r="T24" s="43">
        <f t="shared" si="5"/>
        <v>12</v>
      </c>
      <c r="U24" s="43">
        <f t="shared" ref="U24:Y24" si="6">SUM(U19:U23)</f>
        <v>12</v>
      </c>
      <c r="V24" s="43">
        <f t="shared" si="6"/>
        <v>12</v>
      </c>
      <c r="W24" s="43">
        <f t="shared" si="6"/>
        <v>12</v>
      </c>
      <c r="X24" s="43">
        <f t="shared" si="6"/>
        <v>12</v>
      </c>
      <c r="Y24" s="43">
        <f t="shared" si="6"/>
        <v>12</v>
      </c>
      <c r="Z24" s="43">
        <f>SUM(Z19:Z23)</f>
        <v>12</v>
      </c>
      <c r="AA24" s="43">
        <f t="shared" ref="AA24:AD24" si="7">SUM(AA19:AA23)</f>
        <v>12</v>
      </c>
      <c r="AB24" s="43">
        <f t="shared" si="7"/>
        <v>12</v>
      </c>
      <c r="AC24" s="43">
        <f t="shared" si="7"/>
        <v>12</v>
      </c>
      <c r="AD24" s="43">
        <f t="shared" si="7"/>
        <v>12</v>
      </c>
    </row>
    <row r="25" spans="1:30" s="14" customFormat="1" ht="18.75" customHeight="1" x14ac:dyDescent="0.25">
      <c r="A25" s="38"/>
      <c r="B25" s="39"/>
      <c r="C25" s="39"/>
      <c r="D25" s="39"/>
      <c r="E25" s="39"/>
      <c r="F25" s="39"/>
      <c r="G25" s="39"/>
      <c r="H25" s="39"/>
      <c r="I25" s="39"/>
      <c r="J25" s="40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</row>
  </sheetData>
  <mergeCells count="14">
    <mergeCell ref="U2:Y2"/>
    <mergeCell ref="K2:O2"/>
    <mergeCell ref="Z2:AD2"/>
    <mergeCell ref="A2:A4"/>
    <mergeCell ref="B2:B4"/>
    <mergeCell ref="J2:J4"/>
    <mergeCell ref="P2:T2"/>
    <mergeCell ref="C2:C4"/>
    <mergeCell ref="D2:D4"/>
    <mergeCell ref="E2:E4"/>
    <mergeCell ref="F2:F4"/>
    <mergeCell ref="G2:G4"/>
    <mergeCell ref="H2:H4"/>
    <mergeCell ref="I2:I4"/>
  </mergeCells>
  <phoneticPr fontId="7" type="noConversion"/>
  <conditionalFormatting sqref="K5:K16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5:L16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5:O16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5:O16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5:N16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5:S16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5:P16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5:Q16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5:R16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5:T16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5:U16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5:V16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5:W16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5:X16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Y5:Y16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Z5:Z1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A5:AA16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B5:AB16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C5:AC16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D5:AD1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AD68C-D133-469B-AC3A-616B9F90BD5E}">
  <dimension ref="A1:U26"/>
  <sheetViews>
    <sheetView showGridLines="0" zoomScale="70" zoomScaleNormal="70" workbookViewId="0">
      <pane ySplit="2" topLeftCell="A3" activePane="bottomLeft" state="frozen"/>
      <selection pane="bottomLeft" activeCell="E12" sqref="E12"/>
    </sheetView>
  </sheetViews>
  <sheetFormatPr baseColWidth="10" defaultColWidth="10.85546875" defaultRowHeight="48.6" customHeight="1" x14ac:dyDescent="0.25"/>
  <cols>
    <col min="1" max="1" width="4.85546875" style="72" customWidth="1"/>
    <col min="2" max="2" width="51.5703125" style="73" customWidth="1"/>
    <col min="3" max="7" width="18.140625" style="72" customWidth="1"/>
    <col min="8" max="16384" width="10.85546875" style="9"/>
  </cols>
  <sheetData>
    <row r="1" spans="1:7" ht="15.75" x14ac:dyDescent="0.25">
      <c r="C1" s="8">
        <v>5</v>
      </c>
      <c r="D1" s="8">
        <v>4</v>
      </c>
      <c r="E1" s="8">
        <v>3</v>
      </c>
      <c r="F1" s="8">
        <v>2</v>
      </c>
      <c r="G1" s="8">
        <v>1</v>
      </c>
    </row>
    <row r="2" spans="1:7" ht="37.5" x14ac:dyDescent="0.25">
      <c r="C2" s="71" t="s">
        <v>114</v>
      </c>
      <c r="D2" s="71" t="s">
        <v>115</v>
      </c>
      <c r="E2" s="71" t="s">
        <v>116</v>
      </c>
      <c r="F2" s="71" t="s">
        <v>117</v>
      </c>
      <c r="G2" s="71" t="s">
        <v>118</v>
      </c>
    </row>
    <row r="3" spans="1:7" ht="15.75" x14ac:dyDescent="0.25">
      <c r="A3" s="74" t="str">
        <f>+Microentorno!K2</f>
        <v>Dimensión estratégica</v>
      </c>
      <c r="B3" s="75"/>
      <c r="C3" s="88"/>
      <c r="D3" s="88"/>
      <c r="E3" s="88"/>
      <c r="F3" s="88"/>
      <c r="G3" s="88"/>
    </row>
    <row r="4" spans="1:7" ht="48.6" customHeight="1" x14ac:dyDescent="0.25">
      <c r="A4" s="76" t="s">
        <v>89</v>
      </c>
      <c r="B4" s="77" t="str">
        <f>+Microentorno!K4</f>
        <v>Me identifico con la misión de la compañía por lo tanto diariamente ejecuto mis actividades en pro de su cubrimiento.</v>
      </c>
      <c r="C4" s="24">
        <f>+Microentorno!K19</f>
        <v>9</v>
      </c>
      <c r="D4" s="24">
        <f>+Microentorno!K20</f>
        <v>2</v>
      </c>
      <c r="E4" s="24">
        <f>+Microentorno!K21</f>
        <v>1</v>
      </c>
      <c r="F4" s="24">
        <f>+Microentorno!K22</f>
        <v>0</v>
      </c>
      <c r="G4" s="24">
        <f>+Microentorno!K23</f>
        <v>0</v>
      </c>
    </row>
    <row r="5" spans="1:7" ht="48.6" customHeight="1" x14ac:dyDescent="0.25">
      <c r="A5" s="76" t="s">
        <v>90</v>
      </c>
      <c r="B5" s="78" t="str">
        <f>+Microentorno!L4</f>
        <v>Me identifico con la visión de la compañía por lo tanto diariamente ejecuto mis actividades buscando su cumplimiento.</v>
      </c>
      <c r="C5" s="24">
        <f>+Microentorno!L19</f>
        <v>9</v>
      </c>
      <c r="D5" s="24">
        <f>+Microentorno!L20</f>
        <v>2</v>
      </c>
      <c r="E5" s="24">
        <f>+Microentorno!L21</f>
        <v>1</v>
      </c>
      <c r="F5" s="24">
        <f>+Microentorno!L22</f>
        <v>0</v>
      </c>
      <c r="G5" s="24">
        <f>+Microentorno!L23</f>
        <v>0</v>
      </c>
    </row>
    <row r="6" spans="1:7" ht="48.6" customHeight="1" x14ac:dyDescent="0.25">
      <c r="A6" s="76" t="s">
        <v>91</v>
      </c>
      <c r="B6" s="78" t="str">
        <f>+Microentorno!M4</f>
        <v>Tengo claros los objetivos organizacionales de la compañía, por lo que identifico claramente cómo mis actividades aportan a estos.</v>
      </c>
      <c r="C6" s="24">
        <f>+Microentorno!M19</f>
        <v>5</v>
      </c>
      <c r="D6" s="24">
        <f>+Microentorno!M20</f>
        <v>6</v>
      </c>
      <c r="E6" s="24">
        <f>+Microentorno!M21</f>
        <v>1</v>
      </c>
      <c r="F6" s="24">
        <f>+Microentorno!M22</f>
        <v>0</v>
      </c>
      <c r="G6" s="24">
        <f>+Microentorno!M23</f>
        <v>0</v>
      </c>
    </row>
    <row r="7" spans="1:7" ht="48.6" customHeight="1" x14ac:dyDescent="0.25">
      <c r="A7" s="76" t="s">
        <v>92</v>
      </c>
      <c r="B7" s="78" t="str">
        <f>+Microentorno!N4</f>
        <v>Comparto los valores de la compañía, por lo que los aplico diariamente en mis actividades.</v>
      </c>
      <c r="C7" s="24">
        <f>+Microentorno!N19</f>
        <v>9</v>
      </c>
      <c r="D7" s="24">
        <f>+Microentorno!N20</f>
        <v>3</v>
      </c>
      <c r="E7" s="24">
        <f>+Microentorno!N21</f>
        <v>0</v>
      </c>
      <c r="F7" s="24">
        <f>+Microentorno!N22</f>
        <v>0</v>
      </c>
      <c r="G7" s="24">
        <f>+Microentorno!N23</f>
        <v>0</v>
      </c>
    </row>
    <row r="8" spans="1:7" ht="48.6" customHeight="1" x14ac:dyDescent="0.25">
      <c r="A8" s="76" t="s">
        <v>93</v>
      </c>
      <c r="B8" s="78" t="str">
        <f>+Microentorno!O4</f>
        <v>Conozco las políticas de la compañía, con las cuales fueron establecidos los procesos y procedimientos de mi grupo de trabajo.</v>
      </c>
      <c r="C8" s="24">
        <f>+Microentorno!O19</f>
        <v>7</v>
      </c>
      <c r="D8" s="24">
        <f>+Microentorno!O20</f>
        <v>2</v>
      </c>
      <c r="E8" s="24">
        <f>+Microentorno!O21</f>
        <v>3</v>
      </c>
      <c r="F8" s="24">
        <f>+Microentorno!O22</f>
        <v>0</v>
      </c>
      <c r="G8" s="24">
        <f>+Microentorno!O23</f>
        <v>0</v>
      </c>
    </row>
    <row r="9" spans="1:7" ht="15.75" x14ac:dyDescent="0.25">
      <c r="A9" s="79" t="str">
        <f>+Microentorno!P2</f>
        <v>Dimensión organizacional</v>
      </c>
      <c r="B9" s="80"/>
      <c r="C9" s="81"/>
      <c r="D9" s="81"/>
      <c r="E9" s="81"/>
      <c r="F9" s="81"/>
      <c r="G9" s="81"/>
    </row>
    <row r="10" spans="1:7" ht="48.6" customHeight="1" x14ac:dyDescent="0.25">
      <c r="A10" s="11" t="s">
        <v>94</v>
      </c>
      <c r="B10" s="78" t="str">
        <f>+Microentorno!P4</f>
        <v>Coincido con el código de ética y reglamento interno de la compañía, por lo que lo aplico diariamente en mis actividades.</v>
      </c>
      <c r="C10" s="11">
        <f>+Microentorno!P19</f>
        <v>9</v>
      </c>
      <c r="D10" s="11">
        <f>+Microentorno!P20</f>
        <v>3</v>
      </c>
      <c r="E10" s="11">
        <f>+Microentorno!P21</f>
        <v>0</v>
      </c>
      <c r="F10" s="11">
        <f>+Microentorno!P22</f>
        <v>0</v>
      </c>
      <c r="G10" s="11">
        <f>+Microentorno!P23</f>
        <v>0</v>
      </c>
    </row>
    <row r="11" spans="1:7" ht="48.6" customHeight="1" x14ac:dyDescent="0.25">
      <c r="A11" s="11" t="s">
        <v>95</v>
      </c>
      <c r="B11" s="78" t="str">
        <f>+Microentorno!Q4</f>
        <v>Estoy de acuerdo con que las actividades asignadas a mi cargo son pertinentes y adecuadas para los objetivos que me trazan.</v>
      </c>
      <c r="C11" s="11">
        <f>+Microentorno!Q19</f>
        <v>6</v>
      </c>
      <c r="D11" s="11">
        <f>+Microentorno!Q20</f>
        <v>4</v>
      </c>
      <c r="E11" s="11">
        <f>+Microentorno!Q21</f>
        <v>2</v>
      </c>
      <c r="F11" s="11">
        <f>+Microentorno!Q22</f>
        <v>0</v>
      </c>
      <c r="G11" s="11">
        <f>+Microentorno!Q23</f>
        <v>0</v>
      </c>
    </row>
    <row r="12" spans="1:7" ht="48.6" customHeight="1" x14ac:dyDescent="0.25">
      <c r="A12" s="11" t="s">
        <v>96</v>
      </c>
      <c r="B12" s="78" t="str">
        <f>+Microentorno!R4</f>
        <v>La compañía se esfuerza constantemente por generar apropiación del comportamiento ético y valores que debo aplicar en mis labores.</v>
      </c>
      <c r="C12" s="11">
        <f>+Microentorno!R19</f>
        <v>10</v>
      </c>
      <c r="D12" s="11">
        <f>+Microentorno!R20</f>
        <v>2</v>
      </c>
      <c r="E12" s="11">
        <f>+Microentorno!R21</f>
        <v>0</v>
      </c>
      <c r="F12" s="11">
        <f>+Microentorno!R22</f>
        <v>0</v>
      </c>
      <c r="G12" s="11">
        <f>+Microentorno!R23</f>
        <v>0</v>
      </c>
    </row>
    <row r="13" spans="1:7" ht="48.6" customHeight="1" x14ac:dyDescent="0.25">
      <c r="A13" s="11" t="s">
        <v>97</v>
      </c>
      <c r="B13" s="78" t="str">
        <f>+Microentorno!S4</f>
        <v>Tengo claros los procedimientos que debo aplicar para ejecutar cada una de mis actividades al interior de la compañía.</v>
      </c>
      <c r="C13" s="11">
        <f>+Microentorno!S19</f>
        <v>5</v>
      </c>
      <c r="D13" s="11">
        <f>+Microentorno!S20</f>
        <v>4</v>
      </c>
      <c r="E13" s="11">
        <f>+Microentorno!S21</f>
        <v>3</v>
      </c>
      <c r="F13" s="11">
        <f>+Microentorno!S22</f>
        <v>0</v>
      </c>
      <c r="G13" s="11">
        <f>+Microentorno!S23</f>
        <v>0</v>
      </c>
    </row>
    <row r="14" spans="1:7" ht="48.6" customHeight="1" x14ac:dyDescent="0.25">
      <c r="A14" s="11" t="s">
        <v>98</v>
      </c>
      <c r="B14" s="78" t="str">
        <f>+Microentorno!T4</f>
        <v>Los procesos y procedimientos de mi cargo son tan claros y específicos que no debo recurrir a la improvisación o ejecución de actividades sin orden concreto.</v>
      </c>
      <c r="C14" s="11">
        <f>+Microentorno!T19</f>
        <v>1</v>
      </c>
      <c r="D14" s="11">
        <f>+Microentorno!T20</f>
        <v>7</v>
      </c>
      <c r="E14" s="11">
        <f>+Microentorno!T21</f>
        <v>3</v>
      </c>
      <c r="F14" s="11">
        <f>+Microentorno!T22</f>
        <v>1</v>
      </c>
      <c r="G14" s="11">
        <f>+Microentorno!T23</f>
        <v>0</v>
      </c>
    </row>
    <row r="15" spans="1:7" ht="15.75" x14ac:dyDescent="0.25">
      <c r="A15" s="82" t="str">
        <f>+Microentorno!U2</f>
        <v>Dimensión Social y Ambiental</v>
      </c>
      <c r="B15" s="83"/>
      <c r="C15" s="84"/>
      <c r="D15" s="84"/>
      <c r="E15" s="84"/>
      <c r="F15" s="84"/>
      <c r="G15" s="84"/>
    </row>
    <row r="16" spans="1:7" ht="48.6" customHeight="1" x14ac:dyDescent="0.25">
      <c r="A16" s="11" t="s">
        <v>99</v>
      </c>
      <c r="B16" s="78" t="str">
        <f>+Microentorno!U4</f>
        <v>Para la compañía el conocer de mi familia y aspectos personales es muy importante.</v>
      </c>
      <c r="C16" s="11">
        <f>+Microentorno!U19</f>
        <v>6</v>
      </c>
      <c r="D16" s="11">
        <f>+Microentorno!U20</f>
        <v>5</v>
      </c>
      <c r="E16" s="11">
        <f>+Microentorno!U21</f>
        <v>1</v>
      </c>
      <c r="F16" s="11">
        <f>+Microentorno!U22</f>
        <v>0</v>
      </c>
      <c r="G16" s="11">
        <f>+Microentorno!U23</f>
        <v>0</v>
      </c>
    </row>
    <row r="17" spans="1:21" ht="48.6" customHeight="1" x14ac:dyDescent="0.25">
      <c r="A17" s="11" t="s">
        <v>100</v>
      </c>
      <c r="B17" s="78" t="str">
        <f>+Microentorno!V4</f>
        <v>Para la compañía el implementar programas de capacitación para nosotros los colaboradores es muy importante.</v>
      </c>
      <c r="C17" s="11">
        <f>+Microentorno!V19</f>
        <v>1</v>
      </c>
      <c r="D17" s="11">
        <f>+Microentorno!V20</f>
        <v>3</v>
      </c>
      <c r="E17" s="11">
        <f>+Microentorno!V21</f>
        <v>5</v>
      </c>
      <c r="F17" s="11">
        <f>+Microentorno!V22</f>
        <v>3</v>
      </c>
      <c r="G17" s="11">
        <f>+Microentorno!V23</f>
        <v>0</v>
      </c>
      <c r="U17" s="9">
        <f>8/12</f>
        <v>0.66666666666666663</v>
      </c>
    </row>
    <row r="18" spans="1:21" ht="48.6" customHeight="1" x14ac:dyDescent="0.25">
      <c r="A18" s="11" t="s">
        <v>101</v>
      </c>
      <c r="B18" s="78" t="str">
        <f>+Microentorno!W4</f>
        <v>Me siento estimulado por la compañía para ejecutar de la mejor forma mi trabajo.</v>
      </c>
      <c r="C18" s="11">
        <f>+Microentorno!W19</f>
        <v>8</v>
      </c>
      <c r="D18" s="11">
        <f>+Microentorno!W20</f>
        <v>4</v>
      </c>
      <c r="E18" s="11">
        <f>+Microentorno!W21</f>
        <v>0</v>
      </c>
      <c r="F18" s="11">
        <f>+Microentorno!W22</f>
        <v>0</v>
      </c>
      <c r="G18" s="11">
        <f>+Microentorno!W23</f>
        <v>0</v>
      </c>
    </row>
    <row r="19" spans="1:21" ht="48.6" customHeight="1" x14ac:dyDescent="0.25">
      <c r="A19" s="11" t="s">
        <v>102</v>
      </c>
      <c r="B19" s="78" t="str">
        <f>+Microentorno!X4</f>
        <v>Me siento bien trabajando con mi equipo de trabajo.</v>
      </c>
      <c r="C19" s="11">
        <f>+Microentorno!X19</f>
        <v>10</v>
      </c>
      <c r="D19" s="11">
        <f>+Microentorno!X20</f>
        <v>2</v>
      </c>
      <c r="E19" s="11">
        <f>+Microentorno!X21</f>
        <v>0</v>
      </c>
      <c r="F19" s="11">
        <f>+Microentorno!X22</f>
        <v>0</v>
      </c>
      <c r="G19" s="11">
        <f>+Microentorno!X23</f>
        <v>0</v>
      </c>
    </row>
    <row r="20" spans="1:21" ht="48.6" customHeight="1" x14ac:dyDescent="0.25">
      <c r="A20" s="11" t="s">
        <v>103</v>
      </c>
      <c r="B20" s="78" t="str">
        <f>+Microentorno!Y4</f>
        <v>Cuando tengo alguna dificultad laboral o personal tengo claro y confío en el proceso a tomar para notificarlo a la compañía.</v>
      </c>
      <c r="C20" s="11">
        <f>+Microentorno!Y19</f>
        <v>9</v>
      </c>
      <c r="D20" s="11">
        <f>+Microentorno!Y20</f>
        <v>2</v>
      </c>
      <c r="E20" s="11">
        <f>+Microentorno!Y21</f>
        <v>0</v>
      </c>
      <c r="F20" s="11">
        <f>+Microentorno!Y22</f>
        <v>1</v>
      </c>
      <c r="G20" s="11">
        <f>+Microentorno!Y23</f>
        <v>0</v>
      </c>
    </row>
    <row r="21" spans="1:21" ht="15.75" x14ac:dyDescent="0.25">
      <c r="A21" s="85" t="str">
        <f>+Microentorno!Z2</f>
        <v>Dimensión Tecnológica y de Innovación</v>
      </c>
      <c r="B21" s="86"/>
      <c r="C21" s="87"/>
      <c r="D21" s="87"/>
      <c r="E21" s="87"/>
      <c r="F21" s="87"/>
      <c r="G21" s="87"/>
    </row>
    <row r="22" spans="1:21" ht="48.6" customHeight="1" x14ac:dyDescent="0.25">
      <c r="A22" s="11" t="s">
        <v>104</v>
      </c>
      <c r="B22" s="78" t="str">
        <f>+Microentorno!Z4</f>
        <v>Para la compañía crear sentido de pertenencia y responsabilidad social con sus clientes, sus proveedores, asociados y colaboradores es muy importante.</v>
      </c>
      <c r="C22" s="11">
        <f>+Microentorno!Z19</f>
        <v>9</v>
      </c>
      <c r="D22" s="11">
        <f>+Microentorno!Z20</f>
        <v>3</v>
      </c>
      <c r="E22" s="11">
        <f>+Microentorno!Z21</f>
        <v>0</v>
      </c>
      <c r="F22" s="89">
        <f>+Microentorno!Z22</f>
        <v>0</v>
      </c>
      <c r="G22" s="89">
        <f>+Microentorno!Z23</f>
        <v>0</v>
      </c>
    </row>
    <row r="23" spans="1:21" ht="48.6" customHeight="1" x14ac:dyDescent="0.25">
      <c r="A23" s="11" t="s">
        <v>105</v>
      </c>
      <c r="B23" s="78" t="str">
        <f>+Microentorno!AA4</f>
        <v>Para la compañía, adherirse, certificarse, o implementar procesos de estándares internacionales (ej: ISO) es muy importante.</v>
      </c>
      <c r="C23" s="11">
        <f>+Microentorno!AA19</f>
        <v>3</v>
      </c>
      <c r="D23" s="11">
        <f>+Microentorno!AA20</f>
        <v>2</v>
      </c>
      <c r="E23" s="11">
        <f>+Microentorno!AA21</f>
        <v>4</v>
      </c>
      <c r="F23" s="11">
        <f>+Microentorno!AA22</f>
        <v>2</v>
      </c>
      <c r="G23" s="11">
        <f>+Microentorno!AA23</f>
        <v>1</v>
      </c>
    </row>
    <row r="24" spans="1:21" ht="48.6" customHeight="1" x14ac:dyDescent="0.25">
      <c r="A24" s="11" t="s">
        <v>106</v>
      </c>
      <c r="B24" s="78" t="str">
        <f>+Microentorno!AB4</f>
        <v>Puedo proponer ideas o participar en las decisiones de mi área si ninguna dificultad y con la seguridad de que serán analizadas por la compañía.</v>
      </c>
      <c r="C24" s="11">
        <f>+Microentorno!AB19</f>
        <v>11</v>
      </c>
      <c r="D24" s="11">
        <f>+Microentorno!AB20</f>
        <v>1</v>
      </c>
      <c r="E24" s="11">
        <f>+Microentorno!AB21</f>
        <v>0</v>
      </c>
      <c r="F24" s="11">
        <f>+Microentorno!AB22</f>
        <v>0</v>
      </c>
      <c r="G24" s="11">
        <f>+Microentorno!AB23</f>
        <v>0</v>
      </c>
    </row>
    <row r="25" spans="1:21" ht="48.6" customHeight="1" x14ac:dyDescent="0.25">
      <c r="A25" s="11" t="s">
        <v>107</v>
      </c>
      <c r="B25" s="78" t="str">
        <f>+Microentorno!AC4</f>
        <v>Constantemente la compañía me informa de los resultados y avances de las actividades que efectúa.</v>
      </c>
      <c r="C25" s="11">
        <f>+Microentorno!AC19</f>
        <v>9</v>
      </c>
      <c r="D25" s="11">
        <f>+Microentorno!AC20</f>
        <v>3</v>
      </c>
      <c r="E25" s="11">
        <f>+Microentorno!AC21</f>
        <v>0</v>
      </c>
      <c r="F25" s="89">
        <f>+Microentorno!AC22</f>
        <v>0</v>
      </c>
      <c r="G25" s="89">
        <f>+Microentorno!AC23</f>
        <v>0</v>
      </c>
    </row>
    <row r="26" spans="1:21" ht="48.6" customHeight="1" x14ac:dyDescent="0.25">
      <c r="A26" s="11" t="s">
        <v>108</v>
      </c>
      <c r="B26" s="78" t="str">
        <f>+Microentorno!AD4</f>
        <v>La compañía busca constantemente mejorar sus procesos mediante nuevas tecnologías o diferentes puntos de vista.</v>
      </c>
      <c r="C26" s="11">
        <f>+Microentorno!AD19</f>
        <v>7</v>
      </c>
      <c r="D26" s="11">
        <f>+Microentorno!AD20</f>
        <v>4</v>
      </c>
      <c r="E26" s="11">
        <f>+Microentorno!AD21</f>
        <v>1</v>
      </c>
      <c r="F26" s="89">
        <f>+Microentorno!AD22</f>
        <v>0</v>
      </c>
      <c r="G26" s="89">
        <f>+Microentorno!AD23</f>
        <v>0</v>
      </c>
    </row>
  </sheetData>
  <phoneticPr fontId="7" type="noConversion"/>
  <pageMargins left="0.7" right="0.7" top="0.75" bottom="0.75" header="0.3" footer="0.3"/>
  <pageSetup orientation="landscape" r:id="rId1"/>
  <ignoredErrors>
    <ignoredError sqref="E10:E14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E225A-540C-42B8-A3A4-1D6A509707C3}">
  <dimension ref="A1:AE13"/>
  <sheetViews>
    <sheetView workbookViewId="0">
      <selection activeCell="A23" sqref="A23"/>
    </sheetView>
  </sheetViews>
  <sheetFormatPr baseColWidth="10" defaultRowHeight="15" x14ac:dyDescent="0.25"/>
  <cols>
    <col min="1" max="1" width="18.42578125" customWidth="1"/>
    <col min="2" max="2" width="29.7109375" bestFit="1" customWidth="1"/>
    <col min="3" max="3" width="25.140625" bestFit="1" customWidth="1"/>
    <col min="4" max="4" width="33.7109375" bestFit="1" customWidth="1"/>
    <col min="5" max="31" width="22.85546875" style="5" customWidth="1"/>
  </cols>
  <sheetData>
    <row r="1" spans="1:31" s="4" customFormat="1" ht="102.75" thickBot="1" x14ac:dyDescent="0.3">
      <c r="A1" s="3" t="s">
        <v>4</v>
      </c>
      <c r="B1" s="3" t="s">
        <v>5</v>
      </c>
      <c r="C1" s="3" t="s">
        <v>0</v>
      </c>
      <c r="D1" s="3" t="s">
        <v>1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16</v>
      </c>
      <c r="P1" s="3" t="s">
        <v>17</v>
      </c>
      <c r="Q1" s="3" t="s">
        <v>18</v>
      </c>
      <c r="R1" s="3" t="s">
        <v>19</v>
      </c>
      <c r="S1" s="3" t="s">
        <v>20</v>
      </c>
      <c r="T1" s="3" t="s">
        <v>21</v>
      </c>
      <c r="U1" s="3" t="s">
        <v>22</v>
      </c>
      <c r="V1" s="3" t="s">
        <v>23</v>
      </c>
      <c r="W1" s="3" t="s">
        <v>24</v>
      </c>
      <c r="X1" s="3" t="s">
        <v>25</v>
      </c>
      <c r="Y1" s="3" t="s">
        <v>26</v>
      </c>
      <c r="Z1" s="3" t="s">
        <v>27</v>
      </c>
      <c r="AA1" s="3" t="s">
        <v>28</v>
      </c>
      <c r="AB1" s="3" t="s">
        <v>29</v>
      </c>
      <c r="AC1" s="3" t="s">
        <v>30</v>
      </c>
      <c r="AD1" s="3" t="s">
        <v>31</v>
      </c>
      <c r="AE1" s="3" t="s">
        <v>32</v>
      </c>
    </row>
    <row r="2" spans="1:31" ht="15.75" thickBot="1" x14ac:dyDescent="0.3">
      <c r="A2" s="2">
        <v>44074.862800925926</v>
      </c>
      <c r="B2" s="1" t="s">
        <v>33</v>
      </c>
      <c r="C2" s="1" t="s">
        <v>34</v>
      </c>
      <c r="D2" s="1" t="s">
        <v>35</v>
      </c>
      <c r="E2" s="3" t="s">
        <v>36</v>
      </c>
      <c r="F2" s="3" t="s">
        <v>36</v>
      </c>
      <c r="G2" s="3" t="s">
        <v>36</v>
      </c>
      <c r="H2" s="3" t="s">
        <v>37</v>
      </c>
      <c r="I2" s="3">
        <v>8</v>
      </c>
      <c r="J2" s="3" t="s">
        <v>38</v>
      </c>
      <c r="K2" s="3" t="s">
        <v>39</v>
      </c>
      <c r="L2" s="3">
        <v>5</v>
      </c>
      <c r="M2" s="3">
        <v>5</v>
      </c>
      <c r="N2" s="3">
        <v>5</v>
      </c>
      <c r="O2" s="3">
        <v>5</v>
      </c>
      <c r="P2" s="3">
        <v>5</v>
      </c>
      <c r="Q2" s="3">
        <v>5</v>
      </c>
      <c r="R2" s="3">
        <v>3</v>
      </c>
      <c r="S2" s="3">
        <v>4</v>
      </c>
      <c r="T2" s="3">
        <v>3</v>
      </c>
      <c r="U2" s="3">
        <v>2</v>
      </c>
      <c r="V2" s="3">
        <v>5</v>
      </c>
      <c r="W2" s="3">
        <v>2</v>
      </c>
      <c r="X2" s="3">
        <v>4</v>
      </c>
      <c r="Y2" s="3">
        <v>5</v>
      </c>
      <c r="Z2" s="3">
        <v>5</v>
      </c>
      <c r="AA2" s="3">
        <v>5</v>
      </c>
      <c r="AB2" s="3">
        <v>1</v>
      </c>
      <c r="AC2" s="3">
        <v>5</v>
      </c>
      <c r="AD2" s="3">
        <v>5</v>
      </c>
      <c r="AE2" s="3">
        <v>4</v>
      </c>
    </row>
    <row r="3" spans="1:31" ht="15.75" thickBot="1" x14ac:dyDescent="0.3">
      <c r="A3" s="2">
        <v>44075.776712962965</v>
      </c>
      <c r="B3" s="1" t="s">
        <v>40</v>
      </c>
      <c r="C3" s="1" t="s">
        <v>41</v>
      </c>
      <c r="D3" s="1" t="s">
        <v>42</v>
      </c>
      <c r="E3" s="3" t="s">
        <v>43</v>
      </c>
      <c r="F3" s="3" t="s">
        <v>43</v>
      </c>
      <c r="G3" s="3" t="s">
        <v>36</v>
      </c>
      <c r="H3" s="70" t="s">
        <v>119</v>
      </c>
      <c r="I3" s="3">
        <v>0</v>
      </c>
      <c r="J3" s="3" t="s">
        <v>38</v>
      </c>
      <c r="K3" s="3" t="s">
        <v>45</v>
      </c>
      <c r="L3" s="3">
        <v>5</v>
      </c>
      <c r="M3" s="3">
        <v>5</v>
      </c>
      <c r="N3" s="3">
        <v>5</v>
      </c>
      <c r="O3" s="3">
        <v>5</v>
      </c>
      <c r="P3" s="3">
        <v>5</v>
      </c>
      <c r="Q3" s="3">
        <v>5</v>
      </c>
      <c r="R3" s="3">
        <v>5</v>
      </c>
      <c r="S3" s="3">
        <v>5</v>
      </c>
      <c r="T3" s="3">
        <v>5</v>
      </c>
      <c r="U3" s="3">
        <v>4</v>
      </c>
      <c r="V3" s="3">
        <v>4</v>
      </c>
      <c r="W3" s="3">
        <v>4</v>
      </c>
      <c r="X3" s="3">
        <v>5</v>
      </c>
      <c r="Y3" s="3">
        <v>4</v>
      </c>
      <c r="Z3" s="3">
        <v>5</v>
      </c>
      <c r="AA3" s="3">
        <v>5</v>
      </c>
      <c r="AB3" s="3">
        <v>3</v>
      </c>
      <c r="AC3" s="3">
        <v>4</v>
      </c>
      <c r="AD3" s="3">
        <v>5</v>
      </c>
      <c r="AE3" s="3">
        <v>4</v>
      </c>
    </row>
    <row r="4" spans="1:31" ht="15.75" thickBot="1" x14ac:dyDescent="0.3">
      <c r="A4" s="2">
        <v>44076.384351851855</v>
      </c>
      <c r="B4" s="1" t="s">
        <v>46</v>
      </c>
      <c r="C4" s="1" t="s">
        <v>47</v>
      </c>
      <c r="D4" s="1" t="s">
        <v>48</v>
      </c>
      <c r="E4" s="3" t="s">
        <v>43</v>
      </c>
      <c r="F4" s="3" t="s">
        <v>36</v>
      </c>
      <c r="G4" s="3" t="s">
        <v>43</v>
      </c>
      <c r="H4" s="3"/>
      <c r="I4" s="3">
        <v>1</v>
      </c>
      <c r="J4" s="3" t="s">
        <v>49</v>
      </c>
      <c r="K4" s="3" t="s">
        <v>50</v>
      </c>
      <c r="L4" s="3">
        <v>4</v>
      </c>
      <c r="M4" s="3">
        <v>4</v>
      </c>
      <c r="N4" s="3">
        <v>4</v>
      </c>
      <c r="O4" s="3">
        <v>5</v>
      </c>
      <c r="P4" s="3">
        <v>5</v>
      </c>
      <c r="Q4" s="3">
        <v>5</v>
      </c>
      <c r="R4" s="3">
        <v>4</v>
      </c>
      <c r="S4" s="3">
        <v>5</v>
      </c>
      <c r="T4" s="3">
        <v>5</v>
      </c>
      <c r="U4" s="3">
        <v>4</v>
      </c>
      <c r="V4" s="3">
        <v>3</v>
      </c>
      <c r="W4" s="3">
        <v>3</v>
      </c>
      <c r="X4" s="3">
        <v>4</v>
      </c>
      <c r="Y4" s="3">
        <v>5</v>
      </c>
      <c r="Z4" s="3">
        <v>5</v>
      </c>
      <c r="AA4" s="3">
        <v>5</v>
      </c>
      <c r="AB4" s="3">
        <v>5</v>
      </c>
      <c r="AC4" s="3">
        <v>5</v>
      </c>
      <c r="AD4" s="3">
        <v>5</v>
      </c>
      <c r="AE4" s="3">
        <v>4</v>
      </c>
    </row>
    <row r="5" spans="1:31" ht="26.25" thickBot="1" x14ac:dyDescent="0.3">
      <c r="A5" s="2">
        <v>44076.462696759256</v>
      </c>
      <c r="B5" s="1" t="s">
        <v>51</v>
      </c>
      <c r="C5" s="1" t="s">
        <v>52</v>
      </c>
      <c r="D5" s="1" t="s">
        <v>53</v>
      </c>
      <c r="E5" s="3" t="s">
        <v>43</v>
      </c>
      <c r="F5" s="3" t="s">
        <v>43</v>
      </c>
      <c r="G5" s="3" t="s">
        <v>43</v>
      </c>
      <c r="H5" s="3"/>
      <c r="I5" s="3" t="s">
        <v>54</v>
      </c>
      <c r="J5" s="3" t="s">
        <v>55</v>
      </c>
      <c r="K5" s="3" t="s">
        <v>56</v>
      </c>
      <c r="L5" s="3">
        <v>4</v>
      </c>
      <c r="M5" s="3">
        <v>5</v>
      </c>
      <c r="N5" s="3">
        <v>4</v>
      </c>
      <c r="O5" s="3">
        <v>4</v>
      </c>
      <c r="P5" s="3">
        <v>3</v>
      </c>
      <c r="Q5" s="3">
        <v>4</v>
      </c>
      <c r="R5" s="3">
        <v>4</v>
      </c>
      <c r="S5" s="3">
        <v>5</v>
      </c>
      <c r="T5" s="3">
        <v>4</v>
      </c>
      <c r="U5" s="3">
        <v>4</v>
      </c>
      <c r="V5" s="3">
        <v>4</v>
      </c>
      <c r="W5" s="3">
        <v>3</v>
      </c>
      <c r="X5" s="3">
        <v>5</v>
      </c>
      <c r="Y5" s="3">
        <v>5</v>
      </c>
      <c r="Z5" s="3">
        <v>4</v>
      </c>
      <c r="AA5" s="3">
        <v>4</v>
      </c>
      <c r="AB5" s="3">
        <v>3</v>
      </c>
      <c r="AC5" s="3">
        <v>5</v>
      </c>
      <c r="AD5" s="3">
        <v>5</v>
      </c>
      <c r="AE5" s="3">
        <v>5</v>
      </c>
    </row>
    <row r="6" spans="1:31" ht="15.75" thickBot="1" x14ac:dyDescent="0.3">
      <c r="A6" s="2">
        <v>44076.471851851849</v>
      </c>
      <c r="B6" s="1" t="s">
        <v>57</v>
      </c>
      <c r="C6" s="1" t="s">
        <v>58</v>
      </c>
      <c r="D6" s="1" t="s">
        <v>59</v>
      </c>
      <c r="E6" s="3" t="s">
        <v>43</v>
      </c>
      <c r="F6" s="3" t="s">
        <v>43</v>
      </c>
      <c r="G6" s="3" t="s">
        <v>43</v>
      </c>
      <c r="H6" s="3"/>
      <c r="I6" s="3">
        <v>4</v>
      </c>
      <c r="J6" s="3" t="s">
        <v>60</v>
      </c>
      <c r="K6" s="3" t="s">
        <v>39</v>
      </c>
      <c r="L6" s="3">
        <v>5</v>
      </c>
      <c r="M6" s="3">
        <v>5</v>
      </c>
      <c r="N6" s="3">
        <v>4</v>
      </c>
      <c r="O6" s="3">
        <v>4</v>
      </c>
      <c r="P6" s="3">
        <v>5</v>
      </c>
      <c r="Q6" s="3">
        <v>5</v>
      </c>
      <c r="R6" s="3">
        <v>5</v>
      </c>
      <c r="S6" s="3">
        <v>5</v>
      </c>
      <c r="T6" s="3">
        <v>5</v>
      </c>
      <c r="U6" s="3">
        <v>4</v>
      </c>
      <c r="V6" s="3">
        <v>5</v>
      </c>
      <c r="W6" s="3">
        <v>2</v>
      </c>
      <c r="X6" s="3">
        <v>4</v>
      </c>
      <c r="Y6" s="3">
        <v>5</v>
      </c>
      <c r="Z6" s="3">
        <v>5</v>
      </c>
      <c r="AA6" s="3">
        <v>5</v>
      </c>
      <c r="AB6" s="3">
        <v>4</v>
      </c>
      <c r="AC6" s="3">
        <v>5</v>
      </c>
      <c r="AD6" s="3">
        <v>5</v>
      </c>
      <c r="AE6" s="3">
        <v>3</v>
      </c>
    </row>
    <row r="7" spans="1:31" ht="15.75" thickBot="1" x14ac:dyDescent="0.3">
      <c r="A7" s="2">
        <v>44076.595416666663</v>
      </c>
      <c r="B7" s="1" t="s">
        <v>61</v>
      </c>
      <c r="C7" s="1" t="s">
        <v>62</v>
      </c>
      <c r="D7" s="1" t="s">
        <v>55</v>
      </c>
      <c r="E7" s="3" t="s">
        <v>36</v>
      </c>
      <c r="F7" s="3" t="s">
        <v>36</v>
      </c>
      <c r="G7" s="3" t="s">
        <v>43</v>
      </c>
      <c r="H7" s="3"/>
      <c r="I7" s="3" t="s">
        <v>63</v>
      </c>
      <c r="J7" s="3" t="s">
        <v>64</v>
      </c>
      <c r="K7" s="3" t="s">
        <v>65</v>
      </c>
      <c r="L7" s="3">
        <v>5</v>
      </c>
      <c r="M7" s="3">
        <v>4</v>
      </c>
      <c r="N7" s="3">
        <v>4</v>
      </c>
      <c r="O7" s="3">
        <v>5</v>
      </c>
      <c r="P7" s="3">
        <v>3</v>
      </c>
      <c r="Q7" s="3">
        <v>5</v>
      </c>
      <c r="R7" s="3">
        <v>5</v>
      </c>
      <c r="S7" s="3">
        <v>5</v>
      </c>
      <c r="T7" s="3">
        <v>3</v>
      </c>
      <c r="U7" s="3">
        <v>3</v>
      </c>
      <c r="V7" s="3">
        <v>4</v>
      </c>
      <c r="W7" s="3">
        <v>3</v>
      </c>
      <c r="X7" s="3">
        <v>5</v>
      </c>
      <c r="Y7" s="3">
        <v>5</v>
      </c>
      <c r="Z7" s="3">
        <v>5</v>
      </c>
      <c r="AA7" s="3">
        <v>5</v>
      </c>
      <c r="AB7" s="3">
        <v>3</v>
      </c>
      <c r="AC7" s="3">
        <v>5</v>
      </c>
      <c r="AD7" s="3">
        <v>5</v>
      </c>
      <c r="AE7" s="3">
        <v>5</v>
      </c>
    </row>
    <row r="8" spans="1:31" ht="15.75" thickBot="1" x14ac:dyDescent="0.3">
      <c r="A8" s="2">
        <v>44076.686898148146</v>
      </c>
      <c r="B8" s="1" t="s">
        <v>66</v>
      </c>
      <c r="C8" s="1" t="s">
        <v>67</v>
      </c>
      <c r="D8" s="1" t="s">
        <v>68</v>
      </c>
      <c r="E8" s="3" t="s">
        <v>43</v>
      </c>
      <c r="F8" s="3" t="s">
        <v>36</v>
      </c>
      <c r="G8" s="3" t="s">
        <v>43</v>
      </c>
      <c r="H8" s="3"/>
      <c r="I8" s="3" t="s">
        <v>54</v>
      </c>
      <c r="J8" s="3" t="s">
        <v>69</v>
      </c>
      <c r="K8" s="3" t="s">
        <v>70</v>
      </c>
      <c r="L8" s="3">
        <v>5</v>
      </c>
      <c r="M8" s="3">
        <v>5</v>
      </c>
      <c r="N8" s="3">
        <v>4</v>
      </c>
      <c r="O8" s="3">
        <v>4</v>
      </c>
      <c r="P8" s="3">
        <v>4</v>
      </c>
      <c r="Q8" s="3">
        <v>4</v>
      </c>
      <c r="R8" s="3">
        <v>3</v>
      </c>
      <c r="S8" s="3">
        <v>5</v>
      </c>
      <c r="T8" s="3">
        <v>4</v>
      </c>
      <c r="U8" s="3">
        <v>4</v>
      </c>
      <c r="V8" s="3">
        <v>4</v>
      </c>
      <c r="W8" s="3">
        <v>3</v>
      </c>
      <c r="X8" s="3">
        <v>5</v>
      </c>
      <c r="Y8" s="3">
        <v>5</v>
      </c>
      <c r="Z8" s="3">
        <v>2</v>
      </c>
      <c r="AA8" s="3">
        <v>5</v>
      </c>
      <c r="AB8" s="3">
        <v>2</v>
      </c>
      <c r="AC8" s="3">
        <v>5</v>
      </c>
      <c r="AD8" s="3">
        <v>4</v>
      </c>
      <c r="AE8" s="3">
        <v>5</v>
      </c>
    </row>
    <row r="9" spans="1:31" ht="15.75" thickBot="1" x14ac:dyDescent="0.3">
      <c r="A9" s="2">
        <v>44076.928807870368</v>
      </c>
      <c r="B9" s="1" t="s">
        <v>71</v>
      </c>
      <c r="C9" s="1" t="s">
        <v>72</v>
      </c>
      <c r="D9" s="1" t="s">
        <v>73</v>
      </c>
      <c r="E9" s="3" t="s">
        <v>36</v>
      </c>
      <c r="F9" s="3" t="s">
        <v>36</v>
      </c>
      <c r="G9" s="3" t="s">
        <v>43</v>
      </c>
      <c r="H9" s="3"/>
      <c r="I9" s="3">
        <v>3</v>
      </c>
      <c r="J9" s="3" t="s">
        <v>38</v>
      </c>
      <c r="K9" s="3" t="s">
        <v>74</v>
      </c>
      <c r="L9" s="3">
        <v>5</v>
      </c>
      <c r="M9" s="3">
        <v>5</v>
      </c>
      <c r="N9" s="3">
        <v>5</v>
      </c>
      <c r="O9" s="3">
        <v>5</v>
      </c>
      <c r="P9" s="3">
        <v>5</v>
      </c>
      <c r="Q9" s="3">
        <v>5</v>
      </c>
      <c r="R9" s="3">
        <v>4</v>
      </c>
      <c r="S9" s="3">
        <v>5</v>
      </c>
      <c r="T9" s="3">
        <v>5</v>
      </c>
      <c r="U9" s="3">
        <v>4</v>
      </c>
      <c r="V9" s="3">
        <v>5</v>
      </c>
      <c r="W9" s="3">
        <v>5</v>
      </c>
      <c r="X9" s="3">
        <v>5</v>
      </c>
      <c r="Y9" s="3">
        <v>5</v>
      </c>
      <c r="Z9" s="3">
        <v>5</v>
      </c>
      <c r="AA9" s="3">
        <v>5</v>
      </c>
      <c r="AB9" s="3">
        <v>4</v>
      </c>
      <c r="AC9" s="3">
        <v>5</v>
      </c>
      <c r="AD9" s="3">
        <v>4</v>
      </c>
      <c r="AE9" s="3">
        <v>5</v>
      </c>
    </row>
    <row r="10" spans="1:31" ht="15.75" thickBot="1" x14ac:dyDescent="0.3">
      <c r="A10" s="2">
        <v>44078.436296296299</v>
      </c>
      <c r="B10" s="1" t="s">
        <v>75</v>
      </c>
      <c r="C10" s="1" t="s">
        <v>76</v>
      </c>
      <c r="D10" s="1" t="s">
        <v>77</v>
      </c>
      <c r="E10" s="3" t="s">
        <v>43</v>
      </c>
      <c r="F10" s="3" t="s">
        <v>36</v>
      </c>
      <c r="G10" s="3" t="s">
        <v>43</v>
      </c>
      <c r="H10" s="3"/>
      <c r="I10" s="3">
        <v>1</v>
      </c>
      <c r="J10" s="3"/>
      <c r="K10" s="3" t="s">
        <v>39</v>
      </c>
      <c r="L10" s="3">
        <v>5</v>
      </c>
      <c r="M10" s="3">
        <v>5</v>
      </c>
      <c r="N10" s="3">
        <v>4</v>
      </c>
      <c r="O10" s="3">
        <v>5</v>
      </c>
      <c r="P10" s="3">
        <v>4</v>
      </c>
      <c r="Q10" s="3">
        <v>5</v>
      </c>
      <c r="R10" s="3">
        <v>5</v>
      </c>
      <c r="S10" s="3">
        <v>5</v>
      </c>
      <c r="T10" s="3">
        <v>4</v>
      </c>
      <c r="U10" s="3">
        <v>4</v>
      </c>
      <c r="V10" s="3">
        <v>5</v>
      </c>
      <c r="W10" s="3">
        <v>4</v>
      </c>
      <c r="X10" s="3">
        <v>5</v>
      </c>
      <c r="Y10" s="3">
        <v>5</v>
      </c>
      <c r="Z10" s="3">
        <v>5</v>
      </c>
      <c r="AA10" s="3">
        <v>5</v>
      </c>
      <c r="AB10" s="3">
        <v>5</v>
      </c>
      <c r="AC10" s="3">
        <v>5</v>
      </c>
      <c r="AD10" s="3">
        <v>5</v>
      </c>
      <c r="AE10" s="3">
        <v>5</v>
      </c>
    </row>
    <row r="11" spans="1:31" ht="15.75" thickBot="1" x14ac:dyDescent="0.3">
      <c r="A11" s="2">
        <v>44078.441018518519</v>
      </c>
      <c r="B11" s="1" t="s">
        <v>78</v>
      </c>
      <c r="C11" s="1" t="s">
        <v>79</v>
      </c>
      <c r="D11" s="1" t="s">
        <v>80</v>
      </c>
      <c r="E11" s="3" t="s">
        <v>36</v>
      </c>
      <c r="F11" s="3" t="s">
        <v>43</v>
      </c>
      <c r="G11" s="3" t="s">
        <v>43</v>
      </c>
      <c r="H11" s="3"/>
      <c r="I11" s="3">
        <v>1</v>
      </c>
      <c r="J11" s="3" t="s">
        <v>81</v>
      </c>
      <c r="K11" s="3" t="s">
        <v>82</v>
      </c>
      <c r="L11" s="3">
        <v>5</v>
      </c>
      <c r="M11" s="3">
        <v>5</v>
      </c>
      <c r="N11" s="3">
        <v>5</v>
      </c>
      <c r="O11" s="3">
        <v>5</v>
      </c>
      <c r="P11" s="3">
        <v>5</v>
      </c>
      <c r="Q11" s="3">
        <v>5</v>
      </c>
      <c r="R11" s="3">
        <v>5</v>
      </c>
      <c r="S11" s="3">
        <v>5</v>
      </c>
      <c r="T11" s="3">
        <v>5</v>
      </c>
      <c r="U11" s="3">
        <v>5</v>
      </c>
      <c r="V11" s="3">
        <v>5</v>
      </c>
      <c r="W11" s="3">
        <v>4</v>
      </c>
      <c r="X11" s="3">
        <v>5</v>
      </c>
      <c r="Y11" s="3">
        <v>5</v>
      </c>
      <c r="Z11" s="3">
        <v>5</v>
      </c>
      <c r="AA11" s="3">
        <v>5</v>
      </c>
      <c r="AB11" s="3">
        <v>5</v>
      </c>
      <c r="AC11" s="3">
        <v>5</v>
      </c>
      <c r="AD11" s="3">
        <v>5</v>
      </c>
      <c r="AE11" s="3">
        <v>5</v>
      </c>
    </row>
    <row r="12" spans="1:31" ht="15.75" thickBot="1" x14ac:dyDescent="0.3">
      <c r="A12" s="2">
        <v>44079.400011574071</v>
      </c>
      <c r="B12" s="1" t="s">
        <v>83</v>
      </c>
      <c r="C12" s="1" t="s">
        <v>84</v>
      </c>
      <c r="D12" s="1" t="s">
        <v>85</v>
      </c>
      <c r="E12" s="3" t="s">
        <v>43</v>
      </c>
      <c r="F12" s="3" t="s">
        <v>36</v>
      </c>
      <c r="G12" s="3" t="s">
        <v>43</v>
      </c>
      <c r="H12" s="3"/>
      <c r="I12" s="3">
        <v>3</v>
      </c>
      <c r="J12" s="3" t="s">
        <v>38</v>
      </c>
      <c r="K12" s="3" t="s">
        <v>86</v>
      </c>
      <c r="L12" s="3">
        <v>5</v>
      </c>
      <c r="M12" s="3">
        <v>5</v>
      </c>
      <c r="N12" s="3">
        <v>5</v>
      </c>
      <c r="O12" s="3">
        <v>5</v>
      </c>
      <c r="P12" s="3">
        <v>5</v>
      </c>
      <c r="Q12" s="3">
        <v>5</v>
      </c>
      <c r="R12" s="3">
        <v>5</v>
      </c>
      <c r="S12" s="3">
        <v>5</v>
      </c>
      <c r="T12" s="3">
        <v>3</v>
      </c>
      <c r="U12" s="3">
        <v>3</v>
      </c>
      <c r="V12" s="3">
        <v>5</v>
      </c>
      <c r="W12" s="3">
        <v>3</v>
      </c>
      <c r="X12" s="3">
        <v>5</v>
      </c>
      <c r="Y12" s="3">
        <v>5</v>
      </c>
      <c r="Z12" s="3">
        <v>5</v>
      </c>
      <c r="AA12" s="3">
        <v>4</v>
      </c>
      <c r="AB12" s="3">
        <v>3</v>
      </c>
      <c r="AC12" s="3">
        <v>5</v>
      </c>
      <c r="AD12" s="3">
        <v>5</v>
      </c>
      <c r="AE12" s="3">
        <v>5</v>
      </c>
    </row>
    <row r="13" spans="1:31" ht="15.75" thickBot="1" x14ac:dyDescent="0.3">
      <c r="A13" s="91">
        <v>44081.298298611109</v>
      </c>
      <c r="B13" s="92" t="s">
        <v>87</v>
      </c>
      <c r="C13" s="92" t="s">
        <v>88</v>
      </c>
      <c r="D13" s="92" t="s">
        <v>121</v>
      </c>
      <c r="E13" s="90" t="s">
        <v>36</v>
      </c>
      <c r="F13" s="90" t="s">
        <v>36</v>
      </c>
      <c r="G13" s="90" t="s">
        <v>36</v>
      </c>
      <c r="H13" s="90" t="s">
        <v>122</v>
      </c>
      <c r="I13" s="90">
        <v>0.5</v>
      </c>
      <c r="J13" s="90" t="s">
        <v>64</v>
      </c>
      <c r="K13" s="90" t="s">
        <v>70</v>
      </c>
      <c r="L13" s="90">
        <v>3</v>
      </c>
      <c r="M13" s="90">
        <v>3</v>
      </c>
      <c r="N13" s="90">
        <v>3</v>
      </c>
      <c r="O13" s="90">
        <v>5</v>
      </c>
      <c r="P13" s="90">
        <v>3</v>
      </c>
      <c r="Q13" s="90">
        <v>4</v>
      </c>
      <c r="R13" s="90">
        <v>4</v>
      </c>
      <c r="S13" s="90">
        <v>4</v>
      </c>
      <c r="T13" s="90">
        <v>4</v>
      </c>
      <c r="U13" s="90">
        <v>3</v>
      </c>
      <c r="V13" s="90">
        <v>4</v>
      </c>
      <c r="W13" s="90">
        <v>2</v>
      </c>
      <c r="X13" s="90">
        <v>4</v>
      </c>
      <c r="Y13" s="90">
        <v>4</v>
      </c>
      <c r="Z13" s="90">
        <v>4</v>
      </c>
      <c r="AA13" s="90">
        <v>4</v>
      </c>
      <c r="AB13" s="90">
        <v>2</v>
      </c>
      <c r="AC13" s="90">
        <v>5</v>
      </c>
      <c r="AD13" s="90">
        <v>4</v>
      </c>
      <c r="AE13" s="90">
        <v>4</v>
      </c>
    </row>
  </sheetData>
  <hyperlinks>
    <hyperlink ref="B13" r:id="rId1" xr:uid="{0B391BAB-5E58-4426-8187-357C78B10A6A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Microentorno</vt:lpstr>
      <vt:lpstr>Consolidado y Gráficas</vt:lpstr>
      <vt:lpstr>Forms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</dc:creator>
  <cp:lastModifiedBy>Andrea Guerra</cp:lastModifiedBy>
  <dcterms:created xsi:type="dcterms:W3CDTF">2019-05-12T18:42:39Z</dcterms:created>
  <dcterms:modified xsi:type="dcterms:W3CDTF">2020-11-26T14:30:40Z</dcterms:modified>
</cp:coreProperties>
</file>