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ocuments\EAN\"/>
    </mc:Choice>
  </mc:AlternateContent>
  <xr:revisionPtr revIDLastSave="0" documentId="13_ncr:1_{50D57F88-A077-424E-8FA3-B8BBAAC91F64}" xr6:coauthVersionLast="47" xr6:coauthVersionMax="47" xr10:uidLastSave="{00000000-0000-0000-0000-000000000000}"/>
  <bookViews>
    <workbookView xWindow="-120" yWindow="-120" windowWidth="20730" windowHeight="11310" xr2:uid="{298488CC-4B52-4EA7-8449-D29AA05C0C4D}"/>
  </bookViews>
  <sheets>
    <sheet name="cos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G31" i="1" s="1"/>
  <c r="C51" i="1" s="1"/>
  <c r="C53" i="1" s="1"/>
  <c r="C52" i="1"/>
  <c r="B52" i="1"/>
  <c r="C50" i="1"/>
  <c r="C49" i="1"/>
  <c r="B51" i="1"/>
  <c r="B50" i="1"/>
  <c r="B49" i="1"/>
  <c r="C40" i="1"/>
  <c r="C43" i="1" s="1"/>
  <c r="G29" i="1"/>
  <c r="G28" i="1"/>
  <c r="G21" i="1"/>
  <c r="G22" i="1"/>
  <c r="G23" i="1"/>
  <c r="G20" i="1"/>
  <c r="F9" i="1"/>
  <c r="F17" i="1" s="1"/>
  <c r="F10" i="1"/>
  <c r="F11" i="1"/>
  <c r="F12" i="1"/>
  <c r="F13" i="1"/>
  <c r="F14" i="1"/>
  <c r="F15" i="1"/>
  <c r="F8" i="1"/>
  <c r="G24" i="1" l="1"/>
</calcChain>
</file>

<file path=xl/sharedStrings.xml><?xml version="1.0" encoding="utf-8"?>
<sst xmlns="http://schemas.openxmlformats.org/spreadsheetml/2006/main" count="56" uniqueCount="40">
  <si>
    <t>CANTIDAD</t>
  </si>
  <si>
    <t> </t>
  </si>
  <si>
    <t>SUELDO BASE</t>
  </si>
  <si>
    <t>TOTAL</t>
  </si>
  <si>
    <t>PRECIO</t>
  </si>
  <si>
    <t>VALOR UNIDAD</t>
  </si>
  <si>
    <t xml:space="preserve"> UNIDAD </t>
  </si>
  <si>
    <t>VALOR TOTAL</t>
  </si>
  <si>
    <t>UND</t>
  </si>
  <si>
    <t>Conductores</t>
  </si>
  <si>
    <t>Valor neto caja de galletas</t>
  </si>
  <si>
    <t>MANO DE OBRA DIRECTA</t>
  </si>
  <si>
    <t>PRESTACIONES</t>
  </si>
  <si>
    <t>SUBTOTAL</t>
  </si>
  <si>
    <t>Total mano de obra directa</t>
  </si>
  <si>
    <t>Total mano de obra indirecta</t>
  </si>
  <si>
    <t>CONSUMO DE GASOLINA</t>
  </si>
  <si>
    <t>Cantidad de vehiculos</t>
  </si>
  <si>
    <t>kilometraje diario</t>
  </si>
  <si>
    <t>Autonomia por galon en km</t>
  </si>
  <si>
    <t>Kilometros mensuales</t>
  </si>
  <si>
    <t>Precio galon de gasolina</t>
  </si>
  <si>
    <t>alza del precio en la gasolina mensualmente</t>
  </si>
  <si>
    <t>Valor consumo mensual de gasolina</t>
  </si>
  <si>
    <t xml:space="preserve">    </t>
  </si>
  <si>
    <t>Encuestador</t>
  </si>
  <si>
    <t>Tiquetes Chile-Colombia</t>
  </si>
  <si>
    <t>viaticos</t>
  </si>
  <si>
    <t>Pasajes terrestres</t>
  </si>
  <si>
    <t>DIAS</t>
  </si>
  <si>
    <t>Alojamiento</t>
  </si>
  <si>
    <t>Alquiler de proyector</t>
  </si>
  <si>
    <t>Ingeniero agrónomo experto en café</t>
  </si>
  <si>
    <t>MANO DE OBRA CONTRATISTA</t>
  </si>
  <si>
    <t>Arriendo de vehículo 4X4</t>
  </si>
  <si>
    <t>Arriendo de 50 sillas</t>
  </si>
  <si>
    <t>Ingeniero industrial poniente del proyecto</t>
  </si>
  <si>
    <t>Costos para ejecutar el proyecto</t>
  </si>
  <si>
    <t>COSTOS DE TRANSLADO ALA REGION</t>
  </si>
  <si>
    <t>COSTO TOTAL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</si>
</sst>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&quot;$&quot;\-#,##0"/>
  </numFmts>
  <fonts count="4" x14ac:knownFonts="1">
    <font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2" borderId="0" xfId="0" applyFont="1" applyFill="1"/>
    <xf numFmtId="10" fontId="1" fillId="2" borderId="0" xfId="0" applyNumberFormat="1" applyFont="1" applyFill="1"/>
    <xf numFmtId="0" fontId="1" fillId="2" borderId="0" xfId="0" applyFont="1" applyFill="1"/>
    <xf numFmtId="0" fontId="3" fillId="3" borderId="0" xfId="0" applyFont="1" applyFill="1"/>
    <xf numFmtId="0" fontId="1" fillId="3" borderId="0" xfId="0" applyFont="1" applyFill="1"/>
    <xf numFmtId="0" fontId="3" fillId="4" borderId="0" xfId="0" applyFont="1" applyFill="1"/>
    <xf numFmtId="6" fontId="1" fillId="2" borderId="0" xfId="0" applyNumberFormat="1" applyFont="1" applyFill="1"/>
    <xf numFmtId="6" fontId="1" fillId="4" borderId="0" xfId="0" applyNumberFormat="1" applyFont="1" applyFill="1"/>
    <xf numFmtId="6" fontId="1" fillId="2" borderId="3" xfId="0" applyNumberFormat="1" applyFont="1" applyFill="1" applyBorder="1"/>
    <xf numFmtId="0" fontId="1" fillId="3" borderId="3" xfId="0" applyFont="1" applyFill="1" applyBorder="1"/>
    <xf numFmtId="10" fontId="1" fillId="3" borderId="3" xfId="0" applyNumberFormat="1" applyFont="1" applyFill="1" applyBorder="1"/>
    <xf numFmtId="0" fontId="3" fillId="5" borderId="0" xfId="0" applyFont="1" applyFill="1"/>
    <xf numFmtId="6" fontId="3" fillId="5" borderId="0" xfId="0" applyNumberFormat="1" applyFont="1" applyFill="1"/>
    <xf numFmtId="0" fontId="3" fillId="6" borderId="0" xfId="0" applyFont="1" applyFill="1"/>
    <xf numFmtId="0" fontId="1" fillId="6" borderId="0" xfId="0" applyFont="1" applyFill="1"/>
    <xf numFmtId="6" fontId="1" fillId="6" borderId="0" xfId="0" applyNumberFormat="1" applyFont="1" applyFill="1"/>
    <xf numFmtId="0" fontId="1" fillId="6" borderId="3" xfId="0" applyFont="1" applyFill="1" applyBorder="1"/>
    <xf numFmtId="6" fontId="1" fillId="6" borderId="3" xfId="0" applyNumberFormat="1" applyFont="1" applyFill="1" applyBorder="1"/>
    <xf numFmtId="6" fontId="3" fillId="6" borderId="0" xfId="0" applyNumberFormat="1" applyFont="1" applyFill="1"/>
    <xf numFmtId="0" fontId="3" fillId="7" borderId="0" xfId="0" applyFont="1" applyFill="1"/>
    <xf numFmtId="0" fontId="1" fillId="7" borderId="0" xfId="0" applyFont="1" applyFill="1"/>
    <xf numFmtId="6" fontId="1" fillId="7" borderId="0" xfId="0" applyNumberFormat="1" applyFont="1" applyFill="1"/>
    <xf numFmtId="0" fontId="1" fillId="7" borderId="3" xfId="0" applyFont="1" applyFill="1" applyBorder="1"/>
    <xf numFmtId="6" fontId="1" fillId="7" borderId="3" xfId="0" applyNumberFormat="1" applyFont="1" applyFill="1" applyBorder="1"/>
    <xf numFmtId="6" fontId="3" fillId="0" borderId="0" xfId="0" applyNumberFormat="1" applyFont="1"/>
    <xf numFmtId="0" fontId="1" fillId="5" borderId="0" xfId="0" applyFont="1" applyFill="1"/>
    <xf numFmtId="6" fontId="1" fillId="5" borderId="0" xfId="0" applyNumberFormat="1" applyFont="1" applyFill="1"/>
    <xf numFmtId="10" fontId="1" fillId="5" borderId="3" xfId="0" applyNumberFormat="1" applyFont="1" applyFill="1" applyBorder="1"/>
    <xf numFmtId="1" fontId="1" fillId="3" borderId="0" xfId="0" applyNumberFormat="1" applyFont="1" applyFill="1"/>
    <xf numFmtId="1" fontId="1" fillId="3" borderId="3" xfId="0" applyNumberFormat="1" applyFont="1" applyFill="1" applyBorder="1"/>
    <xf numFmtId="6" fontId="1" fillId="0" borderId="0" xfId="0" applyNumberFormat="1" applyFont="1"/>
    <xf numFmtId="10" fontId="1" fillId="0" borderId="0" xfId="0" applyNumberFormat="1" applyFont="1"/>
    <xf numFmtId="9" fontId="1" fillId="0" borderId="0" xfId="0" applyNumberFormat="1" applyFont="1"/>
    <xf numFmtId="0" fontId="3" fillId="8" borderId="0" xfId="0" applyFont="1" applyFill="1"/>
    <xf numFmtId="0" fontId="1" fillId="8" borderId="0" xfId="0" applyFont="1" applyFill="1"/>
    <xf numFmtId="6" fontId="1" fillId="8" borderId="0" xfId="0" applyNumberFormat="1" applyFont="1" applyFill="1"/>
    <xf numFmtId="6" fontId="3" fillId="8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30EE-9237-4746-8F81-46502DCD9F00}">
  <dimension ref="A1:Q57"/>
  <sheetViews>
    <sheetView showGridLines="0" tabSelected="1" topLeftCell="A12" workbookViewId="0">
      <selection activeCell="H31" sqref="H31"/>
    </sheetView>
  </sheetViews>
  <sheetFormatPr baseColWidth="10" defaultColWidth="9.140625" defaultRowHeight="15" x14ac:dyDescent="0.2"/>
  <cols>
    <col min="1" max="1" width="9.140625" style="2"/>
    <col min="2" max="2" width="62.5703125" style="2" bestFit="1" customWidth="1"/>
    <col min="3" max="3" width="15.42578125" style="2" bestFit="1" customWidth="1"/>
    <col min="4" max="4" width="19.140625" style="2" bestFit="1" customWidth="1"/>
    <col min="5" max="5" width="19.5703125" style="2" bestFit="1" customWidth="1"/>
    <col min="6" max="6" width="17.85546875" style="2" bestFit="1" customWidth="1"/>
    <col min="7" max="8" width="15.42578125" style="2" bestFit="1" customWidth="1"/>
    <col min="9" max="9" width="29.7109375" style="2" bestFit="1" customWidth="1"/>
    <col min="10" max="10" width="18.140625" style="2" bestFit="1" customWidth="1"/>
    <col min="11" max="13" width="15.42578125" style="2" bestFit="1" customWidth="1"/>
    <col min="14" max="14" width="16.7109375" style="2" bestFit="1" customWidth="1"/>
    <col min="15" max="15" width="14.7109375" style="2" bestFit="1" customWidth="1"/>
    <col min="16" max="16" width="11" style="2" bestFit="1" customWidth="1"/>
    <col min="17" max="17" width="12.85546875" style="2" bestFit="1" customWidth="1"/>
    <col min="18" max="16384" width="9.140625" style="2"/>
  </cols>
  <sheetData>
    <row r="1" spans="1:17" ht="15.75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x14ac:dyDescent="0.25">
      <c r="A2" s="1"/>
      <c r="B2" s="3" t="s">
        <v>37</v>
      </c>
      <c r="C2" s="4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6.5" thickBot="1" x14ac:dyDescent="0.3">
      <c r="A3" s="1"/>
      <c r="B3" s="3"/>
      <c r="C3" s="5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3"/>
      <c r="C4" s="1"/>
      <c r="D4" s="3"/>
      <c r="E4" s="1"/>
      <c r="F4" s="1"/>
      <c r="G4" s="1"/>
      <c r="H4" s="1"/>
      <c r="I4" s="3"/>
      <c r="J4" s="3"/>
      <c r="K4" s="37"/>
      <c r="L4" s="38"/>
      <c r="M4" s="37"/>
      <c r="N4" s="37"/>
      <c r="O4" s="38"/>
      <c r="P4" s="37"/>
      <c r="Q4" s="1"/>
    </row>
    <row r="5" spans="1:17" ht="15.75" x14ac:dyDescent="0.25">
      <c r="A5" s="1"/>
      <c r="B5" s="1"/>
      <c r="C5" s="1"/>
      <c r="D5" s="1"/>
      <c r="E5" s="1"/>
      <c r="F5" s="1"/>
      <c r="G5" s="1"/>
      <c r="H5" s="1"/>
      <c r="I5" s="3"/>
      <c r="J5" s="3"/>
      <c r="K5" s="3"/>
      <c r="L5" s="3"/>
      <c r="M5" s="3"/>
      <c r="N5" s="3"/>
      <c r="O5" s="3"/>
      <c r="P5" s="3"/>
      <c r="Q5" s="3"/>
    </row>
    <row r="6" spans="1:17" x14ac:dyDescent="0.2">
      <c r="A6" s="1"/>
      <c r="B6" s="1"/>
      <c r="C6" s="1"/>
      <c r="D6" s="1"/>
      <c r="E6" s="1"/>
      <c r="F6" s="1"/>
      <c r="G6" s="1"/>
      <c r="H6" s="1"/>
      <c r="I6" s="1"/>
      <c r="J6" s="36"/>
      <c r="K6" s="36"/>
      <c r="L6" s="36"/>
      <c r="M6" s="36"/>
      <c r="N6" s="36"/>
      <c r="O6" s="36"/>
      <c r="P6" s="36"/>
      <c r="Q6" s="36"/>
    </row>
    <row r="7" spans="1:17" ht="15.75" x14ac:dyDescent="0.25">
      <c r="A7" s="1"/>
      <c r="B7" s="6" t="s">
        <v>38</v>
      </c>
      <c r="C7" s="6" t="s">
        <v>4</v>
      </c>
      <c r="D7" s="9" t="s">
        <v>5</v>
      </c>
      <c r="E7" s="10" t="s">
        <v>6</v>
      </c>
      <c r="F7" s="11" t="s">
        <v>7</v>
      </c>
      <c r="G7" s="1"/>
      <c r="H7" s="1"/>
      <c r="I7" s="1"/>
      <c r="J7" s="36"/>
      <c r="K7" s="36"/>
      <c r="L7" s="36"/>
      <c r="M7" s="36"/>
      <c r="N7" s="36"/>
      <c r="O7" s="36"/>
      <c r="P7" s="36"/>
      <c r="Q7" s="36"/>
    </row>
    <row r="8" spans="1:17" x14ac:dyDescent="0.2">
      <c r="A8" s="1"/>
      <c r="B8" s="8" t="s">
        <v>26</v>
      </c>
      <c r="C8" s="12">
        <v>1340500</v>
      </c>
      <c r="D8" s="34">
        <v>2</v>
      </c>
      <c r="E8" s="10" t="s">
        <v>8</v>
      </c>
      <c r="F8" s="13">
        <f>C8*D8</f>
        <v>2681000</v>
      </c>
      <c r="G8" s="1"/>
      <c r="H8" s="1"/>
      <c r="I8" s="1"/>
      <c r="J8" s="36"/>
      <c r="K8" s="36"/>
      <c r="L8" s="36"/>
      <c r="M8" s="36"/>
      <c r="N8" s="36"/>
      <c r="O8" s="36"/>
      <c r="P8" s="36"/>
      <c r="Q8" s="36"/>
    </row>
    <row r="9" spans="1:17" x14ac:dyDescent="0.2">
      <c r="A9" s="1"/>
      <c r="B9" s="8" t="s">
        <v>28</v>
      </c>
      <c r="C9" s="12">
        <v>500000</v>
      </c>
      <c r="D9" s="34">
        <v>2</v>
      </c>
      <c r="E9" s="10" t="s">
        <v>8</v>
      </c>
      <c r="F9" s="13">
        <f t="shared" ref="F9:F15" si="0">C9*D9</f>
        <v>1000000</v>
      </c>
      <c r="G9" s="1"/>
      <c r="H9" s="1"/>
      <c r="I9" s="1"/>
      <c r="J9" s="36"/>
      <c r="K9" s="36"/>
      <c r="L9" s="36"/>
      <c r="M9" s="36"/>
      <c r="N9" s="36"/>
      <c r="O9" s="36"/>
      <c r="P9" s="36"/>
      <c r="Q9" s="36"/>
    </row>
    <row r="10" spans="1:17" x14ac:dyDescent="0.2">
      <c r="A10" s="1"/>
      <c r="B10" s="8" t="s">
        <v>27</v>
      </c>
      <c r="C10" s="12">
        <v>65000</v>
      </c>
      <c r="D10" s="34">
        <v>15</v>
      </c>
      <c r="E10" s="10" t="s">
        <v>29</v>
      </c>
      <c r="F10" s="13">
        <f t="shared" si="0"/>
        <v>975000</v>
      </c>
      <c r="G10" s="1"/>
      <c r="H10" s="1"/>
      <c r="I10" s="1"/>
      <c r="J10" s="36"/>
      <c r="K10" s="36"/>
      <c r="L10" s="36"/>
      <c r="M10" s="36"/>
      <c r="N10" s="36"/>
      <c r="O10" s="36"/>
      <c r="P10" s="36"/>
      <c r="Q10" s="36"/>
    </row>
    <row r="11" spans="1:17" x14ac:dyDescent="0.2">
      <c r="A11" s="1"/>
      <c r="B11" s="8" t="s">
        <v>30</v>
      </c>
      <c r="C11" s="12">
        <v>160000</v>
      </c>
      <c r="D11" s="34">
        <v>15</v>
      </c>
      <c r="E11" s="10" t="s">
        <v>29</v>
      </c>
      <c r="F11" s="13">
        <f t="shared" si="0"/>
        <v>2400000</v>
      </c>
      <c r="G11" s="1"/>
      <c r="H11" s="1"/>
      <c r="I11" s="1"/>
      <c r="J11" s="36"/>
      <c r="K11" s="36"/>
      <c r="L11" s="36"/>
      <c r="M11" s="36"/>
      <c r="N11" s="36"/>
      <c r="O11" s="36"/>
      <c r="P11" s="36"/>
      <c r="Q11" s="36"/>
    </row>
    <row r="12" spans="1:17" x14ac:dyDescent="0.2">
      <c r="A12" s="1"/>
      <c r="B12" s="8" t="s">
        <v>31</v>
      </c>
      <c r="C12" s="12">
        <v>20</v>
      </c>
      <c r="D12" s="34">
        <v>10</v>
      </c>
      <c r="E12" s="10" t="s">
        <v>29</v>
      </c>
      <c r="F12" s="13">
        <f t="shared" si="0"/>
        <v>200</v>
      </c>
      <c r="G12" s="1"/>
      <c r="H12" s="1"/>
      <c r="I12" s="1"/>
      <c r="J12" s="36"/>
      <c r="K12" s="36"/>
      <c r="L12" s="36"/>
      <c r="M12" s="36"/>
      <c r="N12" s="36"/>
      <c r="O12" s="36"/>
      <c r="P12" s="36"/>
      <c r="Q12" s="36"/>
    </row>
    <row r="13" spans="1:17" ht="15.75" x14ac:dyDescent="0.25">
      <c r="A13" s="1"/>
      <c r="B13" s="8" t="s">
        <v>34</v>
      </c>
      <c r="C13" s="12">
        <v>200000</v>
      </c>
      <c r="D13" s="34">
        <v>15</v>
      </c>
      <c r="E13" s="10" t="s">
        <v>29</v>
      </c>
      <c r="F13" s="13">
        <f t="shared" si="0"/>
        <v>3000000</v>
      </c>
      <c r="G13" s="1"/>
      <c r="H13" s="1"/>
      <c r="I13" s="3"/>
      <c r="J13" s="36"/>
      <c r="K13" s="1"/>
      <c r="L13" s="1"/>
      <c r="M13" s="1"/>
      <c r="N13" s="1"/>
      <c r="O13" s="1"/>
      <c r="P13" s="1"/>
      <c r="Q13" s="30"/>
    </row>
    <row r="14" spans="1:17" x14ac:dyDescent="0.2">
      <c r="A14" s="1"/>
      <c r="B14" s="8" t="s">
        <v>35</v>
      </c>
      <c r="C14" s="12">
        <v>150000</v>
      </c>
      <c r="D14" s="34">
        <v>5</v>
      </c>
      <c r="E14" s="10" t="s">
        <v>29</v>
      </c>
      <c r="F14" s="13">
        <f t="shared" si="0"/>
        <v>750000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5.75" thickBot="1" x14ac:dyDescent="0.25">
      <c r="A15" s="1"/>
      <c r="B15" s="8"/>
      <c r="C15" s="14"/>
      <c r="D15" s="35"/>
      <c r="E15" s="15"/>
      <c r="F15" s="13">
        <f t="shared" si="0"/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6.5" thickTop="1" thickBot="1" x14ac:dyDescent="0.25">
      <c r="A16" s="1"/>
      <c r="B16" s="8"/>
      <c r="C16" s="7"/>
      <c r="D16" s="1"/>
      <c r="E16" s="15"/>
      <c r="F16" s="1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6.5" thickTop="1" x14ac:dyDescent="0.25">
      <c r="A17" s="1"/>
      <c r="B17" s="17" t="s">
        <v>10</v>
      </c>
      <c r="C17" s="18"/>
      <c r="D17" s="18"/>
      <c r="E17" s="17"/>
      <c r="F17" s="18">
        <f>SUM(F8:F15)</f>
        <v>10806200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"/>
      <c r="B19" s="19" t="s">
        <v>11</v>
      </c>
      <c r="C19" s="19" t="s">
        <v>0</v>
      </c>
      <c r="D19" s="19" t="s">
        <v>2</v>
      </c>
      <c r="E19" s="19" t="s">
        <v>12</v>
      </c>
      <c r="F19" s="19" t="s">
        <v>13</v>
      </c>
      <c r="G19" s="19" t="s">
        <v>3</v>
      </c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">
      <c r="A20" s="1"/>
      <c r="B20" s="20" t="s">
        <v>36</v>
      </c>
      <c r="C20" s="20">
        <v>15</v>
      </c>
      <c r="D20" s="21">
        <v>166000</v>
      </c>
      <c r="E20" s="21"/>
      <c r="F20" s="21"/>
      <c r="G20" s="21">
        <f>D20*C20</f>
        <v>2490000</v>
      </c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">
      <c r="A21" s="1"/>
      <c r="B21" s="20"/>
      <c r="C21" s="20"/>
      <c r="D21" s="21"/>
      <c r="E21" s="21"/>
      <c r="F21" s="21"/>
      <c r="G21" s="21">
        <f t="shared" ref="G21:G23" si="1">D21*C21</f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">
      <c r="A22" s="1"/>
      <c r="B22" s="20"/>
      <c r="C22" s="20"/>
      <c r="D22" s="21"/>
      <c r="E22" s="21"/>
      <c r="F22" s="21"/>
      <c r="G22" s="21">
        <f t="shared" si="1"/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thickBot="1" x14ac:dyDescent="0.25">
      <c r="A23" s="1"/>
      <c r="B23" s="20"/>
      <c r="C23" s="22"/>
      <c r="D23" s="23"/>
      <c r="E23" s="23"/>
      <c r="F23" s="21"/>
      <c r="G23" s="21">
        <f t="shared" si="1"/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6.5" thickTop="1" x14ac:dyDescent="0.25">
      <c r="A24" s="1"/>
      <c r="B24" s="19" t="s">
        <v>14</v>
      </c>
      <c r="C24" s="20" t="s">
        <v>1</v>
      </c>
      <c r="D24" s="20" t="s">
        <v>1</v>
      </c>
      <c r="E24" s="20" t="s">
        <v>1</v>
      </c>
      <c r="F24" s="20" t="s">
        <v>1</v>
      </c>
      <c r="G24" s="24">
        <f>SUM(G20:G23)</f>
        <v>2490000</v>
      </c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75" x14ac:dyDescent="0.25">
      <c r="A27" s="1"/>
      <c r="B27" s="25" t="s">
        <v>33</v>
      </c>
      <c r="C27" s="25" t="s">
        <v>0</v>
      </c>
      <c r="D27" s="25" t="s">
        <v>2</v>
      </c>
      <c r="E27" s="25" t="s">
        <v>12</v>
      </c>
      <c r="F27" s="25" t="s">
        <v>13</v>
      </c>
      <c r="G27" s="25" t="s">
        <v>3</v>
      </c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1"/>
      <c r="B28" s="26" t="s">
        <v>32</v>
      </c>
      <c r="C28" s="26">
        <v>5</v>
      </c>
      <c r="D28" s="27">
        <v>150000</v>
      </c>
      <c r="E28" s="27"/>
      <c r="F28" s="27"/>
      <c r="G28" s="27">
        <f>D28*C28</f>
        <v>750000</v>
      </c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/>
      <c r="B29" s="26" t="s">
        <v>25</v>
      </c>
      <c r="C29" s="26">
        <v>1</v>
      </c>
      <c r="D29" s="27">
        <v>200000</v>
      </c>
      <c r="E29" s="27"/>
      <c r="F29" s="27"/>
      <c r="G29" s="27">
        <f t="shared" ref="G29" si="2">D29*C29</f>
        <v>200000</v>
      </c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thickBot="1" x14ac:dyDescent="0.25">
      <c r="A30" s="1"/>
      <c r="B30" s="26" t="s">
        <v>9</v>
      </c>
      <c r="C30" s="28">
        <v>1</v>
      </c>
      <c r="D30" s="29">
        <v>300000</v>
      </c>
      <c r="E30" s="29"/>
      <c r="F30" s="29"/>
      <c r="G30" s="27">
        <f>D30*C30</f>
        <v>300000</v>
      </c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6.5" thickTop="1" x14ac:dyDescent="0.25">
      <c r="A31" s="1"/>
      <c r="B31" s="3" t="s">
        <v>15</v>
      </c>
      <c r="C31" s="1"/>
      <c r="D31" s="1"/>
      <c r="E31" s="1"/>
      <c r="F31" s="1"/>
      <c r="G31" s="30">
        <f>SUM(G28:G30)</f>
        <v>1250000</v>
      </c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x14ac:dyDescent="0.25">
      <c r="A36" s="1"/>
      <c r="B36" s="17" t="s">
        <v>16</v>
      </c>
      <c r="C36" s="17" t="s">
        <v>1</v>
      </c>
      <c r="D36" s="3"/>
      <c r="E36" s="3"/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">
      <c r="A37" s="1"/>
      <c r="B37" s="31" t="s">
        <v>17</v>
      </c>
      <c r="C37" s="31">
        <v>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2">
      <c r="A38" s="1"/>
      <c r="B38" s="31" t="s">
        <v>18</v>
      </c>
      <c r="C38" s="31">
        <v>30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2">
      <c r="A39" s="1"/>
      <c r="B39" s="31" t="s">
        <v>19</v>
      </c>
      <c r="C39" s="31">
        <v>40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">
      <c r="A40" s="1"/>
      <c r="B40" s="31" t="s">
        <v>20</v>
      </c>
      <c r="C40" s="31">
        <f>C38*15</f>
        <v>450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2">
      <c r="A41" s="1"/>
      <c r="B41" s="31" t="s">
        <v>21</v>
      </c>
      <c r="C41" s="32">
        <v>15200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 thickBot="1" x14ac:dyDescent="0.25">
      <c r="A42" s="1"/>
      <c r="B42" s="31" t="s">
        <v>22</v>
      </c>
      <c r="C42" s="33">
        <v>4.4999999999999997E-3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6.5" thickTop="1" x14ac:dyDescent="0.25">
      <c r="A43" s="1"/>
      <c r="B43" s="17" t="s">
        <v>23</v>
      </c>
      <c r="C43" s="18">
        <f>C40/C39*C41</f>
        <v>171000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2">
      <c r="A46" s="1"/>
      <c r="B46" s="1"/>
      <c r="C46" s="1"/>
      <c r="D46" s="1"/>
      <c r="E46" s="1"/>
      <c r="F46" s="1" t="s">
        <v>24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.75" x14ac:dyDescent="0.25">
      <c r="A47" s="1"/>
      <c r="B47" s="39" t="s">
        <v>39</v>
      </c>
      <c r="C47" s="4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2">
      <c r="A48" s="1"/>
      <c r="B48" s="40"/>
      <c r="C48" s="4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5.75" x14ac:dyDescent="0.25">
      <c r="A49" s="1"/>
      <c r="B49" s="39" t="str">
        <f>+B7</f>
        <v>COSTOS DE TRANSLADO ALA REGION</v>
      </c>
      <c r="C49" s="41">
        <f>+F17</f>
        <v>10806200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1"/>
      <c r="P49" s="1"/>
      <c r="Q49" s="1"/>
    </row>
    <row r="50" spans="1:17" ht="15.75" x14ac:dyDescent="0.25">
      <c r="A50" s="1"/>
      <c r="B50" s="39" t="str">
        <f>+B19</f>
        <v>MANO DE OBRA DIRECTA</v>
      </c>
      <c r="C50" s="41">
        <f>+G24</f>
        <v>2490000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1"/>
      <c r="P50" s="1"/>
      <c r="Q50" s="1"/>
    </row>
    <row r="51" spans="1:17" ht="15.75" x14ac:dyDescent="0.25">
      <c r="A51" s="1"/>
      <c r="B51" s="39" t="str">
        <f>+B27</f>
        <v>MANO DE OBRA CONTRATISTA</v>
      </c>
      <c r="C51" s="41">
        <f>+G31</f>
        <v>1250000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1"/>
      <c r="P51" s="1"/>
      <c r="Q51" s="1"/>
    </row>
    <row r="52" spans="1:17" ht="15.75" x14ac:dyDescent="0.25">
      <c r="A52" s="1"/>
      <c r="B52" s="39" t="str">
        <f>+B36</f>
        <v>CONSUMO DE GASOLINA</v>
      </c>
      <c r="C52" s="41">
        <f>+C43</f>
        <v>171000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1"/>
      <c r="P52" s="1"/>
      <c r="Q52" s="1"/>
    </row>
    <row r="53" spans="1:17" ht="15.75" x14ac:dyDescent="0.25">
      <c r="A53" s="1"/>
      <c r="B53" s="39" t="s">
        <v>3</v>
      </c>
      <c r="C53" s="42">
        <f>SUM(C49:C52)</f>
        <v>14717200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1"/>
      <c r="P53" s="1"/>
      <c r="Q53" s="1"/>
    </row>
    <row r="54" spans="1:17" ht="15.75" x14ac:dyDescent="0.25">
      <c r="A54" s="1"/>
      <c r="B54" s="3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1"/>
      <c r="P54" s="1"/>
      <c r="Q54" s="1"/>
    </row>
    <row r="55" spans="1:17" ht="15.75" x14ac:dyDescent="0.25">
      <c r="A55" s="1"/>
      <c r="B55" s="3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1"/>
      <c r="P55" s="1"/>
      <c r="Q55" s="1"/>
    </row>
    <row r="56" spans="1:17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2">
      <c r="A57" s="1"/>
      <c r="B57" s="1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1"/>
      <c r="P57" s="1"/>
      <c r="Q5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Yustes</dc:creator>
  <cp:lastModifiedBy>Bryan Yustes</cp:lastModifiedBy>
  <dcterms:created xsi:type="dcterms:W3CDTF">2024-11-24T01:41:17Z</dcterms:created>
  <dcterms:modified xsi:type="dcterms:W3CDTF">2024-11-25T00:41:50Z</dcterms:modified>
</cp:coreProperties>
</file>