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pcruz\Desktop\ICCU\ING. JUAN PABLO\PERSONAL JP\MAESTRIA\TESIS APROBADA\"/>
    </mc:Choice>
  </mc:AlternateContent>
  <workbookProtection workbookPassword="DFC2" lockStructure="1"/>
  <bookViews>
    <workbookView xWindow="0" yWindow="0" windowWidth="28800" windowHeight="12435"/>
  </bookViews>
  <sheets>
    <sheet name="Resultados" sheetId="1" r:id="rId1"/>
  </sheets>
  <definedNames>
    <definedName name="_xlnm.Print_Area" localSheetId="0">Resultados!$A$1:$F$62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4" i="1" l="1"/>
  <c r="D34" i="1"/>
  <c r="E34" i="1"/>
  <c r="F34" i="1"/>
  <c r="B34" i="1"/>
  <c r="C33" i="1"/>
  <c r="B33" i="1" l="1"/>
  <c r="D33" i="1"/>
  <c r="E33" i="1"/>
  <c r="F33" i="1"/>
  <c r="F35" i="1" s="1"/>
  <c r="D35" i="1" l="1"/>
  <c r="B35" i="1"/>
  <c r="C35" i="1"/>
  <c r="E35" i="1"/>
  <c r="C37" i="1"/>
  <c r="A42" i="1" l="1"/>
  <c r="A41" i="1"/>
  <c r="A43" i="1"/>
  <c r="A40" i="1"/>
  <c r="C38" i="1" l="1"/>
</calcChain>
</file>

<file path=xl/sharedStrings.xml><?xml version="1.0" encoding="utf-8"?>
<sst xmlns="http://schemas.openxmlformats.org/spreadsheetml/2006/main" count="17" uniqueCount="14">
  <si>
    <t>Madurez</t>
  </si>
  <si>
    <t>Metodología</t>
  </si>
  <si>
    <t>Preguntas</t>
  </si>
  <si>
    <t>Puntos</t>
  </si>
  <si>
    <t>Total por ejercicio</t>
  </si>
  <si>
    <t>Total máximo</t>
  </si>
  <si>
    <t>Porcentaje alcanzado</t>
  </si>
  <si>
    <t>Ejercicio</t>
  </si>
  <si>
    <t>Competencia</t>
  </si>
  <si>
    <t>PMO</t>
  </si>
  <si>
    <t>Puntaje</t>
  </si>
  <si>
    <t>Nivel de Madurez</t>
  </si>
  <si>
    <t>Puntaje obtenido</t>
  </si>
  <si>
    <t>Portafolio, Programas y Miltiproyectos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</si>
</sst>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###&quot; de 640&quot;"/>
  </numFmts>
  <fonts count="11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Verdana"/>
      <family val="2"/>
    </font>
    <font>
      <b/>
      <i/>
      <sz val="8"/>
      <name val="Verdana"/>
      <family val="2"/>
    </font>
    <font>
      <b/>
      <sz val="10"/>
      <color indexed="18"/>
      <name val="Verdana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darkGray">
        <bgColor theme="0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18"/>
      </bottom>
      <diagonal/>
    </border>
    <border>
      <left style="medium">
        <color indexed="64"/>
      </left>
      <right/>
      <top style="hair">
        <color indexed="22"/>
      </top>
      <bottom style="hair">
        <color indexed="22"/>
      </bottom>
      <diagonal/>
    </border>
    <border>
      <left style="medium">
        <color indexed="64"/>
      </left>
      <right/>
      <top style="hair">
        <color indexed="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22"/>
      </top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hair">
        <color indexed="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/>
      <bottom style="hair">
        <color indexed="22"/>
      </bottom>
      <diagonal/>
    </border>
    <border>
      <left/>
      <right/>
      <top/>
      <bottom style="hair">
        <color indexed="2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5" xfId="0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5" fontId="6" fillId="0" borderId="6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" fillId="0" borderId="25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  <xf numFmtId="0" fontId="9" fillId="0" borderId="2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3">
    <dxf>
      <font>
        <b/>
        <i val="0"/>
        <condense val="0"/>
        <extend val="0"/>
      </font>
      <fill>
        <patternFill>
          <bgColor indexed="17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80"/>
                </a:solidFill>
                <a:latin typeface="Verdana"/>
                <a:ea typeface="Verdana"/>
                <a:cs typeface="Verdana"/>
              </a:defRPr>
            </a:pPr>
            <a:r>
              <a:rPr lang="es-CO"/>
              <a:t>Nivel de Madurez</a:t>
            </a:r>
          </a:p>
        </c:rich>
      </c:tx>
      <c:layout>
        <c:manualLayout>
          <c:xMode val="edge"/>
          <c:yMode val="edge"/>
          <c:x val="0.35341428706953798"/>
          <c:y val="3.25814536340852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520802369583321"/>
          <c:y val="0.16936743720739403"/>
          <c:w val="0.55296218528239527"/>
          <c:h val="0.74836987481827932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Resultados!$B$2:$F$2</c:f>
              <c:strCache>
                <c:ptCount val="5"/>
                <c:pt idx="0">
                  <c:v>Madurez</c:v>
                </c:pt>
                <c:pt idx="1">
                  <c:v>Metodología</c:v>
                </c:pt>
                <c:pt idx="2">
                  <c:v>Competencia</c:v>
                </c:pt>
                <c:pt idx="3">
                  <c:v>Portafolio, Programas y Miltiproyectos</c:v>
                </c:pt>
                <c:pt idx="4">
                  <c:v>PMO</c:v>
                </c:pt>
              </c:strCache>
            </c:strRef>
          </c:cat>
          <c:val>
            <c:numRef>
              <c:f>Resultados!$B$35:$F$35</c:f>
              <c:numCache>
                <c:formatCode>0.0%</c:formatCode>
                <c:ptCount val="5"/>
                <c:pt idx="0">
                  <c:v>0.34482758620689657</c:v>
                </c:pt>
                <c:pt idx="1">
                  <c:v>0.22500000000000001</c:v>
                </c:pt>
                <c:pt idx="2">
                  <c:v>0.21428571428571427</c:v>
                </c:pt>
                <c:pt idx="3">
                  <c:v>0.24545454545454545</c:v>
                </c:pt>
                <c:pt idx="4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A9-421F-9B36-DD42742B19D4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Resultados!#REF!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088096"/>
        <c:axId val="348084176"/>
      </c:radarChart>
      <c:catAx>
        <c:axId val="348088096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CO"/>
          </a:p>
        </c:txPr>
        <c:crossAx val="348084176"/>
        <c:crosses val="autoZero"/>
        <c:auto val="0"/>
        <c:lblAlgn val="ctr"/>
        <c:lblOffset val="100"/>
        <c:noMultiLvlLbl val="0"/>
      </c:catAx>
      <c:valAx>
        <c:axId val="348084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cross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CO"/>
          </a:p>
        </c:txPr>
        <c:crossAx val="348088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38</xdr:row>
      <xdr:rowOff>38099</xdr:rowOff>
    </xdr:from>
    <xdr:to>
      <xdr:col>5</xdr:col>
      <xdr:colOff>733425</xdr:colOff>
      <xdr:row>61</xdr:row>
      <xdr:rowOff>114300</xdr:rowOff>
    </xdr:to>
    <xdr:graphicFrame macro="">
      <xdr:nvGraphicFramePr>
        <xdr:cNvPr id="1039" name="Chart 2">
          <a:extLst>
            <a:ext uri="{FF2B5EF4-FFF2-40B4-BE49-F238E27FC236}">
              <a16:creationId xmlns="" xmlns:a16="http://schemas.microsoft.com/office/drawing/2014/main" id="{D8C170F7-D0F9-432F-99FD-023830860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I43"/>
  <sheetViews>
    <sheetView showGridLines="0" tabSelected="1" view="pageBreakPreview" topLeftCell="A40" zoomScaleNormal="100" zoomScaleSheetLayoutView="100" workbookViewId="0">
      <selection activeCell="K42" sqref="K42"/>
    </sheetView>
  </sheetViews>
  <sheetFormatPr baseColWidth="10" defaultColWidth="9.140625" defaultRowHeight="12.75" x14ac:dyDescent="0.2"/>
  <cols>
    <col min="1" max="1" width="11.7109375" style="8" customWidth="1"/>
    <col min="2" max="2" width="10.42578125" style="32" customWidth="1"/>
    <col min="3" max="3" width="14" style="8" bestFit="1" customWidth="1"/>
    <col min="4" max="4" width="16.7109375" style="8" customWidth="1"/>
    <col min="5" max="5" width="15.28515625" style="8" customWidth="1"/>
    <col min="6" max="6" width="14" style="8" customWidth="1"/>
    <col min="7" max="7" width="5.7109375" style="8" customWidth="1"/>
    <col min="8" max="11" width="9.140625" style="8" customWidth="1"/>
    <col min="12" max="16384" width="9.140625" style="8"/>
  </cols>
  <sheetData>
    <row r="1" spans="1:9" ht="13.5" thickBot="1" x14ac:dyDescent="0.25">
      <c r="A1" s="9" t="s">
        <v>7</v>
      </c>
      <c r="B1" s="33">
        <v>1</v>
      </c>
      <c r="C1" s="10">
        <v>2</v>
      </c>
      <c r="D1" s="44">
        <v>3</v>
      </c>
      <c r="E1" s="10">
        <v>4</v>
      </c>
      <c r="F1" s="33">
        <v>5</v>
      </c>
    </row>
    <row r="2" spans="1:9" ht="51.75" thickBot="1" x14ac:dyDescent="0.25">
      <c r="A2" s="5"/>
      <c r="B2" s="34" t="s">
        <v>0</v>
      </c>
      <c r="C2" s="6" t="s">
        <v>1</v>
      </c>
      <c r="D2" s="7" t="s">
        <v>8</v>
      </c>
      <c r="E2" s="6" t="s">
        <v>13</v>
      </c>
      <c r="F2" s="6" t="s">
        <v>9</v>
      </c>
      <c r="I2" s="8">
        <v>2</v>
      </c>
    </row>
    <row r="3" spans="1:9" ht="13.5" customHeight="1" thickBot="1" x14ac:dyDescent="0.25">
      <c r="A3" s="11" t="s">
        <v>2</v>
      </c>
      <c r="B3" s="35" t="s">
        <v>10</v>
      </c>
      <c r="C3" s="12" t="s">
        <v>3</v>
      </c>
      <c r="D3" s="13" t="s">
        <v>3</v>
      </c>
      <c r="E3" s="12" t="s">
        <v>3</v>
      </c>
      <c r="F3" s="12" t="s">
        <v>3</v>
      </c>
      <c r="I3" s="8">
        <v>4</v>
      </c>
    </row>
    <row r="4" spans="1:9" x14ac:dyDescent="0.2">
      <c r="A4" s="14">
        <v>1</v>
      </c>
      <c r="B4" s="28">
        <v>5</v>
      </c>
      <c r="C4" s="28">
        <v>2</v>
      </c>
      <c r="D4" s="30">
        <v>3</v>
      </c>
      <c r="E4" s="36">
        <v>2</v>
      </c>
      <c r="F4" s="28">
        <v>2</v>
      </c>
      <c r="I4" s="8">
        <v>6</v>
      </c>
    </row>
    <row r="5" spans="1:9" x14ac:dyDescent="0.2">
      <c r="A5" s="15">
        <v>2</v>
      </c>
      <c r="B5" s="29">
        <v>5</v>
      </c>
      <c r="C5" s="29">
        <v>3</v>
      </c>
      <c r="D5" s="31">
        <v>2</v>
      </c>
      <c r="E5" s="29">
        <v>2</v>
      </c>
      <c r="F5" s="29">
        <v>2</v>
      </c>
      <c r="I5" s="8">
        <v>8</v>
      </c>
    </row>
    <row r="6" spans="1:9" x14ac:dyDescent="0.2">
      <c r="A6" s="15">
        <v>3</v>
      </c>
      <c r="B6" s="29">
        <v>3</v>
      </c>
      <c r="C6" s="29">
        <v>3</v>
      </c>
      <c r="D6" s="31">
        <v>2</v>
      </c>
      <c r="E6" s="29">
        <v>2</v>
      </c>
      <c r="F6" s="29">
        <v>2</v>
      </c>
      <c r="I6" s="8">
        <v>10</v>
      </c>
    </row>
    <row r="7" spans="1:9" x14ac:dyDescent="0.2">
      <c r="A7" s="15">
        <v>4</v>
      </c>
      <c r="B7" s="29">
        <v>3</v>
      </c>
      <c r="C7" s="29">
        <v>2</v>
      </c>
      <c r="D7" s="31">
        <v>2</v>
      </c>
      <c r="E7" s="29">
        <v>3</v>
      </c>
      <c r="F7" s="29">
        <v>2</v>
      </c>
    </row>
    <row r="8" spans="1:9" x14ac:dyDescent="0.2">
      <c r="A8" s="15">
        <v>5</v>
      </c>
      <c r="B8" s="29">
        <v>3</v>
      </c>
      <c r="C8" s="29">
        <v>2</v>
      </c>
      <c r="D8" s="31">
        <v>2</v>
      </c>
      <c r="E8" s="29">
        <v>2</v>
      </c>
      <c r="F8" s="29">
        <v>2</v>
      </c>
    </row>
    <row r="9" spans="1:9" x14ac:dyDescent="0.2">
      <c r="A9" s="45">
        <v>6</v>
      </c>
      <c r="B9" s="29">
        <v>4</v>
      </c>
      <c r="C9" s="29">
        <v>2</v>
      </c>
      <c r="D9" s="31">
        <v>2</v>
      </c>
      <c r="E9" s="29">
        <v>3</v>
      </c>
      <c r="F9" s="17"/>
    </row>
    <row r="10" spans="1:9" x14ac:dyDescent="0.2">
      <c r="A10" s="15">
        <v>7</v>
      </c>
      <c r="B10" s="29">
        <v>3</v>
      </c>
      <c r="C10" s="28">
        <v>3</v>
      </c>
      <c r="D10" s="31">
        <v>2</v>
      </c>
      <c r="E10" s="28">
        <v>3</v>
      </c>
      <c r="F10" s="17"/>
    </row>
    <row r="11" spans="1:9" x14ac:dyDescent="0.2">
      <c r="A11" s="15">
        <v>8</v>
      </c>
      <c r="B11" s="29">
        <v>3</v>
      </c>
      <c r="C11" s="29">
        <v>2</v>
      </c>
      <c r="D11" s="16"/>
      <c r="E11" s="29">
        <v>3</v>
      </c>
      <c r="F11" s="17"/>
    </row>
    <row r="12" spans="1:9" x14ac:dyDescent="0.2">
      <c r="A12" s="15">
        <v>9</v>
      </c>
      <c r="B12" s="29">
        <v>4</v>
      </c>
      <c r="C12" s="29">
        <v>2</v>
      </c>
      <c r="D12" s="16"/>
      <c r="E12" s="29">
        <v>2</v>
      </c>
      <c r="F12" s="17"/>
    </row>
    <row r="13" spans="1:9" x14ac:dyDescent="0.2">
      <c r="A13" s="15">
        <v>10</v>
      </c>
      <c r="B13" s="29">
        <v>3</v>
      </c>
      <c r="C13" s="29">
        <v>2</v>
      </c>
      <c r="D13" s="16"/>
      <c r="E13" s="29">
        <v>3</v>
      </c>
      <c r="F13" s="17"/>
    </row>
    <row r="14" spans="1:9" x14ac:dyDescent="0.2">
      <c r="A14" s="15">
        <v>11</v>
      </c>
      <c r="B14" s="29">
        <v>3</v>
      </c>
      <c r="C14" s="29">
        <v>2</v>
      </c>
      <c r="D14" s="16"/>
      <c r="E14" s="29">
        <v>2</v>
      </c>
      <c r="F14" s="17"/>
    </row>
    <row r="15" spans="1:9" x14ac:dyDescent="0.2">
      <c r="A15" s="15">
        <v>12</v>
      </c>
      <c r="B15" s="29">
        <v>4</v>
      </c>
      <c r="C15" s="29">
        <v>2</v>
      </c>
      <c r="D15" s="16"/>
      <c r="E15" s="17"/>
      <c r="F15" s="17"/>
    </row>
    <row r="16" spans="1:9" x14ac:dyDescent="0.2">
      <c r="A16" s="15">
        <v>13</v>
      </c>
      <c r="B16" s="29">
        <v>3</v>
      </c>
      <c r="C16" s="17"/>
      <c r="D16" s="16"/>
      <c r="E16" s="17"/>
      <c r="F16" s="17"/>
    </row>
    <row r="17" spans="1:6" x14ac:dyDescent="0.2">
      <c r="A17" s="15">
        <v>14</v>
      </c>
      <c r="B17" s="29">
        <v>3</v>
      </c>
      <c r="C17" s="17"/>
      <c r="D17" s="16"/>
      <c r="E17" s="17"/>
      <c r="F17" s="17"/>
    </row>
    <row r="18" spans="1:6" x14ac:dyDescent="0.2">
      <c r="A18" s="15">
        <v>15</v>
      </c>
      <c r="B18" s="29">
        <v>3</v>
      </c>
      <c r="C18" s="17"/>
      <c r="D18" s="16"/>
      <c r="E18" s="17"/>
      <c r="F18" s="17"/>
    </row>
    <row r="19" spans="1:6" x14ac:dyDescent="0.2">
      <c r="A19" s="15">
        <v>16</v>
      </c>
      <c r="B19" s="29">
        <v>4</v>
      </c>
      <c r="C19" s="17"/>
      <c r="D19" s="16"/>
      <c r="E19" s="17"/>
      <c r="F19" s="17"/>
    </row>
    <row r="20" spans="1:6" x14ac:dyDescent="0.2">
      <c r="A20" s="15">
        <v>17</v>
      </c>
      <c r="B20" s="29">
        <v>4</v>
      </c>
      <c r="C20" s="17"/>
      <c r="D20" s="16"/>
      <c r="E20" s="17"/>
      <c r="F20" s="17"/>
    </row>
    <row r="21" spans="1:6" x14ac:dyDescent="0.2">
      <c r="A21" s="15">
        <v>18</v>
      </c>
      <c r="B21" s="29">
        <v>3</v>
      </c>
      <c r="C21" s="17"/>
      <c r="D21" s="16"/>
      <c r="E21" s="17"/>
      <c r="F21" s="17"/>
    </row>
    <row r="22" spans="1:6" x14ac:dyDescent="0.2">
      <c r="A22" s="15">
        <v>19</v>
      </c>
      <c r="B22" s="29">
        <v>3</v>
      </c>
      <c r="C22" s="17"/>
      <c r="D22" s="16"/>
      <c r="E22" s="17"/>
      <c r="F22" s="17"/>
    </row>
    <row r="23" spans="1:6" x14ac:dyDescent="0.2">
      <c r="A23" s="15">
        <v>20</v>
      </c>
      <c r="B23" s="29">
        <v>4</v>
      </c>
      <c r="C23" s="17"/>
      <c r="D23" s="16"/>
      <c r="E23" s="17"/>
      <c r="F23" s="17"/>
    </row>
    <row r="24" spans="1:6" x14ac:dyDescent="0.2">
      <c r="A24" s="15">
        <v>21</v>
      </c>
      <c r="B24" s="29">
        <v>3</v>
      </c>
      <c r="C24" s="17"/>
      <c r="D24" s="16"/>
      <c r="E24" s="17"/>
      <c r="F24" s="17"/>
    </row>
    <row r="25" spans="1:6" x14ac:dyDescent="0.2">
      <c r="A25" s="15">
        <v>22</v>
      </c>
      <c r="B25" s="29">
        <v>3</v>
      </c>
      <c r="C25" s="17"/>
      <c r="D25" s="16"/>
      <c r="E25" s="17"/>
      <c r="F25" s="17"/>
    </row>
    <row r="26" spans="1:6" x14ac:dyDescent="0.2">
      <c r="A26" s="15">
        <v>23</v>
      </c>
      <c r="B26" s="29">
        <v>3</v>
      </c>
      <c r="C26" s="17"/>
      <c r="D26" s="16"/>
      <c r="E26" s="17"/>
      <c r="F26" s="17"/>
    </row>
    <row r="27" spans="1:6" x14ac:dyDescent="0.2">
      <c r="A27" s="15">
        <v>24</v>
      </c>
      <c r="B27" s="29">
        <v>3</v>
      </c>
      <c r="C27" s="17"/>
      <c r="D27" s="16"/>
      <c r="E27" s="17"/>
      <c r="F27" s="17"/>
    </row>
    <row r="28" spans="1:6" x14ac:dyDescent="0.2">
      <c r="A28" s="15">
        <v>25</v>
      </c>
      <c r="B28" s="29">
        <v>4</v>
      </c>
      <c r="C28" s="17"/>
      <c r="D28" s="16"/>
      <c r="E28" s="17"/>
      <c r="F28" s="17"/>
    </row>
    <row r="29" spans="1:6" x14ac:dyDescent="0.2">
      <c r="A29" s="15">
        <v>26</v>
      </c>
      <c r="B29" s="29">
        <v>4</v>
      </c>
      <c r="C29" s="17"/>
      <c r="D29" s="16"/>
      <c r="E29" s="17"/>
      <c r="F29" s="17"/>
    </row>
    <row r="30" spans="1:6" x14ac:dyDescent="0.2">
      <c r="A30" s="15">
        <v>27</v>
      </c>
      <c r="B30" s="29">
        <v>3</v>
      </c>
      <c r="C30" s="17"/>
      <c r="D30" s="16"/>
      <c r="E30" s="17"/>
      <c r="F30" s="17"/>
    </row>
    <row r="31" spans="1:6" x14ac:dyDescent="0.2">
      <c r="A31" s="15">
        <v>28</v>
      </c>
      <c r="B31" s="29">
        <v>4</v>
      </c>
      <c r="C31" s="17"/>
      <c r="D31" s="16"/>
      <c r="E31" s="17"/>
      <c r="F31" s="17"/>
    </row>
    <row r="32" spans="1:6" ht="13.5" thickBot="1" x14ac:dyDescent="0.25">
      <c r="A32" s="18">
        <v>29</v>
      </c>
      <c r="B32" s="37">
        <v>3</v>
      </c>
      <c r="C32" s="20"/>
      <c r="D32" s="19"/>
      <c r="E32" s="20"/>
      <c r="F32" s="20"/>
    </row>
    <row r="33" spans="1:9" ht="21.75" thickBot="1" x14ac:dyDescent="0.25">
      <c r="A33" s="21" t="s">
        <v>4</v>
      </c>
      <c r="B33" s="38">
        <f>SUM(B4:B32)</f>
        <v>100</v>
      </c>
      <c r="C33" s="1">
        <f>SUM(C4:C32)</f>
        <v>27</v>
      </c>
      <c r="D33" s="3">
        <f t="shared" ref="D33:F33" si="0">SUM(D4:D32)</f>
        <v>15</v>
      </c>
      <c r="E33" s="1">
        <f t="shared" si="0"/>
        <v>27</v>
      </c>
      <c r="F33" s="1">
        <f t="shared" si="0"/>
        <v>10</v>
      </c>
    </row>
    <row r="34" spans="1:9" ht="21" x14ac:dyDescent="0.2">
      <c r="A34" s="22" t="s">
        <v>5</v>
      </c>
      <c r="B34" s="39">
        <f>COUNT(B4:B32)*10</f>
        <v>290</v>
      </c>
      <c r="C34" s="39">
        <f t="shared" ref="C34:F34" si="1">COUNT(C4:C32)*10</f>
        <v>120</v>
      </c>
      <c r="D34" s="39">
        <f t="shared" si="1"/>
        <v>70</v>
      </c>
      <c r="E34" s="39">
        <f t="shared" si="1"/>
        <v>110</v>
      </c>
      <c r="F34" s="39">
        <f t="shared" si="1"/>
        <v>50</v>
      </c>
    </row>
    <row r="35" spans="1:9" ht="21.75" thickBot="1" x14ac:dyDescent="0.25">
      <c r="A35" s="23" t="s">
        <v>6</v>
      </c>
      <c r="B35" s="40">
        <f>B33/B34</f>
        <v>0.34482758620689657</v>
      </c>
      <c r="C35" s="2">
        <f t="shared" ref="C35:F35" si="2">C33/C34</f>
        <v>0.22500000000000001</v>
      </c>
      <c r="D35" s="4">
        <f>D33/D34</f>
        <v>0.21428571428571427</v>
      </c>
      <c r="E35" s="2">
        <f t="shared" si="2"/>
        <v>0.24545454545454545</v>
      </c>
      <c r="F35" s="2">
        <f t="shared" si="2"/>
        <v>0.2</v>
      </c>
    </row>
    <row r="36" spans="1:9" ht="6" customHeight="1" thickBot="1" x14ac:dyDescent="0.25"/>
    <row r="37" spans="1:9" ht="15.75" x14ac:dyDescent="0.2">
      <c r="A37" s="24"/>
      <c r="B37" s="41" t="s">
        <v>12</v>
      </c>
      <c r="C37" s="25">
        <f>SUM(B33:F33)</f>
        <v>179</v>
      </c>
      <c r="I37" s="43"/>
    </row>
    <row r="38" spans="1:9" ht="16.5" thickBot="1" x14ac:dyDescent="0.25">
      <c r="A38" s="26"/>
      <c r="B38" s="42" t="s">
        <v>11</v>
      </c>
      <c r="C38" s="27" t="str">
        <f>IF(A40=1,"BAJO",(IF(A41=1,"MEDIO BAJO",(IF(A42=1,"MEDIO ALTO",(IF(A43=1,"ALTO")))))))</f>
        <v>BAJO</v>
      </c>
    </row>
    <row r="40" spans="1:9" x14ac:dyDescent="0.2">
      <c r="A40" s="46">
        <f>IF((C37&lt;213),1,0)</f>
        <v>1</v>
      </c>
    </row>
    <row r="41" spans="1:9" x14ac:dyDescent="0.2">
      <c r="A41" s="46">
        <f>IF(AND(C37&gt;=214,C37&lt;=320),1,0)</f>
        <v>0</v>
      </c>
    </row>
    <row r="42" spans="1:9" x14ac:dyDescent="0.2">
      <c r="A42" s="46">
        <f>IF(AND(C37&gt;=321,C37&lt;=426),1,0)</f>
        <v>0</v>
      </c>
    </row>
    <row r="43" spans="1:9" x14ac:dyDescent="0.2">
      <c r="A43" s="46">
        <f>IF(AND(C37&gt;=427,C37&lt;=640),1,0)</f>
        <v>0</v>
      </c>
    </row>
  </sheetData>
  <phoneticPr fontId="0" type="noConversion"/>
  <conditionalFormatting sqref="C38">
    <cfRule type="cellIs" dxfId="2" priority="1" stopIfTrue="1" operator="equal">
      <formula>"BAJO"</formula>
    </cfRule>
    <cfRule type="cellIs" dxfId="1" priority="2" stopIfTrue="1" operator="equal">
      <formula>"MEDIO BAJO"</formula>
    </cfRule>
    <cfRule type="cellIs" dxfId="0" priority="3" stopIfTrue="1" operator="equal">
      <formula>"MEDIO ALTO"</formula>
    </cfRule>
  </conditionalFormatting>
  <dataValidations count="1">
    <dataValidation type="list" allowBlank="1" showErrorMessage="1" errorTitle="Verificación de datos" error="Indique únicamente valores de 2,4,6, 8 o 10 puntos" sqref="D4:E9 C4:C15 D10 B4:B32 E10:E14 F4:F8">
      <formula1>$I$2:$I$6</formula1>
    </dataValidation>
  </dataValidations>
  <printOptions horizontalCentered="1" verticalCentered="1"/>
  <pageMargins left="0.25" right="0.25" top="0.75" bottom="0.75" header="0.3" footer="0.3"/>
  <pageSetup scale="82" orientation="portrait" r:id="rId1"/>
  <headerFooter alignWithMargins="0"/>
  <colBreaks count="1" manualBreakCount="1">
    <brk id="10" max="1048575" man="1"/>
  </colBreaks>
  <cellWatches>
    <cellWatch r="B4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Resultados</vt:lpstr>
      <vt:lpstr>Resultados!Área_de_impresión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Medición Nivel de Madurez</dc:title>
  <dc:subject>Curso Tópicos Especiales II - UCI</dc:subject>
  <dc:creator>Jesús A. Bejarano Q.</dc:creator>
  <dc:description>El test fue proporcionado por el Lic. Manuel Álvarez Cervantez.  El autor del test es anónimo.</dc:description>
  <cp:lastModifiedBy>Juan Pablo Cruz Rojas</cp:lastModifiedBy>
  <cp:lastPrinted>2022-10-15T08:46:56Z</cp:lastPrinted>
  <dcterms:created xsi:type="dcterms:W3CDTF">1996-11-27T10:00:04Z</dcterms:created>
  <dcterms:modified xsi:type="dcterms:W3CDTF">2023-01-19T17:10:18Z</dcterms:modified>
</cp:coreProperties>
</file>