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16.xml" ContentType="application/vnd.openxmlformats-officedocument.spreadsheetml.pivotCacheRecords+xml"/>
  <Override PartName="/xl/pivotCache/pivotCacheDefinition17.xml" ContentType="application/vnd.openxmlformats-officedocument.spreadsheetml.pivotCacheDefinition+xml"/>
  <Override PartName="/xl/pivotCache/pivotCacheRecords17.xml" ContentType="application/vnd.openxmlformats-officedocument.spreadsheetml.pivotCacheRecords+xml"/>
  <Override PartName="/xl/pivotCache/pivotCacheDefinition18.xml" ContentType="application/vnd.openxmlformats-officedocument.spreadsheetml.pivotCacheDefinition+xml"/>
  <Override PartName="/xl/pivotCache/pivotCacheRecords18.xml" ContentType="application/vnd.openxmlformats-officedocument.spreadsheetml.pivotCacheRecords+xml"/>
  <Override PartName="/xl/pivotCache/pivotCacheDefinition19.xml" ContentType="application/vnd.openxmlformats-officedocument.spreadsheetml.pivotCacheDefinition+xml"/>
  <Override PartName="/xl/pivotCache/pivotCacheRecords19.xml" ContentType="application/vnd.openxmlformats-officedocument.spreadsheetml.pivotCacheRecords+xml"/>
  <Override PartName="/xl/pivotCache/pivotCacheDefinition20.xml" ContentType="application/vnd.openxmlformats-officedocument.spreadsheetml.pivotCacheDefinition+xml"/>
  <Override PartName="/xl/pivotCache/pivotCacheRecords20.xml" ContentType="application/vnd.openxmlformats-officedocument.spreadsheetml.pivotCacheRecords+xml"/>
  <Override PartName="/xl/pivotCache/pivotCacheDefinition21.xml" ContentType="application/vnd.openxmlformats-officedocument.spreadsheetml.pivotCacheDefinition+xml"/>
  <Override PartName="/xl/pivotCache/pivotCacheRecords21.xml" ContentType="application/vnd.openxmlformats-officedocument.spreadsheetml.pivotCacheRecords+xml"/>
  <Override PartName="/xl/pivotCache/pivotCacheDefinition22.xml" ContentType="application/vnd.openxmlformats-officedocument.spreadsheetml.pivotCacheDefinition+xml"/>
  <Override PartName="/xl/pivotCache/pivotCacheRecords22.xml" ContentType="application/vnd.openxmlformats-officedocument.spreadsheetml.pivotCacheRecords+xml"/>
  <Override PartName="/xl/pivotCache/pivotCacheDefinition23.xml" ContentType="application/vnd.openxmlformats-officedocument.spreadsheetml.pivotCacheDefinition+xml"/>
  <Override PartName="/xl/pivotCache/pivotCacheRecords23.xml" ContentType="application/vnd.openxmlformats-officedocument.spreadsheetml.pivotCacheRecords+xml"/>
  <Override PartName="/xl/pivotCache/pivotCacheDefinition24.xml" ContentType="application/vnd.openxmlformats-officedocument.spreadsheetml.pivotCacheDefinition+xml"/>
  <Override PartName="/xl/pivotCache/pivotCacheRecords24.xml" ContentType="application/vnd.openxmlformats-officedocument.spreadsheetml.pivotCacheRecords+xml"/>
  <Override PartName="/xl/pivotCache/pivotCacheDefinition25.xml" ContentType="application/vnd.openxmlformats-officedocument.spreadsheetml.pivotCacheDefinition+xml"/>
  <Override PartName="/xl/pivotCache/pivotCacheRecords25.xml" ContentType="application/vnd.openxmlformats-officedocument.spreadsheetml.pivotCacheRecords+xml"/>
  <Override PartName="/xl/pivotCache/pivotCacheDefinition26.xml" ContentType="application/vnd.openxmlformats-officedocument.spreadsheetml.pivotCacheDefinition+xml"/>
  <Override PartName="/xl/pivotCache/pivotCacheRecords26.xml" ContentType="application/vnd.openxmlformats-officedocument.spreadsheetml.pivotCacheRecords+xml"/>
  <Override PartName="/xl/pivotCache/pivotCacheDefinition27.xml" ContentType="application/vnd.openxmlformats-officedocument.spreadsheetml.pivotCacheDefinition+xml"/>
  <Override PartName="/xl/pivotCache/pivotCacheRecords27.xml" ContentType="application/vnd.openxmlformats-officedocument.spreadsheetml.pivotCacheRecords+xml"/>
  <Override PartName="/xl/pivotCache/pivotCacheDefinition28.xml" ContentType="application/vnd.openxmlformats-officedocument.spreadsheetml.pivotCacheDefinition+xml"/>
  <Override PartName="/xl/pivotCache/pivotCacheRecords28.xml" ContentType="application/vnd.openxmlformats-officedocument.spreadsheetml.pivotCacheRecords+xml"/>
  <Override PartName="/xl/pivotCache/pivotCacheDefinition29.xml" ContentType="application/vnd.openxmlformats-officedocument.spreadsheetml.pivotCacheDefinition+xml"/>
  <Override PartName="/xl/pivotCache/pivotCacheRecords29.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7.xml" ContentType="application/vnd.openxmlformats-officedocument.spreadsheetml.pivotTab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8.xml" ContentType="application/vnd.openxmlformats-officedocument.spreadsheetml.pivotTab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9.xml" ContentType="application/vnd.openxmlformats-officedocument.spreadsheetml.pivotTab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0.xml" ContentType="application/vnd.openxmlformats-officedocument.spreadsheetml.pivotTab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1.xml" ContentType="application/vnd.openxmlformats-officedocument.spreadsheetml.pivotTab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2.xml" ContentType="application/vnd.openxmlformats-officedocument.spreadsheetml.pivotTab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3.xml" ContentType="application/vnd.openxmlformats-officedocument.spreadsheetml.pivotTab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pivotTables/pivotTable14.xml" ContentType="application/vnd.openxmlformats-officedocument.spreadsheetml.pivotTab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pivotTables/pivotTable15.xml" ContentType="application/vnd.openxmlformats-officedocument.spreadsheetml.pivotTable+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pivotTables/pivotTable16.xml" ContentType="application/vnd.openxmlformats-officedocument.spreadsheetml.pivotTable+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ivotTables/pivotTable17.xml" ContentType="application/vnd.openxmlformats-officedocument.spreadsheetml.pivotTable+xml"/>
  <Override PartName="/xl/drawings/drawing1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18.xml" ContentType="application/vnd.openxmlformats-officedocument.spreadsheetml.pivotTable+xml"/>
  <Override PartName="/xl/drawings/drawing19.xml" ContentType="application/vnd.openxmlformats-officedocument.drawing+xml"/>
  <Override PartName="/xl/comments1.xml" ContentType="application/vnd.openxmlformats-officedocument.spreadsheetml.comment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pivotTables/pivotTable19.xml" ContentType="application/vnd.openxmlformats-officedocument.spreadsheetml.pivotTable+xml"/>
  <Override PartName="/xl/drawings/drawing20.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ivotTables/pivotTable20.xml" ContentType="application/vnd.openxmlformats-officedocument.spreadsheetml.pivotTable+xml"/>
  <Override PartName="/xl/drawings/drawing21.xml" ContentType="application/vnd.openxmlformats-officedocument.drawing+xml"/>
  <Override PartName="/xl/comments2.xml" ContentType="application/vnd.openxmlformats-officedocument.spreadsheetml.comment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pivotTables/pivotTable21.xml" ContentType="application/vnd.openxmlformats-officedocument.spreadsheetml.pivotTable+xml"/>
  <Override PartName="/xl/drawings/drawing22.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pivotTables/pivotTable22.xml" ContentType="application/vnd.openxmlformats-officedocument.spreadsheetml.pivotTable+xml"/>
  <Override PartName="/xl/drawings/drawing23.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23.xml" ContentType="application/vnd.openxmlformats-officedocument.spreadsheetml.pivotTable+xml"/>
  <Override PartName="/xl/drawings/drawing24.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pivotTables/pivotTable24.xml" ContentType="application/vnd.openxmlformats-officedocument.spreadsheetml.pivotTable+xml"/>
  <Override PartName="/xl/drawings/drawing25.xml" ContentType="application/vnd.openxmlformats-officedocument.drawing+xml"/>
  <Override PartName="/xl/comments3.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pivotTables/pivotTable25.xml" ContentType="application/vnd.openxmlformats-officedocument.spreadsheetml.pivotTable+xml"/>
  <Override PartName="/xl/drawings/drawing26.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pivotTables/pivotTable26.xml" ContentType="application/vnd.openxmlformats-officedocument.spreadsheetml.pivotTable+xml"/>
  <Override PartName="/xl/drawings/drawing27.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pivotTables/pivotTable27.xml" ContentType="application/vnd.openxmlformats-officedocument.spreadsheetml.pivotTable+xml"/>
  <Override PartName="/xl/drawings/drawing28.xml" ContentType="application/vnd.openxmlformats-officedocument.drawing+xml"/>
  <Override PartName="/xl/comments4.xml" ContentType="application/vnd.openxmlformats-officedocument.spreadsheetml.comment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pivotTables/pivotTable28.xml" ContentType="application/vnd.openxmlformats-officedocument.spreadsheetml.pivotTable+xml"/>
  <Override PartName="/xl/drawings/drawing29.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29.xml" ContentType="application/vnd.openxmlformats-officedocument.spreadsheetml.pivotTable+xml"/>
  <Override PartName="/xl/drawings/drawing30.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G:\Mi unidad\Trabajo de grado\06 Entrega 1\Etapa 2\Instrumentos de validacion\"/>
    </mc:Choice>
  </mc:AlternateContent>
  <xr:revisionPtr revIDLastSave="0" documentId="13_ncr:1_{F29CAB9D-AA41-45FD-A20B-77D4F4DB7129}" xr6:coauthVersionLast="47" xr6:coauthVersionMax="47" xr10:uidLastSave="{00000000-0000-0000-0000-000000000000}"/>
  <bookViews>
    <workbookView xWindow="1470" yWindow="0" windowWidth="10245" windowHeight="10920" tabRatio="672" firstSheet="32" activeTab="32" xr2:uid="{00000000-000D-0000-FFFF-FFFF00000000}"/>
  </bookViews>
  <sheets>
    <sheet name="Analisis para consolidado" sheetId="1" r:id="rId1"/>
    <sheet name="4_Usuarios entrevistados" sheetId="41" r:id="rId2"/>
    <sheet name="5_Desechos mas dificiles" sheetId="2" r:id="rId3"/>
    <sheet name="6_Llamado de atencion" sheetId="9" r:id="rId4"/>
    <sheet name="7y8_Acciones" sheetId="10" r:id="rId5"/>
    <sheet name="9_Problema salud y ambiental" sheetId="11" r:id="rId6"/>
    <sheet name="10_Problema al municipio" sheetId="12" r:id="rId7"/>
    <sheet name="11_Alternativas tratamiento" sheetId="13" r:id="rId8"/>
    <sheet name="12_Obras ejecutadas" sheetId="14" r:id="rId9"/>
    <sheet name="13_Equipos para tratamiento" sheetId="15" r:id="rId10"/>
    <sheet name="14_Recomendaciones proyectos in" sheetId="16" r:id="rId11"/>
    <sheet name="15_banco de inversion" sheetId="17" r:id="rId12"/>
    <sheet name="16_Rubro asignado" sheetId="20" r:id="rId13"/>
    <sheet name="17_Disposicion invers en proy" sheetId="21" r:id="rId14"/>
    <sheet name="18_Conoc subproducto neum" sheetId="22" r:id="rId15"/>
    <sheet name="19_Solucion tratam residuo" sheetId="23" r:id="rId16"/>
    <sheet name="20_Rubro disponible contra" sheetId="24" r:id="rId17"/>
    <sheet name="21_Interes de invertir" sheetId="26" r:id="rId18"/>
    <sheet name="22_Porcentaje intencion compr" sheetId="25" r:id="rId19"/>
    <sheet name="23_Dificultades presentad" sheetId="27" r:id="rId20"/>
    <sheet name="24_Plazo ejecución de proyecto" sheetId="28" r:id="rId21"/>
    <sheet name="25_Tiempo de planeacion" sheetId="29" r:id="rId22"/>
    <sheet name="26_Comercializacion subproducto" sheetId="30" r:id="rId23"/>
    <sheet name="27_Beneficios esperados maquina" sheetId="31" r:id="rId24"/>
    <sheet name="28_Posibles dificultad al inver" sheetId="32" r:id="rId25"/>
    <sheet name="29_Mejoras servic venta" sheetId="33" r:id="rId26"/>
    <sheet name="30_Caracterist ejecuc rapida" sheetId="34" r:id="rId27"/>
    <sheet name="31_Proveedores maquina conocid" sheetId="35" r:id="rId28"/>
    <sheet name="32_Problemas proveedores maqui" sheetId="36" r:id="rId29"/>
    <sheet name="33_Servic proveed postvent" sheetId="37" r:id="rId30"/>
    <sheet name="34_Servicios complementarios" sheetId="38" r:id="rId31"/>
    <sheet name="35_Factores exito proy inv" sheetId="39" r:id="rId32"/>
    <sheet name="Observaciones Adicionales" sheetId="40" r:id="rId33"/>
  </sheets>
  <definedNames>
    <definedName name="_xlnm._FilterDatabase" localSheetId="6" hidden="1">'10_Problema al municipio'!$F$2:$G$22</definedName>
    <definedName name="_xlnm._FilterDatabase" localSheetId="7" hidden="1">'11_Alternativas tratamiento'!$F$2:$G$42</definedName>
    <definedName name="_xlnm._FilterDatabase" localSheetId="8" hidden="1">'12_Obras ejecutadas'!$F$2:$G$25</definedName>
    <definedName name="_xlnm._FilterDatabase" localSheetId="9" hidden="1">'13_Equipos para tratamiento'!$G$2:$G$22</definedName>
    <definedName name="_xlnm._FilterDatabase" localSheetId="10" hidden="1">'14_Recomendaciones proyectos in'!$G$2:$G$24</definedName>
    <definedName name="_xlnm._FilterDatabase" localSheetId="11" hidden="1">'15_banco de inversion'!$G$2:$G$22</definedName>
    <definedName name="_xlnm._FilterDatabase" localSheetId="12" hidden="1">'16_Rubro asignado'!$F$2:$G$23</definedName>
    <definedName name="_xlnm._FilterDatabase" localSheetId="13" hidden="1">'17_Disposicion invers en proy'!$G$2:$I$22</definedName>
    <definedName name="_xlnm._FilterDatabase" localSheetId="14" hidden="1">'18_Conoc subproducto neum'!$F$2:$G$27</definedName>
    <definedName name="_xlnm._FilterDatabase" localSheetId="15" hidden="1">'19_Solucion tratam residuo'!$F$2:$G$22</definedName>
    <definedName name="_xlnm._FilterDatabase" localSheetId="16" hidden="1">'20_Rubro disponible contra'!$F$2:$G$22</definedName>
    <definedName name="_xlnm._FilterDatabase" localSheetId="17" hidden="1">'21_Interes de invertir'!$F$2:$G$22</definedName>
    <definedName name="_xlnm._FilterDatabase" localSheetId="18" hidden="1">'22_Porcentaje intencion compr'!$F$2:$G$25</definedName>
    <definedName name="_xlnm._FilterDatabase" localSheetId="19" hidden="1">'23_Dificultades presentad'!$F$2:$G$24</definedName>
    <definedName name="_xlnm._FilterDatabase" localSheetId="20" hidden="1">'24_Plazo ejecución de proyecto'!$F$2:$G$22</definedName>
    <definedName name="_xlnm._FilterDatabase" localSheetId="21" hidden="1">'25_Tiempo de planeacion'!$F$2:$G$22</definedName>
    <definedName name="_xlnm._FilterDatabase" localSheetId="22" hidden="1">'26_Comercializacion subproducto'!$F$26:$G$46</definedName>
    <definedName name="_xlnm._FilterDatabase" localSheetId="23" hidden="1">'27_Beneficios esperados maquina'!$F$2:$G$42</definedName>
    <definedName name="_xlnm._FilterDatabase" localSheetId="24" hidden="1">'28_Posibles dificultad al inver'!$F$2:$G$30</definedName>
    <definedName name="_xlnm._FilterDatabase" localSheetId="25" hidden="1">'29_Mejoras servic venta'!$F$2:$G$38</definedName>
    <definedName name="_xlnm._FilterDatabase" localSheetId="26" hidden="1">'30_Caracterist ejecuc rapida'!$F$2:$G$36</definedName>
    <definedName name="_xlnm._FilterDatabase" localSheetId="27" hidden="1">'31_Proveedores maquina conocid'!$F$2:$G$26</definedName>
    <definedName name="_xlnm._FilterDatabase" localSheetId="28" hidden="1">'32_Problemas proveedores maqui'!$F$2:$G$22</definedName>
    <definedName name="_xlnm._FilterDatabase" localSheetId="29" hidden="1">'33_Servic proveed postvent'!$F$2:$G$25</definedName>
    <definedName name="_xlnm._FilterDatabase" localSheetId="30" hidden="1">'34_Servicios complementarios'!$F$2:$G$43</definedName>
    <definedName name="_xlnm._FilterDatabase" localSheetId="31" hidden="1">'35_Factores exito proy inv'!$F$2:$G$39</definedName>
    <definedName name="_xlnm._FilterDatabase" localSheetId="3" hidden="1">'6_Llamado de atencion'!$D$2:$E$22</definedName>
    <definedName name="_xlnm._FilterDatabase" localSheetId="4" hidden="1">'7y8_Acciones'!$B$2:$D$34</definedName>
    <definedName name="_xlnm._FilterDatabase" localSheetId="5" hidden="1">'9_Problema salud y ambiental'!$F$2:$G$34</definedName>
    <definedName name="OLE_LINK1" localSheetId="6">'10_Problema al municipio'!$A$3</definedName>
    <definedName name="OLE_LINK1" localSheetId="7">'11_Alternativas tratamiento'!$A$3</definedName>
    <definedName name="OLE_LINK1" localSheetId="8">'12_Obras ejecutadas'!$A$3</definedName>
    <definedName name="OLE_LINK1" localSheetId="9">'13_Equipos para tratamiento'!$A$3</definedName>
    <definedName name="OLE_LINK1" localSheetId="10">'14_Recomendaciones proyectos in'!$A$3</definedName>
    <definedName name="OLE_LINK1" localSheetId="11">'15_banco de inversion'!$A$3</definedName>
    <definedName name="OLE_LINK1" localSheetId="12">'16_Rubro asignado'!$A$3</definedName>
    <definedName name="OLE_LINK1" localSheetId="13">'17_Disposicion invers en proy'!$A$3</definedName>
    <definedName name="OLE_LINK1" localSheetId="14">'18_Conoc subproducto neum'!$A$3</definedName>
    <definedName name="OLE_LINK1" localSheetId="15">'19_Solucion tratam residuo'!$A$3</definedName>
    <definedName name="OLE_LINK1" localSheetId="16">'20_Rubro disponible contra'!$A$3</definedName>
    <definedName name="OLE_LINK1" localSheetId="17">'21_Interes de invertir'!$A$3</definedName>
    <definedName name="OLE_LINK1" localSheetId="18">'22_Porcentaje intencion compr'!$A$3</definedName>
    <definedName name="OLE_LINK1" localSheetId="19">'23_Dificultades presentad'!$A$3</definedName>
    <definedName name="OLE_LINK1" localSheetId="20">'24_Plazo ejecución de proyecto'!$A$3</definedName>
    <definedName name="OLE_LINK1" localSheetId="21">'25_Tiempo de planeacion'!$A$3</definedName>
    <definedName name="OLE_LINK1" localSheetId="22">'26_Comercializacion subproducto'!$A$3</definedName>
    <definedName name="OLE_LINK1" localSheetId="23">'27_Beneficios esperados maquina'!$A$3</definedName>
    <definedName name="OLE_LINK1" localSheetId="24">'28_Posibles dificultad al inver'!$A$3</definedName>
    <definedName name="OLE_LINK1" localSheetId="25">'29_Mejoras servic venta'!$A$3</definedName>
    <definedName name="OLE_LINK1" localSheetId="26">'30_Caracterist ejecuc rapida'!$A$3</definedName>
    <definedName name="OLE_LINK1" localSheetId="27">'31_Proveedores maquina conocid'!$A$3</definedName>
    <definedName name="OLE_LINK1" localSheetId="28">'32_Problemas proveedores maqui'!$A$3</definedName>
    <definedName name="OLE_LINK1" localSheetId="29">'33_Servic proveed postvent'!$A$3</definedName>
    <definedName name="OLE_LINK1" localSheetId="30">'34_Servicios complementarios'!$A$3</definedName>
    <definedName name="OLE_LINK1" localSheetId="31">'35_Factores exito proy inv'!$A$3</definedName>
    <definedName name="OLE_LINK1" localSheetId="1">'4_Usuarios entrevistados'!$A$3</definedName>
    <definedName name="OLE_LINK1" localSheetId="3">'6_Llamado de atencion'!$A$3</definedName>
    <definedName name="OLE_LINK1" localSheetId="4">'7y8_Acciones'!#REF!</definedName>
    <definedName name="OLE_LINK1" localSheetId="5">'9_Problema salud y ambiental'!$A$3</definedName>
    <definedName name="OLE_LINK1" localSheetId="0">'Analisis para consolidado'!$A$3</definedName>
    <definedName name="OLE_LINK1" localSheetId="32">'Observaciones Adicionales'!$A$3</definedName>
  </definedNames>
  <calcPr calcId="191029"/>
  <pivotCaches>
    <pivotCache cacheId="0" r:id="rId34"/>
    <pivotCache cacheId="1" r:id="rId35"/>
    <pivotCache cacheId="2" r:id="rId36"/>
    <pivotCache cacheId="3" r:id="rId37"/>
    <pivotCache cacheId="4" r:id="rId38"/>
    <pivotCache cacheId="5" r:id="rId39"/>
    <pivotCache cacheId="6" r:id="rId40"/>
    <pivotCache cacheId="7" r:id="rId41"/>
    <pivotCache cacheId="8" r:id="rId42"/>
    <pivotCache cacheId="9" r:id="rId43"/>
    <pivotCache cacheId="10" r:id="rId44"/>
    <pivotCache cacheId="11" r:id="rId45"/>
    <pivotCache cacheId="12" r:id="rId46"/>
    <pivotCache cacheId="13" r:id="rId47"/>
    <pivotCache cacheId="14" r:id="rId48"/>
    <pivotCache cacheId="15" r:id="rId49"/>
    <pivotCache cacheId="16" r:id="rId50"/>
    <pivotCache cacheId="17" r:id="rId51"/>
    <pivotCache cacheId="18" r:id="rId52"/>
    <pivotCache cacheId="19" r:id="rId53"/>
    <pivotCache cacheId="20" r:id="rId54"/>
    <pivotCache cacheId="21" r:id="rId55"/>
    <pivotCache cacheId="22" r:id="rId56"/>
    <pivotCache cacheId="23" r:id="rId57"/>
    <pivotCache cacheId="24" r:id="rId58"/>
    <pivotCache cacheId="25" r:id="rId59"/>
    <pivotCache cacheId="26" r:id="rId60"/>
    <pivotCache cacheId="27" r:id="rId61"/>
    <pivotCache cacheId="28" r:id="rId6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 i="16" l="1"/>
  <c r="K5" i="30"/>
  <c r="O5" i="39"/>
  <c r="O13" i="39"/>
  <c r="O21" i="39"/>
  <c r="O29" i="39"/>
  <c r="M5" i="39"/>
  <c r="M6" i="39"/>
  <c r="O6" i="39" s="1"/>
  <c r="M9" i="39"/>
  <c r="O9" i="39" s="1"/>
  <c r="M10" i="39"/>
  <c r="O10" i="39" s="1"/>
  <c r="M13" i="39"/>
  <c r="M14" i="39"/>
  <c r="O14" i="39" s="1"/>
  <c r="M17" i="39"/>
  <c r="O17" i="39" s="1"/>
  <c r="M18" i="39"/>
  <c r="O18" i="39" s="1"/>
  <c r="M21" i="39"/>
  <c r="M22" i="39"/>
  <c r="O22" i="39" s="1"/>
  <c r="M25" i="39"/>
  <c r="O25" i="39" s="1"/>
  <c r="M26" i="39"/>
  <c r="O26" i="39" s="1"/>
  <c r="M29" i="39"/>
  <c r="M30" i="39"/>
  <c r="O30" i="39" s="1"/>
  <c r="M33" i="39"/>
  <c r="O33" i="39" s="1"/>
  <c r="M34" i="39"/>
  <c r="O34" i="39" s="1"/>
  <c r="M3" i="39"/>
  <c r="O3" i="39" s="1"/>
  <c r="K36" i="39"/>
  <c r="M7" i="39" s="1"/>
  <c r="L3" i="39"/>
  <c r="L4" i="39" s="1"/>
  <c r="L5" i="39" s="1"/>
  <c r="L6" i="39" s="1"/>
  <c r="L7" i="39" s="1"/>
  <c r="L8" i="39" s="1"/>
  <c r="L9" i="39" s="1"/>
  <c r="L10" i="39" s="1"/>
  <c r="L11" i="39" s="1"/>
  <c r="L12" i="39" s="1"/>
  <c r="L13" i="39" s="1"/>
  <c r="L14" i="39" s="1"/>
  <c r="L15" i="39" s="1"/>
  <c r="L16" i="39" s="1"/>
  <c r="L17" i="39" s="1"/>
  <c r="L18" i="39" s="1"/>
  <c r="L19" i="39" s="1"/>
  <c r="L20" i="39" s="1"/>
  <c r="L21" i="39" s="1"/>
  <c r="L22" i="39" s="1"/>
  <c r="L23" i="39" s="1"/>
  <c r="L24" i="39" s="1"/>
  <c r="L25" i="39" s="1"/>
  <c r="L26" i="39" s="1"/>
  <c r="L27" i="39" s="1"/>
  <c r="L28" i="39" s="1"/>
  <c r="L29" i="39" s="1"/>
  <c r="L30" i="39" s="1"/>
  <c r="L31" i="39" s="1"/>
  <c r="L32" i="39" s="1"/>
  <c r="L33" i="39" s="1"/>
  <c r="L34" i="39" s="1"/>
  <c r="L35" i="39" s="1"/>
  <c r="M9" i="38"/>
  <c r="O9" i="38" s="1"/>
  <c r="M12" i="38"/>
  <c r="O12" i="38" s="1"/>
  <c r="M17" i="38"/>
  <c r="O17" i="38" s="1"/>
  <c r="M20" i="38"/>
  <c r="O20" i="38" s="1"/>
  <c r="M25" i="38"/>
  <c r="O25" i="38" s="1"/>
  <c r="L5" i="38"/>
  <c r="L6" i="38" s="1"/>
  <c r="L7" i="38" s="1"/>
  <c r="L8" i="38" s="1"/>
  <c r="L9" i="38" s="1"/>
  <c r="L10" i="38" s="1"/>
  <c r="L11" i="38" s="1"/>
  <c r="L12" i="38" s="1"/>
  <c r="L13" i="38" s="1"/>
  <c r="L14" i="38" s="1"/>
  <c r="L15" i="38" s="1"/>
  <c r="L16" i="38" s="1"/>
  <c r="L17" i="38" s="1"/>
  <c r="L18" i="38" s="1"/>
  <c r="L19" i="38" s="1"/>
  <c r="L20" i="38" s="1"/>
  <c r="L21" i="38" s="1"/>
  <c r="L22" i="38" s="1"/>
  <c r="L23" i="38" s="1"/>
  <c r="L24" i="38" s="1"/>
  <c r="L25" i="38" s="1"/>
  <c r="K26" i="38"/>
  <c r="L3" i="38"/>
  <c r="L4" i="38" s="1"/>
  <c r="M5" i="37"/>
  <c r="M3" i="37"/>
  <c r="L5" i="37"/>
  <c r="L6" i="37" s="1"/>
  <c r="K7" i="37"/>
  <c r="M6" i="37" s="1"/>
  <c r="L3" i="37"/>
  <c r="L4" i="37" s="1"/>
  <c r="K6" i="36"/>
  <c r="M3" i="36" s="1"/>
  <c r="O3" i="36" s="1"/>
  <c r="L3" i="36"/>
  <c r="L4" i="36" s="1"/>
  <c r="L5" i="36" s="1"/>
  <c r="M9" i="35"/>
  <c r="O9" i="35" s="1"/>
  <c r="M10" i="35"/>
  <c r="O10" i="35" s="1"/>
  <c r="L5" i="35"/>
  <c r="L6" i="35"/>
  <c r="L7" i="35" s="1"/>
  <c r="L8" i="35" s="1"/>
  <c r="L9" i="35" s="1"/>
  <c r="L10" i="35" s="1"/>
  <c r="L11" i="35" s="1"/>
  <c r="K12" i="35"/>
  <c r="L3" i="35"/>
  <c r="L4" i="35" s="1"/>
  <c r="O8" i="34"/>
  <c r="O24" i="34"/>
  <c r="M5" i="34"/>
  <c r="M7" i="34"/>
  <c r="O7" i="34" s="1"/>
  <c r="M8" i="34"/>
  <c r="M9" i="34"/>
  <c r="O9" i="34" s="1"/>
  <c r="M11" i="34"/>
  <c r="O11" i="34" s="1"/>
  <c r="M12" i="34"/>
  <c r="O12" i="34" s="1"/>
  <c r="M13" i="34"/>
  <c r="O13" i="34" s="1"/>
  <c r="M15" i="34"/>
  <c r="O15" i="34" s="1"/>
  <c r="M16" i="34"/>
  <c r="O16" i="34" s="1"/>
  <c r="M17" i="34"/>
  <c r="O17" i="34" s="1"/>
  <c r="M19" i="34"/>
  <c r="O19" i="34" s="1"/>
  <c r="M20" i="34"/>
  <c r="O20" i="34" s="1"/>
  <c r="M21" i="34"/>
  <c r="O21" i="34" s="1"/>
  <c r="M23" i="34"/>
  <c r="O23" i="34" s="1"/>
  <c r="M24" i="34"/>
  <c r="K25" i="34"/>
  <c r="M4" i="34" s="1"/>
  <c r="O4" i="34" s="1"/>
  <c r="M3" i="34"/>
  <c r="O3" i="34" s="1"/>
  <c r="L3" i="34"/>
  <c r="L4" i="34" s="1"/>
  <c r="L5" i="34" s="1"/>
  <c r="L6" i="34" s="1"/>
  <c r="L7" i="34" s="1"/>
  <c r="L8" i="34" s="1"/>
  <c r="L9" i="34" s="1"/>
  <c r="L10" i="34" s="1"/>
  <c r="L11" i="34" s="1"/>
  <c r="L12" i="34" s="1"/>
  <c r="L13" i="34" s="1"/>
  <c r="L14" i="34" s="1"/>
  <c r="L15" i="34" s="1"/>
  <c r="L16" i="34" s="1"/>
  <c r="L17" i="34" s="1"/>
  <c r="L18" i="34" s="1"/>
  <c r="L19" i="34" s="1"/>
  <c r="L20" i="34" s="1"/>
  <c r="L21" i="34" s="1"/>
  <c r="L22" i="34" s="1"/>
  <c r="L23" i="34" s="1"/>
  <c r="L24" i="34" s="1"/>
  <c r="M8" i="33"/>
  <c r="O8" i="33" s="1"/>
  <c r="M13" i="33"/>
  <c r="O13" i="33" s="1"/>
  <c r="M18" i="33"/>
  <c r="O18" i="33" s="1"/>
  <c r="M24" i="33"/>
  <c r="O24" i="33" s="1"/>
  <c r="K25" i="33"/>
  <c r="L3" i="33"/>
  <c r="L4" i="33" s="1"/>
  <c r="L5" i="33" s="1"/>
  <c r="L6" i="33" s="1"/>
  <c r="L7" i="33" s="1"/>
  <c r="L8" i="33" s="1"/>
  <c r="L9" i="33" s="1"/>
  <c r="L10" i="33" s="1"/>
  <c r="L11" i="33" s="1"/>
  <c r="L12" i="33" s="1"/>
  <c r="L13" i="33" s="1"/>
  <c r="L14" i="33" s="1"/>
  <c r="L15" i="33" s="1"/>
  <c r="L16" i="33" s="1"/>
  <c r="L17" i="33" s="1"/>
  <c r="L18" i="33" s="1"/>
  <c r="L19" i="33" s="1"/>
  <c r="L20" i="33" s="1"/>
  <c r="L21" i="33" s="1"/>
  <c r="L22" i="33" s="1"/>
  <c r="L23" i="33" s="1"/>
  <c r="L24" i="33" s="1"/>
  <c r="M5" i="32"/>
  <c r="M9" i="32"/>
  <c r="O9" i="32" s="1"/>
  <c r="M11" i="32"/>
  <c r="O11" i="32" s="1"/>
  <c r="M15" i="32"/>
  <c r="O15" i="32" s="1"/>
  <c r="M16" i="32"/>
  <c r="O16" i="32" s="1"/>
  <c r="M20" i="32"/>
  <c r="O20" i="32" s="1"/>
  <c r="M21" i="32"/>
  <c r="O21" i="32" s="1"/>
  <c r="L5" i="32"/>
  <c r="L6" i="32" s="1"/>
  <c r="L7" i="32"/>
  <c r="L8" i="32" s="1"/>
  <c r="L9" i="32" s="1"/>
  <c r="L10" i="32" s="1"/>
  <c r="L11" i="32" s="1"/>
  <c r="L12" i="32" s="1"/>
  <c r="L13" i="32" s="1"/>
  <c r="L14" i="32" s="1"/>
  <c r="L15" i="32" s="1"/>
  <c r="L16" i="32" s="1"/>
  <c r="L17" i="32" s="1"/>
  <c r="L18" i="32" s="1"/>
  <c r="L19" i="32" s="1"/>
  <c r="L20" i="32" s="1"/>
  <c r="L21" i="32" s="1"/>
  <c r="K22" i="32"/>
  <c r="L3" i="32"/>
  <c r="L4" i="32" s="1"/>
  <c r="K28" i="31"/>
  <c r="M6" i="31" s="1"/>
  <c r="O6" i="31" s="1"/>
  <c r="L3" i="31"/>
  <c r="L4" i="31" s="1"/>
  <c r="L5" i="31" s="1"/>
  <c r="L6" i="31" s="1"/>
  <c r="L7" i="31" s="1"/>
  <c r="L8" i="31" s="1"/>
  <c r="L9" i="31" s="1"/>
  <c r="L10" i="31" s="1"/>
  <c r="L11" i="31" s="1"/>
  <c r="L12" i="31" s="1"/>
  <c r="L13" i="31" s="1"/>
  <c r="L14" i="31" s="1"/>
  <c r="L15" i="31" s="1"/>
  <c r="L16" i="31" s="1"/>
  <c r="L17" i="31" s="1"/>
  <c r="L18" i="31" s="1"/>
  <c r="L19" i="31" s="1"/>
  <c r="L20" i="31" s="1"/>
  <c r="L21" i="31" s="1"/>
  <c r="L22" i="31" s="1"/>
  <c r="L23" i="31" s="1"/>
  <c r="L24" i="31" s="1"/>
  <c r="L25" i="31" s="1"/>
  <c r="L26" i="31" s="1"/>
  <c r="L27" i="31" s="1"/>
  <c r="L3" i="30"/>
  <c r="L4" i="30" s="1"/>
  <c r="P5" i="29"/>
  <c r="N5" i="29"/>
  <c r="N6" i="29"/>
  <c r="N4" i="29"/>
  <c r="L7" i="29"/>
  <c r="N3" i="29" s="1"/>
  <c r="P4" i="29"/>
  <c r="M3" i="29"/>
  <c r="M4" i="29" s="1"/>
  <c r="M5" i="29" s="1"/>
  <c r="M6" i="29" s="1"/>
  <c r="O6" i="28"/>
  <c r="M6" i="28"/>
  <c r="M4" i="28"/>
  <c r="M7" i="28" s="1"/>
  <c r="O7" i="28" s="1"/>
  <c r="M3" i="28"/>
  <c r="K7" i="28"/>
  <c r="M5" i="28" s="1"/>
  <c r="O5" i="28" s="1"/>
  <c r="N3" i="28"/>
  <c r="L3" i="28"/>
  <c r="L4" i="28" s="1"/>
  <c r="L5" i="28" s="1"/>
  <c r="L6" i="28" s="1"/>
  <c r="L7" i="27"/>
  <c r="L8" i="27" s="1"/>
  <c r="L9" i="27" s="1"/>
  <c r="L10" i="27" s="1"/>
  <c r="K11" i="27"/>
  <c r="M3" i="27" s="1"/>
  <c r="L3" i="27"/>
  <c r="L4" i="27" s="1"/>
  <c r="L5" i="27" s="1"/>
  <c r="L6" i="27" s="1"/>
  <c r="L8" i="25"/>
  <c r="K9" i="25"/>
  <c r="M5" i="25" s="1"/>
  <c r="L3" i="25"/>
  <c r="L4" i="25" s="1"/>
  <c r="L5" i="25" s="1"/>
  <c r="L6" i="25" s="1"/>
  <c r="L7" i="25" s="1"/>
  <c r="O6" i="24"/>
  <c r="M6" i="24"/>
  <c r="M7" i="24"/>
  <c r="L5" i="24"/>
  <c r="L6" i="24"/>
  <c r="L7" i="24" s="1"/>
  <c r="K8" i="24"/>
  <c r="M4" i="24" s="1"/>
  <c r="O4" i="24" s="1"/>
  <c r="L3" i="24"/>
  <c r="L4" i="24" s="1"/>
  <c r="L5" i="23"/>
  <c r="M3" i="23"/>
  <c r="M4" i="23" s="1"/>
  <c r="O5" i="22"/>
  <c r="M7" i="22"/>
  <c r="O7" i="22" s="1"/>
  <c r="M8" i="22"/>
  <c r="O8" i="22" s="1"/>
  <c r="M3" i="22"/>
  <c r="M4" i="22"/>
  <c r="O4" i="22" s="1"/>
  <c r="K11" i="22"/>
  <c r="M5" i="22" s="1"/>
  <c r="R5" i="21"/>
  <c r="P4" i="21"/>
  <c r="R4" i="21" s="1"/>
  <c r="P3" i="21"/>
  <c r="R3" i="21" s="1"/>
  <c r="N6" i="21"/>
  <c r="P5" i="21" s="1"/>
  <c r="O3" i="21"/>
  <c r="O4" i="21" s="1"/>
  <c r="O5" i="21" s="1"/>
  <c r="L3" i="22"/>
  <c r="L4" i="22" s="1"/>
  <c r="L5" i="22" s="1"/>
  <c r="L6" i="22" s="1"/>
  <c r="L7" i="22" s="1"/>
  <c r="L8" i="22" s="1"/>
  <c r="L9" i="22" s="1"/>
  <c r="L10" i="22" s="1"/>
  <c r="M3" i="20"/>
  <c r="M4" i="20"/>
  <c r="O4" i="20" s="1"/>
  <c r="K9" i="20"/>
  <c r="M6" i="20" s="1"/>
  <c r="L3" i="20"/>
  <c r="L4" i="20" s="1"/>
  <c r="L5" i="20" s="1"/>
  <c r="L6" i="20" s="1"/>
  <c r="L7" i="20" s="1"/>
  <c r="L8" i="20" s="1"/>
  <c r="K7" i="17"/>
  <c r="L3" i="17"/>
  <c r="L4" i="17" s="1"/>
  <c r="L5" i="17" s="1"/>
  <c r="L6" i="17" s="1"/>
  <c r="K16" i="16"/>
  <c r="M6" i="16" s="1"/>
  <c r="O6" i="16" s="1"/>
  <c r="L3" i="16"/>
  <c r="L4" i="16" s="1"/>
  <c r="L5" i="16" s="1"/>
  <c r="L6" i="16" s="1"/>
  <c r="L7" i="16" s="1"/>
  <c r="L8" i="16" s="1"/>
  <c r="L9" i="16" s="1"/>
  <c r="L10" i="16" s="1"/>
  <c r="L11" i="16" s="1"/>
  <c r="L11" i="14"/>
  <c r="N5" i="14" s="1"/>
  <c r="M3" i="14"/>
  <c r="M4" i="14" s="1"/>
  <c r="M5" i="14" s="1"/>
  <c r="M6" i="14" s="1"/>
  <c r="M7" i="14" s="1"/>
  <c r="M8" i="14" s="1"/>
  <c r="M9" i="14" s="1"/>
  <c r="M10" i="14" s="1"/>
  <c r="K21" i="13"/>
  <c r="L6" i="13"/>
  <c r="L7" i="13" s="1"/>
  <c r="L8" i="13" s="1"/>
  <c r="L9" i="13" s="1"/>
  <c r="L10" i="13" s="1"/>
  <c r="L11" i="13" s="1"/>
  <c r="L12" i="13" s="1"/>
  <c r="L13" i="13" s="1"/>
  <c r="L14" i="13" s="1"/>
  <c r="L15" i="13" s="1"/>
  <c r="L16" i="13" s="1"/>
  <c r="L17" i="13" s="1"/>
  <c r="L18" i="13" s="1"/>
  <c r="L19" i="13" s="1"/>
  <c r="L20" i="13" s="1"/>
  <c r="L3" i="13"/>
  <c r="L4" i="13" s="1"/>
  <c r="L5" i="13" s="1"/>
  <c r="K7" i="12"/>
  <c r="M6" i="12" s="1"/>
  <c r="O6" i="12" s="1"/>
  <c r="L3" i="12"/>
  <c r="L4" i="12" s="1"/>
  <c r="L5" i="12" s="1"/>
  <c r="L6" i="12" s="1"/>
  <c r="K12" i="11"/>
  <c r="M4" i="11" s="1"/>
  <c r="O4" i="11" s="1"/>
  <c r="L3" i="11"/>
  <c r="L4" i="11"/>
  <c r="L5" i="11" s="1"/>
  <c r="L6" i="11" s="1"/>
  <c r="L7" i="11" s="1"/>
  <c r="L8" i="11" s="1"/>
  <c r="L9" i="11" s="1"/>
  <c r="L10" i="11" s="1"/>
  <c r="L11" i="11" s="1"/>
  <c r="H17" i="10"/>
  <c r="J7" i="10" s="1"/>
  <c r="I3" i="10"/>
  <c r="I4" i="10" s="1"/>
  <c r="I5" i="10" s="1"/>
  <c r="I6" i="10" s="1"/>
  <c r="I7" i="10" s="1"/>
  <c r="I8" i="10" s="1"/>
  <c r="I9" i="10" s="1"/>
  <c r="I10" i="10" s="1"/>
  <c r="I11" i="10" s="1"/>
  <c r="I12" i="10" s="1"/>
  <c r="I13" i="10" s="1"/>
  <c r="I14" i="10" s="1"/>
  <c r="I15" i="10" s="1"/>
  <c r="I16" i="10" s="1"/>
  <c r="I8" i="9"/>
  <c r="J3" i="9"/>
  <c r="J4" i="9" s="1"/>
  <c r="J5" i="9" s="1"/>
  <c r="J6" i="9" s="1"/>
  <c r="J7" i="9" s="1"/>
  <c r="E9" i="2"/>
  <c r="G9" i="2" s="1"/>
  <c r="C20" i="2"/>
  <c r="E6" i="2" s="1"/>
  <c r="D4" i="2"/>
  <c r="D5" i="2" s="1"/>
  <c r="D6" i="2" s="1"/>
  <c r="D7" i="2" s="1"/>
  <c r="D8" i="2" s="1"/>
  <c r="D9" i="2" s="1"/>
  <c r="D10" i="2" s="1"/>
  <c r="D11" i="2" s="1"/>
  <c r="D12" i="2" s="1"/>
  <c r="D13" i="2" s="1"/>
  <c r="D14" i="2" s="1"/>
  <c r="D15" i="2" s="1"/>
  <c r="D16" i="2" s="1"/>
  <c r="D17" i="2" s="1"/>
  <c r="D18" i="2" s="1"/>
  <c r="D19" i="2" s="1"/>
  <c r="G6" i="2" l="1"/>
  <c r="O6" i="20"/>
  <c r="N3" i="27"/>
  <c r="M7" i="13"/>
  <c r="O7" i="13" s="1"/>
  <c r="M11" i="13"/>
  <c r="O11" i="13" s="1"/>
  <c r="M15" i="13"/>
  <c r="O15" i="13" s="1"/>
  <c r="M19" i="13"/>
  <c r="O19" i="13" s="1"/>
  <c r="M4" i="13"/>
  <c r="O4" i="13" s="1"/>
  <c r="M8" i="13"/>
  <c r="O8" i="13" s="1"/>
  <c r="M12" i="13"/>
  <c r="O12" i="13" s="1"/>
  <c r="M16" i="13"/>
  <c r="O16" i="13" s="1"/>
  <c r="M20" i="13"/>
  <c r="O20" i="13" s="1"/>
  <c r="M13" i="13"/>
  <c r="O13" i="13" s="1"/>
  <c r="P6" i="29"/>
  <c r="O5" i="32"/>
  <c r="E17" i="2"/>
  <c r="G17" i="2" s="1"/>
  <c r="M6" i="13"/>
  <c r="O6" i="13" s="1"/>
  <c r="E4" i="2"/>
  <c r="E16" i="2"/>
  <c r="G16" i="2" s="1"/>
  <c r="E12" i="2"/>
  <c r="G12" i="2" s="1"/>
  <c r="E7" i="2"/>
  <c r="G7" i="2" s="1"/>
  <c r="M3" i="13"/>
  <c r="N3" i="13" s="1"/>
  <c r="N4" i="13" s="1"/>
  <c r="M5" i="13"/>
  <c r="O3" i="20"/>
  <c r="E19" i="2"/>
  <c r="G19" i="2" s="1"/>
  <c r="E15" i="2"/>
  <c r="G15" i="2" s="1"/>
  <c r="E11" i="2"/>
  <c r="G11" i="2" s="1"/>
  <c r="M18" i="13"/>
  <c r="O18" i="13" s="1"/>
  <c r="M10" i="13"/>
  <c r="O10" i="13" s="1"/>
  <c r="P6" i="21"/>
  <c r="O7" i="24"/>
  <c r="O5" i="37"/>
  <c r="E8" i="2"/>
  <c r="G8" i="2" s="1"/>
  <c r="E5" i="2"/>
  <c r="E13" i="2"/>
  <c r="G13" i="2" s="1"/>
  <c r="M14" i="13"/>
  <c r="O14" i="13" s="1"/>
  <c r="M5" i="27"/>
  <c r="M9" i="27"/>
  <c r="O9" i="27" s="1"/>
  <c r="M6" i="27"/>
  <c r="M10" i="27"/>
  <c r="O10" i="27" s="1"/>
  <c r="M7" i="27"/>
  <c r="O7" i="27" s="1"/>
  <c r="M4" i="27"/>
  <c r="N4" i="27" s="1"/>
  <c r="E18" i="2"/>
  <c r="G18" i="2" s="1"/>
  <c r="E14" i="2"/>
  <c r="G14" i="2" s="1"/>
  <c r="E10" i="2"/>
  <c r="G10" i="2" s="1"/>
  <c r="M17" i="13"/>
  <c r="O17" i="13" s="1"/>
  <c r="M9" i="13"/>
  <c r="O9" i="13" s="1"/>
  <c r="M7" i="20"/>
  <c r="M8" i="20"/>
  <c r="M5" i="20"/>
  <c r="R6" i="21"/>
  <c r="O3" i="22"/>
  <c r="N4" i="23"/>
  <c r="P4" i="23" s="1"/>
  <c r="N3" i="23"/>
  <c r="M8" i="27"/>
  <c r="O8" i="27" s="1"/>
  <c r="P3" i="29"/>
  <c r="N7" i="29"/>
  <c r="P7" i="29" s="1"/>
  <c r="M7" i="33"/>
  <c r="O7" i="33" s="1"/>
  <c r="M11" i="33"/>
  <c r="O11" i="33" s="1"/>
  <c r="M15" i="33"/>
  <c r="O15" i="33" s="1"/>
  <c r="M19" i="33"/>
  <c r="O19" i="33" s="1"/>
  <c r="M23" i="33"/>
  <c r="O23" i="33" s="1"/>
  <c r="M22" i="33"/>
  <c r="O22" i="33" s="1"/>
  <c r="M17" i="33"/>
  <c r="O17" i="33" s="1"/>
  <c r="M12" i="33"/>
  <c r="O12" i="33" s="1"/>
  <c r="M6" i="33"/>
  <c r="M4" i="36"/>
  <c r="O7" i="39"/>
  <c r="M10" i="22"/>
  <c r="O10" i="22" s="1"/>
  <c r="M6" i="22"/>
  <c r="O6" i="22" s="1"/>
  <c r="M3" i="24"/>
  <c r="M5" i="24"/>
  <c r="M6" i="32"/>
  <c r="M10" i="32"/>
  <c r="O10" i="32" s="1"/>
  <c r="M14" i="32"/>
  <c r="O14" i="32" s="1"/>
  <c r="M18" i="32"/>
  <c r="O18" i="32" s="1"/>
  <c r="M3" i="32"/>
  <c r="M19" i="32"/>
  <c r="O19" i="32" s="1"/>
  <c r="M13" i="32"/>
  <c r="O13" i="32" s="1"/>
  <c r="M8" i="32"/>
  <c r="O8" i="32" s="1"/>
  <c r="M3" i="33"/>
  <c r="O3" i="33" s="1"/>
  <c r="M21" i="33"/>
  <c r="O21" i="33" s="1"/>
  <c r="M16" i="33"/>
  <c r="O16" i="33" s="1"/>
  <c r="M10" i="33"/>
  <c r="O10" i="33" s="1"/>
  <c r="M5" i="33"/>
  <c r="O5" i="34"/>
  <c r="M7" i="35"/>
  <c r="O7" i="35" s="1"/>
  <c r="M8" i="35"/>
  <c r="O8" i="35" s="1"/>
  <c r="M4" i="35"/>
  <c r="O4" i="35" s="1"/>
  <c r="M3" i="35"/>
  <c r="M6" i="35"/>
  <c r="M5" i="36"/>
  <c r="O5" i="36" s="1"/>
  <c r="O6" i="37"/>
  <c r="M6" i="38"/>
  <c r="M10" i="38"/>
  <c r="O10" i="38" s="1"/>
  <c r="M14" i="38"/>
  <c r="O14" i="38" s="1"/>
  <c r="M18" i="38"/>
  <c r="O18" i="38" s="1"/>
  <c r="M22" i="38"/>
  <c r="O22" i="38" s="1"/>
  <c r="M4" i="38"/>
  <c r="O4" i="38" s="1"/>
  <c r="M7" i="38"/>
  <c r="O7" i="38" s="1"/>
  <c r="M11" i="38"/>
  <c r="O11" i="38" s="1"/>
  <c r="M15" i="38"/>
  <c r="O15" i="38" s="1"/>
  <c r="M19" i="38"/>
  <c r="O19" i="38" s="1"/>
  <c r="M23" i="38"/>
  <c r="O23" i="38" s="1"/>
  <c r="M3" i="38"/>
  <c r="O3" i="38" s="1"/>
  <c r="M24" i="38"/>
  <c r="O24" i="38" s="1"/>
  <c r="M16" i="38"/>
  <c r="O16" i="38" s="1"/>
  <c r="M8" i="38"/>
  <c r="O8" i="38" s="1"/>
  <c r="M4" i="30"/>
  <c r="O4" i="30" s="1"/>
  <c r="M3" i="30"/>
  <c r="M9" i="11"/>
  <c r="O9" i="11" s="1"/>
  <c r="M9" i="22"/>
  <c r="O9" i="22" s="1"/>
  <c r="M4" i="32"/>
  <c r="O4" i="32" s="1"/>
  <c r="M17" i="32"/>
  <c r="O17" i="32" s="1"/>
  <c r="M12" i="32"/>
  <c r="O12" i="32" s="1"/>
  <c r="M7" i="32"/>
  <c r="O7" i="32" s="1"/>
  <c r="M4" i="33"/>
  <c r="M20" i="33"/>
  <c r="O20" i="33" s="1"/>
  <c r="M14" i="33"/>
  <c r="O14" i="33" s="1"/>
  <c r="M9" i="33"/>
  <c r="O9" i="33" s="1"/>
  <c r="M11" i="35"/>
  <c r="O11" i="35" s="1"/>
  <c r="M5" i="35"/>
  <c r="O3" i="37"/>
  <c r="M7" i="37"/>
  <c r="O7" i="37" s="1"/>
  <c r="M21" i="38"/>
  <c r="O21" i="38" s="1"/>
  <c r="M13" i="38"/>
  <c r="O13" i="38" s="1"/>
  <c r="M5" i="38"/>
  <c r="M22" i="34"/>
  <c r="O22" i="34" s="1"/>
  <c r="M18" i="34"/>
  <c r="O18" i="34" s="1"/>
  <c r="M14" i="34"/>
  <c r="O14" i="34" s="1"/>
  <c r="M10" i="34"/>
  <c r="O10" i="34" s="1"/>
  <c r="M6" i="34"/>
  <c r="O6" i="34" s="1"/>
  <c r="M4" i="37"/>
  <c r="O4" i="37" s="1"/>
  <c r="M4" i="39"/>
  <c r="M32" i="39"/>
  <c r="O32" i="39" s="1"/>
  <c r="M28" i="39"/>
  <c r="O28" i="39" s="1"/>
  <c r="M24" i="39"/>
  <c r="O24" i="39" s="1"/>
  <c r="M20" i="39"/>
  <c r="O20" i="39" s="1"/>
  <c r="M16" i="39"/>
  <c r="O16" i="39" s="1"/>
  <c r="M12" i="39"/>
  <c r="O12" i="39" s="1"/>
  <c r="M8" i="39"/>
  <c r="M35" i="39"/>
  <c r="O35" i="39" s="1"/>
  <c r="M31" i="39"/>
  <c r="O31" i="39" s="1"/>
  <c r="M27" i="39"/>
  <c r="O27" i="39" s="1"/>
  <c r="M23" i="39"/>
  <c r="O23" i="39" s="1"/>
  <c r="M19" i="39"/>
  <c r="O19" i="39" s="1"/>
  <c r="M15" i="39"/>
  <c r="O15" i="39" s="1"/>
  <c r="M11" i="39"/>
  <c r="O11" i="39" s="1"/>
  <c r="O3" i="30"/>
  <c r="M9" i="16"/>
  <c r="O9" i="16" s="1"/>
  <c r="M5" i="16"/>
  <c r="O5" i="16" s="1"/>
  <c r="M4" i="16"/>
  <c r="O4" i="16" s="1"/>
  <c r="M15" i="16"/>
  <c r="O15" i="16" s="1"/>
  <c r="M12" i="16"/>
  <c r="O12" i="16" s="1"/>
  <c r="M8" i="16"/>
  <c r="O8" i="16" s="1"/>
  <c r="M14" i="16"/>
  <c r="O14" i="16" s="1"/>
  <c r="M11" i="16"/>
  <c r="O11" i="16" s="1"/>
  <c r="M7" i="16"/>
  <c r="O7" i="16" s="1"/>
  <c r="M3" i="16"/>
  <c r="M13" i="16"/>
  <c r="M10" i="16"/>
  <c r="O10" i="16" s="1"/>
  <c r="K3" i="9"/>
  <c r="M3" i="9" s="1"/>
  <c r="K7" i="9"/>
  <c r="K4" i="9"/>
  <c r="M4" i="9" s="1"/>
  <c r="K6" i="9"/>
  <c r="M6" i="9" s="1"/>
  <c r="K5" i="9"/>
  <c r="N3" i="39"/>
  <c r="N4" i="39" s="1"/>
  <c r="N5" i="39" s="1"/>
  <c r="N6" i="39" s="1"/>
  <c r="N7" i="39" s="1"/>
  <c r="O4" i="36"/>
  <c r="O6" i="36" s="1"/>
  <c r="N3" i="37"/>
  <c r="N4" i="37" s="1"/>
  <c r="N5" i="37" s="1"/>
  <c r="N6" i="37" s="1"/>
  <c r="N3" i="36"/>
  <c r="N4" i="36" s="1"/>
  <c r="N5" i="36" s="1"/>
  <c r="N3" i="35"/>
  <c r="N3" i="34"/>
  <c r="N4" i="34" s="1"/>
  <c r="N5" i="34" s="1"/>
  <c r="N6" i="34" s="1"/>
  <c r="N7" i="34" s="1"/>
  <c r="N8" i="34" s="1"/>
  <c r="N9" i="34" s="1"/>
  <c r="N10" i="34" s="1"/>
  <c r="N11" i="34" s="1"/>
  <c r="N12" i="34" s="1"/>
  <c r="N13" i="34" s="1"/>
  <c r="N14" i="34" s="1"/>
  <c r="N15" i="34" s="1"/>
  <c r="N16" i="34" s="1"/>
  <c r="N17" i="34" s="1"/>
  <c r="N18" i="34" s="1"/>
  <c r="N19" i="34" s="1"/>
  <c r="N20" i="34" s="1"/>
  <c r="N21" i="34" s="1"/>
  <c r="N22" i="34" s="1"/>
  <c r="N23" i="34" s="1"/>
  <c r="N24" i="34" s="1"/>
  <c r="N3" i="32"/>
  <c r="N4" i="32" s="1"/>
  <c r="N5" i="32" s="1"/>
  <c r="M17" i="31"/>
  <c r="O17" i="31" s="1"/>
  <c r="M4" i="31"/>
  <c r="O4" i="31" s="1"/>
  <c r="M13" i="31"/>
  <c r="O13" i="31" s="1"/>
  <c r="M25" i="31"/>
  <c r="O25" i="31" s="1"/>
  <c r="M9" i="31"/>
  <c r="O9" i="31" s="1"/>
  <c r="M21" i="31"/>
  <c r="O21" i="31" s="1"/>
  <c r="M5" i="31"/>
  <c r="O5" i="31" s="1"/>
  <c r="M27" i="31"/>
  <c r="M24" i="31"/>
  <c r="O24" i="31" s="1"/>
  <c r="M20" i="31"/>
  <c r="O20" i="31" s="1"/>
  <c r="M16" i="31"/>
  <c r="O16" i="31" s="1"/>
  <c r="M12" i="31"/>
  <c r="O12" i="31" s="1"/>
  <c r="M8" i="31"/>
  <c r="O8" i="31" s="1"/>
  <c r="M26" i="31"/>
  <c r="M23" i="31"/>
  <c r="O23" i="31" s="1"/>
  <c r="M19" i="31"/>
  <c r="O19" i="31" s="1"/>
  <c r="M15" i="31"/>
  <c r="O15" i="31" s="1"/>
  <c r="M11" i="31"/>
  <c r="O11" i="31" s="1"/>
  <c r="M7" i="31"/>
  <c r="O7" i="31" s="1"/>
  <c r="M3" i="31"/>
  <c r="N3" i="31" s="1"/>
  <c r="M22" i="31"/>
  <c r="O22" i="31" s="1"/>
  <c r="M18" i="31"/>
  <c r="O18" i="31" s="1"/>
  <c r="M14" i="31"/>
  <c r="O14" i="31" s="1"/>
  <c r="M10" i="31"/>
  <c r="O10" i="31" s="1"/>
  <c r="O3" i="29"/>
  <c r="O4" i="29" s="1"/>
  <c r="O5" i="29" s="1"/>
  <c r="O6" i="29" s="1"/>
  <c r="N4" i="28"/>
  <c r="N5" i="28" s="1"/>
  <c r="N6" i="28" s="1"/>
  <c r="O3" i="28"/>
  <c r="O4" i="28"/>
  <c r="O3" i="27"/>
  <c r="M3" i="25"/>
  <c r="O3" i="25" s="1"/>
  <c r="M8" i="25"/>
  <c r="M7" i="25"/>
  <c r="O7" i="25" s="1"/>
  <c r="O5" i="25"/>
  <c r="M6" i="25"/>
  <c r="M4" i="25"/>
  <c r="O4" i="25" s="1"/>
  <c r="N3" i="24"/>
  <c r="N4" i="24" s="1"/>
  <c r="P3" i="23"/>
  <c r="Q3" i="21"/>
  <c r="Q4" i="21"/>
  <c r="Q5" i="21" s="1"/>
  <c r="N3" i="22"/>
  <c r="N4" i="22" s="1"/>
  <c r="N5" i="22" s="1"/>
  <c r="N6" i="22" s="1"/>
  <c r="N7" i="22" s="1"/>
  <c r="N8" i="22" s="1"/>
  <c r="N9" i="22" s="1"/>
  <c r="N3" i="20"/>
  <c r="N4" i="20" s="1"/>
  <c r="M6" i="17"/>
  <c r="O6" i="17" s="1"/>
  <c r="M3" i="17"/>
  <c r="M5" i="17"/>
  <c r="M4" i="17"/>
  <c r="O4" i="17" s="1"/>
  <c r="L12" i="16"/>
  <c r="L13" i="16" s="1"/>
  <c r="L14" i="16" s="1"/>
  <c r="L15" i="16" s="1"/>
  <c r="N3" i="14"/>
  <c r="O3" i="14" s="1"/>
  <c r="N8" i="14"/>
  <c r="P8" i="14" s="1"/>
  <c r="P5" i="14"/>
  <c r="N4" i="14"/>
  <c r="P4" i="14" s="1"/>
  <c r="N7" i="14"/>
  <c r="N10" i="14"/>
  <c r="P10" i="14" s="1"/>
  <c r="N6" i="14"/>
  <c r="N9" i="14"/>
  <c r="P9" i="14" s="1"/>
  <c r="M5" i="12"/>
  <c r="M3" i="12"/>
  <c r="N3" i="12" s="1"/>
  <c r="M4" i="12"/>
  <c r="O4" i="12" s="1"/>
  <c r="M3" i="11"/>
  <c r="N3" i="11" s="1"/>
  <c r="M7" i="11"/>
  <c r="O7" i="11" s="1"/>
  <c r="M11" i="11"/>
  <c r="O11" i="11" s="1"/>
  <c r="M6" i="11"/>
  <c r="O6" i="11" s="1"/>
  <c r="M10" i="11"/>
  <c r="O10" i="11" s="1"/>
  <c r="M5" i="11"/>
  <c r="O5" i="11" s="1"/>
  <c r="M8" i="11"/>
  <c r="O8" i="11" s="1"/>
  <c r="N4" i="11"/>
  <c r="J3" i="10"/>
  <c r="L3" i="10" s="1"/>
  <c r="J10" i="10"/>
  <c r="L10" i="10" s="1"/>
  <c r="J4" i="10"/>
  <c r="L4" i="10" s="1"/>
  <c r="J9" i="10"/>
  <c r="L9" i="10" s="1"/>
  <c r="J14" i="10"/>
  <c r="L14" i="10" s="1"/>
  <c r="J6" i="10"/>
  <c r="J13" i="10"/>
  <c r="L13" i="10" s="1"/>
  <c r="J5" i="10"/>
  <c r="L5" i="10" s="1"/>
  <c r="L7" i="10"/>
  <c r="L6" i="10"/>
  <c r="J16" i="10"/>
  <c r="L16" i="10" s="1"/>
  <c r="J12" i="10"/>
  <c r="L12" i="10" s="1"/>
  <c r="J8" i="10"/>
  <c r="J15" i="10"/>
  <c r="L15" i="10" s="1"/>
  <c r="J11" i="10"/>
  <c r="L11" i="10" s="1"/>
  <c r="K3" i="10"/>
  <c r="K4" i="10" s="1"/>
  <c r="K5" i="10" s="1"/>
  <c r="M25" i="34" l="1"/>
  <c r="O25" i="34" s="1"/>
  <c r="O5" i="33"/>
  <c r="O5" i="20"/>
  <c r="N5" i="20"/>
  <c r="N6" i="20" s="1"/>
  <c r="G4" i="2"/>
  <c r="G20" i="2" s="1"/>
  <c r="E20" i="2"/>
  <c r="F4" i="2"/>
  <c r="N10" i="22"/>
  <c r="P5" i="23"/>
  <c r="O4" i="27"/>
  <c r="O4" i="33"/>
  <c r="N4" i="35"/>
  <c r="O5" i="38"/>
  <c r="O5" i="24"/>
  <c r="N5" i="24"/>
  <c r="N6" i="24" s="1"/>
  <c r="N7" i="24" s="1"/>
  <c r="O6" i="33"/>
  <c r="M11" i="22"/>
  <c r="O11" i="22" s="1"/>
  <c r="O8" i="20"/>
  <c r="N8" i="20"/>
  <c r="O5" i="27"/>
  <c r="N5" i="27"/>
  <c r="M9" i="20"/>
  <c r="M7" i="9"/>
  <c r="M22" i="32"/>
  <c r="O22" i="32" s="1"/>
  <c r="O3" i="32"/>
  <c r="O5" i="30"/>
  <c r="O4" i="39"/>
  <c r="M36" i="39"/>
  <c r="O36" i="39" s="1"/>
  <c r="N5" i="35"/>
  <c r="N6" i="35" s="1"/>
  <c r="N7" i="35" s="1"/>
  <c r="N8" i="35" s="1"/>
  <c r="N9" i="35" s="1"/>
  <c r="N10" i="35" s="1"/>
  <c r="N11" i="35" s="1"/>
  <c r="O5" i="35"/>
  <c r="O6" i="35"/>
  <c r="O3" i="24"/>
  <c r="O8" i="24" s="1"/>
  <c r="M8" i="24"/>
  <c r="N7" i="20"/>
  <c r="O7" i="20"/>
  <c r="O9" i="20" s="1"/>
  <c r="M11" i="27"/>
  <c r="O11" i="27" s="1"/>
  <c r="M26" i="38"/>
  <c r="O26" i="38" s="1"/>
  <c r="N3" i="38"/>
  <c r="N4" i="38" s="1"/>
  <c r="N5" i="38" s="1"/>
  <c r="N6" i="38" s="1"/>
  <c r="N7" i="38" s="1"/>
  <c r="N8" i="38" s="1"/>
  <c r="N9" i="38" s="1"/>
  <c r="N10" i="38" s="1"/>
  <c r="N11" i="38" s="1"/>
  <c r="N12" i="38" s="1"/>
  <c r="N13" i="38" s="1"/>
  <c r="N14" i="38" s="1"/>
  <c r="N15" i="38" s="1"/>
  <c r="N16" i="38" s="1"/>
  <c r="N17" i="38" s="1"/>
  <c r="N18" i="38" s="1"/>
  <c r="N19" i="38" s="1"/>
  <c r="N20" i="38" s="1"/>
  <c r="N21" i="38" s="1"/>
  <c r="N22" i="38" s="1"/>
  <c r="N23" i="38" s="1"/>
  <c r="N24" i="38" s="1"/>
  <c r="N25" i="38" s="1"/>
  <c r="N3" i="33"/>
  <c r="N4" i="33" s="1"/>
  <c r="N5" i="33" s="1"/>
  <c r="N6" i="33" s="1"/>
  <c r="N7" i="33" s="1"/>
  <c r="N8" i="33" s="1"/>
  <c r="N9" i="33" s="1"/>
  <c r="N10" i="33" s="1"/>
  <c r="N11" i="33" s="1"/>
  <c r="N12" i="33" s="1"/>
  <c r="N13" i="33" s="1"/>
  <c r="N14" i="33" s="1"/>
  <c r="N15" i="33" s="1"/>
  <c r="N16" i="33" s="1"/>
  <c r="N17" i="33" s="1"/>
  <c r="N18" i="33" s="1"/>
  <c r="N19" i="33" s="1"/>
  <c r="N20" i="33" s="1"/>
  <c r="N21" i="33" s="1"/>
  <c r="N22" i="33" s="1"/>
  <c r="N23" i="33" s="1"/>
  <c r="N24" i="33" s="1"/>
  <c r="M25" i="33"/>
  <c r="O25" i="33" s="1"/>
  <c r="O6" i="32"/>
  <c r="N6" i="32"/>
  <c r="N7" i="32" s="1"/>
  <c r="N8" i="32" s="1"/>
  <c r="N9" i="32" s="1"/>
  <c r="N10" i="32" s="1"/>
  <c r="N11" i="32" s="1"/>
  <c r="N12" i="32" s="1"/>
  <c r="N13" i="32" s="1"/>
  <c r="N14" i="32" s="1"/>
  <c r="N15" i="32" s="1"/>
  <c r="N16" i="32" s="1"/>
  <c r="N17" i="32" s="1"/>
  <c r="N18" i="32" s="1"/>
  <c r="N19" i="32" s="1"/>
  <c r="N20" i="32" s="1"/>
  <c r="N21" i="32" s="1"/>
  <c r="G5" i="2"/>
  <c r="F5" i="2"/>
  <c r="F6" i="2" s="1"/>
  <c r="F7" i="2" s="1"/>
  <c r="F8" i="2" s="1"/>
  <c r="F9" i="2" s="1"/>
  <c r="F10" i="2" s="1"/>
  <c r="F11" i="2" s="1"/>
  <c r="F12" i="2" s="1"/>
  <c r="F13" i="2" s="1"/>
  <c r="F14" i="2" s="1"/>
  <c r="F15" i="2" s="1"/>
  <c r="F16" i="2" s="1"/>
  <c r="F17" i="2" s="1"/>
  <c r="F18" i="2" s="1"/>
  <c r="F19" i="2" s="1"/>
  <c r="O3" i="13"/>
  <c r="M21" i="13"/>
  <c r="K6" i="10"/>
  <c r="K7" i="10" s="1"/>
  <c r="N8" i="25"/>
  <c r="O13" i="16"/>
  <c r="N8" i="39"/>
  <c r="N9" i="39" s="1"/>
  <c r="N10" i="39" s="1"/>
  <c r="N11" i="39" s="1"/>
  <c r="N12" i="39" s="1"/>
  <c r="N13" i="39" s="1"/>
  <c r="N14" i="39" s="1"/>
  <c r="N15" i="39" s="1"/>
  <c r="N16" i="39" s="1"/>
  <c r="N17" i="39" s="1"/>
  <c r="N18" i="39" s="1"/>
  <c r="N19" i="39" s="1"/>
  <c r="N20" i="39" s="1"/>
  <c r="N21" i="39" s="1"/>
  <c r="N22" i="39" s="1"/>
  <c r="N23" i="39" s="1"/>
  <c r="N24" i="39" s="1"/>
  <c r="N25" i="39" s="1"/>
  <c r="N26" i="39" s="1"/>
  <c r="N27" i="39" s="1"/>
  <c r="N28" i="39" s="1"/>
  <c r="N29" i="39" s="1"/>
  <c r="N30" i="39" s="1"/>
  <c r="N31" i="39" s="1"/>
  <c r="N32" i="39" s="1"/>
  <c r="N33" i="39" s="1"/>
  <c r="N34" i="39" s="1"/>
  <c r="N35" i="39" s="1"/>
  <c r="O8" i="39"/>
  <c r="N3" i="30"/>
  <c r="N4" i="30" s="1"/>
  <c r="M5" i="30"/>
  <c r="O6" i="38"/>
  <c r="M12" i="35"/>
  <c r="O12" i="35" s="1"/>
  <c r="O3" i="35"/>
  <c r="M6" i="36"/>
  <c r="O3" i="23"/>
  <c r="O4" i="23" s="1"/>
  <c r="N5" i="23"/>
  <c r="O6" i="27"/>
  <c r="N6" i="27"/>
  <c r="N7" i="27" s="1"/>
  <c r="N8" i="27" s="1"/>
  <c r="N9" i="27" s="1"/>
  <c r="N10" i="27" s="1"/>
  <c r="O5" i="13"/>
  <c r="N5" i="13"/>
  <c r="N6" i="13" s="1"/>
  <c r="N7" i="13" s="1"/>
  <c r="N8" i="13" s="1"/>
  <c r="N9" i="13" s="1"/>
  <c r="N10" i="13" s="1"/>
  <c r="N11" i="13" s="1"/>
  <c r="N12" i="13" s="1"/>
  <c r="N13" i="13" s="1"/>
  <c r="N14" i="13" s="1"/>
  <c r="N15" i="13" s="1"/>
  <c r="N16" i="13" s="1"/>
  <c r="N17" i="13" s="1"/>
  <c r="N18" i="13" s="1"/>
  <c r="N19" i="13" s="1"/>
  <c r="N20" i="13" s="1"/>
  <c r="O27" i="31"/>
  <c r="O26" i="31"/>
  <c r="M16" i="16"/>
  <c r="O16" i="16"/>
  <c r="N3" i="16"/>
  <c r="N4" i="16" s="1"/>
  <c r="N5" i="16" s="1"/>
  <c r="N6" i="16" s="1"/>
  <c r="N7" i="16" s="1"/>
  <c r="N8" i="16" s="1"/>
  <c r="N9" i="16" s="1"/>
  <c r="N10" i="16" s="1"/>
  <c r="N11" i="16" s="1"/>
  <c r="N12" i="16" s="1"/>
  <c r="N13" i="16" s="1"/>
  <c r="N14" i="16" s="1"/>
  <c r="N15" i="16" s="1"/>
  <c r="M5" i="9"/>
  <c r="M8" i="9" s="1"/>
  <c r="L3" i="9"/>
  <c r="L4" i="9" s="1"/>
  <c r="L5" i="9" s="1"/>
  <c r="L6" i="9" s="1"/>
  <c r="L7" i="9" s="1"/>
  <c r="K8" i="9"/>
  <c r="N4" i="31"/>
  <c r="N5" i="31" s="1"/>
  <c r="N6" i="31" s="1"/>
  <c r="N7" i="31" s="1"/>
  <c r="N8" i="31" s="1"/>
  <c r="N9" i="31" s="1"/>
  <c r="N10" i="31" s="1"/>
  <c r="N11" i="31" s="1"/>
  <c r="N12" i="31" s="1"/>
  <c r="N13" i="31" s="1"/>
  <c r="N14" i="31" s="1"/>
  <c r="N15" i="31" s="1"/>
  <c r="N16" i="31" s="1"/>
  <c r="N17" i="31" s="1"/>
  <c r="N18" i="31" s="1"/>
  <c r="N19" i="31" s="1"/>
  <c r="N20" i="31" s="1"/>
  <c r="N21" i="31" s="1"/>
  <c r="N22" i="31" s="1"/>
  <c r="N23" i="31" s="1"/>
  <c r="N24" i="31" s="1"/>
  <c r="N25" i="31" s="1"/>
  <c r="N26" i="31" s="1"/>
  <c r="N27" i="31" s="1"/>
  <c r="O3" i="31"/>
  <c r="M28" i="31"/>
  <c r="O28" i="31" s="1"/>
  <c r="N3" i="25"/>
  <c r="N4" i="25" s="1"/>
  <c r="N5" i="25" s="1"/>
  <c r="N6" i="25" s="1"/>
  <c r="N7" i="25" s="1"/>
  <c r="O8" i="25"/>
  <c r="O6" i="25"/>
  <c r="O9" i="25" s="1"/>
  <c r="M9" i="25"/>
  <c r="O3" i="17"/>
  <c r="M7" i="17"/>
  <c r="N3" i="17"/>
  <c r="N4" i="17" s="1"/>
  <c r="N5" i="17" s="1"/>
  <c r="N6" i="17" s="1"/>
  <c r="O5" i="17"/>
  <c r="P3" i="14"/>
  <c r="O4" i="14"/>
  <c r="O5" i="14" s="1"/>
  <c r="O6" i="14" s="1"/>
  <c r="O7" i="14" s="1"/>
  <c r="O8" i="14" s="1"/>
  <c r="O9" i="14" s="1"/>
  <c r="O10" i="14" s="1"/>
  <c r="P7" i="14"/>
  <c r="P6" i="14"/>
  <c r="N11" i="14"/>
  <c r="N4" i="12"/>
  <c r="N5" i="12" s="1"/>
  <c r="N6" i="12" s="1"/>
  <c r="O3" i="12"/>
  <c r="M7" i="12"/>
  <c r="O7" i="12" s="1"/>
  <c r="O5" i="12"/>
  <c r="N5" i="11"/>
  <c r="N6" i="11" s="1"/>
  <c r="N7" i="11" s="1"/>
  <c r="N8" i="11" s="1"/>
  <c r="N9" i="11" s="1"/>
  <c r="N10" i="11" s="1"/>
  <c r="N11" i="11" s="1"/>
  <c r="O3" i="11"/>
  <c r="O12" i="11" s="1"/>
  <c r="M12" i="11"/>
  <c r="L8" i="10"/>
  <c r="L17" i="10" s="1"/>
  <c r="K8" i="10"/>
  <c r="K9" i="10" s="1"/>
  <c r="K10" i="10" s="1"/>
  <c r="K11" i="10" s="1"/>
  <c r="K12" i="10" s="1"/>
  <c r="K13" i="10" s="1"/>
  <c r="K14" i="10" s="1"/>
  <c r="K15" i="10" s="1"/>
  <c r="K16" i="10" s="1"/>
  <c r="J17" i="10"/>
  <c r="P11" i="14" l="1"/>
  <c r="O21" i="13"/>
  <c r="O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4" authorId="0" shapeId="0" xr:uid="{00000000-0006-0000-1300-000001000000}">
      <text>
        <r>
          <rPr>
            <b/>
            <sz val="9"/>
            <color indexed="81"/>
            <rFont val="Tahoma"/>
            <charset val="1"/>
          </rPr>
          <t>Usuario:</t>
        </r>
        <r>
          <rPr>
            <sz val="9"/>
            <color indexed="81"/>
            <rFont val="Tahoma"/>
            <charset val="1"/>
          </rPr>
          <t xml:space="preserve">
Cerinza indica que es N/A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29" authorId="0" shapeId="0" xr:uid="{00000000-0006-0000-1500-000001000000}">
      <text>
        <r>
          <rPr>
            <b/>
            <sz val="9"/>
            <color indexed="81"/>
            <rFont val="Tahoma"/>
            <family val="2"/>
          </rPr>
          <t>Usuario:</t>
        </r>
        <r>
          <rPr>
            <sz val="9"/>
            <color indexed="81"/>
            <rFont val="Tahoma"/>
            <family val="2"/>
          </rPr>
          <t xml:space="preserve">
Pueden ser utilizados por el mismo municipio para sus vias </t>
        </r>
      </text>
    </comment>
    <comment ref="G41" authorId="0" shapeId="0" xr:uid="{00000000-0006-0000-1500-000002000000}">
      <text>
        <r>
          <rPr>
            <b/>
            <sz val="9"/>
            <color indexed="81"/>
            <rFont val="Tahoma"/>
            <family val="2"/>
          </rPr>
          <t>Usuario:</t>
        </r>
        <r>
          <rPr>
            <sz val="9"/>
            <color indexed="81"/>
            <rFont val="Tahoma"/>
            <family val="2"/>
          </rPr>
          <t xml:space="preserve">
Se tendria que evaluar con alguna cooperativa </t>
        </r>
      </text>
    </comment>
    <comment ref="G42" authorId="0" shapeId="0" xr:uid="{00000000-0006-0000-1500-000003000000}">
      <text>
        <r>
          <rPr>
            <b/>
            <sz val="9"/>
            <color indexed="81"/>
            <rFont val="Tahoma"/>
            <family val="2"/>
          </rPr>
          <t>Usuario:</t>
        </r>
        <r>
          <rPr>
            <sz val="9"/>
            <color indexed="81"/>
            <rFont val="Tahoma"/>
            <family val="2"/>
          </rPr>
          <t xml:space="preserve">
Se tendria que evaluar algun gestor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7" authorId="0" shapeId="0" xr:uid="{00000000-0006-0000-1900-000001000000}">
      <text>
        <r>
          <rPr>
            <b/>
            <sz val="9"/>
            <color indexed="81"/>
            <rFont val="Tahoma"/>
            <charset val="1"/>
          </rPr>
          <t>Usuario:</t>
        </r>
        <r>
          <rPr>
            <sz val="9"/>
            <color indexed="81"/>
            <rFont val="Tahoma"/>
            <charset val="1"/>
          </rPr>
          <t xml:space="preserve">
Papeles En Regla = es la caracteristica indicada, se consolida con cumplimiento de los requisitos exigidos para la contratación</t>
        </r>
      </text>
    </comment>
    <comment ref="G9" authorId="0" shapeId="0" xr:uid="{00000000-0006-0000-1900-000002000000}">
      <text>
        <r>
          <rPr>
            <b/>
            <sz val="9"/>
            <color indexed="81"/>
            <rFont val="Tahoma"/>
            <charset val="1"/>
          </rPr>
          <t>Usuario:</t>
        </r>
        <r>
          <rPr>
            <sz val="9"/>
            <color indexed="81"/>
            <rFont val="Tahoma"/>
            <charset val="1"/>
          </rPr>
          <t xml:space="preserve">
Papeles En Regla = es la caracteristica indicada, se consolida con cumplimiento de los requisitos exigidos para la contratación</t>
        </r>
      </text>
    </comment>
    <comment ref="G19" authorId="0" shapeId="0" xr:uid="{00000000-0006-0000-1900-000003000000}">
      <text>
        <r>
          <rPr>
            <b/>
            <sz val="9"/>
            <color indexed="81"/>
            <rFont val="Tahoma"/>
            <charset val="1"/>
          </rPr>
          <t>Usuario:</t>
        </r>
        <r>
          <rPr>
            <sz val="9"/>
            <color indexed="81"/>
            <rFont val="Tahoma"/>
            <charset val="1"/>
          </rPr>
          <t xml:space="preserve">
Papeles En Regla = es la caracteristica indicada, se consolida con cumplimiento de los requisitos exigidos para la contratación</t>
        </r>
      </text>
    </comment>
    <comment ref="G23" authorId="0" shapeId="0" xr:uid="{00000000-0006-0000-1900-000004000000}">
      <text>
        <r>
          <rPr>
            <b/>
            <sz val="9"/>
            <color indexed="81"/>
            <rFont val="Tahoma"/>
            <charset val="1"/>
          </rPr>
          <t>Usuario:</t>
        </r>
        <r>
          <rPr>
            <sz val="9"/>
            <color indexed="81"/>
            <rFont val="Tahoma"/>
            <charset val="1"/>
          </rPr>
          <t xml:space="preserve">
Papeles En Regla = es la caracteristica indicada, se consolida con cumplimiento de los requisitos exigidos para la contratación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G25" authorId="0" shapeId="0" xr:uid="{00000000-0006-0000-1C00-000001000000}">
      <text>
        <r>
          <rPr>
            <b/>
            <sz val="9"/>
            <color indexed="81"/>
            <rFont val="Tahoma"/>
            <family val="2"/>
          </rPr>
          <t>Usuario:</t>
        </r>
        <r>
          <rPr>
            <sz val="9"/>
            <color indexed="81"/>
            <rFont val="Tahoma"/>
            <family val="2"/>
          </rPr>
          <t xml:space="preserve">
Se referencia: Algunos Si Hacen Aompañamiento </t>
        </r>
      </text>
    </comment>
  </commentList>
</comments>
</file>

<file path=xl/sharedStrings.xml><?xml version="1.0" encoding="utf-8"?>
<sst xmlns="http://schemas.openxmlformats.org/spreadsheetml/2006/main" count="5041" uniqueCount="680">
  <si>
    <t>Entrevistador</t>
  </si>
  <si>
    <t>6.	¿Ha recibido algún llamado por parte de los entes reguladores estatales, por el manejo de estos residuos?</t>
  </si>
  <si>
    <t>7.	¿Qué acciones tiene en curso o planea realizar para atender la solicitud del manejo de residuos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t>
  </si>
  <si>
    <t>1. Municipio</t>
  </si>
  <si>
    <t>2. Nombre delegado</t>
  </si>
  <si>
    <t>3. Cargo actual</t>
  </si>
  <si>
    <t>4. Correo institucional</t>
  </si>
  <si>
    <t>Diagnostico inicial</t>
  </si>
  <si>
    <t>Viabilidad</t>
  </si>
  <si>
    <t>Inicio de operación</t>
  </si>
  <si>
    <t>Funciones principales</t>
  </si>
  <si>
    <t>Competencia</t>
  </si>
  <si>
    <t>Analisis</t>
  </si>
  <si>
    <t>8.    Si la respuesta anterior fue negativa ¿Qué tipo de acciones considera tomar para dar cumplimiento a esta norma?</t>
  </si>
  <si>
    <t>9.	¿Conoce algún tipo de problemática que presente para la salud y el medio ambiente el no tratamiento o la mala disposición del neumático fuera de uso?</t>
  </si>
  <si>
    <t>10.	¿Considera usted que las llantas fuera de uso, son un problema ambiental en su municipio?</t>
  </si>
  <si>
    <t>11.	¿Qué tipo de alternativas de tratamiento conoce para el neumático fuera de uso y el plástico?</t>
  </si>
  <si>
    <t>12.	¿Dentro del periodo de su gobernanza que obras ha ejecutado, para el plan de tratamiento de estos residuos sólidos?</t>
  </si>
  <si>
    <t>13.	¿Cuenta con equipos para el tratamiento de residuos de neumático en su municipio o ciudad?</t>
  </si>
  <si>
    <t>15.	¿Tiene un banco de programas de inversión?</t>
  </si>
  <si>
    <t>16.Dentro de su  plan de desarrollo municipal tiene algun rubro asigando para proyectos de tratamiento de este tipo de residuos, que le permitan dar cumplimiento a la normativa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t>
  </si>
  <si>
    <t>17.	De ofrecer tecnología para el tratamiento o conversión del residuo de neumático usado ¿Estaría dispuesto a invertir en ello siendo pionero en esta implementación?</t>
  </si>
  <si>
    <t>18.	¿Conoce usted algún subproducto que se pueda obtener del neumático fuera de uso?  Si su respuesta es afirmativa, ¿cuáles productos conoce?</t>
  </si>
  <si>
    <t>19.	¿Considera que la miniplanta de tratamiento de pirolisis sería una solución para tratar este tipo de residuos, permitiendo tomar accion para el cumplimiento de la norma?</t>
  </si>
  <si>
    <t>20.	En caso de invertir en esta planta, ¿qué rubro estaría disponible para su contratación?
a.	$200.000.000 a $300.000.000
b.	$300.000.000 a $400.000.000
c.	$400.000.000 a $500.000.000</t>
  </si>
  <si>
    <t>21.	De uno a cien, ¿qué tan dispuesto estaría a invertir en este proyecto?</t>
  </si>
  <si>
    <t>22.	Para ejecutar un proyecto que mitigue el impacto ambiental, ¿qué tipo de contratación se maneja?</t>
  </si>
  <si>
    <t>23.	En la adquisición de maquinaria y equipo ¿que dificultades ha presentado?</t>
  </si>
  <si>
    <t>24.	Si esta miniplanta soluciona la problemática ambiental generada por este tipo de residuos en su municipio, ¿a qué plazo estaría dispuesto a ejecutar este proyecto?, 
a.	Corto plazo 3- 6 meses
b.	Mediano 6-12 meses
c.	largo plazo 1 – 2 años</t>
  </si>
  <si>
    <t>25.	¿Qué tiempo se demoraria, desde la planeación, hasta la ejecución del proyecto?</t>
  </si>
  <si>
    <t>26.	De los productos que se generan del proceso de la planta de pirolisis, los cuales son aceite de pirolisis y  gas que son utilizados en el mismo proceso de pirolisis   y negro de carbón que se utiliza en la elaboración de cemento, fabricación de caucho para nuevos neumáticos, así como en calefacciones industriales;  ¿considera usted que podrían ser comercializados por su administración?  ¿Si su respuesta es negativa que consideraría hacer con ellos?</t>
  </si>
  <si>
    <t>27.	¿Qué beneficios esperaría obtener de esta maquinaria?</t>
  </si>
  <si>
    <t>28.	¿Qué dificultades considera que podría presentarse al momento de invertir en ella?</t>
  </si>
  <si>
    <t>29.	¿Qué mejoraría de los oferentes o contratistas que participan en proyectos para la venta de maquinaria?</t>
  </si>
  <si>
    <t>30.	Para que un proyecto de inversión sea de rápida ejecución ¿Qué características debe ofrecer el proveedor?</t>
  </si>
  <si>
    <t>31.	¿Cuáles proveedores de maquinaria importada conoce?</t>
  </si>
  <si>
    <t>32.	¿Qué inconvenientes ha presentado con proveedores de maquinaria?</t>
  </si>
  <si>
    <t>33.	Los contratistas o proveedores de maquinaria los cuales han participado en diferentes contratos ¿realizan acompañamiento y servicios post venta asegurando el optimo desempeño del proyecto?</t>
  </si>
  <si>
    <t>34.	¿Qué servicios complementarios esperaría recibir al implementar esta maquinaria?</t>
  </si>
  <si>
    <t>35.	¿Qué factores son determinantes para que usted considere que un proyecto de inversión sea exitoso?</t>
  </si>
  <si>
    <t>Ing. Raúl Ernesto Piraban</t>
  </si>
  <si>
    <t>Santa Rosa de Viterbo - Boyaca</t>
  </si>
  <si>
    <t>Colchones fuera de uso</t>
  </si>
  <si>
    <t>llantas fuera de uso</t>
  </si>
  <si>
    <t>No se tiene</t>
  </si>
  <si>
    <t>Complementar los PGIRS - Con problemas de presupuesto. 40 a 50 millones para actualizar el PGIRS</t>
  </si>
  <si>
    <t>Alambres peligrosos</t>
  </si>
  <si>
    <t>Hacer combustible - (sin resultado final)</t>
  </si>
  <si>
    <t>N/A</t>
  </si>
  <si>
    <t>actualizacion de los PGIRS</t>
  </si>
  <si>
    <t>Arquitecto Joaquin Perea</t>
  </si>
  <si>
    <t xml:space="preserve">Si hay un rubro de agua potable y saneamiento basico que se debe verificar, para manejar los PGIRS </t>
  </si>
  <si>
    <t>En este momento se manejaria como una proyeccion  y se dejaria en el banco de proyectos para el proximo plan de desarrollo,  por el cierre de ciclos administrativos.</t>
  </si>
  <si>
    <t>alcaldiamunicipal@santarosadeviterbo-boyaca.gov.co</t>
  </si>
  <si>
    <t>No  conoce ninguno</t>
  </si>
  <si>
    <t>200 a 300</t>
  </si>
  <si>
    <t>contratacion directa</t>
  </si>
  <si>
    <t>selección abreviada</t>
  </si>
  <si>
    <t>con el municipio por ley 80</t>
  </si>
  <si>
    <t>mantenimiento y operatividad</t>
  </si>
  <si>
    <t>se evaluaria una figura juridica o mediante ops</t>
  </si>
  <si>
    <t>generacion de empleo</t>
  </si>
  <si>
    <t>operatividad</t>
  </si>
  <si>
    <t>mantenimiento</t>
  </si>
  <si>
    <t>especificaciones tecnicas</t>
  </si>
  <si>
    <t>facilidad de pago (cofinaciacion)</t>
  </si>
  <si>
    <t>manual de operatividad</t>
  </si>
  <si>
    <t xml:space="preserve">garantia </t>
  </si>
  <si>
    <t>caterpillar</t>
  </si>
  <si>
    <t>toyota</t>
  </si>
  <si>
    <t>mitsubishi</t>
  </si>
  <si>
    <t>si hacen acompañamiento</t>
  </si>
  <si>
    <t>capacitaciones</t>
  </si>
  <si>
    <t xml:space="preserve">acompañamiento </t>
  </si>
  <si>
    <t xml:space="preserve">mantenimiento </t>
  </si>
  <si>
    <t>instalacion</t>
  </si>
  <si>
    <t>garantia</t>
  </si>
  <si>
    <t>Cerinza</t>
  </si>
  <si>
    <t xml:space="preserve">Ing. Nidia Rodriguez </t>
  </si>
  <si>
    <t>planeacion@cerinza-boyaca.gov.co</t>
  </si>
  <si>
    <t xml:space="preserve">ing_nidiar@hotmail.com </t>
  </si>
  <si>
    <t xml:space="preserve">alcaldia@cerinza-boyaca.gov.co </t>
  </si>
  <si>
    <t>Secretario de Planeación</t>
  </si>
  <si>
    <t>Secretaria de Planeación y Obras Publicas</t>
  </si>
  <si>
    <t>Escombros</t>
  </si>
  <si>
    <t xml:space="preserve">Hacer un plan de accion para dar manejo a los residuos </t>
  </si>
  <si>
    <t>Plan de accion</t>
  </si>
  <si>
    <t>No conoce ningun tratamiento</t>
  </si>
  <si>
    <t>no se han ejecutado</t>
  </si>
  <si>
    <r>
      <t>5.</t>
    </r>
    <r>
      <rPr>
        <b/>
        <sz val="7"/>
        <color theme="1"/>
        <rFont val="Times New Roman"/>
        <family val="1"/>
      </rPr>
      <t xml:space="preserve">    </t>
    </r>
    <r>
      <rPr>
        <b/>
        <sz val="11"/>
        <color theme="1"/>
        <rFont val="Arial"/>
        <family val="2"/>
      </rPr>
      <t>¿Qué tipo de desechos son los más difíciles de tratar en su municipio?</t>
    </r>
  </si>
  <si>
    <t>No hay un rubro asigando</t>
  </si>
  <si>
    <t>En el momento no estarian interesados en invertir en un proyecto de esta naturaleza</t>
  </si>
  <si>
    <t>no conoce ninguno</t>
  </si>
  <si>
    <t xml:space="preserve">En ese municipio no, pero sabe que en otros municipios si podria ser una solucion adecuada </t>
  </si>
  <si>
    <t>Contratacion de minima cuantia</t>
  </si>
  <si>
    <t>2- 4 meses</t>
  </si>
  <si>
    <t>lugar de instalacion</t>
  </si>
  <si>
    <t xml:space="preserve">menor valor </t>
  </si>
  <si>
    <t>no conoce</t>
  </si>
  <si>
    <t>no han presentado</t>
  </si>
  <si>
    <t>capacitacion para operar la maquinaria</t>
  </si>
  <si>
    <t>Divulgacion de los servicios  que presta  la maquinaria</t>
  </si>
  <si>
    <t>Sotaquira</t>
  </si>
  <si>
    <t>Ingeniera. Yanira Pérez</t>
  </si>
  <si>
    <t xml:space="preserve">Secretaria de Planeación </t>
  </si>
  <si>
    <t xml:space="preserve">secplaneacion@sotaquira-boyaca.gov.co </t>
  </si>
  <si>
    <t>bancodeproyectos@sotaquira-boyaca.gov.co</t>
  </si>
  <si>
    <t>contactenos@sotaquira-boyaca.gov.co</t>
  </si>
  <si>
    <t>Se tiene contratado un gestor</t>
  </si>
  <si>
    <t>Afecciones respiratorias</t>
  </si>
  <si>
    <t>SI</t>
  </si>
  <si>
    <t>proliferacion de vectores</t>
  </si>
  <si>
    <t>jornadas de recoleccion de residuos</t>
  </si>
  <si>
    <t>Si estarian dispuestos a invertir en este proyecto</t>
  </si>
  <si>
    <t>reusos</t>
  </si>
  <si>
    <t>Observaciones Adicionales</t>
  </si>
  <si>
    <t>capa asfaltica</t>
  </si>
  <si>
    <t>si seria una solucion</t>
  </si>
  <si>
    <t>consultoria</t>
  </si>
  <si>
    <t xml:space="preserve"> 1  a 2 años</t>
  </si>
  <si>
    <t>no tiene informacion al respecto</t>
  </si>
  <si>
    <t>Si pueden ser comercializados por la administracion</t>
  </si>
  <si>
    <t xml:space="preserve">Pueden ser utilizados por el mismo municipio para sus vias </t>
  </si>
  <si>
    <t>mejoraramiento en la salud de la poblacion</t>
  </si>
  <si>
    <t>ser pioneros en este proyecto</t>
  </si>
  <si>
    <t>que sean claros sobre los impactos sociales sobre la poblacion</t>
  </si>
  <si>
    <t>que sean claros sobre los beneficios para la poblacion</t>
  </si>
  <si>
    <t>cumplimiento de los tiempos</t>
  </si>
  <si>
    <t>responsabilidad</t>
  </si>
  <si>
    <t xml:space="preserve">resultados </t>
  </si>
  <si>
    <t>Garagoa</t>
  </si>
  <si>
    <t>Ingeniero Ricardo Fernandez</t>
  </si>
  <si>
    <t xml:space="preserve">Servicios Publicos </t>
  </si>
  <si>
    <t xml:space="preserve">empresaspublicas@garagoa-boyaca.gov.co </t>
  </si>
  <si>
    <t>alcaldia@garagoa-boyaca.gov.co</t>
  </si>
  <si>
    <t>Residuos organicos</t>
  </si>
  <si>
    <t>plasticos</t>
  </si>
  <si>
    <t>no han recibido llamados</t>
  </si>
  <si>
    <t>generacion de combustible</t>
  </si>
  <si>
    <t>artesanias</t>
  </si>
  <si>
    <t>no cuenta con equipos</t>
  </si>
  <si>
    <t xml:space="preserve">Que los proyectos de gestion de residuos puedan tambien aplicarse  en las zonas rurales </t>
  </si>
  <si>
    <t>Apoyo para recoleccion</t>
  </si>
  <si>
    <t>Se tendria que revisar los volumenes de produccion de residuos, y el costo de la tecnologia</t>
  </si>
  <si>
    <t>combustibles</t>
  </si>
  <si>
    <t>agregados de construccion</t>
  </si>
  <si>
    <t>400-500</t>
  </si>
  <si>
    <t>sistemas tarifario</t>
  </si>
  <si>
    <t>6-12 meses</t>
  </si>
  <si>
    <t>6 meses en adelante</t>
  </si>
  <si>
    <t>solucionar un problema ambiental como municipio</t>
  </si>
  <si>
    <t>no utilizacion al 100% de su capacidad</t>
  </si>
  <si>
    <t>no recuperar inversion</t>
  </si>
  <si>
    <t>calidad de los equipos</t>
  </si>
  <si>
    <t>nueva tecnologia</t>
  </si>
  <si>
    <t>confiabilidad</t>
  </si>
  <si>
    <t>papeles en regla</t>
  </si>
  <si>
    <t>que la maqyinaria sea acorde a las necesidades del municipio</t>
  </si>
  <si>
    <t>experiencia</t>
  </si>
  <si>
    <t>iveco</t>
  </si>
  <si>
    <t>bobcat</t>
  </si>
  <si>
    <t>stock de respuestos</t>
  </si>
  <si>
    <t>que generen el impacto que esta ofreciendo</t>
  </si>
  <si>
    <t>que se ajuste a los indicadores de calidad</t>
  </si>
  <si>
    <t>San Pablo de Borbur</t>
  </si>
  <si>
    <t>Ing. Tatiana Puentes</t>
  </si>
  <si>
    <t xml:space="preserve">tpuentesarenas@gmail.com </t>
  </si>
  <si>
    <t>contactenos@sanpablodeborbur- boyaca.gov.co</t>
  </si>
  <si>
    <t>unidaddeserviciospublicos@sanpablodeborbur-boyaca.gov.co</t>
  </si>
  <si>
    <t>Residuos especiales</t>
  </si>
  <si>
    <t>implementar un area para el acopio de estos residuos</t>
  </si>
  <si>
    <t>piso para canchas sinteticas</t>
  </si>
  <si>
    <t>No tiene conocimiento del tema</t>
  </si>
  <si>
    <t>desconoce si tiene un banco de proyectos</t>
  </si>
  <si>
    <t>Hay un rubro para el reciclaje</t>
  </si>
  <si>
    <t>se tendria que dar a conocer el proyecto</t>
  </si>
  <si>
    <t>prestacion de servicios</t>
  </si>
  <si>
    <t>6 a 12 meses</t>
  </si>
  <si>
    <t>que el proyecto sea sostenible</t>
  </si>
  <si>
    <t>beneficio ambiental</t>
  </si>
  <si>
    <t>beneficio economico</t>
  </si>
  <si>
    <t>retrasos en el proceso</t>
  </si>
  <si>
    <t>referente de caso de éxito</t>
  </si>
  <si>
    <t>que sea un proyecto rentable</t>
  </si>
  <si>
    <t>Samaca</t>
  </si>
  <si>
    <t xml:space="preserve">Ingeniera. Lilian Buitrago </t>
  </si>
  <si>
    <t xml:space="preserve">alcaldia@samaca-boyaca.gov.co </t>
  </si>
  <si>
    <t>contactenos@samaca-boyaca.gov.co</t>
  </si>
  <si>
    <t xml:space="preserve">Residuos Municcipales </t>
  </si>
  <si>
    <t>Guateque</t>
  </si>
  <si>
    <t>Administrador Giovanny Cruz</t>
  </si>
  <si>
    <t xml:space="preserve">serviciospublicos@guateque-boyaca.gov.co </t>
  </si>
  <si>
    <t>alcaldia@guateque-boyaca.gov.co</t>
  </si>
  <si>
    <t>Ventaquemada</t>
  </si>
  <si>
    <t>Ing. Alcira Muñoz</t>
  </si>
  <si>
    <t>serviciospublicos@ventaquemada-boyaca.gov.co</t>
  </si>
  <si>
    <t>contactenos@ventaquemada-boyaca.gov.co</t>
  </si>
  <si>
    <t>Villa de Leyva</t>
  </si>
  <si>
    <t>Ing. Juan Andrés Cuervo</t>
  </si>
  <si>
    <t xml:space="preserve">Pgirs </t>
  </si>
  <si>
    <t xml:space="preserve">pgirsvilladeleyva@gmail.com </t>
  </si>
  <si>
    <t>contactenos@villadeleyva-boyaca.gov.co</t>
  </si>
  <si>
    <t>Umbita</t>
  </si>
  <si>
    <t>Ing. Héctor Julio Melo</t>
  </si>
  <si>
    <t xml:space="preserve">contactenos@umbita-boyaca.gov.co </t>
  </si>
  <si>
    <t>yuyoel12@hotmail.com</t>
  </si>
  <si>
    <t>Tibasosa</t>
  </si>
  <si>
    <t>Ing. Daniela Nausa</t>
  </si>
  <si>
    <t>Secretaria Desarrollo y Medio Ambiente</t>
  </si>
  <si>
    <t>alcaldia@tibasosa-boyaca.gov.co</t>
  </si>
  <si>
    <t>Motavita</t>
  </si>
  <si>
    <t>:  Ing. Riquelmen Cuervo</t>
  </si>
  <si>
    <t>contactenos@motavita-boyaca.gov.co</t>
  </si>
  <si>
    <t>secretariadeplaneacion@motavita-boyaca.gov.co</t>
  </si>
  <si>
    <t>residuos de los talleres</t>
  </si>
  <si>
    <t xml:space="preserve">botas </t>
  </si>
  <si>
    <t>aceites</t>
  </si>
  <si>
    <t>articulacion entre corpoboyaca- alcaldia -empresa recolectora</t>
  </si>
  <si>
    <t>se han implementado acciones</t>
  </si>
  <si>
    <t>ninguno</t>
  </si>
  <si>
    <t>no han presentado problemas</t>
  </si>
  <si>
    <t>1 a 2 años</t>
  </si>
  <si>
    <t>1 año</t>
  </si>
  <si>
    <t xml:space="preserve">beneficio ambiental </t>
  </si>
  <si>
    <t>beneficio en pro del mismo municipio</t>
  </si>
  <si>
    <t>Aplicaciones para el sector privado</t>
  </si>
  <si>
    <t xml:space="preserve">Aplicaciones para el sector publico debido a los procesos contractuales que se manejan. Convenos con otras entidades, alianzas </t>
  </si>
  <si>
    <t>no hay disponibilidad presupuestal</t>
  </si>
  <si>
    <t>informacion enfocada al sector publico</t>
  </si>
  <si>
    <t>disminuir impacto medioambiental</t>
  </si>
  <si>
    <t>conocer los productos que se obtienen de este proceso</t>
  </si>
  <si>
    <t>capacitacion</t>
  </si>
  <si>
    <t>envases de agroquimicos</t>
  </si>
  <si>
    <t xml:space="preserve">Aprovechamiento de residuos solidos </t>
  </si>
  <si>
    <t>trabajando conjuntamente con las organizaciones de recicladores del municipio</t>
  </si>
  <si>
    <t xml:space="preserve">Proyecto piloto de aprovechamiento de residuos organicos </t>
  </si>
  <si>
    <t>reuso</t>
  </si>
  <si>
    <t>muros de contencion</t>
  </si>
  <si>
    <t>materas</t>
  </si>
  <si>
    <t>capacitaciones a la comunidad</t>
  </si>
  <si>
    <t>tienen gestores para la recoleccion de estos residuos</t>
  </si>
  <si>
    <t>no hay ninguna recomendación en el momento</t>
  </si>
  <si>
    <t>tecnicamente si estarian interesados</t>
  </si>
  <si>
    <t>Sugiere que a nivel de empresa  INPIAL, se constituyera  como una sociedad anonima simplificada  que se preste para la actividada de aprovechamiento y constituirse como prestadores en un servicio publico de aseo y brinadar ese servicio como alternativa de tratamiento de residuos. Decretro 596. Incentivo al aprovechamiento y tratamiento de Residuos. Buscar articulacion con una asociacion de recicladores que recuperan los materiales (llantas), que se necesitan para el proceso, y seria un manera factible de finaciar el proyecto de investigacion</t>
  </si>
  <si>
    <t>en el momento no tendrian la capacidad tecnica para comercializarlos</t>
  </si>
  <si>
    <t>disminucion de costos de disposicion final en un relleno sanitario</t>
  </si>
  <si>
    <t>disminución impacto ambiental y disminución huella de carbono generada por el municipio</t>
  </si>
  <si>
    <t>valor economico del proyecto</t>
  </si>
  <si>
    <t>Confiabilidad</t>
  </si>
  <si>
    <t>Cumplimiento de las metas proyectadas</t>
  </si>
  <si>
    <t>Que el proyecto tenga un punto de equilbrio en la parte financiera</t>
  </si>
  <si>
    <t xml:space="preserve">llantas usadas de maquinaria amarilla </t>
  </si>
  <si>
    <t>si  son una problemática</t>
  </si>
  <si>
    <t xml:space="preserve">si hay un rubro asigando, pero desconoce el valor </t>
  </si>
  <si>
    <t xml:space="preserve">400 a 500 </t>
  </si>
  <si>
    <t>Contrtacion Estatal</t>
  </si>
  <si>
    <t>Pasar por aprobacion del concejo</t>
  </si>
  <si>
    <t>3 a 6 meses</t>
  </si>
  <si>
    <t>Autosostenible</t>
  </si>
  <si>
    <t xml:space="preserve">mantenimientos </t>
  </si>
  <si>
    <t>claridada en valor economico</t>
  </si>
  <si>
    <t>Buen precio</t>
  </si>
  <si>
    <t xml:space="preserve">Capacitacion </t>
  </si>
  <si>
    <t>Muzo</t>
  </si>
  <si>
    <t>Ing. Patricia Morales</t>
  </si>
  <si>
    <t xml:space="preserve">alcaldia@muzo-boyaca.gov.co </t>
  </si>
  <si>
    <t xml:space="preserve">uspdmuzo@muzo-boyaca.gov.co  </t>
  </si>
  <si>
    <t>Tibana</t>
  </si>
  <si>
    <t>Ing. Orlando Arias</t>
  </si>
  <si>
    <t>planeacion@tibana-boyaca.gov.co</t>
  </si>
  <si>
    <t>alcaldia@tibana-boyaca.gov.co</t>
  </si>
  <si>
    <t>Jenesano</t>
  </si>
  <si>
    <t>Tuta</t>
  </si>
  <si>
    <t>Ramiriqui</t>
  </si>
  <si>
    <t>Santana</t>
  </si>
  <si>
    <t>Quipama</t>
  </si>
  <si>
    <t>Socota</t>
  </si>
  <si>
    <t>Ing. Alejandra Cruz</t>
  </si>
  <si>
    <t xml:space="preserve">planeacion@jenesano-boyaca.gov.co </t>
  </si>
  <si>
    <t>contactenos@jenesano-boyaca.gov.co</t>
  </si>
  <si>
    <t xml:space="preserve">Ing. Elvia María Rojas </t>
  </si>
  <si>
    <t xml:space="preserve">alcaldia@tuta-boyaca.gov.co </t>
  </si>
  <si>
    <t xml:space="preserve">secretariaplaneacion@tuta-boyaca.gov.co </t>
  </si>
  <si>
    <t>contactenos@tuta-boyaca.gov.co</t>
  </si>
  <si>
    <t xml:space="preserve"> Ing. Omaira Torres</t>
  </si>
  <si>
    <t xml:space="preserve">uniservicios@ramiriqui-boyaca.gov.co </t>
  </si>
  <si>
    <t>alcaldia@ramiriqui-boyaca.gov.co</t>
  </si>
  <si>
    <t xml:space="preserve">Ing. Pedro zarate </t>
  </si>
  <si>
    <t>contactenos@santana-boyaca.gov.co</t>
  </si>
  <si>
    <t>:  Ing. Johan Andrey Rodríguez</t>
  </si>
  <si>
    <t xml:space="preserve">planeacion@quipama-boyaca.gov.co </t>
  </si>
  <si>
    <t>alcaldia@quipama-boyaca.gov.co</t>
  </si>
  <si>
    <t>Ing. Julieth Alexandra Sua</t>
  </si>
  <si>
    <t xml:space="preserve">unidaddeserviciospublicos@socota-boyaca.gov.co </t>
  </si>
  <si>
    <t>alcaldia@socota-boyaca.gov.co</t>
  </si>
  <si>
    <t>si han recibido llamados de atencion</t>
  </si>
  <si>
    <t>han recibido notificaciones de parte de Corpoboyacá</t>
  </si>
  <si>
    <t xml:space="preserve">reencauche </t>
  </si>
  <si>
    <t>parques infantiles</t>
  </si>
  <si>
    <t xml:space="preserve">Ubicación de un predio con usos de suelos que permita la disposicion de este tipo de residuos sin generar daños ambientales </t>
  </si>
  <si>
    <t>Si tiene banco de Proyectos</t>
  </si>
  <si>
    <t>300 a 400</t>
  </si>
  <si>
    <t xml:space="preserve">Convenios </t>
  </si>
  <si>
    <t xml:space="preserve">6 a 12 meses </t>
  </si>
  <si>
    <t xml:space="preserve">No tiene certeza de la viabilidad de la comercializacion </t>
  </si>
  <si>
    <t xml:space="preserve">Reduccion de este tipo de residuos </t>
  </si>
  <si>
    <t xml:space="preserve">Solucion de una problematica social </t>
  </si>
  <si>
    <t xml:space="preserve">Ubicación de l a planta </t>
  </si>
  <si>
    <t>Tiempo de aprobacion del proyecto</t>
  </si>
  <si>
    <t xml:space="preserve">Estudios de viabilidad </t>
  </si>
  <si>
    <t xml:space="preserve">No conoce de ese tema </t>
  </si>
  <si>
    <t xml:space="preserve">Si hacen acompañamiento </t>
  </si>
  <si>
    <t xml:space="preserve">Capacitaciones </t>
  </si>
  <si>
    <t xml:space="preserve">Garantia </t>
  </si>
  <si>
    <t xml:space="preserve">Porcentaje de reduccion de la contaminacion ambiental generada </t>
  </si>
  <si>
    <t xml:space="preserve">Cantidad de  residuos aprovechados </t>
  </si>
  <si>
    <t xml:space="preserve">Eficiencia de la planta </t>
  </si>
  <si>
    <t xml:space="preserve">notas al respaldo e la factura de los servicios para recordarle a la gente la separacio en la fuente </t>
  </si>
  <si>
    <t xml:space="preserve">campañas en la emisora </t>
  </si>
  <si>
    <t xml:space="preserve">campañas sensibilizacion con la comunidad </t>
  </si>
  <si>
    <t xml:space="preserve">si son un problema </t>
  </si>
  <si>
    <t xml:space="preserve">sensibilzar a la comunidad sobre la buena disposicion de los residuos </t>
  </si>
  <si>
    <t>canchas sinteticas</t>
  </si>
  <si>
    <t xml:space="preserve">pisos en los parque infantiles </t>
  </si>
  <si>
    <t xml:space="preserve">200 a 300 </t>
  </si>
  <si>
    <t xml:space="preserve">no tiene conocimiento sobre el tema </t>
  </si>
  <si>
    <t xml:space="preserve">Factor economico </t>
  </si>
  <si>
    <t>Factor economico</t>
  </si>
  <si>
    <t>Garantia</t>
  </si>
  <si>
    <t>Acompañamiento</t>
  </si>
  <si>
    <t xml:space="preserve">Cumplimiento </t>
  </si>
  <si>
    <t>Seriedad</t>
  </si>
  <si>
    <t>Mantenimiento</t>
  </si>
  <si>
    <t>Asesoria tecnica</t>
  </si>
  <si>
    <t>respaldo</t>
  </si>
  <si>
    <t xml:space="preserve">Buena planeacion del proyecto </t>
  </si>
  <si>
    <t>Buena ejecucion del proyecto</t>
  </si>
  <si>
    <t xml:space="preserve">proliferacion de vectores </t>
  </si>
  <si>
    <t>son un problema en general, pero no como tal para el municipio</t>
  </si>
  <si>
    <t>recipientes almacenamieno de agua</t>
  </si>
  <si>
    <t xml:space="preserve">cercas para corrales de ganaderia </t>
  </si>
  <si>
    <t xml:space="preserve">jornadas de sensibilizacion a la comunidad </t>
  </si>
  <si>
    <t xml:space="preserve">Acatar la normatividad ambiental </t>
  </si>
  <si>
    <t xml:space="preserve">Incentivar jornadas de separacion y selección en la fuente </t>
  </si>
  <si>
    <t xml:space="preserve">No tiene conocimiento sobre el tema </t>
  </si>
  <si>
    <t xml:space="preserve">En el momento no estarian interesados </t>
  </si>
  <si>
    <t xml:space="preserve">Que no afecte las condiciones economicas de los habitantes </t>
  </si>
  <si>
    <t xml:space="preserve">Que no afecte el medio ambiente </t>
  </si>
  <si>
    <t xml:space="preserve">Relacion costo-beneficio </t>
  </si>
  <si>
    <t xml:space="preserve">Realizar jornadas de sensibilizacion con la comunidad </t>
  </si>
  <si>
    <t xml:space="preserve">No tiene conocimiento de este tema </t>
  </si>
  <si>
    <t xml:space="preserve">Si  hay un rubro asigando para este tipo de proyectos </t>
  </si>
  <si>
    <t xml:space="preserve">1-2 años </t>
  </si>
  <si>
    <t xml:space="preserve">1 año </t>
  </si>
  <si>
    <t xml:space="preserve">Necesitaria conocer mas al respecto del tema </t>
  </si>
  <si>
    <t xml:space="preserve">Respaldo </t>
  </si>
  <si>
    <t xml:space="preserve">Buen precio </t>
  </si>
  <si>
    <t xml:space="preserve">Facilidad de pago </t>
  </si>
  <si>
    <t xml:space="preserve">Ejecucion </t>
  </si>
  <si>
    <t xml:space="preserve">Gaviones </t>
  </si>
  <si>
    <t xml:space="preserve">Pozetas para peces </t>
  </si>
  <si>
    <t>Desechos de minera (lonas, tapas)</t>
  </si>
  <si>
    <t xml:space="preserve">Limpieza de microcuencas </t>
  </si>
  <si>
    <t xml:space="preserve">Gaviones ( sotener la tierra en las riberas de las quebradas </t>
  </si>
  <si>
    <t xml:space="preserve">parques infantiles </t>
  </si>
  <si>
    <t xml:space="preserve">2 meses </t>
  </si>
  <si>
    <t xml:space="preserve">Que cumpla con todos los requisitos exigidos </t>
  </si>
  <si>
    <t xml:space="preserve">Versatilidad de los equipo </t>
  </si>
  <si>
    <t xml:space="preserve">Suplir una necesidad </t>
  </si>
  <si>
    <t xml:space="preserve">ser autosotenible </t>
  </si>
  <si>
    <t xml:space="preserve">cesped artificial </t>
  </si>
  <si>
    <t xml:space="preserve">muros de contencion </t>
  </si>
  <si>
    <t xml:space="preserve">Licitacion publica </t>
  </si>
  <si>
    <t xml:space="preserve">  se miraria un convenio con algun ente </t>
  </si>
  <si>
    <t xml:space="preserve">Reciclaje de los neumaticos </t>
  </si>
  <si>
    <t xml:space="preserve">Mejoraria el tema paisajistico </t>
  </si>
  <si>
    <t xml:space="preserve">Mantenimiento </t>
  </si>
  <si>
    <t xml:space="preserve">Operatividad </t>
  </si>
  <si>
    <t xml:space="preserve">Acompañamiento </t>
  </si>
  <si>
    <t xml:space="preserve">Disponibilidad de los equipos </t>
  </si>
  <si>
    <t xml:space="preserve">Gecolsa </t>
  </si>
  <si>
    <t xml:space="preserve">No habia disponibilidad del equipo en el pais </t>
  </si>
  <si>
    <t xml:space="preserve">Dinissan  </t>
  </si>
  <si>
    <t xml:space="preserve">si hacen aompañamiento </t>
  </si>
  <si>
    <t xml:space="preserve">Rastreo satelital </t>
  </si>
  <si>
    <t xml:space="preserve">Planificacion del proyecto </t>
  </si>
  <si>
    <t xml:space="preserve">Estudios previos </t>
  </si>
  <si>
    <t xml:space="preserve">Campañas de sensibilizacion  </t>
  </si>
  <si>
    <t xml:space="preserve">Contaminacion atmosferica por la quema de neumaticos </t>
  </si>
  <si>
    <t xml:space="preserve">artesanias </t>
  </si>
  <si>
    <t>No tendria una respuesta concreta en este momento</t>
  </si>
  <si>
    <t>Directamente la administracion no seria viable su comercializacion</t>
  </si>
  <si>
    <t xml:space="preserve">Se tendria que evaluar con alguna cooperativa </t>
  </si>
  <si>
    <t xml:space="preserve">Que la miniplanta se convirtiera en un piloto a  nivel provincial </t>
  </si>
  <si>
    <t>Cambios de administracion</t>
  </si>
  <si>
    <t>Apropiacion del tema en terminos de cultura ambiental</t>
  </si>
  <si>
    <t>factor economico</t>
  </si>
  <si>
    <t>Polizas cumplimiento especificaciones tecnicas</t>
  </si>
  <si>
    <t>Que la ejecucion del proyecto sea constante en el tiempo</t>
  </si>
  <si>
    <t xml:space="preserve">Enfermedades respiratorias por la quema de neumaticos </t>
  </si>
  <si>
    <t xml:space="preserve">gases toxicos </t>
  </si>
  <si>
    <t>No prodrian ser comercilizados por la administracion</t>
  </si>
  <si>
    <t>Se tendria que evaluar algun gestor</t>
  </si>
  <si>
    <t>Beneficio de la comunidad a nivel regional</t>
  </si>
  <si>
    <t xml:space="preserve">Cumplimiento de la normatividad </t>
  </si>
  <si>
    <t>Beneficio economico</t>
  </si>
  <si>
    <t xml:space="preserve">operatividad </t>
  </si>
  <si>
    <t xml:space="preserve">Permisos ambientales </t>
  </si>
  <si>
    <t>Aspecto tecnico</t>
  </si>
  <si>
    <t xml:space="preserve">Eficiencia </t>
  </si>
  <si>
    <t>Brindar informacion actualizada</t>
  </si>
  <si>
    <t>Outselling</t>
  </si>
  <si>
    <t>asesoria tecnica</t>
  </si>
  <si>
    <t>Asesoria operativa</t>
  </si>
  <si>
    <t xml:space="preserve">Producto de buena calidad </t>
  </si>
  <si>
    <t>Que las soluciones que brinde el proyecto sean acorde a las necesidades del municipio</t>
  </si>
  <si>
    <t xml:space="preserve">Que tenga  un beneficio social </t>
  </si>
  <si>
    <t xml:space="preserve">Incendios </t>
  </si>
  <si>
    <t xml:space="preserve">sillas </t>
  </si>
  <si>
    <t xml:space="preserve">cosas ornamentales </t>
  </si>
  <si>
    <t xml:space="preserve">Construccion de la planta de residuos solidos </t>
  </si>
  <si>
    <t xml:space="preserve">6-12 meses </t>
  </si>
  <si>
    <t>depende de la modalidad de contratacion</t>
  </si>
  <si>
    <t>si podrian ser comercializados por la administracion</t>
  </si>
  <si>
    <t>Beneficio ambiental</t>
  </si>
  <si>
    <t xml:space="preserve">Veedores ambientales </t>
  </si>
  <si>
    <t>Inconformismo por parte de la comunidad</t>
  </si>
  <si>
    <t>Garantia tecnica</t>
  </si>
  <si>
    <t xml:space="preserve">Experiencia </t>
  </si>
  <si>
    <t>Analisis economico</t>
  </si>
  <si>
    <t>Beneficio socio-ambiental</t>
  </si>
  <si>
    <t xml:space="preserve">Ramiriqui es un Municipio de la provincia de Marquez y conecta con todos los municipios de esta provincia. Le podria ofrecer el servicio del tratamiento de llantas a los otros municpios de la provincia </t>
  </si>
  <si>
    <t xml:space="preserve">Por su ubicación estrategica , el Municipio de Tuta podria ofrecer los servicios de tratamiento de este residuo a los municipios aledaños como lo son: Toca, Combita, Oicata, Chivata, Sotaquira,  Paipa, Tunja. </t>
  </si>
  <si>
    <t>Inorganicos</t>
  </si>
  <si>
    <t>En este momento no representan un problema</t>
  </si>
  <si>
    <t xml:space="preserve">materas </t>
  </si>
  <si>
    <t>se han realizado muros de contencion</t>
  </si>
  <si>
    <t xml:space="preserve">No han recibido ninguna recomendación </t>
  </si>
  <si>
    <t xml:space="preserve">3 a 5 meses </t>
  </si>
  <si>
    <t>No podrian ser comeercializados por la administracion</t>
  </si>
  <si>
    <t xml:space="preserve">Reduccion de emisiones </t>
  </si>
  <si>
    <t>Seguimiento</t>
  </si>
  <si>
    <t>Reparacion</t>
  </si>
  <si>
    <t>Indicar como comercializar lo que se va a generar de subproductos</t>
  </si>
  <si>
    <t xml:space="preserve">estancamiento aguas lluvias </t>
  </si>
  <si>
    <t>en este momento no  seria una solucion</t>
  </si>
  <si>
    <t>Contatacion estatal</t>
  </si>
  <si>
    <t>No se tendria el punto de equilibrio para sacar un provecho suficiente</t>
  </si>
  <si>
    <t>No obtendrian mayores beneficios</t>
  </si>
  <si>
    <t xml:space="preserve">Depende de las necesidades del municipio </t>
  </si>
  <si>
    <t xml:space="preserve">Calidad de los equipos </t>
  </si>
  <si>
    <t>Eficiencia</t>
  </si>
  <si>
    <t xml:space="preserve">Tiempos de respuesta </t>
  </si>
  <si>
    <t>Solucionar una problemática</t>
  </si>
  <si>
    <t xml:space="preserve">Que tipo de gas expulsa la miniplanta de pirolisis al final del proceso. Cual es la concentracion, Si ese gas que expulsa es de efecto invernadero. Cuanto gas generaria, cuanto aceite y cuanto negro de carbon por tonelada de llanta  procesada </t>
  </si>
  <si>
    <t>Selección abreviada con recursos del SGP</t>
  </si>
  <si>
    <t>45 dias en adelante</t>
  </si>
  <si>
    <t xml:space="preserve">Reduccion de residuos </t>
  </si>
  <si>
    <t>Que sea autosostenible</t>
  </si>
  <si>
    <t>Falta de cultura ambiental de parte de la ciudadania</t>
  </si>
  <si>
    <t>Claridad en los beneficios que obtendria la comunidad del proyecto</t>
  </si>
  <si>
    <t>Socializacion del proyecto con la comunidad</t>
  </si>
  <si>
    <t>Que el municipio tenga la necesidad latente</t>
  </si>
  <si>
    <t xml:space="preserve">Algunos si hacen aompañamiento </t>
  </si>
  <si>
    <t xml:space="preserve">Socializaciones </t>
  </si>
  <si>
    <t xml:space="preserve">Beneficio social </t>
  </si>
  <si>
    <t xml:space="preserve">Calidad del proyecto </t>
  </si>
  <si>
    <t xml:space="preserve">Seriedad del contratista </t>
  </si>
  <si>
    <t>Análisis</t>
  </si>
  <si>
    <t>envases de agrouimicos</t>
  </si>
  <si>
    <t>Residuos peligrosos - hospital- RESPEL</t>
  </si>
  <si>
    <t>Desechos electronicos (RAE)</t>
  </si>
  <si>
    <t>No conoce sobre el tema</t>
  </si>
  <si>
    <t>programas de residuos especiales</t>
  </si>
  <si>
    <t xml:space="preserve">jornadas de recoleccion  post-consumo  de residuos de llanta </t>
  </si>
  <si>
    <t xml:space="preserve">Incentivos a la comunidad </t>
  </si>
  <si>
    <t xml:space="preserve">Convenio con actores externos </t>
  </si>
  <si>
    <t xml:space="preserve">No hay banco  de proyectos  para este tipo de residuos </t>
  </si>
  <si>
    <t xml:space="preserve">No hay banco de proyectos para este tipo de residuos </t>
  </si>
  <si>
    <t xml:space="preserve">no tiene conocimiento de este tema </t>
  </si>
  <si>
    <t>No conoce si hay un rubro</t>
  </si>
  <si>
    <t>No hay un rubro asignado</t>
  </si>
  <si>
    <t>si hay un rubro asignado</t>
  </si>
  <si>
    <t>No hay un rubro un asignado</t>
  </si>
  <si>
    <t xml:space="preserve"> En este momento no hay recursos</t>
  </si>
  <si>
    <t>No conoce ninguno</t>
  </si>
  <si>
    <t xml:space="preserve">no estarian dispuestos </t>
  </si>
  <si>
    <t>Contratacion Estatal</t>
  </si>
  <si>
    <t>Aprobacion de estudios previos del proyecto</t>
  </si>
  <si>
    <t xml:space="preserve">no conoce </t>
  </si>
  <si>
    <t xml:space="preserve"> 6-12 meses</t>
  </si>
  <si>
    <t xml:space="preserve">3-6 meses </t>
  </si>
  <si>
    <t>si pueden ser comercializados por la administracion</t>
  </si>
  <si>
    <t>creacion microempresa</t>
  </si>
  <si>
    <t xml:space="preserve">disminucion de este tipo de residuos </t>
  </si>
  <si>
    <t xml:space="preserve">especificaciones tecnicas </t>
  </si>
  <si>
    <t xml:space="preserve">Funcionamiento </t>
  </si>
  <si>
    <t>Poblacion Municipios de Boyaca DANE-2018</t>
  </si>
  <si>
    <t>Etiquetas de fila</t>
  </si>
  <si>
    <t>Cuenta de 5.    ¿Qué tipo de desechos son los más difíciles de tratar en su municipio?</t>
  </si>
  <si>
    <t>Total general</t>
  </si>
  <si>
    <t>Cuenta de 6.	¿Ha recibido algún llamado por parte de los entes reguladores estatales, por el manejo de estos residuos?</t>
  </si>
  <si>
    <t>Cuenta de 7.	¿Qué acciones tiene en curso o planea realizar para atender la solicitud del manejo de residuos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t>
  </si>
  <si>
    <t>(Fi) Frecuencia Absoluta acumulada</t>
  </si>
  <si>
    <t>(hi) Frecuencia relativa</t>
  </si>
  <si>
    <t>(Hi) Frecuencia relativa acumulada</t>
  </si>
  <si>
    <t>(% Porcentaje</t>
  </si>
  <si>
    <t xml:space="preserve">(fi) Frecuencia Absoluta </t>
  </si>
  <si>
    <t>14.	¿Cuáles son las recomendaciones hechas por los entes de control sobre los proyectos de inversión?</t>
  </si>
  <si>
    <t>14.	¿Cuáles son las recomendaciones hechas por los entes de control sobre los proyectos de inversión ?</t>
  </si>
  <si>
    <t>Acciones recomendadas:</t>
  </si>
  <si>
    <t>Cuenta de 9.	¿Conoce algún tipo de problemática que presente para la salud y el medio ambiente el no tratamiento o la mala disposición del neumático fuera de uso?</t>
  </si>
  <si>
    <t>Cuenta de 10.	¿Considera usted que las llantas fuera de uso, son un problema ambiental en su municipio?</t>
  </si>
  <si>
    <t>Cuenta de 11.	¿Qué tipo de alternativas de tratamiento conoce para el neumático fuera de uso y el plástico?</t>
  </si>
  <si>
    <t>Artesanias</t>
  </si>
  <si>
    <t>Materas</t>
  </si>
  <si>
    <t>Muros de contencion</t>
  </si>
  <si>
    <t>generar combustible</t>
  </si>
  <si>
    <t>Cuenta de 12.	¿Dentro del periodo de su gobernanza que obras ha ejecutado, para el plan de tratamiento de estos residuos sólidos?</t>
  </si>
  <si>
    <t>Actividades ejecutadas para el tratamiento</t>
  </si>
  <si>
    <t>Cuenta de 13.	¿Cuenta con equipos para el tratamiento de residuos de neumático en su municipio o ciudad?</t>
  </si>
  <si>
    <t>Cuenta de 14.	¿Cuáles son las recomendaciones hechas por los entes de control sobre los proyectos de inversión?</t>
  </si>
  <si>
    <t>Cuenta de 15.	¿Tiene un banco de programas de inversión?</t>
  </si>
  <si>
    <t>Si hay un rubro asignado</t>
  </si>
  <si>
    <t>Cuenta de 16.Dentro de su  plan de desarrollo municipal tiene algun rubro asigando para proyectos de tratamiento de este tipo de residuos, que le permitan dar cumplimiento a la normativa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t>
  </si>
  <si>
    <t>principales estrategias en el gobierno</t>
  </si>
  <si>
    <t>Si</t>
  </si>
  <si>
    <t>No</t>
  </si>
  <si>
    <t>Revisión y Publicación</t>
  </si>
  <si>
    <t>Interes del proyecto como propuesta innovadora y pionera</t>
  </si>
  <si>
    <t>Cuenta de Interes del proyecto como propuesta innovadora y pionera</t>
  </si>
  <si>
    <t>Cuenta de 18.	¿Conoce usted algún subproducto que se pueda obtener del neumático fuera de uso?  Si su respuesta es afirmativa, ¿cuáles productos conoce?</t>
  </si>
  <si>
    <t>Dentro del 15% de la muestra, la cual solicita revisión y aprobación se presentan las siguientes recomendaciones:
1.Volumenes de producción y consumo energetico que demandaria al municipio.
2.Para entrar a participar se debe preveer no hacerlo antes de periodos electorales, debido a la ley de garantias
El 35% no se encuentran interesados en la inversión del proyecto de esta naturaleza, debido a que sus intereses para el municipio no es primordial el manejo de los residuos.</t>
  </si>
  <si>
    <t xml:space="preserve">Se entiende por los resultados que de forma general tienen conocimiento minímo de 1 subproducto que se puede obtener.
Sin embargo el 48% muestra un desconocimiento de subproductos a obtener, por lo tanto no visualizan alternativas como fuente de ingreso y tratamiento. </t>
  </si>
  <si>
    <t>19. ¿Considera que la miniplanta de tratamiento de pirolisis sería una solución para tratar este tipo de residuos, permitiendo tomar accion para el cumplimiento de la norma?</t>
  </si>
  <si>
    <t>9. ¿Considera que la miniplanta de tratamiento de pirolisis sería una solución para tratar este tipo de residuos?</t>
  </si>
  <si>
    <t>Cuenta de 9. ¿Considera que la miniplanta de tratamiento de pirolisis sería una solución para tratar este tipo de residuos?</t>
  </si>
  <si>
    <t>Se percibe una clara aceptación en la maquinaria como solución para el tratamiento del residuo NFU (Neumático Fuero de Uso) con cerca del 85%, por otro lado el 15% lo percibe como una solución pero en otros municipios.</t>
  </si>
  <si>
    <t>200 a 300 millones</t>
  </si>
  <si>
    <t>300 a 400 millones</t>
  </si>
  <si>
    <t xml:space="preserve">400 a 500 millones </t>
  </si>
  <si>
    <t>Cuenta de 20.	En caso de invertir en esta planta, ¿qué rubro estaría disponible para su contratación?
a.	$200.000.000 a $300.000.000
b.	$300.000.000 a $400.000.000
c.	$400.000.000 a $500.000.000</t>
  </si>
  <si>
    <t>Del 100 % de los municipios entrevistados, el 60% tendria una asignación para invertir en la maquina entre 200 y 500 millones, por otra parte se enmarca que el 45% de los municipios tendrian un rango menos amplio con una inversión posible de 200 a 300 millones. Con lo anterior se observa relación entre el costo de la maquinaria comercializado por INPIAL S.A.S y la capacidad para su adquisición por parte de los clientes.</t>
  </si>
  <si>
    <t>Cuenta de 22.	Para ejecutar un proyecto que mitigue el impacto ambiental, ¿qué tipo de contratación se maneja?</t>
  </si>
  <si>
    <t>Se ratifica con la mayoria de los municipios en un 55% de los entrevistados el tipo de contratación el cual es publica para la inversión en este proyecto, con una modalidad de selección de menor cuantia, en razón al valor 10% del valor del presupuesto asignado a cada municipio, es decir lo que este superior a 116 millones y menor al 10% del presupuesto que le asignaran. Estos inversión se maneja por ley 80 indicando que el proyecto saldria a licitación publica con un 20%.</t>
  </si>
  <si>
    <t>Cuenta de 23.	En la adquisición de maquinaria y equipo ¿que dificultades ha presentado?</t>
  </si>
  <si>
    <t>La mayor dificultad hallada en la adquisición de esta maquinaria es el factor economico y la aprobación del consejo de cada municipio. Por lo anterior la estrategia economica para el proyecto debe ser elaborada a medida para cada municipio, teniendo presente el factor poblacional. Por otro lado, se debe buscar presentar los beneficios de forma general al consejo buscando un consenso general, esta presentación se debe realizar posterior al aval del ordenador del gasto (alcalde).</t>
  </si>
  <si>
    <t>Cuenta de 24.	Si esta miniplanta soluciona la problemática ambiental generada por este tipo de residuos en su municipio, ¿a qué plazo estaría dispuesto a ejecutar este proyecto?, 
a.	Corto plazo 3- 6 meses
b.	Mediano 6-12 meses
c.	largo plazo 1 – 2 años</t>
  </si>
  <si>
    <t>De acuerdo al interes previsto por la solución innovadora para el manejo del residuo en el municipio, se tendria un 5% dispuesto a ejecutar el proyecto en una linea de tiempo inferior a 6 meses, por otro lado la ejecución del proyecto se indica de 6 meses a 12 meses, por las dificultades como voluntad politica o asignación de los recursos, incluso se podria sumar el porcentaje de 1 a 2 años, por el tramite administrativo que se requiere para conseguir los recursos.
De igual forma se presenta una intención del 90% para llevar su ejecución, encontrando que solo el 10% no estarian a favor de ejecutar este proyecto en sus municipios.</t>
  </si>
  <si>
    <t>Menos de 3 meses</t>
  </si>
  <si>
    <t>Entre 3 y 6 meses</t>
  </si>
  <si>
    <t>Entre 6 y 12 meses</t>
  </si>
  <si>
    <t>No posee información</t>
  </si>
  <si>
    <t>Cuenta de 25.	¿Qué tiempo se demoraria, desde la planeación, hasta la ejecución del proyecto?</t>
  </si>
  <si>
    <t>Se observa un 25% de probabilidad para iniciar los proyectos de adquisición de maquinaria durante los 3 primeros meses, proyectando una separación con el 50% de los municipios complementarios que llevarian la planeación entre 6 meses y 1 año. Lo anterior permite armar un plan de venta para mantener las operaciones durante los 12 meses llegando a tener hasta 4 proyectos.</t>
  </si>
  <si>
    <t>26. Los subproductos pueden ser comercializados por el municipio</t>
  </si>
  <si>
    <t>26.  Consideraciones para tratar los subproductos emitidos</t>
  </si>
  <si>
    <t>Cuenta de 26. Los subproductos pueden ser comercializados por el municipio</t>
  </si>
  <si>
    <t>Se encuentra un 55% de disponibilidad para comercializar los subproductos obtenidos por la miniplanta de pirolisis, por otro lado del 45% que no comercilizan indican la opción para hacerlo:
1. Que un gestor de residuos lo comercialice.
2. Generar alianza con una cooperativa para su comercialización.
3. Ser utilizado estos subproductos por los mismos municipios para la construcción de vias.
Lo anterior muestra actividades que en caso de abrir operaciones INPIAL S.A.S tendria una linea mas para incrementar entre sus actividades.</t>
  </si>
  <si>
    <t>Cuenta de 27.	¿Qué beneficios esperaría obtener de esta maquinaria?</t>
  </si>
  <si>
    <t>Se observa que los clientes presentan cerca de 25 expectativas de beneficio obtenido por tener esta maquinaria, sin embargo la estrategias que muestren los beneficios estaran el  45%  hallado, los cuales se cumplen por su impacto, tipo de equipo y operabilidad : Beneficio Ambiental ; Beneficio Economico y Generación de Empleo.</t>
  </si>
  <si>
    <t>Cuenta de 28.	¿Qué dificultades considera que podría presentarse al momento de invertir en ella?</t>
  </si>
  <si>
    <t>Se presentan 19 factores que generan dificultad en la inversión de la miniplanta de pirolisis, sin embargo se observan 3 de ellos que son los mas recurrentes con un porcentaje superior al 10%, los cuales son: el factor economico, el mantenimieno y la operatividad, por lo tanto se dentro de las estrategias de INPIAL S.A.S se presentaran los planes que permitan superar estas barreras.</t>
  </si>
  <si>
    <t>Cuenta de 29.	¿Qué mejoraría de los oferentes o contratistas que participan en proyectos para la venta de maquinaria?</t>
  </si>
  <si>
    <t>Especificaciones Tecnicas</t>
  </si>
  <si>
    <t>Calidad De Los Equipos</t>
  </si>
  <si>
    <t>Facilidad De Pago (Cofinaciacion)</t>
  </si>
  <si>
    <t xml:space="preserve">Menor Valor </t>
  </si>
  <si>
    <t>Que Sean Claros Sobre Los Impactos Sociales Sobre La Poblacion</t>
  </si>
  <si>
    <t>Que Sean Claros Sobre Los Beneficios Para La Poblacion</t>
  </si>
  <si>
    <t>Nueva Tecnologia</t>
  </si>
  <si>
    <t>Referente De Caso De Éxito</t>
  </si>
  <si>
    <t>Informacion Enfocada Al Sector Publico</t>
  </si>
  <si>
    <t xml:space="preserve">No Conoce De Ese Tema </t>
  </si>
  <si>
    <t>Claridada En Valor Economico</t>
  </si>
  <si>
    <t>Apropiacion Del Tema En Terminos De Cultura Ambiental</t>
  </si>
  <si>
    <t xml:space="preserve">Depende De Las Necesidades Del Municipio </t>
  </si>
  <si>
    <t>Claridad En Los Beneficios Que Obtendria La Comunidad Del Proyecto</t>
  </si>
  <si>
    <t>Socializacion Del Proyecto Con La Comunidad</t>
  </si>
  <si>
    <t>Se presentan 22 oportunidades de mejora para prestar un mejor servicio, sin embargo 5 aspectos representa el 52%, los cuales son Acompañamiento, Calidad en los equipos, Especificación técnica, Garantia e Informar del tema tecnologico. Por lo anterior INPIAL S.A.S debe tenerlos en cuenta al momento de prestar los servicios en la comercialización de maquinaria.</t>
  </si>
  <si>
    <t xml:space="preserve">Especificaciones Tecnicas </t>
  </si>
  <si>
    <t>Manual De Operatividad</t>
  </si>
  <si>
    <t xml:space="preserve">Calidad De Los Equipos </t>
  </si>
  <si>
    <t>Responsabilidad</t>
  </si>
  <si>
    <t>Experiencia</t>
  </si>
  <si>
    <t>Disminuir Impacto Medioambiental</t>
  </si>
  <si>
    <t>Conocer Los Productos Que Se Obtienen De Este Proceso</t>
  </si>
  <si>
    <t>Capacitacion</t>
  </si>
  <si>
    <t xml:space="preserve">No Conoce </t>
  </si>
  <si>
    <t>Buen Precio</t>
  </si>
  <si>
    <t xml:space="preserve">Estudios De Viabilidad </t>
  </si>
  <si>
    <t xml:space="preserve">Disponibilidad De Los Equipos </t>
  </si>
  <si>
    <t>Factor Economico</t>
  </si>
  <si>
    <t>Brindar Informacion Actualizada</t>
  </si>
  <si>
    <t>Que El Municipio Tenga La Necesidad Latente</t>
  </si>
  <si>
    <t>Cuenta de 30.	Para que un proyecto de inversión sea de rápida ejecución ¿Qué características debe ofrecer el proveedor?</t>
  </si>
  <si>
    <t>Capacitación</t>
  </si>
  <si>
    <t>Que La Maquinaria Sea Acorde A Las Necesidades Del Municipio</t>
  </si>
  <si>
    <t>Cumplimiento de los requisitos exigidos para la contratación</t>
  </si>
  <si>
    <t xml:space="preserve">Dentro de la experiencia de cada uno de los posibles clientes, referencian 22 caracteristicas que debe tener un proveedor para no tener problemas al momento de contratar y permitir que el servicio sea eficiente. De igual forma se observa 3 caracteristicas que son relevantes para tener un mayor enfoque los cuales son Calidad de los productos, la Garantia y el cumplimiento de todos los documentos (requisitos)  con un valor superior al 30%. </t>
  </si>
  <si>
    <t>Caterpillar</t>
  </si>
  <si>
    <t>Mitsubishi</t>
  </si>
  <si>
    <t>Toyota</t>
  </si>
  <si>
    <t>No Conoce</t>
  </si>
  <si>
    <t>Iveco</t>
  </si>
  <si>
    <t>Bobcat</t>
  </si>
  <si>
    <t>Cuenta de 31.	¿Cuáles proveedores de maquinaria importada conoce?</t>
  </si>
  <si>
    <t>Se observa que cerca del 62% no tiene conocimento y los posibles proveedores que han conocido o trabajado son empresas dedidacas a maquinaria para el trabajo de obras e infraestructura.</t>
  </si>
  <si>
    <t>No Han Presentado</t>
  </si>
  <si>
    <t xml:space="preserve">No Habia Disponibilidad Del Equipo En El Pais </t>
  </si>
  <si>
    <t>Cuenta de 32.	¿Qué inconvenientes ha presentado con proveedores de maquinaria?</t>
  </si>
  <si>
    <t>Se analiza que mas del 75% de los proveedores con los que han trabajado no han presentado ningun inconveniente, sin embargo se observa que el 5% tuvo el problema de disponibilidad de los equipos y por consiguiente los repuestos en el pais, por lo cual se encuentra relevancia entre el pilar de INPIAL S.A.S en tener equipos y repuestos en el pais, para no tener este problema.</t>
  </si>
  <si>
    <t>Si Hacen Acompañamiento</t>
  </si>
  <si>
    <t>Capacitaciones</t>
  </si>
  <si>
    <t>Cuenta de 33.	Los contratistas o proveedores de maquinaria los cuales han participado en diferentes contratos ¿realizan acompañamiento y servicios post venta asegurando el optimo desempeño del proyecto?</t>
  </si>
  <si>
    <t>Instalacion</t>
  </si>
  <si>
    <t>Operatividad</t>
  </si>
  <si>
    <t>Capacitacion Para Operar La Maquinaria</t>
  </si>
  <si>
    <t>Stock De Respuestos</t>
  </si>
  <si>
    <t>Generacion De Empleo</t>
  </si>
  <si>
    <t>Cumplimiento De Las Metas Proyectadas</t>
  </si>
  <si>
    <t>Asesoria Tecnica</t>
  </si>
  <si>
    <t>Respaldo</t>
  </si>
  <si>
    <t xml:space="preserve">Facilidad De Pago </t>
  </si>
  <si>
    <t xml:space="preserve">Versatilidad De Los Equipo </t>
  </si>
  <si>
    <t xml:space="preserve">Rastreo Satelital </t>
  </si>
  <si>
    <t>Polizas Cumplimiento Especificaciones Tecnicas</t>
  </si>
  <si>
    <t>Asesoria Operativa</t>
  </si>
  <si>
    <t xml:space="preserve">Producto De Buena Calidad </t>
  </si>
  <si>
    <t xml:space="preserve">Tiempos De Respuesta </t>
  </si>
  <si>
    <t xml:space="preserve">Beneficio Social </t>
  </si>
  <si>
    <t>Cuenta de 34.	¿Qué servicios complementarios esperaría recibir al implementar esta maquinaria?</t>
  </si>
  <si>
    <t>Dentro de los clientes se encontro que los mejores servicios que le gustraria encontrar por parte del proveedor de la miniplanta de pirolisis, hallando 23 caracteristicas  relevantes que permiten adoptar estrategias diferenciadoras de la posible competencia, de estas se toman el acompañamiento con un 14%, Capacitación para operar la maquinaria del 17%, la Garantia y el mantenimiento  con un 8,5 % aproximadamente.</t>
  </si>
  <si>
    <t>Divulgacion De Los Servicios  Que Presta  La Maquinaria</t>
  </si>
  <si>
    <t xml:space="preserve">Resultados </t>
  </si>
  <si>
    <t>Que Generen El Impacto Que Esta Ofreciendo</t>
  </si>
  <si>
    <t>Que Se Ajuste A Los Indicadores De Calidad</t>
  </si>
  <si>
    <t>Que Sea Un Proyecto Rentable</t>
  </si>
  <si>
    <t>Que El Proyecto Tenga Un Punto De Equilbrio En La Parte Financiera</t>
  </si>
  <si>
    <t xml:space="preserve">Porcentaje De Reduccion De La Contaminacion Ambiental Generada </t>
  </si>
  <si>
    <t xml:space="preserve">Cantidad De  Residuos Aprovechados </t>
  </si>
  <si>
    <t xml:space="preserve">Eficiencia De La Planta </t>
  </si>
  <si>
    <t xml:space="preserve">Buena Planeacion Del Proyecto </t>
  </si>
  <si>
    <t>Buena Ejecucion Del Proyecto</t>
  </si>
  <si>
    <t xml:space="preserve">Que No Afecte Las Condiciones Economicas De Los Habitantes </t>
  </si>
  <si>
    <t xml:space="preserve">Relacion Costo-Beneficio </t>
  </si>
  <si>
    <t xml:space="preserve">Que No Afecte El Medio Ambiente </t>
  </si>
  <si>
    <t xml:space="preserve">Suplir Una Necesidad </t>
  </si>
  <si>
    <t xml:space="preserve">Ser Autosotenible </t>
  </si>
  <si>
    <t xml:space="preserve">Planificacion Del Proyecto </t>
  </si>
  <si>
    <t xml:space="preserve">Estudios Previos </t>
  </si>
  <si>
    <t>Que La Ejecucion Del Proyecto Sea Constante En El Tiempo</t>
  </si>
  <si>
    <t>Que Las Soluciones Que Brinde El Proyecto Sean Acorde A Las Necesidades Del Municipio</t>
  </si>
  <si>
    <t xml:space="preserve">Que Tenga  Un Beneficio Social </t>
  </si>
  <si>
    <t>Analisis Economico</t>
  </si>
  <si>
    <t>Beneficio Socio-Ambiental</t>
  </si>
  <si>
    <t>Indicar Como Comercializar Lo Que Se Va A Generar De Subproductos</t>
  </si>
  <si>
    <t>Solucionar Una Problemática</t>
  </si>
  <si>
    <t xml:space="preserve">Calidad Del Proyecto </t>
  </si>
  <si>
    <t xml:space="preserve">Seriedad Del Contratista </t>
  </si>
  <si>
    <t>Cuenta de 35.	¿Qué factores son determinantes para que usted considere que un proyecto de inversión sea exitoso?</t>
  </si>
  <si>
    <t>Se observo 33 factores importantes para los clientes,  los cuales se pueden volver indicadores para ofrecer los servicios y enforcar esfuerzos en el acompañameinto, la garantia y que se enfoque en resolver la problemática del cliente, la cual fue validada al requerir cumplir con los PGIRS exigidos para cada municipio.</t>
  </si>
  <si>
    <t>si han recibido llamados de atencion; han recibido notificaciones de parte de Corpoboyacá</t>
  </si>
  <si>
    <t>En relación a posibles llamados de atención por falta de implementación, modificación o mejora del tratamiento de los residuos contemplados en el decreto 1077/2015 y la resolución 1326/2017, se encuantran 2 municipios equivalente al 10% de la muestra con observación solicitando mejor administración de los recursos e implementación de una planta para los residuos dificiles de tratar. Es importante dejar claro que el 80% no ha recibido llamado de atención alguno, porque se limitan a cumplir con lo establecido por la norma o no es de mayor impacto para la gestión administrativa.</t>
  </si>
  <si>
    <t>Primero, el 23% de los municipios no tienen o planean incluir acciones para atender esta necesidad de manejo según lo exigido por el decreto 1077/2015 (PGIRS); segúndo, otro 23% tiene jornadas de recolección y por ultimo un 13% tiene alianzas con un gestor de residuos independientes. En consecuencia, la generación de nuevas estrategias para potenciar y entregar a los clientes, se establece que la mayoria de los municipios solo realizan acciones como capañas de sensibilización, notas de respaldo en las facturas o campañas radiales. Al contrario de pensar que estas acciones no presentan aplancamiento para la miniplanta de pirolisis, dejaria un efecto positivo, debido a que estos medios de publicidad lograrian dar a conocer el tipo de proyecto entregado por INPIAL S.A.S, sus beneficios y como son utilizados los recursos para la ayuda de las comunidades.</t>
  </si>
  <si>
    <t>Al investigar sobre la problemática se observa que que un 69% conoce los principales problemas que representan los neumáticos fuera de uso sin un tratamiento adecuado. Por otra parte el 12,5% no tienen conocimiento alguno que estos resudios presenten afectación para la salud. Por consiguiente dentro de la venta de la miniplanta de pirolisis se debe potenciar los informes o estudios que generen conciencia para el tratamiento adecuado.</t>
  </si>
  <si>
    <t>La investigación muestra que dentro de la percepción para cada uno de los clientes, con un 70% se determina que el neumático fuera de uso si es un problema para su comunidad y el medio ambiente. Validando la necesidad del mercado por atender un problema que tiene  aparte una exigencia legal por parte del gobierno nacional</t>
  </si>
  <si>
    <t>Como alternativas de tratamiento para el neumático fuera de uso se encontro 18 usos, de los cuales los mas conocidos con un 20% es la generación de capa asfaltica, 12,5% en muros de contención y 10% en parques infantiles, en cambio solo un 2.5% conoce la alternativa para la generación de combustible, mostrando el desconocimiento general ante esta alternativa que permite tratar este residuo y generar ingresos por ello.</t>
  </si>
  <si>
    <t>En el periode de gobernanza actual de los municipios con mas del 52% se observa que no han ejecutado obra alguna para el tratamiento del neumático fuera de uso, asi mismo un 21% han dispuestos jornadas de recolección 1 o 2 veces al año, de acuerdo a lo indicado por el ente regulador del departamento (CorpoBoyaca). Esto lleva a considerar que la miniplanta de pirolisis sería una manera innovadora de dar tratamiento de estos residuos e permitir a los municipios ser pioneros en esta implementación.</t>
  </si>
  <si>
    <t>En la busqueda de conocer si se cuenta con algún equipo o maquina para tratar el neumático fuera de uso, se encontro que no se tiene nada en un 100%</t>
  </si>
  <si>
    <t>Se encuentran 11 recomendaciones equivalentes a un 48% aproximadamente para los proyectos de inversión que se establezcan en los proximos años, de modo que la actualización de los PGIRS es un objetivo que se debe priorizar por parte de INPIAL S.A.S buscando reducir la barrera para incorporar la adquisición de la miniplanta de pirolisis. Puede agregarse tambien que cerca del 45% no han recibido observación alguna en razón a que estan cumpliendo con lo exigido por la entidad reguladora, es de aclarar que estos compromisos se encuentran dentro de la actualización de los PGIRS que los municipios entregan.</t>
  </si>
  <si>
    <t>Dentro de las mayores barreras para la adquisición de la miniplanta es el rubro asignado, este tiene directa relación con la categorización de entidades territoriales (de acuerdo al número de personas que habitan allí), lo que afecta la intención de compra. Aun asi, se encuentra un 20% de asignación del rubro para estos proyectos, del cual el 5% es exclusivo para el reciclaje y sus acciones. Por lo anterior uno de los primeros municipios que serian el cliente de INPIAL S.A.S  Ventaquemada y San Pablo de Borbur.</t>
  </si>
  <si>
    <t>Categorizacion Municipio      Categoria Especial      Primesa a sexta Categoria</t>
  </si>
  <si>
    <t>Quinta Categoria</t>
  </si>
  <si>
    <t>Sexta categoria</t>
  </si>
  <si>
    <t>Cuarta Categoria</t>
  </si>
  <si>
    <t>En cuanto a la información recopilada, se presentan 16 tipos de residuos de dificil tratamiento por parte de los municipios, lo cual significa que presentan una necesidad para ser atendida. Ahora bien el residuo que presenta mayor dificultad son las llantas fuera de uso con un 25,64%, validando la necesidad del mercado y la solución propuesta por parte de INPIAL S.A.S con la miniplanta de pirolisis.</t>
  </si>
  <si>
    <t>La comercialización de la miniplanta de pirolisis por parte de INPIAL S.A.S, tiene validez en razón que los municipios cuentan con mas del 65% con un banco de proyectos. Por lo anterior se debe establecer dentro de los primeros pasos es asegurar que la adquisición de la maquinaria este incluida en el banco de proyectos de los municipios con intención de compra.</t>
  </si>
  <si>
    <t>De acuerdo a la grafica se observa una intención de invertir en el proyecto en una rango entre 57% y el 80%, lo cual muestra el interes (Viabilidad)  de los clientes al conocer el funcionamiento y beneficio entregada por el equipo. Los 4 potenciales municipios a los cuales INPIAL S.A.S buscara comercializar la maquinaria son: Santa Rosa de Viterbo, Ventaquemada, Santana y Garagoa</t>
  </si>
  <si>
    <t>Los servicios postventa que los proveedores le han ofrecido a los clientes investigados, con más del 50% indican que sin han recibido acompañamiento posterior a la entrega del producto, esta acción es una tarea importante para apalancar la reputación de INPIAL S.A.S con el fin de posicionarse y generar excelente imagen.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</si>
</sst>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b/>
      <sz val="11"/>
      <color theme="1"/>
      <name val="Calibri"/>
      <family val="2"/>
      <scheme val="minor"/>
    </font>
    <font>
      <b/>
      <sz val="11"/>
      <color theme="1"/>
      <name val="Arial"/>
      <family val="2"/>
    </font>
    <font>
      <b/>
      <sz val="7"/>
      <color theme="1"/>
      <name val="Times New Roman"/>
      <family val="1"/>
    </font>
    <font>
      <sz val="11"/>
      <color rgb="FF050505"/>
      <name val="Arial"/>
      <family val="2"/>
    </font>
    <font>
      <sz val="11"/>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8"/>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00B050"/>
        <bgColor indexed="64"/>
      </patternFill>
    </fill>
    <fill>
      <patternFill patternType="solid">
        <fgColor theme="7" tint="0.39997558519241921"/>
        <bgColor indexed="64"/>
      </patternFill>
    </fill>
    <fill>
      <patternFill patternType="solid">
        <fgColor theme="4"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bottom/>
      <diagonal/>
    </border>
    <border>
      <left style="dashed">
        <color indexed="64"/>
      </left>
      <right style="dashed">
        <color indexed="64"/>
      </right>
      <top style="dashed">
        <color indexed="64"/>
      </top>
      <bottom style="medium">
        <color indexed="64"/>
      </bottom>
      <diagonal/>
    </border>
    <border>
      <left style="dashed">
        <color indexed="64"/>
      </left>
      <right style="dashed">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style="medium">
        <color indexed="64"/>
      </bottom>
      <diagonal/>
    </border>
    <border>
      <left style="dashed">
        <color indexed="64"/>
      </left>
      <right style="dashed">
        <color indexed="64"/>
      </right>
      <top style="dotted">
        <color indexed="64"/>
      </top>
      <bottom/>
      <diagonal/>
    </border>
    <border>
      <left/>
      <right/>
      <top style="medium">
        <color indexed="64"/>
      </top>
      <bottom/>
      <diagonal/>
    </border>
    <border>
      <left style="dashed">
        <color indexed="64"/>
      </left>
      <right style="medium">
        <color indexed="64"/>
      </right>
      <top/>
      <bottom/>
      <diagonal/>
    </border>
    <border>
      <left style="dashed">
        <color indexed="64"/>
      </left>
      <right/>
      <top style="medium">
        <color indexed="64"/>
      </top>
      <bottom/>
      <diagonal/>
    </border>
    <border>
      <left style="dashed">
        <color indexed="64"/>
      </left>
      <right/>
      <top/>
      <bottom/>
      <diagonal/>
    </border>
    <border>
      <left style="dashed">
        <color indexed="64"/>
      </left>
      <right/>
      <top/>
      <bottom style="medium">
        <color indexed="64"/>
      </bottom>
      <diagonal/>
    </border>
    <border>
      <left style="dashed">
        <color indexed="64"/>
      </left>
      <right style="medium">
        <color indexed="64"/>
      </right>
      <top style="medium">
        <color indexed="64"/>
      </top>
      <bottom style="medium">
        <color indexed="64"/>
      </bottom>
      <diagonal/>
    </border>
    <border>
      <left style="dashed">
        <color indexed="64"/>
      </left>
      <right/>
      <top/>
      <bottom style="dashed">
        <color indexed="64"/>
      </bottom>
      <diagonal/>
    </border>
    <border>
      <left style="dashed">
        <color indexed="64"/>
      </left>
      <right/>
      <top style="dashed">
        <color indexed="64"/>
      </top>
      <bottom/>
      <diagonal/>
    </border>
    <border>
      <left style="dashed">
        <color indexed="64"/>
      </left>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dashed">
        <color indexed="64"/>
      </top>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style="medium">
        <color indexed="64"/>
      </bottom>
      <diagonal/>
    </border>
    <border>
      <left/>
      <right style="medium">
        <color indexed="64"/>
      </right>
      <top style="dashed">
        <color indexed="64"/>
      </top>
      <bottom/>
      <diagonal/>
    </border>
    <border>
      <left/>
      <right style="medium">
        <color indexed="64"/>
      </right>
      <top/>
      <bottom/>
      <diagonal/>
    </border>
    <border>
      <left/>
      <right style="medium">
        <color indexed="64"/>
      </right>
      <top/>
      <bottom style="dashed">
        <color indexed="64"/>
      </bottom>
      <diagonal/>
    </border>
    <border>
      <left style="dashed">
        <color indexed="64"/>
      </left>
      <right style="medium">
        <color indexed="64"/>
      </right>
      <top/>
      <bottom style="dashed">
        <color indexed="64"/>
      </bottom>
      <diagonal/>
    </border>
    <border>
      <left style="dashed">
        <color indexed="64"/>
      </left>
      <right style="dashed">
        <color indexed="64"/>
      </right>
      <top style="medium">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medium">
        <color indexed="64"/>
      </bottom>
      <diagonal/>
    </border>
    <border>
      <left style="medium">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medium">
        <color indexed="64"/>
      </top>
      <bottom/>
      <diagonal/>
    </border>
    <border>
      <left/>
      <right style="dashed">
        <color indexed="64"/>
      </right>
      <top/>
      <bottom/>
      <diagonal/>
    </border>
    <border>
      <left style="dashed">
        <color indexed="64"/>
      </left>
      <right style="dotted">
        <color indexed="64"/>
      </right>
      <top/>
      <bottom/>
      <diagonal/>
    </border>
    <border>
      <left style="dashed">
        <color indexed="64"/>
      </left>
      <right style="dotted">
        <color indexed="64"/>
      </right>
      <top style="dashed">
        <color indexed="64"/>
      </top>
      <bottom/>
      <diagonal/>
    </border>
    <border>
      <left style="dotted">
        <color indexed="64"/>
      </left>
      <right style="dashed">
        <color indexed="64"/>
      </right>
      <top style="medium">
        <color indexed="64"/>
      </top>
      <bottom/>
      <diagonal/>
    </border>
    <border>
      <left style="dotted">
        <color indexed="64"/>
      </left>
      <right style="dashed">
        <color indexed="64"/>
      </right>
      <top/>
      <bottom/>
      <diagonal/>
    </border>
    <border>
      <left style="dotted">
        <color indexed="64"/>
      </left>
      <right style="dashed">
        <color indexed="64"/>
      </right>
      <top/>
      <bottom style="medium">
        <color indexed="64"/>
      </bottom>
      <diagonal/>
    </border>
    <border>
      <left style="dashed">
        <color indexed="64"/>
      </left>
      <right style="dotted">
        <color indexed="64"/>
      </right>
      <top/>
      <bottom style="medium">
        <color indexed="64"/>
      </bottom>
      <diagonal/>
    </border>
    <border>
      <left/>
      <right style="dashed">
        <color indexed="64"/>
      </right>
      <top/>
      <bottom style="medium">
        <color indexed="64"/>
      </bottom>
      <diagonal/>
    </border>
    <border>
      <left/>
      <right/>
      <top/>
      <bottom style="thin">
        <color indexed="64"/>
      </bottom>
      <diagonal/>
    </border>
    <border>
      <left/>
      <right/>
      <top/>
      <bottom style="thin">
        <color theme="4" tint="0.39997558519241921"/>
      </bottom>
      <diagonal/>
    </border>
    <border>
      <left style="thin">
        <color indexed="64"/>
      </left>
      <right/>
      <top style="thin">
        <color indexed="64"/>
      </top>
      <bottom/>
      <diagonal/>
    </border>
    <border>
      <left style="dashed">
        <color indexed="64"/>
      </left>
      <right/>
      <top style="medium">
        <color indexed="64"/>
      </top>
      <bottom style="medium">
        <color indexed="64"/>
      </bottom>
      <diagonal/>
    </border>
    <border>
      <left style="dashed">
        <color indexed="64"/>
      </left>
      <right/>
      <top style="dotted">
        <color indexed="64"/>
      </top>
      <bottom/>
      <diagonal/>
    </border>
    <border>
      <left style="dashed">
        <color indexed="64"/>
      </left>
      <right/>
      <top style="dashed">
        <color indexed="64"/>
      </top>
      <bottom style="medium">
        <color indexed="64"/>
      </bottom>
      <diagonal/>
    </border>
    <border>
      <left/>
      <right/>
      <top style="medium">
        <color indexed="64"/>
      </top>
      <bottom style="dashed">
        <color indexed="64"/>
      </bottom>
      <diagonal/>
    </border>
    <border>
      <left style="dashed">
        <color indexed="64"/>
      </left>
      <right/>
      <top style="medium">
        <color indexed="64"/>
      </top>
      <bottom style="dotted">
        <color indexed="64"/>
      </bottom>
      <diagonal/>
    </border>
    <border>
      <left style="dashed">
        <color indexed="64"/>
      </left>
      <right/>
      <top style="dotted">
        <color indexed="64"/>
      </top>
      <bottom style="dotted">
        <color indexed="64"/>
      </bottom>
      <diagonal/>
    </border>
    <border>
      <left style="dashed">
        <color indexed="64"/>
      </left>
      <right/>
      <top style="dotted">
        <color indexed="64"/>
      </top>
      <bottom style="medium">
        <color indexed="64"/>
      </bottom>
      <diagonal/>
    </border>
    <border>
      <left style="dotted">
        <color indexed="64"/>
      </left>
      <right style="medium">
        <color indexed="64"/>
      </right>
      <top style="thin">
        <color indexed="64"/>
      </top>
      <bottom/>
      <diagonal/>
    </border>
    <border>
      <left style="dotted">
        <color indexed="64"/>
      </left>
      <right style="medium">
        <color indexed="64"/>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s>
  <cellStyleXfs count="2">
    <xf numFmtId="0" fontId="0" fillId="0" borderId="0"/>
    <xf numFmtId="9" fontId="6" fillId="0" borderId="0" applyFont="0" applyFill="0" applyBorder="0" applyAlignment="0" applyProtection="0"/>
  </cellStyleXfs>
  <cellXfs count="429">
    <xf numFmtId="0" fontId="0" fillId="0" borderId="0" xfId="0"/>
    <xf numFmtId="0" fontId="0" fillId="0" borderId="0" xfId="0" applyAlignment="1">
      <alignment horizontal="center" vertical="center"/>
    </xf>
    <xf numFmtId="0" fontId="0" fillId="0" borderId="2" xfId="0" applyBorder="1"/>
    <xf numFmtId="0" fontId="0" fillId="0" borderId="5"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0" fillId="0" borderId="0" xfId="0" applyAlignment="1">
      <alignment horizontal="center"/>
    </xf>
    <xf numFmtId="0" fontId="0" fillId="0" borderId="8" xfId="0" applyBorder="1" applyAlignment="1">
      <alignment horizontal="center" vertical="center"/>
    </xf>
    <xf numFmtId="0" fontId="0" fillId="0" borderId="10" xfId="0"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Border="1" applyAlignment="1">
      <alignment horizontal="center" vertical="center" wrapText="1"/>
    </xf>
    <xf numFmtId="0" fontId="0" fillId="0" borderId="2" xfId="0" applyBorder="1" applyAlignment="1">
      <alignment horizontal="center" vertical="center" wrapText="1"/>
    </xf>
    <xf numFmtId="0" fontId="1" fillId="0" borderId="10" xfId="0" applyFont="1" applyBorder="1" applyAlignment="1">
      <alignment horizontal="center" vertical="center" wrapText="1"/>
    </xf>
    <xf numFmtId="0" fontId="0" fillId="0" borderId="10" xfId="0" applyBorder="1" applyAlignment="1">
      <alignment horizontal="center" vertical="center" wrapText="1"/>
    </xf>
    <xf numFmtId="0" fontId="1" fillId="0" borderId="5"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3" fillId="0" borderId="27"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8" xfId="0" applyBorder="1" applyAlignment="1">
      <alignment horizontal="center" vertical="center" wrapText="1"/>
    </xf>
    <xf numFmtId="0" fontId="1" fillId="0" borderId="28" xfId="0" applyFont="1" applyBorder="1" applyAlignment="1">
      <alignment horizontal="center" vertical="center"/>
    </xf>
    <xf numFmtId="0" fontId="1" fillId="0" borderId="8" xfId="0" applyFont="1" applyBorder="1" applyAlignment="1">
      <alignment horizontal="center" vertical="center" wrapText="1"/>
    </xf>
    <xf numFmtId="0" fontId="0" fillId="0" borderId="0" xfId="0" applyBorder="1" applyAlignment="1">
      <alignment horizontal="center" vertical="center" wrapText="1"/>
    </xf>
    <xf numFmtId="0" fontId="1" fillId="0" borderId="10" xfId="0" applyFont="1" applyBorder="1" applyAlignment="1">
      <alignment horizontal="center" vertical="center"/>
    </xf>
    <xf numFmtId="0" fontId="0" fillId="0" borderId="29"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1" fillId="0" borderId="16" xfId="0" applyFont="1" applyBorder="1" applyAlignment="1">
      <alignment horizontal="center" vertical="center" wrapText="1"/>
    </xf>
    <xf numFmtId="0" fontId="0" fillId="0" borderId="8" xfId="0" applyBorder="1" applyAlignment="1">
      <alignment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2" fillId="0" borderId="24" xfId="0" applyFont="1" applyBorder="1" applyAlignment="1">
      <alignment horizontal="center" vertical="center"/>
    </xf>
    <xf numFmtId="0" fontId="2" fillId="0" borderId="2" xfId="0" applyFont="1" applyBorder="1"/>
    <xf numFmtId="0" fontId="2" fillId="0" borderId="0" xfId="0" applyFont="1"/>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5" fillId="0" borderId="8" xfId="0" applyFont="1" applyBorder="1" applyAlignment="1">
      <alignment horizontal="center" vertical="center" wrapText="1"/>
    </xf>
    <xf numFmtId="0" fontId="1" fillId="0" borderId="8"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7" xfId="0" applyFont="1"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39"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5" xfId="0" applyBorder="1"/>
    <xf numFmtId="0" fontId="0" fillId="0" borderId="5" xfId="0" applyBorder="1" applyAlignment="1">
      <alignment horizont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40" xfId="0"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2" fillId="0" borderId="8"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wrapText="1"/>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2" fillId="0" borderId="33" xfId="0" applyFont="1" applyBorder="1" applyAlignment="1">
      <alignment horizontal="center" vertical="center"/>
    </xf>
    <xf numFmtId="0" fontId="0" fillId="0" borderId="40" xfId="0" applyBorder="1" applyAlignment="1">
      <alignment horizontal="center" vertical="center" wrapText="1"/>
    </xf>
    <xf numFmtId="0" fontId="0" fillId="0" borderId="8" xfId="0" applyBorder="1" applyAlignment="1">
      <alignment horizontal="center" vertical="center"/>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vertical="center"/>
    </xf>
    <xf numFmtId="0" fontId="0" fillId="0" borderId="1" xfId="0" applyBorder="1" applyAlignment="1">
      <alignment horizontal="left" vertical="center"/>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wrapText="1"/>
    </xf>
    <xf numFmtId="0" fontId="0" fillId="0" borderId="6" xfId="0" applyBorder="1" applyAlignment="1">
      <alignment horizontal="center" vertical="center"/>
    </xf>
    <xf numFmtId="0" fontId="0" fillId="0" borderId="0" xfId="0" applyNumberFormat="1" applyAlignment="1"/>
    <xf numFmtId="0" fontId="0" fillId="0" borderId="0" xfId="0" applyAlignment="1"/>
    <xf numFmtId="0" fontId="0" fillId="0" borderId="1" xfId="0" applyBorder="1" applyAlignment="1"/>
    <xf numFmtId="0" fontId="0" fillId="0" borderId="9" xfId="0" applyBorder="1" applyAlignment="1">
      <alignment horizontal="center" vertical="center"/>
    </xf>
    <xf numFmtId="0" fontId="0" fillId="0" borderId="40" xfId="0" applyBorder="1" applyAlignment="1">
      <alignment horizontal="center" vertical="center"/>
    </xf>
    <xf numFmtId="0" fontId="7" fillId="0" borderId="0" xfId="0" applyFont="1" applyAlignment="1">
      <alignment wrapText="1"/>
    </xf>
    <xf numFmtId="0" fontId="0" fillId="0" borderId="54" xfId="0" applyBorder="1"/>
    <xf numFmtId="10" fontId="0" fillId="0" borderId="0" xfId="0" applyNumberFormat="1"/>
    <xf numFmtId="9" fontId="0" fillId="0" borderId="0" xfId="1" applyFont="1" applyAlignment="1">
      <alignment horizontal="center"/>
    </xf>
    <xf numFmtId="10" fontId="0" fillId="0" borderId="0" xfId="0" applyNumberFormat="1" applyAlignment="1">
      <alignment horizontal="center"/>
    </xf>
    <xf numFmtId="0" fontId="0" fillId="0" borderId="54" xfId="0" applyBorder="1" applyAlignment="1">
      <alignment horizontal="center"/>
    </xf>
    <xf numFmtId="10" fontId="0" fillId="0" borderId="54" xfId="0" applyNumberFormat="1" applyBorder="1" applyAlignment="1">
      <alignment horizontal="center"/>
    </xf>
    <xf numFmtId="0" fontId="8" fillId="0" borderId="0" xfId="0" applyFont="1" applyAlignment="1">
      <alignment horizontal="center" wrapText="1"/>
    </xf>
    <xf numFmtId="0" fontId="0" fillId="0" borderId="1" xfId="0" applyBorder="1" applyAlignment="1">
      <alignment vertical="center"/>
    </xf>
    <xf numFmtId="0" fontId="0" fillId="0" borderId="25" xfId="0" applyBorder="1" applyAlignment="1">
      <alignment vertical="center"/>
    </xf>
    <xf numFmtId="0" fontId="0" fillId="0" borderId="1" xfId="0" applyBorder="1" applyAlignment="1">
      <alignment horizontal="left"/>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0" xfId="0" pivotButton="1" applyAlignment="1">
      <alignment wrapText="1"/>
    </xf>
    <xf numFmtId="0" fontId="2" fillId="0" borderId="0" xfId="0" applyFont="1" applyAlignment="1">
      <alignment wrapText="1"/>
    </xf>
    <xf numFmtId="0" fontId="9" fillId="0" borderId="1" xfId="0" applyFont="1" applyBorder="1" applyAlignment="1">
      <alignment horizontal="left"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40" xfId="0" applyBorder="1" applyAlignment="1">
      <alignment horizontal="center" vertical="center" wrapText="1"/>
    </xf>
    <xf numFmtId="0" fontId="0" fillId="0" borderId="8" xfId="0"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3" fontId="1" fillId="0" borderId="45" xfId="0" applyNumberFormat="1" applyFont="1" applyBorder="1" applyAlignment="1">
      <alignment horizontal="center" vertical="center"/>
    </xf>
    <xf numFmtId="3" fontId="1" fillId="0" borderId="45"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xf>
    <xf numFmtId="3" fontId="0" fillId="0" borderId="7" xfId="0" applyNumberFormat="1" applyBorder="1" applyAlignment="1">
      <alignment horizontal="center" vertical="center" wrapText="1"/>
    </xf>
    <xf numFmtId="0" fontId="0" fillId="0" borderId="54" xfId="0" applyNumberFormat="1" applyBorder="1"/>
    <xf numFmtId="0" fontId="0" fillId="0" borderId="1" xfId="0" applyBorder="1" applyAlignment="1">
      <alignment vertical="center" wrapText="1"/>
    </xf>
    <xf numFmtId="0" fontId="0" fillId="0" borderId="25" xfId="0" applyBorder="1" applyAlignment="1">
      <alignment vertical="center" wrapText="1"/>
    </xf>
    <xf numFmtId="10" fontId="0" fillId="0" borderId="0" xfId="0" applyNumberFormat="1" applyAlignment="1">
      <alignment horizontal="center" vertical="center"/>
    </xf>
    <xf numFmtId="0" fontId="0" fillId="2" borderId="1" xfId="0" applyFill="1" applyBorder="1" applyAlignment="1">
      <alignment horizontal="left" vertical="center"/>
    </xf>
    <xf numFmtId="0" fontId="0" fillId="2" borderId="7" xfId="0" applyFill="1" applyBorder="1" applyAlignment="1">
      <alignment horizontal="center" vertical="center" wrapText="1"/>
    </xf>
    <xf numFmtId="0" fontId="0" fillId="3" borderId="8" xfId="0" applyFill="1" applyBorder="1" applyAlignment="1">
      <alignment horizontal="center" vertical="center"/>
    </xf>
    <xf numFmtId="0" fontId="0" fillId="3" borderId="3" xfId="0" applyFill="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wrapText="1"/>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2" fillId="0" borderId="33" xfId="0" applyFont="1" applyBorder="1" applyAlignment="1">
      <alignment horizontal="center" vertical="center"/>
    </xf>
    <xf numFmtId="0" fontId="0" fillId="0" borderId="40" xfId="0" applyBorder="1" applyAlignment="1">
      <alignment horizontal="center" vertical="center" wrapText="1"/>
    </xf>
    <xf numFmtId="0" fontId="0" fillId="0" borderId="8" xfId="0"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left"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wrapText="1"/>
    </xf>
    <xf numFmtId="0" fontId="0" fillId="0" borderId="3" xfId="0" applyBorder="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40" xfId="0"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0" fillId="0" borderId="37" xfId="0" applyBorder="1" applyAlignment="1">
      <alignment horizontal="center" vertical="center" wrapText="1"/>
    </xf>
    <xf numFmtId="0" fontId="0" fillId="0" borderId="1" xfId="0" applyBorder="1" applyAlignment="1">
      <alignment horizontal="center" vertical="center" wrapText="1"/>
    </xf>
    <xf numFmtId="0" fontId="2" fillId="0" borderId="55" xfId="0" applyNumberFormat="1" applyFont="1" applyBorder="1"/>
    <xf numFmtId="0" fontId="2" fillId="0" borderId="54" xfId="0" applyNumberFormat="1" applyFont="1" applyBorder="1"/>
    <xf numFmtId="9" fontId="0" fillId="0" borderId="54" xfId="1" applyFont="1" applyBorder="1" applyAlignment="1">
      <alignment horizont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wrapText="1"/>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2" fillId="0" borderId="33" xfId="0" applyFont="1" applyBorder="1" applyAlignment="1">
      <alignment horizontal="center" vertical="center"/>
    </xf>
    <xf numFmtId="0" fontId="0" fillId="0" borderId="40" xfId="0" applyBorder="1" applyAlignment="1">
      <alignment horizontal="center" vertical="center" wrapText="1"/>
    </xf>
    <xf numFmtId="0" fontId="0" fillId="0" borderId="8" xfId="0" applyBorder="1" applyAlignment="1">
      <alignment horizontal="center" vertical="center"/>
    </xf>
    <xf numFmtId="0" fontId="0" fillId="0" borderId="48" xfId="0" applyBorder="1" applyAlignment="1">
      <alignment horizontal="center" vertical="center"/>
    </xf>
    <xf numFmtId="10" fontId="0" fillId="4" borderId="0" xfId="0" applyNumberFormat="1" applyFill="1" applyAlignment="1">
      <alignment horizontal="center"/>
    </xf>
    <xf numFmtId="10" fontId="0" fillId="4" borderId="54" xfId="0" applyNumberFormat="1" applyFill="1" applyBorder="1" applyAlignment="1">
      <alignment horizontal="center"/>
    </xf>
    <xf numFmtId="10" fontId="0" fillId="5" borderId="0" xfId="0" applyNumberFormat="1" applyFill="1" applyAlignment="1">
      <alignment horizontal="center"/>
    </xf>
    <xf numFmtId="10" fontId="0" fillId="3" borderId="0" xfId="0" applyNumberFormat="1" applyFill="1" applyAlignment="1">
      <alignment horizontal="center"/>
    </xf>
    <xf numFmtId="0" fontId="0" fillId="6" borderId="43" xfId="0" applyFill="1" applyBorder="1" applyAlignment="1">
      <alignment horizontal="center" vertical="center"/>
    </xf>
    <xf numFmtId="0" fontId="0" fillId="6" borderId="44" xfId="0" applyFill="1" applyBorder="1" applyAlignment="1">
      <alignment horizontal="center" vertical="center"/>
    </xf>
    <xf numFmtId="0" fontId="0" fillId="6" borderId="23" xfId="0" applyFill="1" applyBorder="1" applyAlignment="1">
      <alignment horizontal="center" vertical="center"/>
    </xf>
    <xf numFmtId="0" fontId="0" fillId="6" borderId="1" xfId="0" applyFill="1" applyBorder="1" applyAlignment="1">
      <alignment horizontal="left"/>
    </xf>
    <xf numFmtId="0" fontId="0" fillId="7" borderId="8" xfId="0" applyFill="1" applyBorder="1" applyAlignment="1">
      <alignment horizontal="center" vertical="center"/>
    </xf>
    <xf numFmtId="0" fontId="0" fillId="7" borderId="3" xfId="0" applyFill="1" applyBorder="1" applyAlignment="1">
      <alignment horizontal="center" vertical="center"/>
    </xf>
    <xf numFmtId="0" fontId="0" fillId="7" borderId="1" xfId="0" applyFill="1" applyBorder="1" applyAlignment="1">
      <alignment horizontal="left" vertical="center"/>
    </xf>
    <xf numFmtId="0" fontId="0" fillId="7" borderId="1" xfId="0" applyFill="1" applyBorder="1" applyAlignment="1">
      <alignment horizontal="left"/>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wrapText="1"/>
    </xf>
    <xf numFmtId="0" fontId="0" fillId="0" borderId="7" xfId="0" applyFont="1" applyBorder="1" applyAlignment="1">
      <alignment horizontal="center" vertical="center" wrapText="1"/>
    </xf>
    <xf numFmtId="0" fontId="0" fillId="0" borderId="38" xfId="0" applyBorder="1" applyAlignment="1">
      <alignment horizontal="center" vertical="center"/>
    </xf>
    <xf numFmtId="0" fontId="0" fillId="0" borderId="15" xfId="0" applyBorder="1" applyAlignment="1">
      <alignment horizontal="center" vertical="center" wrapText="1"/>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2" fillId="0" borderId="33" xfId="0" applyFont="1" applyBorder="1" applyAlignment="1">
      <alignment horizontal="center" vertical="center"/>
    </xf>
    <xf numFmtId="0" fontId="0" fillId="0" borderId="40" xfId="0"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29" xfId="0" applyBorder="1" applyAlignment="1">
      <alignment horizontal="center" vertical="center" wrapText="1"/>
    </xf>
    <xf numFmtId="0" fontId="0" fillId="0" borderId="18" xfId="0" applyBorder="1" applyAlignment="1">
      <alignment horizontal="center" vertical="center" wrapText="1"/>
    </xf>
    <xf numFmtId="0" fontId="0" fillId="0" borderId="49"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left" wrapText="1"/>
    </xf>
    <xf numFmtId="0" fontId="10" fillId="0" borderId="1"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left" wrapText="1"/>
    </xf>
    <xf numFmtId="0" fontId="0" fillId="2" borderId="7" xfId="0" applyFill="1" applyBorder="1" applyAlignment="1">
      <alignment horizontal="center" vertical="center"/>
    </xf>
    <xf numFmtId="0" fontId="0" fillId="0" borderId="1" xfId="0" applyBorder="1"/>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3" xfId="0" applyFill="1" applyBorder="1" applyAlignment="1">
      <alignment horizontal="center" vertical="center" wrapText="1"/>
    </xf>
    <xf numFmtId="0" fontId="0" fillId="2" borderId="1" xfId="0" applyFill="1" applyBorder="1" applyAlignment="1">
      <alignment horizontal="left" wrapText="1"/>
    </xf>
    <xf numFmtId="0" fontId="0" fillId="0" borderId="0" xfId="0" applyNumberFormat="1" applyAlignment="1">
      <alignment horizontal="center"/>
    </xf>
    <xf numFmtId="0" fontId="0" fillId="0" borderId="54" xfId="0" applyBorder="1" applyAlignment="1">
      <alignment horizontal="center" vertical="center"/>
    </xf>
    <xf numFmtId="0" fontId="0" fillId="0" borderId="54" xfId="0" applyNumberFormat="1" applyBorder="1" applyAlignment="1">
      <alignment horizontal="center"/>
    </xf>
    <xf numFmtId="0" fontId="0" fillId="0" borderId="0" xfId="0" applyAlignment="1">
      <alignment vertical="top" wrapText="1"/>
    </xf>
    <xf numFmtId="0" fontId="2" fillId="0" borderId="30" xfId="0" applyFont="1" applyBorder="1" applyAlignment="1">
      <alignment horizontal="center" vertical="center"/>
    </xf>
    <xf numFmtId="0" fontId="0" fillId="0" borderId="6" xfId="0" applyBorder="1" applyAlignment="1">
      <alignment horizontal="center" vertical="center"/>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xf>
    <xf numFmtId="0" fontId="0" fillId="0" borderId="54" xfId="0" applyBorder="1" applyAlignment="1">
      <alignment vertical="center"/>
    </xf>
    <xf numFmtId="0" fontId="0" fillId="2" borderId="8" xfId="0" applyFill="1" applyBorder="1" applyAlignment="1">
      <alignment horizontal="center" vertical="center"/>
    </xf>
    <xf numFmtId="0" fontId="0" fillId="2" borderId="5" xfId="0" applyFill="1" applyBorder="1" applyAlignment="1">
      <alignment horizontal="center" vertical="center" wrapText="1"/>
    </xf>
    <xf numFmtId="0" fontId="0" fillId="0" borderId="0" xfId="0" applyNumberFormat="1" applyAlignment="1">
      <alignment horizontal="right"/>
    </xf>
    <xf numFmtId="0" fontId="0" fillId="0" borderId="0" xfId="0" applyAlignment="1">
      <alignment horizontal="right"/>
    </xf>
    <xf numFmtId="0" fontId="0" fillId="0" borderId="0" xfId="0" applyAlignment="1">
      <alignment horizontal="right" vertical="center"/>
    </xf>
    <xf numFmtId="0" fontId="0" fillId="0" borderId="54" xfId="0" applyBorder="1" applyAlignment="1">
      <alignment horizontal="right" vertical="center"/>
    </xf>
    <xf numFmtId="9" fontId="0" fillId="0" borderId="0" xfId="1" applyFont="1" applyAlignment="1">
      <alignment horizontal="center" vertical="center"/>
    </xf>
    <xf numFmtId="0" fontId="0" fillId="0" borderId="0" xfId="0" applyNumberFormat="1" applyAlignment="1">
      <alignment wrapText="1"/>
    </xf>
    <xf numFmtId="0" fontId="0" fillId="0" borderId="0" xfId="0" applyAlignment="1">
      <alignment horizontal="left" wrapText="1"/>
    </xf>
    <xf numFmtId="0" fontId="0" fillId="0" borderId="0" xfId="0" applyAlignment="1">
      <alignment horizontal="center" vertical="center" wrapText="1"/>
    </xf>
    <xf numFmtId="0" fontId="0" fillId="0" borderId="1" xfId="0" applyBorder="1" applyAlignment="1">
      <alignment wrapText="1"/>
    </xf>
    <xf numFmtId="0" fontId="7" fillId="0" borderId="1" xfId="0" applyFont="1" applyBorder="1" applyAlignment="1">
      <alignment wrapText="1"/>
    </xf>
    <xf numFmtId="0" fontId="0" fillId="0" borderId="54" xfId="0" applyNumberFormat="1" applyBorder="1" applyAlignment="1"/>
    <xf numFmtId="0" fontId="9" fillId="0" borderId="0" xfId="0" applyFont="1" applyAlignment="1">
      <alignment wrapText="1"/>
    </xf>
    <xf numFmtId="0" fontId="7" fillId="0" borderId="1" xfId="0" applyFont="1" applyBorder="1" applyAlignment="1">
      <alignment horizontal="center" vertical="center" wrapText="1"/>
    </xf>
    <xf numFmtId="0" fontId="0" fillId="0" borderId="56" xfId="0" applyBorder="1" applyAlignment="1">
      <alignment vertical="center"/>
    </xf>
    <xf numFmtId="0" fontId="2" fillId="0" borderId="57" xfId="0" applyFont="1" applyBorder="1" applyAlignment="1">
      <alignment horizontal="center" vertical="center" wrapText="1"/>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0" borderId="22"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60" xfId="0" applyFont="1" applyBorder="1" applyAlignment="1">
      <alignment horizontal="center" vertical="center"/>
    </xf>
    <xf numFmtId="0" fontId="1" fillId="0" borderId="59" xfId="0" applyFont="1" applyBorder="1" applyAlignment="1">
      <alignment horizontal="center" vertical="center" wrapText="1"/>
    </xf>
    <xf numFmtId="0" fontId="5" fillId="0" borderId="43" xfId="0" applyFont="1" applyBorder="1" applyAlignment="1">
      <alignment horizontal="center" vertical="center" wrapText="1"/>
    </xf>
    <xf numFmtId="0" fontId="1" fillId="0" borderId="43" xfId="0" applyFont="1" applyBorder="1" applyAlignment="1">
      <alignment horizontal="center" vertical="center"/>
    </xf>
    <xf numFmtId="0" fontId="1" fillId="0" borderId="61" xfId="0" applyFont="1" applyBorder="1" applyAlignment="1">
      <alignment horizontal="center" vertical="center" wrapText="1"/>
    </xf>
    <xf numFmtId="0" fontId="0" fillId="0" borderId="64" xfId="0" applyBorder="1" applyAlignment="1">
      <alignment vertical="center"/>
    </xf>
    <xf numFmtId="0" fontId="2" fillId="0" borderId="6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15" xfId="0" applyBorder="1" applyAlignment="1">
      <alignment horizontal="center" vertical="center" wrapText="1"/>
    </xf>
    <xf numFmtId="0" fontId="0" fillId="0" borderId="5" xfId="0" applyBorder="1" applyAlignment="1">
      <alignment horizontal="center" vertical="center" wrapText="1"/>
    </xf>
    <xf numFmtId="3" fontId="0" fillId="0" borderId="7" xfId="0" applyNumberFormat="1" applyBorder="1" applyAlignment="1">
      <alignment horizontal="center" vertical="center" wrapText="1"/>
    </xf>
    <xf numFmtId="3" fontId="0" fillId="0" borderId="4" xfId="0" applyNumberFormat="1" applyBorder="1" applyAlignment="1">
      <alignment horizontal="center" vertical="center" wrapText="1"/>
    </xf>
    <xf numFmtId="3" fontId="0" fillId="0" borderId="11" xfId="0" applyNumberFormat="1" applyBorder="1" applyAlignment="1">
      <alignment horizontal="center" vertical="center" wrapText="1"/>
    </xf>
    <xf numFmtId="3" fontId="1" fillId="0" borderId="7" xfId="0" applyNumberFormat="1" applyFont="1" applyBorder="1" applyAlignment="1">
      <alignment horizontal="center" vertical="center"/>
    </xf>
    <xf numFmtId="3" fontId="1" fillId="0" borderId="4" xfId="0" applyNumberFormat="1" applyFont="1" applyBorder="1" applyAlignment="1">
      <alignment horizontal="center" vertical="center"/>
    </xf>
    <xf numFmtId="3" fontId="1" fillId="0" borderId="11" xfId="0" applyNumberFormat="1" applyFont="1"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48" xfId="0" applyBorder="1" applyAlignment="1">
      <alignment horizontal="center" vertical="center"/>
    </xf>
    <xf numFmtId="0" fontId="0" fillId="0" borderId="47" xfId="0" applyBorder="1" applyAlignment="1">
      <alignment horizontal="center" vertical="center"/>
    </xf>
    <xf numFmtId="0" fontId="0" fillId="0" borderId="52" xfId="0" applyBorder="1" applyAlignment="1">
      <alignment horizontal="center" vertical="center"/>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0" fillId="0" borderId="25"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7"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wrapText="1"/>
    </xf>
    <xf numFmtId="0" fontId="0" fillId="0" borderId="30" xfId="0" applyBorder="1" applyAlignment="1">
      <alignment horizontal="center" vertical="center"/>
    </xf>
    <xf numFmtId="0" fontId="0" fillId="0" borderId="29"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10" xfId="0" applyFont="1"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2" fillId="0" borderId="36"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1" fillId="0" borderId="3"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7"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37" xfId="0" applyBorder="1" applyAlignment="1">
      <alignment horizontal="center" vertical="center" wrapText="1"/>
    </xf>
    <xf numFmtId="3" fontId="1" fillId="0" borderId="45" xfId="0" applyNumberFormat="1" applyFont="1" applyBorder="1" applyAlignment="1">
      <alignment horizontal="center" vertical="center"/>
    </xf>
    <xf numFmtId="0" fontId="1" fillId="0" borderId="46" xfId="0" applyFont="1" applyBorder="1" applyAlignment="1">
      <alignment horizontal="center" vertical="center"/>
    </xf>
    <xf numFmtId="0" fontId="1" fillId="0" borderId="53" xfId="0" applyFont="1" applyBorder="1" applyAlignment="1">
      <alignment horizontal="center" vertical="center"/>
    </xf>
    <xf numFmtId="3" fontId="1" fillId="0" borderId="45" xfId="0" applyNumberFormat="1" applyFont="1" applyBorder="1" applyAlignment="1">
      <alignment horizontal="center" vertical="center" wrapText="1"/>
    </xf>
    <xf numFmtId="0" fontId="1" fillId="0" borderId="46" xfId="0" applyFont="1" applyBorder="1" applyAlignment="1">
      <alignment horizontal="center" vertical="center" wrapText="1"/>
    </xf>
    <xf numFmtId="0" fontId="1" fillId="0" borderId="53" xfId="0" applyFont="1" applyBorder="1" applyAlignment="1">
      <alignment horizontal="center" vertical="center" wrapText="1"/>
    </xf>
    <xf numFmtId="3" fontId="1" fillId="0" borderId="7"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3" fontId="5" fillId="0" borderId="4"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1" fillId="0" borderId="8" xfId="0" applyFont="1" applyBorder="1" applyAlignment="1">
      <alignment horizontal="center" vertical="center" wrapText="1"/>
    </xf>
    <xf numFmtId="3" fontId="1" fillId="0" borderId="66" xfId="0" applyNumberFormat="1"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3" fontId="0" fillId="0" borderId="66" xfId="0" applyNumberFormat="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44" xfId="0" applyFont="1" applyBorder="1" applyAlignment="1">
      <alignment horizontal="center" vertical="center"/>
    </xf>
    <xf numFmtId="0" fontId="1" fillId="0" borderId="59" xfId="0" applyFont="1" applyBorder="1" applyAlignment="1">
      <alignment horizontal="center" vertical="center"/>
    </xf>
    <xf numFmtId="3" fontId="1" fillId="0" borderId="66" xfId="0" applyNumberFormat="1"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0" borderId="44" xfId="0" applyFont="1" applyBorder="1" applyAlignment="1">
      <alignment horizontal="center" vertical="center" wrapText="1"/>
    </xf>
    <xf numFmtId="0" fontId="1" fillId="0" borderId="59" xfId="0" applyFont="1" applyBorder="1" applyAlignment="1">
      <alignment horizontal="center" vertical="center" wrapText="1"/>
    </xf>
    <xf numFmtId="3" fontId="5" fillId="0" borderId="66" xfId="0" applyNumberFormat="1" applyFont="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3" xfId="0" applyFont="1" applyBorder="1" applyAlignment="1">
      <alignment horizontal="center" vertical="center"/>
    </xf>
    <xf numFmtId="0" fontId="1" fillId="0" borderId="23" xfId="0" applyFont="1" applyBorder="1" applyAlignment="1">
      <alignment horizontal="center" vertical="center" wrapText="1"/>
    </xf>
    <xf numFmtId="0" fontId="0" fillId="0" borderId="20" xfId="0" applyBorder="1" applyAlignment="1">
      <alignment horizontal="center" vertical="center"/>
    </xf>
    <xf numFmtId="3" fontId="1" fillId="0" borderId="67" xfId="0" applyNumberFormat="1" applyFont="1" applyBorder="1" applyAlignment="1">
      <alignment horizontal="center" vertical="center" wrapText="1"/>
    </xf>
    <xf numFmtId="3" fontId="1" fillId="0" borderId="68" xfId="0" applyNumberFormat="1"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center" vertical="top" wrapText="1"/>
    </xf>
  </cellXfs>
  <cellStyles count="2">
    <cellStyle name="Normal" xfId="0" builtinId="0"/>
    <cellStyle name="Porcentaje" xfId="1" builtinId="5"/>
  </cellStyles>
  <dxfs count="9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alignment wrapText="1"/>
    </dxf>
    <dxf>
      <alignment wrapText="1"/>
    </dxf>
    <dxf>
      <alignment wrapText="1"/>
    </dxf>
    <dxf>
      <alignment wrapText="1"/>
    </dxf>
    <dxf>
      <alignment wrapText="1"/>
    </dxf>
    <dxf>
      <alignment wrapText="1"/>
    </dxf>
    <dxf>
      <alignment wrapText="1"/>
    </dxf>
    <dxf>
      <font>
        <sz val="10"/>
      </font>
    </dxf>
    <dxf>
      <alignment wrapText="1"/>
    </dxf>
    <dxf>
      <alignment wrapText="1"/>
    </dxf>
    <dxf>
      <alignment wrapText="1"/>
    </dxf>
    <dxf>
      <alignment wrapText="1"/>
    </dxf>
    <dxf>
      <alignment wrapText="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sz val="10"/>
      </font>
    </dxf>
    <dxf>
      <alignment wrapText="1"/>
    </dxf>
    <dxf>
      <alignment wrapText="1"/>
    </dxf>
    <dxf>
      <alignment wrapText="1"/>
    </dxf>
    <dxf>
      <alignment wrapText="1"/>
    </dxf>
    <dxf>
      <alignment wrapText="1"/>
    </dxf>
    <dxf>
      <alignment wrapText="1"/>
    </dxf>
    <dxf>
      <font>
        <sz val="10"/>
      </font>
    </dxf>
    <dxf>
      <alignment wrapText="1"/>
    </dxf>
    <dxf>
      <font>
        <sz val="9"/>
      </font>
    </dxf>
    <dxf>
      <alignment wrapText="1"/>
    </dxf>
    <dxf>
      <alignment wrapText="1"/>
    </dxf>
    <dxf>
      <alignment wrapText="1"/>
    </dxf>
    <dxf>
      <alignment wrapText="1"/>
    </dxf>
    <dxf>
      <alignment wrapText="1"/>
    </dxf>
    <dxf>
      <alignment wrapText="1"/>
    </dxf>
    <dxf>
      <alignment wrapText="0"/>
    </dxf>
    <dxf>
      <alignment wrapText="0"/>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pivotCacheDefinition" Target="pivotCache/pivotCacheDefinition1.xml"/><Relationship Id="rId42" Type="http://schemas.openxmlformats.org/officeDocument/2006/relationships/pivotCacheDefinition" Target="pivotCache/pivotCacheDefinition9.xml"/><Relationship Id="rId47" Type="http://schemas.openxmlformats.org/officeDocument/2006/relationships/pivotCacheDefinition" Target="pivotCache/pivotCacheDefinition14.xml"/><Relationship Id="rId50" Type="http://schemas.openxmlformats.org/officeDocument/2006/relationships/pivotCacheDefinition" Target="pivotCache/pivotCacheDefinition17.xml"/><Relationship Id="rId55" Type="http://schemas.openxmlformats.org/officeDocument/2006/relationships/pivotCacheDefinition" Target="pivotCache/pivotCacheDefinition22.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pivotCacheDefinition" Target="pivotCache/pivotCacheDefinition4.xml"/><Relationship Id="rId40" Type="http://schemas.openxmlformats.org/officeDocument/2006/relationships/pivotCacheDefinition" Target="pivotCache/pivotCacheDefinition7.xml"/><Relationship Id="rId45" Type="http://schemas.openxmlformats.org/officeDocument/2006/relationships/pivotCacheDefinition" Target="pivotCache/pivotCacheDefinition12.xml"/><Relationship Id="rId53" Type="http://schemas.openxmlformats.org/officeDocument/2006/relationships/pivotCacheDefinition" Target="pivotCache/pivotCacheDefinition20.xml"/><Relationship Id="rId58" Type="http://schemas.openxmlformats.org/officeDocument/2006/relationships/pivotCacheDefinition" Target="pivotCache/pivotCacheDefinition25.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pivotCacheDefinition" Target="pivotCache/pivotCacheDefinition2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2.xml"/><Relationship Id="rId43" Type="http://schemas.openxmlformats.org/officeDocument/2006/relationships/pivotCacheDefinition" Target="pivotCache/pivotCacheDefinition10.xml"/><Relationship Id="rId48" Type="http://schemas.openxmlformats.org/officeDocument/2006/relationships/pivotCacheDefinition" Target="pivotCache/pivotCacheDefinition15.xml"/><Relationship Id="rId56" Type="http://schemas.openxmlformats.org/officeDocument/2006/relationships/pivotCacheDefinition" Target="pivotCache/pivotCacheDefinition23.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pivotCacheDefinition" Target="pivotCache/pivotCacheDefinition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pivotCacheDefinition" Target="pivotCache/pivotCacheDefinition5.xml"/><Relationship Id="rId46" Type="http://schemas.openxmlformats.org/officeDocument/2006/relationships/pivotCacheDefinition" Target="pivotCache/pivotCacheDefinition13.xml"/><Relationship Id="rId59" Type="http://schemas.openxmlformats.org/officeDocument/2006/relationships/pivotCacheDefinition" Target="pivotCache/pivotCacheDefinition26.xml"/><Relationship Id="rId20" Type="http://schemas.openxmlformats.org/officeDocument/2006/relationships/worksheet" Target="worksheets/sheet20.xml"/><Relationship Id="rId41" Type="http://schemas.openxmlformats.org/officeDocument/2006/relationships/pivotCacheDefinition" Target="pivotCache/pivotCacheDefinition8.xml"/><Relationship Id="rId54" Type="http://schemas.openxmlformats.org/officeDocument/2006/relationships/pivotCacheDefinition" Target="pivotCache/pivotCacheDefinition21.xml"/><Relationship Id="rId62" Type="http://schemas.openxmlformats.org/officeDocument/2006/relationships/pivotCacheDefinition" Target="pivotCache/pivotCacheDefinition2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3.xml"/><Relationship Id="rId49" Type="http://schemas.openxmlformats.org/officeDocument/2006/relationships/pivotCacheDefinition" Target="pivotCache/pivotCacheDefinition16.xml"/><Relationship Id="rId57" Type="http://schemas.openxmlformats.org/officeDocument/2006/relationships/pivotCacheDefinition" Target="pivotCache/pivotCacheDefinition2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pivotCacheDefinition" Target="pivotCache/pivotCacheDefinition11.xml"/><Relationship Id="rId52" Type="http://schemas.openxmlformats.org/officeDocument/2006/relationships/pivotCacheDefinition" Target="pivotCache/pivotCacheDefinition19.xml"/><Relationship Id="rId60" Type="http://schemas.openxmlformats.org/officeDocument/2006/relationships/pivotCacheDefinition" Target="pivotCache/pivotCacheDefinition27.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pivotCacheDefinition" Target="pivotCache/pivotCacheDefinition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2.xlsx]5_Desechos mas dificiles!TablaDinámica2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Desechos dificiles</a:t>
            </a:r>
            <a:r>
              <a:rPr lang="en-US" b="1" baseline="0"/>
              <a:t> de tratar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6E26A690-7492-439F-83E1-0D267F786E3C}" type="CELLRANGE">
                  <a:rPr lang="en-US"/>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0BB2D722-5D6F-4E2A-A09E-B2B97A408334}"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EF57D1-B6EE-4125-A664-9E6564558C88}"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E1651533-728C-4236-BEF9-F3C9BC16D706}"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959E1D3A-3AA2-4BE7-A710-E0D7D373207D}"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DA1897F9-97F0-4019-BDBE-97955DE8A37E}"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E3F6A0F8-122F-482B-BDBC-3D6F68AFE045}"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D8770C5A-D340-43C4-97C4-905C0869729C}"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4C0C3E0D-AA70-4817-869F-FBF833F7ED64}"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91E7A7C8-1BA4-4EAA-820B-3AA897F75F32}"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4D300552-2A32-4567-933A-E6038FC2DB8C}"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2790D007-AFDF-48BC-92AA-5D8803B8A046}"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86710F5E-1D95-4530-A793-A5CF556F8F1E}"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A10AA8F-D4E1-4A37-B1E9-7859675ADC22}"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6E12CF5C-74CC-4A6B-9DC9-7A9C86B560C4}"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487D93BA-B963-4A57-933E-81BB7BF1998E}" type="CELLRANGE">
                  <a:rPr lang="es-CO"/>
                  <a:pPr>
                    <a:defRPr/>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manualLayout>
          <c:layoutTarget val="inner"/>
          <c:xMode val="edge"/>
          <c:yMode val="edge"/>
          <c:x val="5.2692038495188102E-2"/>
          <c:y val="0.27565361621463985"/>
          <c:w val="0.78645603674540687"/>
          <c:h val="0.31639617964421113"/>
        </c:manualLayout>
      </c:layout>
      <c:barChart>
        <c:barDir val="col"/>
        <c:grouping val="clustered"/>
        <c:varyColors val="0"/>
        <c:ser>
          <c:idx val="0"/>
          <c:order val="0"/>
          <c:tx>
            <c:strRef>
              <c:f>'5_Desechos mas dificiles'!$G$4:$G$19</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5E5-4758-9D51-83A8000D9430}"/>
              </c:ext>
            </c:extLst>
          </c:dPt>
          <c:dPt>
            <c:idx val="1"/>
            <c:invertIfNegative val="0"/>
            <c:bubble3D val="0"/>
            <c:extLst>
              <c:ext xmlns:c16="http://schemas.microsoft.com/office/drawing/2014/chart" uri="{C3380CC4-5D6E-409C-BE32-E72D297353CC}">
                <c16:uniqueId val="{00000002-55E5-4758-9D51-83A8000D9430}"/>
              </c:ext>
            </c:extLst>
          </c:dPt>
          <c:dPt>
            <c:idx val="2"/>
            <c:invertIfNegative val="0"/>
            <c:bubble3D val="0"/>
            <c:extLst>
              <c:ext xmlns:c16="http://schemas.microsoft.com/office/drawing/2014/chart" uri="{C3380CC4-5D6E-409C-BE32-E72D297353CC}">
                <c16:uniqueId val="{00000003-55E5-4758-9D51-83A8000D9430}"/>
              </c:ext>
            </c:extLst>
          </c:dPt>
          <c:dPt>
            <c:idx val="3"/>
            <c:invertIfNegative val="0"/>
            <c:bubble3D val="0"/>
            <c:extLst>
              <c:ext xmlns:c16="http://schemas.microsoft.com/office/drawing/2014/chart" uri="{C3380CC4-5D6E-409C-BE32-E72D297353CC}">
                <c16:uniqueId val="{00000004-55E5-4758-9D51-83A8000D9430}"/>
              </c:ext>
            </c:extLst>
          </c:dPt>
          <c:dPt>
            <c:idx val="4"/>
            <c:invertIfNegative val="0"/>
            <c:bubble3D val="0"/>
            <c:extLst>
              <c:ext xmlns:c16="http://schemas.microsoft.com/office/drawing/2014/chart" uri="{C3380CC4-5D6E-409C-BE32-E72D297353CC}">
                <c16:uniqueId val="{00000005-55E5-4758-9D51-83A8000D9430}"/>
              </c:ext>
            </c:extLst>
          </c:dPt>
          <c:dPt>
            <c:idx val="5"/>
            <c:invertIfNegative val="0"/>
            <c:bubble3D val="0"/>
            <c:extLst>
              <c:ext xmlns:c16="http://schemas.microsoft.com/office/drawing/2014/chart" uri="{C3380CC4-5D6E-409C-BE32-E72D297353CC}">
                <c16:uniqueId val="{00000006-55E5-4758-9D51-83A8000D9430}"/>
              </c:ext>
            </c:extLst>
          </c:dPt>
          <c:dPt>
            <c:idx val="6"/>
            <c:invertIfNegative val="0"/>
            <c:bubble3D val="0"/>
            <c:extLst>
              <c:ext xmlns:c16="http://schemas.microsoft.com/office/drawing/2014/chart" uri="{C3380CC4-5D6E-409C-BE32-E72D297353CC}">
                <c16:uniqueId val="{00000007-55E5-4758-9D51-83A8000D9430}"/>
              </c:ext>
            </c:extLst>
          </c:dPt>
          <c:dPt>
            <c:idx val="7"/>
            <c:invertIfNegative val="0"/>
            <c:bubble3D val="0"/>
            <c:extLst>
              <c:ext xmlns:c16="http://schemas.microsoft.com/office/drawing/2014/chart" uri="{C3380CC4-5D6E-409C-BE32-E72D297353CC}">
                <c16:uniqueId val="{00000008-55E5-4758-9D51-83A8000D9430}"/>
              </c:ext>
            </c:extLst>
          </c:dPt>
          <c:dPt>
            <c:idx val="8"/>
            <c:invertIfNegative val="0"/>
            <c:bubble3D val="0"/>
            <c:extLst>
              <c:ext xmlns:c16="http://schemas.microsoft.com/office/drawing/2014/chart" uri="{C3380CC4-5D6E-409C-BE32-E72D297353CC}">
                <c16:uniqueId val="{00000009-55E5-4758-9D51-83A8000D9430}"/>
              </c:ext>
            </c:extLst>
          </c:dPt>
          <c:dPt>
            <c:idx val="9"/>
            <c:invertIfNegative val="0"/>
            <c:bubble3D val="0"/>
            <c:extLst>
              <c:ext xmlns:c16="http://schemas.microsoft.com/office/drawing/2014/chart" uri="{C3380CC4-5D6E-409C-BE32-E72D297353CC}">
                <c16:uniqueId val="{0000000A-55E5-4758-9D51-83A8000D9430}"/>
              </c:ext>
            </c:extLst>
          </c:dPt>
          <c:dPt>
            <c:idx val="10"/>
            <c:invertIfNegative val="0"/>
            <c:bubble3D val="0"/>
            <c:extLst>
              <c:ext xmlns:c16="http://schemas.microsoft.com/office/drawing/2014/chart" uri="{C3380CC4-5D6E-409C-BE32-E72D297353CC}">
                <c16:uniqueId val="{0000000B-55E5-4758-9D51-83A8000D9430}"/>
              </c:ext>
            </c:extLst>
          </c:dPt>
          <c:dPt>
            <c:idx val="11"/>
            <c:invertIfNegative val="0"/>
            <c:bubble3D val="0"/>
            <c:extLst>
              <c:ext xmlns:c16="http://schemas.microsoft.com/office/drawing/2014/chart" uri="{C3380CC4-5D6E-409C-BE32-E72D297353CC}">
                <c16:uniqueId val="{0000000C-55E5-4758-9D51-83A8000D9430}"/>
              </c:ext>
            </c:extLst>
          </c:dPt>
          <c:dPt>
            <c:idx val="12"/>
            <c:invertIfNegative val="0"/>
            <c:bubble3D val="0"/>
            <c:extLst>
              <c:ext xmlns:c16="http://schemas.microsoft.com/office/drawing/2014/chart" uri="{C3380CC4-5D6E-409C-BE32-E72D297353CC}">
                <c16:uniqueId val="{0000000D-55E5-4758-9D51-83A8000D9430}"/>
              </c:ext>
            </c:extLst>
          </c:dPt>
          <c:dPt>
            <c:idx val="13"/>
            <c:invertIfNegative val="0"/>
            <c:bubble3D val="0"/>
            <c:extLst>
              <c:ext xmlns:c16="http://schemas.microsoft.com/office/drawing/2014/chart" uri="{C3380CC4-5D6E-409C-BE32-E72D297353CC}">
                <c16:uniqueId val="{0000000E-55E5-4758-9D51-83A8000D9430}"/>
              </c:ext>
            </c:extLst>
          </c:dPt>
          <c:dPt>
            <c:idx val="14"/>
            <c:invertIfNegative val="0"/>
            <c:bubble3D val="0"/>
            <c:extLst>
              <c:ext xmlns:c16="http://schemas.microsoft.com/office/drawing/2014/chart" uri="{C3380CC4-5D6E-409C-BE32-E72D297353CC}">
                <c16:uniqueId val="{0000000F-55E5-4758-9D51-83A8000D9430}"/>
              </c:ext>
            </c:extLst>
          </c:dPt>
          <c:dPt>
            <c:idx val="15"/>
            <c:invertIfNegative val="0"/>
            <c:bubble3D val="0"/>
            <c:extLst>
              <c:ext xmlns:c16="http://schemas.microsoft.com/office/drawing/2014/chart" uri="{C3380CC4-5D6E-409C-BE32-E72D297353CC}">
                <c16:uniqueId val="{00000010-55E5-4758-9D51-83A8000D9430}"/>
              </c:ext>
            </c:extLst>
          </c:dPt>
          <c:dLbls>
            <c:dLbl>
              <c:idx val="0"/>
              <c:tx>
                <c:rich>
                  <a:bodyPr/>
                  <a:lstStyle/>
                  <a:p>
                    <a:fld id="{6E26A690-7492-439F-83E1-0D267F786E3C}"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5E5-4758-9D51-83A8000D9430}"/>
                </c:ext>
              </c:extLst>
            </c:dLbl>
            <c:dLbl>
              <c:idx val="1"/>
              <c:tx>
                <c:rich>
                  <a:bodyPr/>
                  <a:lstStyle/>
                  <a:p>
                    <a:fld id="{0BB2D722-5D6F-4E2A-A09E-B2B97A40833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5E5-4758-9D51-83A8000D9430}"/>
                </c:ext>
              </c:extLst>
            </c:dLbl>
            <c:dLbl>
              <c:idx val="2"/>
              <c:tx>
                <c:rich>
                  <a:bodyPr/>
                  <a:lstStyle/>
                  <a:p>
                    <a:fld id="{1CEF57D1-B6EE-4125-A664-9E6564558C8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5E5-4758-9D51-83A8000D9430}"/>
                </c:ext>
              </c:extLst>
            </c:dLbl>
            <c:dLbl>
              <c:idx val="3"/>
              <c:tx>
                <c:rich>
                  <a:bodyPr/>
                  <a:lstStyle/>
                  <a:p>
                    <a:fld id="{E1651533-728C-4236-BEF9-F3C9BC16D70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5E5-4758-9D51-83A8000D9430}"/>
                </c:ext>
              </c:extLst>
            </c:dLbl>
            <c:dLbl>
              <c:idx val="4"/>
              <c:tx>
                <c:rich>
                  <a:bodyPr/>
                  <a:lstStyle/>
                  <a:p>
                    <a:fld id="{959E1D3A-3AA2-4BE7-A710-E0D7D373207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5E5-4758-9D51-83A8000D9430}"/>
                </c:ext>
              </c:extLst>
            </c:dLbl>
            <c:dLbl>
              <c:idx val="5"/>
              <c:tx>
                <c:rich>
                  <a:bodyPr/>
                  <a:lstStyle/>
                  <a:p>
                    <a:fld id="{DA1897F9-97F0-4019-BDBE-97955DE8A37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5E5-4758-9D51-83A8000D9430}"/>
                </c:ext>
              </c:extLst>
            </c:dLbl>
            <c:dLbl>
              <c:idx val="6"/>
              <c:tx>
                <c:rich>
                  <a:bodyPr/>
                  <a:lstStyle/>
                  <a:p>
                    <a:fld id="{E3F6A0F8-122F-482B-BDBC-3D6F68AFE04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5E5-4758-9D51-83A8000D9430}"/>
                </c:ext>
              </c:extLst>
            </c:dLbl>
            <c:dLbl>
              <c:idx val="7"/>
              <c:tx>
                <c:rich>
                  <a:bodyPr/>
                  <a:lstStyle/>
                  <a:p>
                    <a:fld id="{D8770C5A-D340-43C4-97C4-905C0869729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5E5-4758-9D51-83A8000D9430}"/>
                </c:ext>
              </c:extLst>
            </c:dLbl>
            <c:dLbl>
              <c:idx val="8"/>
              <c:tx>
                <c:rich>
                  <a:bodyPr/>
                  <a:lstStyle/>
                  <a:p>
                    <a:fld id="{4C0C3E0D-AA70-4817-869F-FBF833F7ED6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5E5-4758-9D51-83A8000D9430}"/>
                </c:ext>
              </c:extLst>
            </c:dLbl>
            <c:dLbl>
              <c:idx val="9"/>
              <c:tx>
                <c:rich>
                  <a:bodyPr/>
                  <a:lstStyle/>
                  <a:p>
                    <a:fld id="{91E7A7C8-1BA4-4EAA-820B-3AA897F75F3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5E5-4758-9D51-83A8000D9430}"/>
                </c:ext>
              </c:extLst>
            </c:dLbl>
            <c:dLbl>
              <c:idx val="10"/>
              <c:tx>
                <c:rich>
                  <a:bodyPr/>
                  <a:lstStyle/>
                  <a:p>
                    <a:fld id="{4D300552-2A32-4567-933A-E6038FC2DB8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5E5-4758-9D51-83A8000D9430}"/>
                </c:ext>
              </c:extLst>
            </c:dLbl>
            <c:dLbl>
              <c:idx val="11"/>
              <c:tx>
                <c:rich>
                  <a:bodyPr/>
                  <a:lstStyle/>
                  <a:p>
                    <a:fld id="{2790D007-AFDF-48BC-92AA-5D8803B8A04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5E5-4758-9D51-83A8000D9430}"/>
                </c:ext>
              </c:extLst>
            </c:dLbl>
            <c:dLbl>
              <c:idx val="12"/>
              <c:tx>
                <c:rich>
                  <a:bodyPr/>
                  <a:lstStyle/>
                  <a:p>
                    <a:fld id="{86710F5E-1D95-4530-A793-A5CF556F8F1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5E5-4758-9D51-83A8000D9430}"/>
                </c:ext>
              </c:extLst>
            </c:dLbl>
            <c:dLbl>
              <c:idx val="13"/>
              <c:tx>
                <c:rich>
                  <a:bodyPr/>
                  <a:lstStyle/>
                  <a:p>
                    <a:fld id="{CA10AA8F-D4E1-4A37-B1E9-7859675ADC2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5E5-4758-9D51-83A8000D9430}"/>
                </c:ext>
              </c:extLst>
            </c:dLbl>
            <c:dLbl>
              <c:idx val="14"/>
              <c:tx>
                <c:rich>
                  <a:bodyPr/>
                  <a:lstStyle/>
                  <a:p>
                    <a:fld id="{6E12CF5C-74CC-4A6B-9DC9-7A9C86B560C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55E5-4758-9D51-83A8000D9430}"/>
                </c:ext>
              </c:extLst>
            </c:dLbl>
            <c:dLbl>
              <c:idx val="15"/>
              <c:tx>
                <c:rich>
                  <a:bodyPr/>
                  <a:lstStyle/>
                  <a:p>
                    <a:fld id="{487D93BA-B963-4A57-933E-81BB7BF1998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55E5-4758-9D51-83A8000D9430}"/>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'5_Desechos mas dificiles'!$G$4:$G$19</c:f>
              <c:strCache>
                <c:ptCount val="16"/>
                <c:pt idx="0">
                  <c:v>aceites</c:v>
                </c:pt>
                <c:pt idx="1">
                  <c:v>botas </c:v>
                </c:pt>
                <c:pt idx="2">
                  <c:v>Colchones fuera de uso</c:v>
                </c:pt>
                <c:pt idx="3">
                  <c:v>Desechos de minera (lonas, tapas)</c:v>
                </c:pt>
                <c:pt idx="4">
                  <c:v>Desechos electronicos (RAE)</c:v>
                </c:pt>
                <c:pt idx="5">
                  <c:v>envases de agroquimicos</c:v>
                </c:pt>
                <c:pt idx="6">
                  <c:v>envases de agrouimicos</c:v>
                </c:pt>
                <c:pt idx="7">
                  <c:v>Escombros</c:v>
                </c:pt>
                <c:pt idx="8">
                  <c:v>Inorganicos</c:v>
                </c:pt>
                <c:pt idx="9">
                  <c:v>llantas fuera de uso</c:v>
                </c:pt>
                <c:pt idx="10">
                  <c:v>llantas usadas de maquinaria amarilla </c:v>
                </c:pt>
                <c:pt idx="11">
                  <c:v>plasticos</c:v>
                </c:pt>
                <c:pt idx="12">
                  <c:v>residuos de los talleres</c:v>
                </c:pt>
                <c:pt idx="13">
                  <c:v>Residuos especiales</c:v>
                </c:pt>
                <c:pt idx="14">
                  <c:v>Residuos organicos</c:v>
                </c:pt>
                <c:pt idx="15">
                  <c:v>Residuos peligrosos - hospital- RESPEL</c:v>
                </c:pt>
              </c:strCache>
            </c:strRef>
          </c:cat>
          <c:val>
            <c:numRef>
              <c:f>'5_Desechos mas dificiles'!$G$4:$G$19</c:f>
              <c:numCache>
                <c:formatCode>General</c:formatCode>
                <c:ptCount val="16"/>
                <c:pt idx="0">
                  <c:v>1</c:v>
                </c:pt>
                <c:pt idx="1">
                  <c:v>1</c:v>
                </c:pt>
                <c:pt idx="2">
                  <c:v>1</c:v>
                </c:pt>
                <c:pt idx="3">
                  <c:v>1</c:v>
                </c:pt>
                <c:pt idx="4">
                  <c:v>5</c:v>
                </c:pt>
                <c:pt idx="5">
                  <c:v>6</c:v>
                </c:pt>
                <c:pt idx="6">
                  <c:v>1</c:v>
                </c:pt>
                <c:pt idx="7">
                  <c:v>5</c:v>
                </c:pt>
                <c:pt idx="8">
                  <c:v>1</c:v>
                </c:pt>
                <c:pt idx="9">
                  <c:v>10</c:v>
                </c:pt>
                <c:pt idx="10">
                  <c:v>1</c:v>
                </c:pt>
                <c:pt idx="11">
                  <c:v>1</c:v>
                </c:pt>
                <c:pt idx="12">
                  <c:v>1</c:v>
                </c:pt>
                <c:pt idx="13">
                  <c:v>1</c:v>
                </c:pt>
                <c:pt idx="14">
                  <c:v>1</c:v>
                </c:pt>
                <c:pt idx="15">
                  <c:v>2</c:v>
                </c:pt>
              </c:numCache>
            </c:numRef>
          </c:val>
          <c:extLst>
            <c:ext xmlns:c15="http://schemas.microsoft.com/office/drawing/2012/chart" uri="{02D57815-91ED-43cb-92C2-25804820EDAC}">
              <c15:datalabelsRange>
                <c15:f>'5_Desechos mas dificiles'!$G$4:$G$19</c15:f>
                <c15:dlblRangeCache>
                  <c:ptCount val="16"/>
                  <c:pt idx="0">
                    <c:v>2,56%</c:v>
                  </c:pt>
                  <c:pt idx="1">
                    <c:v>2,56%</c:v>
                  </c:pt>
                  <c:pt idx="2">
                    <c:v>2,56%</c:v>
                  </c:pt>
                  <c:pt idx="3">
                    <c:v>2,56%</c:v>
                  </c:pt>
                  <c:pt idx="4">
                    <c:v>12,82%</c:v>
                  </c:pt>
                  <c:pt idx="5">
                    <c:v>15,38%</c:v>
                  </c:pt>
                  <c:pt idx="6">
                    <c:v>2,56%</c:v>
                  </c:pt>
                  <c:pt idx="7">
                    <c:v>12,82%</c:v>
                  </c:pt>
                  <c:pt idx="8">
                    <c:v>2,56%</c:v>
                  </c:pt>
                  <c:pt idx="9">
                    <c:v>25,64%</c:v>
                  </c:pt>
                  <c:pt idx="10">
                    <c:v>2,56%</c:v>
                  </c:pt>
                  <c:pt idx="11">
                    <c:v>2,56%</c:v>
                  </c:pt>
                  <c:pt idx="12">
                    <c:v>2,56%</c:v>
                  </c:pt>
                  <c:pt idx="13">
                    <c:v>2,56%</c:v>
                  </c:pt>
                  <c:pt idx="14">
                    <c:v>2,56%</c:v>
                  </c:pt>
                  <c:pt idx="15">
                    <c:v>5,13%</c:v>
                  </c:pt>
                </c15:dlblRangeCache>
              </c15:datalabelsRange>
            </c:ext>
            <c:ext xmlns:c16="http://schemas.microsoft.com/office/drawing/2014/chart" uri="{C3380CC4-5D6E-409C-BE32-E72D297353CC}">
              <c16:uniqueId val="{00000000-1E37-4B3D-9370-DB954D491752}"/>
            </c:ext>
          </c:extLst>
        </c:ser>
        <c:dLbls>
          <c:dLblPos val="outEnd"/>
          <c:showLegendKey val="0"/>
          <c:showVal val="1"/>
          <c:showCatName val="0"/>
          <c:showSerName val="0"/>
          <c:showPercent val="0"/>
          <c:showBubbleSize val="0"/>
        </c:dLbls>
        <c:gapWidth val="219"/>
        <c:overlap val="-27"/>
        <c:axId val="1000067200"/>
        <c:axId val="1000072192"/>
      </c:barChart>
      <c:catAx>
        <c:axId val="100006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cap="all" baseline="0">
                <a:solidFill>
                  <a:schemeClr val="tx1">
                    <a:lumMod val="65000"/>
                    <a:lumOff val="35000"/>
                  </a:schemeClr>
                </a:solidFill>
                <a:latin typeface="+mn-lt"/>
                <a:ea typeface="+mn-ea"/>
                <a:cs typeface="+mn-cs"/>
              </a:defRPr>
            </a:pPr>
            <a:endParaRPr lang="es-CO"/>
          </a:p>
        </c:txPr>
        <c:crossAx val="1000072192"/>
        <c:crosses val="autoZero"/>
        <c:auto val="1"/>
        <c:lblAlgn val="ctr"/>
        <c:lblOffset val="100"/>
        <c:noMultiLvlLbl val="0"/>
      </c:catAx>
      <c:valAx>
        <c:axId val="1000072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0000672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2.xlsx]14_Recomendaciones proyectos in!TablaDinámica8</c:name>
    <c:fmtId val="0"/>
  </c:pivotSource>
  <c:chart>
    <c:title>
      <c:tx>
        <c:rich>
          <a:bodyPr rot="0" spcFirstLastPara="1" vertOverflow="ellipsis" vert="horz" wrap="square" anchor="ctr" anchorCtr="1"/>
          <a:lstStyle/>
          <a:p>
            <a:pPr>
              <a:defRPr sz="1400" b="1" i="0" u="none" strike="noStrike" kern="1200" spc="0" baseline="0">
                <a:ln>
                  <a:noFill/>
                </a:ln>
                <a:solidFill>
                  <a:schemeClr val="tx1">
                    <a:lumMod val="65000"/>
                    <a:lumOff val="35000"/>
                  </a:schemeClr>
                </a:solidFill>
                <a:latin typeface="+mn-lt"/>
                <a:ea typeface="+mn-ea"/>
                <a:cs typeface="+mn-cs"/>
              </a:defRPr>
            </a:pPr>
            <a:r>
              <a:rPr lang="en-US" b="1"/>
              <a:t>Recomendaciones recibidas para proyectos de inversión con enfoque al tratamiento de residuos</a:t>
            </a:r>
          </a:p>
        </c:rich>
      </c:tx>
      <c:overlay val="0"/>
      <c:spPr>
        <a:noFill/>
        <a:ln>
          <a:noFill/>
        </a:ln>
        <a:effectLst/>
      </c:spPr>
      <c:txPr>
        <a:bodyPr rot="0" spcFirstLastPara="1" vertOverflow="ellipsis" vert="horz" wrap="square" anchor="ctr" anchorCtr="1"/>
        <a:lstStyle/>
        <a:p>
          <a:pPr>
            <a:defRPr sz="1400" b="1" i="0" u="none" strike="noStrike" kern="1200" spc="0" baseline="0">
              <a:ln>
                <a:noFill/>
              </a:ln>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3CBC1F38-76C4-4DA5-B9AE-B7F32EA09767}" type="CELLRANGE">
                  <a:rPr lang="en-US"/>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47FA101C-74FC-4EE5-B877-E78CFF6C8671}"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8243C3F4-5364-4D17-BA31-A750DD9D3A03}"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2BEDDB89-FF3E-4FCD-851D-9F4C548A1EC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A767EA9B-4CA4-4401-8758-A7888BED2A80}"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89E4058D-B674-4FC4-9A77-3145FBEFBB5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83A7A742-4030-4265-B101-A748F9CA6DE6}"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226AEF5D-06A5-471D-9CC9-698CCE730BB5}"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1239177F-86CD-453B-98FC-50F29EB1CF52}"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BD65D209-9462-42A8-930D-F4DB3B3869CF}"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97428EBF-B5DD-4CDE-B959-68324C8FF1B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1A69AFD2-8EB3-4B4D-83FE-F1A9863BEDE0}"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fld id="{F5FAF76B-4D1D-461B-9363-BBFF1396D1C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'14_Recomendaciones proyectos in'!$O$3:$O$15</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F10-482B-B619-03B368D0BF9C}"/>
              </c:ext>
            </c:extLst>
          </c:dPt>
          <c:dPt>
            <c:idx val="1"/>
            <c:invertIfNegative val="0"/>
            <c:bubble3D val="0"/>
            <c:extLst>
              <c:ext xmlns:c16="http://schemas.microsoft.com/office/drawing/2014/chart" uri="{C3380CC4-5D6E-409C-BE32-E72D297353CC}">
                <c16:uniqueId val="{00000002-DF10-482B-B619-03B368D0BF9C}"/>
              </c:ext>
            </c:extLst>
          </c:dPt>
          <c:dPt>
            <c:idx val="2"/>
            <c:invertIfNegative val="0"/>
            <c:bubble3D val="0"/>
            <c:extLst>
              <c:ext xmlns:c16="http://schemas.microsoft.com/office/drawing/2014/chart" uri="{C3380CC4-5D6E-409C-BE32-E72D297353CC}">
                <c16:uniqueId val="{00000003-DF10-482B-B619-03B368D0BF9C}"/>
              </c:ext>
            </c:extLst>
          </c:dPt>
          <c:dPt>
            <c:idx val="3"/>
            <c:invertIfNegative val="0"/>
            <c:bubble3D val="0"/>
            <c:extLst>
              <c:ext xmlns:c16="http://schemas.microsoft.com/office/drawing/2014/chart" uri="{C3380CC4-5D6E-409C-BE32-E72D297353CC}">
                <c16:uniqueId val="{00000004-DF10-482B-B619-03B368D0BF9C}"/>
              </c:ext>
            </c:extLst>
          </c:dPt>
          <c:dPt>
            <c:idx val="4"/>
            <c:invertIfNegative val="0"/>
            <c:bubble3D val="0"/>
            <c:extLst>
              <c:ext xmlns:c16="http://schemas.microsoft.com/office/drawing/2014/chart" uri="{C3380CC4-5D6E-409C-BE32-E72D297353CC}">
                <c16:uniqueId val="{00000005-DF10-482B-B619-03B368D0BF9C}"/>
              </c:ext>
            </c:extLst>
          </c:dPt>
          <c:dPt>
            <c:idx val="5"/>
            <c:invertIfNegative val="0"/>
            <c:bubble3D val="0"/>
            <c:extLst>
              <c:ext xmlns:c16="http://schemas.microsoft.com/office/drawing/2014/chart" uri="{C3380CC4-5D6E-409C-BE32-E72D297353CC}">
                <c16:uniqueId val="{00000006-DF10-482B-B619-03B368D0BF9C}"/>
              </c:ext>
            </c:extLst>
          </c:dPt>
          <c:dPt>
            <c:idx val="6"/>
            <c:invertIfNegative val="0"/>
            <c:bubble3D val="0"/>
            <c:extLst>
              <c:ext xmlns:c16="http://schemas.microsoft.com/office/drawing/2014/chart" uri="{C3380CC4-5D6E-409C-BE32-E72D297353CC}">
                <c16:uniqueId val="{00000007-DF10-482B-B619-03B368D0BF9C}"/>
              </c:ext>
            </c:extLst>
          </c:dPt>
          <c:dPt>
            <c:idx val="7"/>
            <c:invertIfNegative val="0"/>
            <c:bubble3D val="0"/>
            <c:extLst>
              <c:ext xmlns:c16="http://schemas.microsoft.com/office/drawing/2014/chart" uri="{C3380CC4-5D6E-409C-BE32-E72D297353CC}">
                <c16:uniqueId val="{00000008-DF10-482B-B619-03B368D0BF9C}"/>
              </c:ext>
            </c:extLst>
          </c:dPt>
          <c:dPt>
            <c:idx val="8"/>
            <c:invertIfNegative val="0"/>
            <c:bubble3D val="0"/>
            <c:extLst>
              <c:ext xmlns:c16="http://schemas.microsoft.com/office/drawing/2014/chart" uri="{C3380CC4-5D6E-409C-BE32-E72D297353CC}">
                <c16:uniqueId val="{00000009-DF10-482B-B619-03B368D0BF9C}"/>
              </c:ext>
            </c:extLst>
          </c:dPt>
          <c:dPt>
            <c:idx val="9"/>
            <c:invertIfNegative val="0"/>
            <c:bubble3D val="0"/>
            <c:extLst>
              <c:ext xmlns:c16="http://schemas.microsoft.com/office/drawing/2014/chart" uri="{C3380CC4-5D6E-409C-BE32-E72D297353CC}">
                <c16:uniqueId val="{0000000A-DF10-482B-B619-03B368D0BF9C}"/>
              </c:ext>
            </c:extLst>
          </c:dPt>
          <c:dPt>
            <c:idx val="10"/>
            <c:invertIfNegative val="0"/>
            <c:bubble3D val="0"/>
            <c:extLst>
              <c:ext xmlns:c16="http://schemas.microsoft.com/office/drawing/2014/chart" uri="{C3380CC4-5D6E-409C-BE32-E72D297353CC}">
                <c16:uniqueId val="{0000000B-DF10-482B-B619-03B368D0BF9C}"/>
              </c:ext>
            </c:extLst>
          </c:dPt>
          <c:dPt>
            <c:idx val="11"/>
            <c:invertIfNegative val="0"/>
            <c:bubble3D val="0"/>
            <c:extLst>
              <c:ext xmlns:c16="http://schemas.microsoft.com/office/drawing/2014/chart" uri="{C3380CC4-5D6E-409C-BE32-E72D297353CC}">
                <c16:uniqueId val="{0000000C-DF10-482B-B619-03B368D0BF9C}"/>
              </c:ext>
            </c:extLst>
          </c:dPt>
          <c:dPt>
            <c:idx val="12"/>
            <c:invertIfNegative val="0"/>
            <c:bubble3D val="0"/>
            <c:extLst>
              <c:ext xmlns:c16="http://schemas.microsoft.com/office/drawing/2014/chart" uri="{C3380CC4-5D6E-409C-BE32-E72D297353CC}">
                <c16:uniqueId val="{0000000D-DF10-482B-B619-03B368D0BF9C}"/>
              </c:ext>
            </c:extLst>
          </c:dPt>
          <c:dLbls>
            <c:dLbl>
              <c:idx val="0"/>
              <c:tx>
                <c:rich>
                  <a:bodyPr/>
                  <a:lstStyle/>
                  <a:p>
                    <a:fld id="{3CBC1F38-76C4-4DA5-B9AE-B7F32EA09767}"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F10-482B-B619-03B368D0BF9C}"/>
                </c:ext>
              </c:extLst>
            </c:dLbl>
            <c:dLbl>
              <c:idx val="1"/>
              <c:tx>
                <c:rich>
                  <a:bodyPr/>
                  <a:lstStyle/>
                  <a:p>
                    <a:fld id="{47FA101C-74FC-4EE5-B877-E78CFF6C867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F10-482B-B619-03B368D0BF9C}"/>
                </c:ext>
              </c:extLst>
            </c:dLbl>
            <c:dLbl>
              <c:idx val="2"/>
              <c:tx>
                <c:rich>
                  <a:bodyPr/>
                  <a:lstStyle/>
                  <a:p>
                    <a:fld id="{8243C3F4-5364-4D17-BA31-A750DD9D3A0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F10-482B-B619-03B368D0BF9C}"/>
                </c:ext>
              </c:extLst>
            </c:dLbl>
            <c:dLbl>
              <c:idx val="3"/>
              <c:tx>
                <c:rich>
                  <a:bodyPr/>
                  <a:lstStyle/>
                  <a:p>
                    <a:fld id="{2BEDDB89-FF3E-4FCD-851D-9F4C548A1EC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F10-482B-B619-03B368D0BF9C}"/>
                </c:ext>
              </c:extLst>
            </c:dLbl>
            <c:dLbl>
              <c:idx val="4"/>
              <c:tx>
                <c:rich>
                  <a:bodyPr/>
                  <a:lstStyle/>
                  <a:p>
                    <a:fld id="{A767EA9B-4CA4-4401-8758-A7888BED2A8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F10-482B-B619-03B368D0BF9C}"/>
                </c:ext>
              </c:extLst>
            </c:dLbl>
            <c:dLbl>
              <c:idx val="5"/>
              <c:tx>
                <c:rich>
                  <a:bodyPr/>
                  <a:lstStyle/>
                  <a:p>
                    <a:fld id="{89E4058D-B674-4FC4-9A77-3145FBEFBB5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F10-482B-B619-03B368D0BF9C}"/>
                </c:ext>
              </c:extLst>
            </c:dLbl>
            <c:dLbl>
              <c:idx val="6"/>
              <c:tx>
                <c:rich>
                  <a:bodyPr/>
                  <a:lstStyle/>
                  <a:p>
                    <a:fld id="{83A7A742-4030-4265-B101-A748F9CA6DE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F10-482B-B619-03B368D0BF9C}"/>
                </c:ext>
              </c:extLst>
            </c:dLbl>
            <c:dLbl>
              <c:idx val="7"/>
              <c:tx>
                <c:rich>
                  <a:bodyPr/>
                  <a:lstStyle/>
                  <a:p>
                    <a:fld id="{226AEF5D-06A5-471D-9CC9-698CCE730BB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F10-482B-B619-03B368D0BF9C}"/>
                </c:ext>
              </c:extLst>
            </c:dLbl>
            <c:dLbl>
              <c:idx val="8"/>
              <c:tx>
                <c:rich>
                  <a:bodyPr/>
                  <a:lstStyle/>
                  <a:p>
                    <a:fld id="{1239177F-86CD-453B-98FC-50F29EB1CF5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F10-482B-B619-03B368D0BF9C}"/>
                </c:ext>
              </c:extLst>
            </c:dLbl>
            <c:dLbl>
              <c:idx val="9"/>
              <c:tx>
                <c:rich>
                  <a:bodyPr/>
                  <a:lstStyle/>
                  <a:p>
                    <a:fld id="{BD65D209-9462-42A8-930D-F4DB3B3869C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F10-482B-B619-03B368D0BF9C}"/>
                </c:ext>
              </c:extLst>
            </c:dLbl>
            <c:dLbl>
              <c:idx val="10"/>
              <c:tx>
                <c:rich>
                  <a:bodyPr/>
                  <a:lstStyle/>
                  <a:p>
                    <a:fld id="{97428EBF-B5DD-4CDE-B959-68324C8FF1B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F10-482B-B619-03B368D0BF9C}"/>
                </c:ext>
              </c:extLst>
            </c:dLbl>
            <c:dLbl>
              <c:idx val="11"/>
              <c:tx>
                <c:rich>
                  <a:bodyPr/>
                  <a:lstStyle/>
                  <a:p>
                    <a:fld id="{1A69AFD2-8EB3-4B4D-83FE-F1A9863BEDE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F10-482B-B619-03B368D0BF9C}"/>
                </c:ext>
              </c:extLst>
            </c:dLbl>
            <c:dLbl>
              <c:idx val="12"/>
              <c:tx>
                <c:rich>
                  <a:bodyPr/>
                  <a:lstStyle/>
                  <a:p>
                    <a:fld id="{F5FAF76B-4D1D-461B-9363-BBFF1396D1C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F10-482B-B619-03B368D0BF9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ln>
                      <a:noFill/>
                    </a:ln>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'14_Recomendaciones proyectos in'!$O$3:$O$15</c:f>
              <c:strCache>
                <c:ptCount val="13"/>
                <c:pt idx="0">
                  <c:v>Acatar la normatividad ambiental </c:v>
                </c:pt>
                <c:pt idx="1">
                  <c:v>actualizacion de los PGIRS</c:v>
                </c:pt>
                <c:pt idx="2">
                  <c:v>Apoyo para recoleccion</c:v>
                </c:pt>
                <c:pt idx="3">
                  <c:v>Construccion de la planta de residuos solidos </c:v>
                </c:pt>
                <c:pt idx="4">
                  <c:v>Convenio con actores externos </c:v>
                </c:pt>
                <c:pt idx="5">
                  <c:v>Incentivar jornadas de separacion y selección en la fuente </c:v>
                </c:pt>
                <c:pt idx="6">
                  <c:v>N/A</c:v>
                </c:pt>
                <c:pt idx="7">
                  <c:v>no hay ninguna recomendación en el momento</c:v>
                </c:pt>
                <c:pt idx="8">
                  <c:v>No tiene conocimiento del tema</c:v>
                </c:pt>
                <c:pt idx="9">
                  <c:v>Que los proyectos de gestion de residuos puedan tambien aplicarse  en las zonas rurales </c:v>
                </c:pt>
                <c:pt idx="10">
                  <c:v>Realizar jornadas de sensibilizacion con la comunidad </c:v>
                </c:pt>
                <c:pt idx="11">
                  <c:v>sensibilzar a la comunidad sobre la buena disposicion de los residuos </c:v>
                </c:pt>
                <c:pt idx="12">
                  <c:v>Ubicación de un predio con usos de suelos que permita la disposicion de este tipo de residuos sin generar daños ambientales </c:v>
                </c:pt>
              </c:strCache>
            </c:strRef>
          </c:cat>
          <c:val>
            <c:numRef>
              <c:f>'14_Recomendaciones proyectos in'!$O$3:$O$15</c:f>
              <c:numCache>
                <c:formatCode>General</c:formatCode>
                <c:ptCount val="13"/>
                <c:pt idx="0">
                  <c:v>1</c:v>
                </c:pt>
                <c:pt idx="1">
                  <c:v>1</c:v>
                </c:pt>
                <c:pt idx="2">
                  <c:v>1</c:v>
                </c:pt>
                <c:pt idx="3">
                  <c:v>1</c:v>
                </c:pt>
                <c:pt idx="4">
                  <c:v>1</c:v>
                </c:pt>
                <c:pt idx="5">
                  <c:v>1</c:v>
                </c:pt>
                <c:pt idx="6">
                  <c:v>1</c:v>
                </c:pt>
                <c:pt idx="7">
                  <c:v>10</c:v>
                </c:pt>
                <c:pt idx="8">
                  <c:v>1</c:v>
                </c:pt>
                <c:pt idx="9">
                  <c:v>1</c:v>
                </c:pt>
                <c:pt idx="10">
                  <c:v>1</c:v>
                </c:pt>
                <c:pt idx="11">
                  <c:v>1</c:v>
                </c:pt>
                <c:pt idx="12">
                  <c:v>1</c:v>
                </c:pt>
              </c:numCache>
            </c:numRef>
          </c:val>
          <c:extLst>
            <c:ext xmlns:c15="http://schemas.microsoft.com/office/drawing/2012/chart" uri="{02D57815-91ED-43cb-92C2-25804820EDAC}">
              <c15:datalabelsRange>
                <c15:f>'14_Recomendaciones proyectos in'!$O$3:$O$15</c15:f>
                <c15:dlblRangeCache>
                  <c:ptCount val="13"/>
                  <c:pt idx="0">
                    <c:v>4,55%</c:v>
                  </c:pt>
                  <c:pt idx="1">
                    <c:v>4,55%</c:v>
                  </c:pt>
                  <c:pt idx="2">
                    <c:v>4,55%</c:v>
                  </c:pt>
                  <c:pt idx="3">
                    <c:v>4,55%</c:v>
                  </c:pt>
                  <c:pt idx="4">
                    <c:v>4,55%</c:v>
                  </c:pt>
                  <c:pt idx="5">
                    <c:v>4,55%</c:v>
                  </c:pt>
                  <c:pt idx="6">
                    <c:v>4,55%</c:v>
                  </c:pt>
                  <c:pt idx="7">
                    <c:v>45,45%</c:v>
                  </c:pt>
                  <c:pt idx="8">
                    <c:v>4,55%</c:v>
                  </c:pt>
                  <c:pt idx="9">
                    <c:v>4,55%</c:v>
                  </c:pt>
                  <c:pt idx="10">
                    <c:v>4,55%</c:v>
                  </c:pt>
                  <c:pt idx="11">
                    <c:v>4,55%</c:v>
                  </c:pt>
                  <c:pt idx="12">
                    <c:v>4,55%</c:v>
                  </c:pt>
                </c15:dlblRangeCache>
              </c15:datalabelsRange>
            </c:ext>
            <c:ext xmlns:c16="http://schemas.microsoft.com/office/drawing/2014/chart" uri="{C3380CC4-5D6E-409C-BE32-E72D297353CC}">
              <c16:uniqueId val="{00000000-69A7-4050-874C-8621DD8E048D}"/>
            </c:ext>
          </c:extLst>
        </c:ser>
        <c:dLbls>
          <c:dLblPos val="outEnd"/>
          <c:showLegendKey val="0"/>
          <c:showVal val="1"/>
          <c:showCatName val="0"/>
          <c:showSerName val="0"/>
          <c:showPercent val="0"/>
          <c:showBubbleSize val="0"/>
        </c:dLbls>
        <c:gapWidth val="219"/>
        <c:overlap val="-27"/>
        <c:axId val="1696126368"/>
        <c:axId val="1696127616"/>
      </c:barChart>
      <c:catAx>
        <c:axId val="1696126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1" i="0" u="none" strike="noStrike" kern="1200" baseline="0">
                <a:ln>
                  <a:noFill/>
                </a:ln>
                <a:solidFill>
                  <a:schemeClr val="tx1">
                    <a:lumMod val="65000"/>
                    <a:lumOff val="35000"/>
                  </a:schemeClr>
                </a:solidFill>
                <a:latin typeface="+mn-lt"/>
                <a:ea typeface="+mn-ea"/>
                <a:cs typeface="+mn-cs"/>
              </a:defRPr>
            </a:pPr>
            <a:endParaRPr lang="es-CO"/>
          </a:p>
        </c:txPr>
        <c:crossAx val="1696127616"/>
        <c:crosses val="autoZero"/>
        <c:auto val="1"/>
        <c:lblAlgn val="ctr"/>
        <c:lblOffset val="100"/>
        <c:noMultiLvlLbl val="0"/>
      </c:catAx>
      <c:valAx>
        <c:axId val="1696127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ln>
                  <a:noFill/>
                </a:ln>
                <a:solidFill>
                  <a:schemeClr val="tx1">
                    <a:lumMod val="65000"/>
                    <a:lumOff val="35000"/>
                  </a:schemeClr>
                </a:solidFill>
                <a:latin typeface="+mn-lt"/>
                <a:ea typeface="+mn-ea"/>
                <a:cs typeface="+mn-cs"/>
              </a:defRPr>
            </a:pPr>
            <a:endParaRPr lang="es-CO"/>
          </a:p>
        </c:txPr>
        <c:crossAx val="16961263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n>
            <a:noFill/>
          </a:ln>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2.xlsx]15_banco de inversion!TablaDinámica10</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Municipios</a:t>
            </a:r>
            <a:r>
              <a:rPr lang="en-US" baseline="0"/>
              <a:t> con banco de proyectos</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'15_banco de inversion'!$J$2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C9C-4FC1-8865-270D8A7D1BA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C9C-4FC1-8865-270D8A7D1BA6}"/>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9C9C-4FC1-8865-270D8A7D1BA6}"/>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9C9C-4FC1-8865-270D8A7D1BA6}"/>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'15_banco de inversion'!$I$3:$I$7</c:f>
              <c:strCache>
                <c:ptCount val="4"/>
                <c:pt idx="0">
                  <c:v>desconoce si tiene un banco de proyectos</c:v>
                </c:pt>
                <c:pt idx="1">
                  <c:v>No hay banco de proyectos para este tipo de residuos </c:v>
                </c:pt>
                <c:pt idx="2">
                  <c:v>no tiene conocimiento de este tema </c:v>
                </c:pt>
                <c:pt idx="3">
                  <c:v>Si tiene banco de Proyectos</c:v>
                </c:pt>
              </c:strCache>
            </c:strRef>
          </c:cat>
          <c:val>
            <c:numRef>
              <c:f>'15_banco de inversion'!$J$3:$J$7</c:f>
              <c:numCache>
                <c:formatCode>General</c:formatCode>
                <c:ptCount val="4"/>
                <c:pt idx="0">
                  <c:v>1</c:v>
                </c:pt>
                <c:pt idx="1">
                  <c:v>3</c:v>
                </c:pt>
                <c:pt idx="2">
                  <c:v>3</c:v>
                </c:pt>
                <c:pt idx="3">
                  <c:v>13</c:v>
                </c:pt>
              </c:numCache>
            </c:numRef>
          </c:val>
          <c:extLst>
            <c:ext xmlns:c16="http://schemas.microsoft.com/office/drawing/2014/chart" uri="{C3380CC4-5D6E-409C-BE32-E72D297353CC}">
              <c16:uniqueId val="{00000000-9053-4528-8DF7-229C9D9ED3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0599353795406707"/>
          <c:y val="0.31275349334717051"/>
          <c:w val="0.38175263216125399"/>
          <c:h val="0.57870104268345124"/>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2.xlsx]16_Rubro asignado!TablaDinámica11</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Disponibilidad de recursos para linea de inversión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rgbClr val="00B050"/>
          </a:solidFill>
          <a:ln>
            <a:noFill/>
          </a:ln>
          <a:effectLst/>
        </c:spPr>
        <c:dLbl>
          <c:idx val="0"/>
          <c:tx>
            <c:rich>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fld id="{D31E2FA8-B6B0-4A7F-B1F5-9FDEE8867975}" type="CELLRANGE">
                  <a:rPr lang="en-US" sz="1000"/>
                  <a:pPr>
                    <a:defRPr sz="11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rgbClr val="00B050"/>
          </a:solidFill>
          <a:ln>
            <a:noFill/>
          </a:ln>
          <a:effectLst/>
        </c:spPr>
        <c:dLbl>
          <c:idx val="0"/>
          <c:tx>
            <c:rich>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fld id="{B5977765-47DD-4E62-813C-F4CC5CBFF6A7}" type="CELLRANGE">
                  <a:rPr lang="es-CO"/>
                  <a:pPr>
                    <a:defRPr sz="11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rgbClr val="00B050"/>
          </a:solidFill>
          <a:ln>
            <a:noFill/>
          </a:ln>
          <a:effectLst/>
        </c:spPr>
        <c:dLbl>
          <c:idx val="0"/>
          <c:tx>
            <c:rich>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fld id="{9C7BBECA-3B8D-4179-B180-5A4946432330}" type="CELLRANGE">
                  <a:rPr lang="es-CO"/>
                  <a:pPr>
                    <a:defRPr sz="11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rgbClr val="00B050"/>
          </a:solidFill>
          <a:ln>
            <a:noFill/>
          </a:ln>
          <a:effectLst/>
        </c:spPr>
        <c:dLbl>
          <c:idx val="0"/>
          <c:tx>
            <c:rich>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fld id="{884D5F07-C660-4231-8976-43B915B7EE49}" type="CELLRANGE">
                  <a:rPr lang="es-CO"/>
                  <a:pPr>
                    <a:defRPr sz="11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rgbClr val="00B050"/>
          </a:solidFill>
          <a:ln>
            <a:noFill/>
          </a:ln>
          <a:effectLst/>
        </c:spPr>
        <c:dLbl>
          <c:idx val="0"/>
          <c:tx>
            <c:rich>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fld id="{54BDD38A-D783-4043-B9D9-DCD057178D1A}" type="CELLRANGE">
                  <a:rPr lang="es-CO"/>
                  <a:pPr>
                    <a:defRPr sz="11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rgbClr val="00B050"/>
          </a:solidFill>
          <a:ln>
            <a:noFill/>
          </a:ln>
          <a:effectLst/>
        </c:spPr>
        <c:dLbl>
          <c:idx val="0"/>
          <c:tx>
            <c:rich>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fld id="{FE8FBDD4-0CB6-4E1A-9E9C-F424BD6BA45F}" type="CELLRANGE">
                  <a:rPr lang="es-CO"/>
                  <a:pPr>
                    <a:defRPr sz="11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'16_Rubro asignado'!$O$3:$O$8</c:f>
              <c:strCache>
                <c:ptCount val="1"/>
                <c:pt idx="0">
                  <c:v>Total</c:v>
                </c:pt>
              </c:strCache>
            </c:strRef>
          </c:tx>
          <c:spPr>
            <a:solidFill>
              <a:srgbClr val="00B05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2-7A89-42E4-89D8-237E2D6AC391}"/>
              </c:ext>
            </c:extLst>
          </c:dPt>
          <c:dPt>
            <c:idx val="1"/>
            <c:invertIfNegative val="0"/>
            <c:bubble3D val="0"/>
            <c:spPr>
              <a:solidFill>
                <a:srgbClr val="00B050"/>
              </a:solidFill>
              <a:ln>
                <a:noFill/>
              </a:ln>
              <a:effectLst/>
            </c:spPr>
            <c:extLst>
              <c:ext xmlns:c16="http://schemas.microsoft.com/office/drawing/2014/chart" uri="{C3380CC4-5D6E-409C-BE32-E72D297353CC}">
                <c16:uniqueId val="{00000003-7A89-42E4-89D8-237E2D6AC391}"/>
              </c:ext>
            </c:extLst>
          </c:dPt>
          <c:dPt>
            <c:idx val="2"/>
            <c:invertIfNegative val="0"/>
            <c:bubble3D val="0"/>
            <c:spPr>
              <a:solidFill>
                <a:srgbClr val="00B050"/>
              </a:solidFill>
              <a:ln>
                <a:noFill/>
              </a:ln>
              <a:effectLst/>
            </c:spPr>
            <c:extLst>
              <c:ext xmlns:c16="http://schemas.microsoft.com/office/drawing/2014/chart" uri="{C3380CC4-5D6E-409C-BE32-E72D297353CC}">
                <c16:uniqueId val="{00000004-7A89-42E4-89D8-237E2D6AC391}"/>
              </c:ext>
            </c:extLst>
          </c:dPt>
          <c:dPt>
            <c:idx val="3"/>
            <c:invertIfNegative val="0"/>
            <c:bubble3D val="0"/>
            <c:spPr>
              <a:solidFill>
                <a:srgbClr val="00B050"/>
              </a:solidFill>
              <a:ln>
                <a:noFill/>
              </a:ln>
              <a:effectLst/>
            </c:spPr>
            <c:extLst>
              <c:ext xmlns:c16="http://schemas.microsoft.com/office/drawing/2014/chart" uri="{C3380CC4-5D6E-409C-BE32-E72D297353CC}">
                <c16:uniqueId val="{00000005-7A89-42E4-89D8-237E2D6AC391}"/>
              </c:ext>
            </c:extLst>
          </c:dPt>
          <c:dPt>
            <c:idx val="4"/>
            <c:invertIfNegative val="0"/>
            <c:bubble3D val="0"/>
            <c:spPr>
              <a:solidFill>
                <a:srgbClr val="00B050"/>
              </a:solidFill>
              <a:ln>
                <a:noFill/>
              </a:ln>
              <a:effectLst/>
            </c:spPr>
            <c:extLst>
              <c:ext xmlns:c16="http://schemas.microsoft.com/office/drawing/2014/chart" uri="{C3380CC4-5D6E-409C-BE32-E72D297353CC}">
                <c16:uniqueId val="{00000006-7A89-42E4-89D8-237E2D6AC391}"/>
              </c:ext>
            </c:extLst>
          </c:dPt>
          <c:dPt>
            <c:idx val="5"/>
            <c:invertIfNegative val="0"/>
            <c:bubble3D val="0"/>
            <c:spPr>
              <a:solidFill>
                <a:srgbClr val="00B050"/>
              </a:solidFill>
              <a:ln>
                <a:noFill/>
              </a:ln>
              <a:effectLst/>
            </c:spPr>
            <c:extLst>
              <c:ext xmlns:c16="http://schemas.microsoft.com/office/drawing/2014/chart" uri="{C3380CC4-5D6E-409C-BE32-E72D297353CC}">
                <c16:uniqueId val="{00000007-7A89-42E4-89D8-237E2D6AC391}"/>
              </c:ext>
            </c:extLst>
          </c:dPt>
          <c:dLbls>
            <c:dLbl>
              <c:idx val="0"/>
              <c:tx>
                <c:rich>
                  <a:bodyPr/>
                  <a:lstStyle/>
                  <a:p>
                    <a:fld id="{D31E2FA8-B6B0-4A7F-B1F5-9FDEE8867975}" type="CELLRANGE">
                      <a:rPr lang="en-US" sz="1000"/>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A89-42E4-89D8-237E2D6AC391}"/>
                </c:ext>
              </c:extLst>
            </c:dLbl>
            <c:dLbl>
              <c:idx val="1"/>
              <c:tx>
                <c:rich>
                  <a:bodyPr/>
                  <a:lstStyle/>
                  <a:p>
                    <a:fld id="{B5977765-47DD-4E62-813C-F4CC5CBFF6A7}"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A89-42E4-89D8-237E2D6AC391}"/>
                </c:ext>
              </c:extLst>
            </c:dLbl>
            <c:dLbl>
              <c:idx val="2"/>
              <c:tx>
                <c:rich>
                  <a:bodyPr/>
                  <a:lstStyle/>
                  <a:p>
                    <a:fld id="{9C7BBECA-3B8D-4179-B180-5A4946432330}"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A89-42E4-89D8-237E2D6AC391}"/>
                </c:ext>
              </c:extLst>
            </c:dLbl>
            <c:dLbl>
              <c:idx val="3"/>
              <c:tx>
                <c:rich>
                  <a:bodyPr/>
                  <a:lstStyle/>
                  <a:p>
                    <a:fld id="{884D5F07-C660-4231-8976-43B915B7EE49}"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A89-42E4-89D8-237E2D6AC391}"/>
                </c:ext>
              </c:extLst>
            </c:dLbl>
            <c:dLbl>
              <c:idx val="4"/>
              <c:tx>
                <c:rich>
                  <a:bodyPr/>
                  <a:lstStyle/>
                  <a:p>
                    <a:fld id="{54BDD38A-D783-4043-B9D9-DCD057178D1A}"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A89-42E4-89D8-237E2D6AC391}"/>
                </c:ext>
              </c:extLst>
            </c:dLbl>
            <c:dLbl>
              <c:idx val="5"/>
              <c:tx>
                <c:rich>
                  <a:bodyPr/>
                  <a:lstStyle/>
                  <a:p>
                    <a:fld id="{FE8FBDD4-0CB6-4E1A-9E9C-F424BD6BA45F}"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A89-42E4-89D8-237E2D6AC391}"/>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'16_Rubro asignado'!$O$3:$O$8</c:f>
              <c:strCache>
                <c:ptCount val="6"/>
                <c:pt idx="0">
                  <c:v>Hay un rubro para el reciclaje</c:v>
                </c:pt>
                <c:pt idx="1">
                  <c:v>No conoce si hay un rubro</c:v>
                </c:pt>
                <c:pt idx="2">
                  <c:v>No hay un rubro asigando</c:v>
                </c:pt>
                <c:pt idx="3">
                  <c:v>Si  hay un rubro asigando para este tipo de proyectos </c:v>
                </c:pt>
                <c:pt idx="4">
                  <c:v>Si hay un rubro asignado</c:v>
                </c:pt>
                <c:pt idx="5">
                  <c:v>Si hay un rubro de agua potable y saneamiento basico que se debe verificar, para manejar los PGIRS </c:v>
                </c:pt>
              </c:strCache>
            </c:strRef>
          </c:cat>
          <c:val>
            <c:numRef>
              <c:f>'16_Rubro asignado'!$O$3:$O$8</c:f>
              <c:numCache>
                <c:formatCode>General</c:formatCode>
                <c:ptCount val="6"/>
                <c:pt idx="0">
                  <c:v>1</c:v>
                </c:pt>
                <c:pt idx="1">
                  <c:v>2</c:v>
                </c:pt>
                <c:pt idx="2">
                  <c:v>12</c:v>
                </c:pt>
                <c:pt idx="3">
                  <c:v>1</c:v>
                </c:pt>
                <c:pt idx="4">
                  <c:v>3</c:v>
                </c:pt>
                <c:pt idx="5">
                  <c:v>1</c:v>
                </c:pt>
              </c:numCache>
            </c:numRef>
          </c:val>
          <c:extLst>
            <c:ext xmlns:c15="http://schemas.microsoft.com/office/drawing/2012/chart" uri="{02D57815-91ED-43cb-92C2-25804820EDAC}">
              <c15:datalabelsRange>
                <c15:f>'16_Rubro asignado'!$O$3:$O$8</c15:f>
                <c15:dlblRangeCache>
                  <c:ptCount val="6"/>
                  <c:pt idx="0">
                    <c:v>5,00%</c:v>
                  </c:pt>
                  <c:pt idx="1">
                    <c:v>10,00%</c:v>
                  </c:pt>
                  <c:pt idx="2">
                    <c:v>60,00%</c:v>
                  </c:pt>
                  <c:pt idx="3">
                    <c:v>5,00%</c:v>
                  </c:pt>
                  <c:pt idx="4">
                    <c:v>15,00%</c:v>
                  </c:pt>
                  <c:pt idx="5">
                    <c:v>5,00%</c:v>
                  </c:pt>
                </c15:dlblRangeCache>
              </c15:datalabelsRange>
            </c:ext>
            <c:ext xmlns:c16="http://schemas.microsoft.com/office/drawing/2014/chart" uri="{C3380CC4-5D6E-409C-BE32-E72D297353CC}">
              <c16:uniqueId val="{00000000-7A89-42E4-89D8-237E2D6AC391}"/>
            </c:ext>
          </c:extLst>
        </c:ser>
        <c:dLbls>
          <c:showLegendKey val="0"/>
          <c:showVal val="1"/>
          <c:showCatName val="0"/>
          <c:showSerName val="0"/>
          <c:showPercent val="0"/>
          <c:showBubbleSize val="0"/>
        </c:dLbls>
        <c:gapWidth val="219"/>
        <c:overlap val="-27"/>
        <c:axId val="83717151"/>
        <c:axId val="83712159"/>
      </c:barChart>
      <c:catAx>
        <c:axId val="83717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83712159"/>
        <c:crosses val="autoZero"/>
        <c:auto val="1"/>
        <c:lblAlgn val="ctr"/>
        <c:lblOffset val="100"/>
        <c:noMultiLvlLbl val="0"/>
      </c:catAx>
      <c:valAx>
        <c:axId val="837121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83717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928258967629044E-2"/>
          <c:y val="0.35310185185185183"/>
          <c:w val="0.8966272965879265"/>
          <c:h val="0.56264690871974332"/>
        </c:manualLayout>
      </c:layout>
      <c:lineChart>
        <c:grouping val="stacked"/>
        <c:varyColors val="0"/>
        <c:ser>
          <c:idx val="1"/>
          <c:order val="1"/>
          <c:tx>
            <c:strRef>
              <c:f>'17_Disposicion invers en proy'!$H$2</c:f>
              <c:strCache>
                <c:ptCount val="1"/>
                <c:pt idx="0">
                  <c:v>Poblacion Municipios de Boyaca DANE-2018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'17_Disposicion invers en proy'!$G$3:$G$22</c:f>
              <c:strCache>
                <c:ptCount val="20"/>
                <c:pt idx="0">
                  <c:v>Santa Rosa de Viterbo - Boyaca</c:v>
                </c:pt>
                <c:pt idx="1">
                  <c:v>Cerinza</c:v>
                </c:pt>
                <c:pt idx="2">
                  <c:v>Sotaquira</c:v>
                </c:pt>
                <c:pt idx="3">
                  <c:v>Garagoa</c:v>
                </c:pt>
                <c:pt idx="4">
                  <c:v>San Pablo de Borbur</c:v>
                </c:pt>
                <c:pt idx="5">
                  <c:v>Samaca</c:v>
                </c:pt>
                <c:pt idx="6">
                  <c:v>Guateque</c:v>
                </c:pt>
                <c:pt idx="7">
                  <c:v>Ventaquemada</c:v>
                </c:pt>
                <c:pt idx="8">
                  <c:v>Villa de Leyva</c:v>
                </c:pt>
                <c:pt idx="9">
                  <c:v>Umbita</c:v>
                </c:pt>
                <c:pt idx="10">
                  <c:v>Tibasosa</c:v>
                </c:pt>
                <c:pt idx="11">
                  <c:v>Motavita</c:v>
                </c:pt>
                <c:pt idx="12">
                  <c:v>Muzo</c:v>
                </c:pt>
                <c:pt idx="13">
                  <c:v>Tibana</c:v>
                </c:pt>
                <c:pt idx="14">
                  <c:v>Jenesano</c:v>
                </c:pt>
                <c:pt idx="15">
                  <c:v>Tuta</c:v>
                </c:pt>
                <c:pt idx="16">
                  <c:v>Ramiriqui</c:v>
                </c:pt>
                <c:pt idx="17">
                  <c:v>Santana</c:v>
                </c:pt>
                <c:pt idx="18">
                  <c:v>Quipama</c:v>
                </c:pt>
                <c:pt idx="19">
                  <c:v>Socota</c:v>
                </c:pt>
              </c:strCache>
            </c:strRef>
          </c:cat>
          <c:val>
            <c:numRef>
              <c:f>'17_Disposicion invers en proy'!$H$3:$H$22</c:f>
              <c:numCache>
                <c:formatCode>General</c:formatCode>
                <c:ptCount val="20"/>
                <c:pt idx="0">
                  <c:v>13405</c:v>
                </c:pt>
                <c:pt idx="1">
                  <c:v>3601</c:v>
                </c:pt>
                <c:pt idx="2">
                  <c:v>7340</c:v>
                </c:pt>
                <c:pt idx="3">
                  <c:v>17033</c:v>
                </c:pt>
                <c:pt idx="4">
                  <c:v>10382</c:v>
                </c:pt>
                <c:pt idx="5">
                  <c:v>20546</c:v>
                </c:pt>
                <c:pt idx="6">
                  <c:v>9411</c:v>
                </c:pt>
                <c:pt idx="7">
                  <c:v>15729</c:v>
                </c:pt>
                <c:pt idx="8">
                  <c:v>18050</c:v>
                </c:pt>
                <c:pt idx="9">
                  <c:v>10337</c:v>
                </c:pt>
                <c:pt idx="10">
                  <c:v>14470</c:v>
                </c:pt>
                <c:pt idx="11">
                  <c:v>8470</c:v>
                </c:pt>
                <c:pt idx="12">
                  <c:v>8668</c:v>
                </c:pt>
                <c:pt idx="13">
                  <c:v>9023</c:v>
                </c:pt>
                <c:pt idx="14">
                  <c:v>7693</c:v>
                </c:pt>
                <c:pt idx="15">
                  <c:v>9856</c:v>
                </c:pt>
                <c:pt idx="16">
                  <c:v>9763</c:v>
                </c:pt>
                <c:pt idx="17">
                  <c:v>7628</c:v>
                </c:pt>
                <c:pt idx="18">
                  <c:v>7579</c:v>
                </c:pt>
                <c:pt idx="19">
                  <c:v>7549</c:v>
                </c:pt>
              </c:numCache>
            </c:numRef>
          </c:val>
          <c:smooth val="0"/>
          <c:extLst>
            <c:ext xmlns:c16="http://schemas.microsoft.com/office/drawing/2014/chart" uri="{C3380CC4-5D6E-409C-BE32-E72D297353CC}">
              <c16:uniqueId val="{00000003-C115-45D1-AC70-EA5377C0D90B}"/>
            </c:ext>
          </c:extLst>
        </c:ser>
        <c:dLbls>
          <c:showLegendKey val="0"/>
          <c:showVal val="0"/>
          <c:showCatName val="0"/>
          <c:showSerName val="0"/>
          <c:showPercent val="0"/>
          <c:showBubbleSize val="0"/>
        </c:dLbls>
        <c:marker val="1"/>
        <c:smooth val="0"/>
        <c:axId val="756294880"/>
        <c:axId val="756297376"/>
        <c:extLst>
          <c:ext xmlns:c15="http://schemas.microsoft.com/office/drawing/2012/chart" uri="{02D57815-91ED-43cb-92C2-25804820EDAC}">
            <c15:filteredLineSeries>
              <c15:ser>
                <c:idx val="0"/>
                <c:order val="0"/>
                <c:tx>
                  <c:strRef>
                    <c:extLst>
                      <c:ext uri="{02D57815-91ED-43cb-92C2-25804820EDAC}">
                        <c15:formulaRef>
                          <c15:sqref>'17_Disposicion invers en proy'!$G$2:$J$2</c15:sqref>
                        </c15:formulaRef>
                      </c:ext>
                    </c:extLst>
                    <c:strCache>
                      <c:ptCount val="1"/>
                      <c:pt idx="0">
                        <c:v>1. Municipio Poblacion Municipios de Boyaca DANE-2018 17.	De ofrecer tecnología para el tratamiento o conversión del residuo de neumático usado ¿Estaría dispuesto a invertir en ello siendo pionero en esta implementación? Interes del proyecto como propuest</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uri="{02D57815-91ED-43cb-92C2-25804820EDAC}">
                        <c15:formulaRef>
                          <c15:sqref>'17_Disposicion invers en proy'!$G$3:$G$22</c15:sqref>
                        </c15:formulaRef>
                      </c:ext>
                    </c:extLst>
                    <c:strCache>
                      <c:ptCount val="20"/>
                      <c:pt idx="0">
                        <c:v>Santa Rosa de Viterbo - Boyaca</c:v>
                      </c:pt>
                      <c:pt idx="1">
                        <c:v>Cerinza</c:v>
                      </c:pt>
                      <c:pt idx="2">
                        <c:v>Sotaquira</c:v>
                      </c:pt>
                      <c:pt idx="3">
                        <c:v>Garagoa</c:v>
                      </c:pt>
                      <c:pt idx="4">
                        <c:v>San Pablo de Borbur</c:v>
                      </c:pt>
                      <c:pt idx="5">
                        <c:v>Samaca</c:v>
                      </c:pt>
                      <c:pt idx="6">
                        <c:v>Guateque</c:v>
                      </c:pt>
                      <c:pt idx="7">
                        <c:v>Ventaquemada</c:v>
                      </c:pt>
                      <c:pt idx="8">
                        <c:v>Villa de Leyva</c:v>
                      </c:pt>
                      <c:pt idx="9">
                        <c:v>Umbita</c:v>
                      </c:pt>
                      <c:pt idx="10">
                        <c:v>Tibasosa</c:v>
                      </c:pt>
                      <c:pt idx="11">
                        <c:v>Motavita</c:v>
                      </c:pt>
                      <c:pt idx="12">
                        <c:v>Muzo</c:v>
                      </c:pt>
                      <c:pt idx="13">
                        <c:v>Tibana</c:v>
                      </c:pt>
                      <c:pt idx="14">
                        <c:v>Jenesano</c:v>
                      </c:pt>
                      <c:pt idx="15">
                        <c:v>Tuta</c:v>
                      </c:pt>
                      <c:pt idx="16">
                        <c:v>Ramiriqui</c:v>
                      </c:pt>
                      <c:pt idx="17">
                        <c:v>Santana</c:v>
                      </c:pt>
                      <c:pt idx="18">
                        <c:v>Quipama</c:v>
                      </c:pt>
                      <c:pt idx="19">
                        <c:v>Socota</c:v>
                      </c:pt>
                    </c:strCache>
                  </c:strRef>
                </c:cat>
                <c:val>
                  <c:numRef>
                    <c:extLst>
                      <c:ext uri="{02D57815-91ED-43cb-92C2-25804820EDAC}">
                        <c15:formulaRef>
                          <c15:sqref>'17_Disposicion invers en proy'!$J$3:$J$22</c15:sqref>
                        </c15:formulaRef>
                      </c:ext>
                    </c:extLst>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2-C115-45D1-AC70-EA5377C0D90B}"/>
                  </c:ext>
                </c:extLst>
              </c15:ser>
            </c15:filteredLineSeries>
          </c:ext>
        </c:extLst>
      </c:lineChart>
      <c:lineChart>
        <c:grouping val="stacked"/>
        <c:varyColors val="0"/>
        <c:ser>
          <c:idx val="2"/>
          <c:order val="2"/>
          <c:tx>
            <c:strRef>
              <c:f>'17_Disposicion invers en proy'!$J$2</c:f>
              <c:strCache>
                <c:ptCount val="1"/>
                <c:pt idx="0">
                  <c:v>Interes del proyecto como propuesta innovadora y pionera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'17_Disposicion invers en proy'!$G$3:$G$22</c:f>
              <c:strCache>
                <c:ptCount val="20"/>
                <c:pt idx="0">
                  <c:v>Santa Rosa de Viterbo - Boyaca</c:v>
                </c:pt>
                <c:pt idx="1">
                  <c:v>Cerinza</c:v>
                </c:pt>
                <c:pt idx="2">
                  <c:v>Sotaquira</c:v>
                </c:pt>
                <c:pt idx="3">
                  <c:v>Garagoa</c:v>
                </c:pt>
                <c:pt idx="4">
                  <c:v>San Pablo de Borbur</c:v>
                </c:pt>
                <c:pt idx="5">
                  <c:v>Samaca</c:v>
                </c:pt>
                <c:pt idx="6">
                  <c:v>Guateque</c:v>
                </c:pt>
                <c:pt idx="7">
                  <c:v>Ventaquemada</c:v>
                </c:pt>
                <c:pt idx="8">
                  <c:v>Villa de Leyva</c:v>
                </c:pt>
                <c:pt idx="9">
                  <c:v>Umbita</c:v>
                </c:pt>
                <c:pt idx="10">
                  <c:v>Tibasosa</c:v>
                </c:pt>
                <c:pt idx="11">
                  <c:v>Motavita</c:v>
                </c:pt>
                <c:pt idx="12">
                  <c:v>Muzo</c:v>
                </c:pt>
                <c:pt idx="13">
                  <c:v>Tibana</c:v>
                </c:pt>
                <c:pt idx="14">
                  <c:v>Jenesano</c:v>
                </c:pt>
                <c:pt idx="15">
                  <c:v>Tuta</c:v>
                </c:pt>
                <c:pt idx="16">
                  <c:v>Ramiriqui</c:v>
                </c:pt>
                <c:pt idx="17">
                  <c:v>Santana</c:v>
                </c:pt>
                <c:pt idx="18">
                  <c:v>Quipama</c:v>
                </c:pt>
                <c:pt idx="19">
                  <c:v>Socota</c:v>
                </c:pt>
              </c:strCache>
            </c:strRef>
          </c:cat>
          <c:val>
            <c:numRef>
              <c:f>'17_Disposicion invers en proy'!$J$3:$J$22</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4-C115-45D1-AC70-EA5377C0D90B}"/>
            </c:ext>
          </c:extLst>
        </c:ser>
        <c:dLbls>
          <c:showLegendKey val="0"/>
          <c:showVal val="0"/>
          <c:showCatName val="0"/>
          <c:showSerName val="0"/>
          <c:showPercent val="0"/>
          <c:showBubbleSize val="0"/>
        </c:dLbls>
        <c:marker val="1"/>
        <c:smooth val="0"/>
        <c:axId val="610618976"/>
        <c:axId val="662201856"/>
      </c:lineChart>
      <c:catAx>
        <c:axId val="756294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56297376"/>
        <c:crosses val="autoZero"/>
        <c:auto val="1"/>
        <c:lblAlgn val="ctr"/>
        <c:lblOffset val="100"/>
        <c:noMultiLvlLbl val="0"/>
      </c:catAx>
      <c:valAx>
        <c:axId val="756297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56294880"/>
        <c:crosses val="autoZero"/>
        <c:crossBetween val="between"/>
      </c:valAx>
      <c:valAx>
        <c:axId val="662201856"/>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10618976"/>
        <c:crosses val="max"/>
        <c:crossBetween val="between"/>
      </c:valAx>
      <c:catAx>
        <c:axId val="610618976"/>
        <c:scaling>
          <c:orientation val="minMax"/>
        </c:scaling>
        <c:delete val="1"/>
        <c:axPos val="b"/>
        <c:numFmt formatCode="General" sourceLinked="1"/>
        <c:majorTickMark val="out"/>
        <c:minorTickMark val="none"/>
        <c:tickLblPos val="nextTo"/>
        <c:crossAx val="662201856"/>
        <c:crosses val="autoZero"/>
        <c:auto val="1"/>
        <c:lblAlgn val="ctr"/>
        <c:lblOffset val="100"/>
        <c:noMultiLvlLbl val="0"/>
      </c:cat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2.xlsx]17_Disposicion invers en proy!TablaDinámica1</c:name>
    <c:fmtId val="8"/>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Interes del proyecto como propuesta innovadora y pionera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pivotFmt>
      <c:pivotFmt>
        <c:idx val="2"/>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pivotFmt>
      <c:pivotFmt>
        <c:idx val="3"/>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'17_Disposicion invers en proy'!$M$2</c:f>
              <c:strCache>
                <c:ptCount val="1"/>
                <c:pt idx="0">
                  <c:v>Total</c:v>
                </c:pt>
              </c:strCache>
            </c:strRef>
          </c:tx>
          <c:dPt>
            <c:idx val="0"/>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1-E7D7-4AD1-BE24-0BBE1E1ADCE2}"/>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extLst>
              <c:ext xmlns:c16="http://schemas.microsoft.com/office/drawing/2014/chart" uri="{C3380CC4-5D6E-409C-BE32-E72D297353CC}">
                <c16:uniqueId val="{00000003-E7D7-4AD1-BE24-0BBE1E1ADCE2}"/>
              </c:ext>
            </c:extLst>
          </c:dPt>
          <c:dPt>
            <c:idx val="2"/>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sp3d/>
            </c:spPr>
            <c:extLst>
              <c:ext xmlns:c16="http://schemas.microsoft.com/office/drawing/2014/chart" uri="{C3380CC4-5D6E-409C-BE32-E72D297353CC}">
                <c16:uniqueId val="{00000005-E7D7-4AD1-BE24-0BBE1E1ADCE2}"/>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'17_Disposicion invers en proy'!$L$3:$L$6</c:f>
              <c:strCache>
                <c:ptCount val="3"/>
                <c:pt idx="0">
                  <c:v>No</c:v>
                </c:pt>
                <c:pt idx="1">
                  <c:v>Revisión y Publicación</c:v>
                </c:pt>
                <c:pt idx="2">
                  <c:v>Si</c:v>
                </c:pt>
              </c:strCache>
            </c:strRef>
          </c:cat>
          <c:val>
            <c:numRef>
              <c:f>'17_Disposicion invers en proy'!$M$3:$M$6</c:f>
              <c:numCache>
                <c:formatCode>General</c:formatCode>
                <c:ptCount val="3"/>
                <c:pt idx="0">
                  <c:v>7</c:v>
                </c:pt>
                <c:pt idx="1">
                  <c:v>3</c:v>
                </c:pt>
                <c:pt idx="2">
                  <c:v>10</c:v>
                </c:pt>
              </c:numCache>
            </c:numRef>
          </c:val>
          <c:extLst>
            <c:ext xmlns:c16="http://schemas.microsoft.com/office/drawing/2014/chart" uri="{C3380CC4-5D6E-409C-BE32-E72D297353CC}">
              <c16:uniqueId val="{00000000-E5D8-4B9F-AC8A-6A797D1ED4FA}"/>
            </c:ext>
          </c:extLst>
        </c:ser>
        <c:dLbls>
          <c:dLblPos val="outEnd"/>
          <c:showLegendKey val="0"/>
          <c:showVal val="1"/>
          <c:showCatName val="0"/>
          <c:showSerName val="0"/>
          <c:showPercent val="0"/>
          <c:showBubbleSize val="0"/>
          <c:showLeaderLines val="1"/>
        </c:dLbls>
      </c:pie3DChart>
      <c:spPr>
        <a:noFill/>
        <a:ln>
          <a:noFill/>
        </a:ln>
        <a:effectLst/>
      </c:spPr>
    </c:plotArea>
    <c:legend>
      <c:legendPos val="r"/>
      <c:layout>
        <c:manualLayout>
          <c:xMode val="edge"/>
          <c:yMode val="edge"/>
          <c:x val="0.69877944033695527"/>
          <c:y val="0.4468384511977514"/>
          <c:w val="0.28955389554814182"/>
          <c:h val="0.32838511376335894"/>
        </c:manualLayout>
      </c:layout>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2.xlsx]18_Conoc subproducto neum!TablaDinámica2</c:name>
    <c:fmtId val="0"/>
  </c:pivotSource>
  <c:chart>
    <c:title>
      <c:tx>
        <c:rich>
          <a:bodyPr rot="0" spcFirstLastPara="1" vertOverflow="ellipsis" vert="horz" wrap="square" anchor="ctr" anchorCtr="1"/>
          <a:lstStyle/>
          <a:p>
            <a:pPr>
              <a:defRPr sz="1320" b="0" i="0" u="none" strike="noStrike" kern="1200" cap="all" spc="0" baseline="0">
                <a:solidFill>
                  <a:schemeClr val="tx1">
                    <a:lumMod val="65000"/>
                    <a:lumOff val="35000"/>
                  </a:schemeClr>
                </a:solidFill>
                <a:latin typeface="+mn-lt"/>
                <a:ea typeface="+mn-ea"/>
                <a:cs typeface="+mn-cs"/>
              </a:defRPr>
            </a:pPr>
            <a:r>
              <a:rPr lang="en-US"/>
              <a:t>Subproductos que se conocen obtenidos con base al neumático fuera de uso</a:t>
            </a:r>
          </a:p>
        </c:rich>
      </c:tx>
      <c:overlay val="0"/>
      <c:spPr>
        <a:noFill/>
        <a:ln>
          <a:noFill/>
        </a:ln>
        <a:effectLst/>
      </c:spPr>
      <c:txPr>
        <a:bodyPr rot="0" spcFirstLastPara="1" vertOverflow="ellipsis" vert="horz" wrap="square" anchor="ctr" anchorCtr="1"/>
        <a:lstStyle/>
        <a:p>
          <a:pPr>
            <a:defRPr sz="1320" b="0" i="0" u="none" strike="noStrike" kern="1200" cap="all"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EF1114FF-D640-4FF8-955C-BF786BE428E7}" type="CELLRANGE">
                  <a:rPr lang="en-US"/>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585331FD-ECC6-44EA-8E32-46D7F341F4BC}"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9C1AE0AE-5BF0-4BC9-BED4-05F0FAD278D2}"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2058E940-1EFC-41AE-9A13-8AA80346099B}"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38A08F32-B1D6-4717-9A91-AE27232AB7E0}"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53F59772-0731-45FF-86BC-9F498850BEF6}"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AB47A2D6-14B5-4BBD-B88A-497D82FFF692}"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18E7D55B-373B-41BF-895C-EB18A60D87C5}"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'18_Conoc subproducto neum'!$O$3:$O$10</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9867-4BAB-9CD4-57B71B57CBDF}"/>
              </c:ext>
            </c:extLst>
          </c:dPt>
          <c:dPt>
            <c:idx val="1"/>
            <c:invertIfNegative val="0"/>
            <c:bubble3D val="0"/>
            <c:extLst>
              <c:ext xmlns:c16="http://schemas.microsoft.com/office/drawing/2014/chart" uri="{C3380CC4-5D6E-409C-BE32-E72D297353CC}">
                <c16:uniqueId val="{00000003-9867-4BAB-9CD4-57B71B57CBDF}"/>
              </c:ext>
            </c:extLst>
          </c:dPt>
          <c:dPt>
            <c:idx val="2"/>
            <c:invertIfNegative val="0"/>
            <c:bubble3D val="0"/>
            <c:extLst>
              <c:ext xmlns:c16="http://schemas.microsoft.com/office/drawing/2014/chart" uri="{C3380CC4-5D6E-409C-BE32-E72D297353CC}">
                <c16:uniqueId val="{00000004-9867-4BAB-9CD4-57B71B57CBDF}"/>
              </c:ext>
            </c:extLst>
          </c:dPt>
          <c:dPt>
            <c:idx val="3"/>
            <c:invertIfNegative val="0"/>
            <c:bubble3D val="0"/>
            <c:extLst>
              <c:ext xmlns:c16="http://schemas.microsoft.com/office/drawing/2014/chart" uri="{C3380CC4-5D6E-409C-BE32-E72D297353CC}">
                <c16:uniqueId val="{00000005-9867-4BAB-9CD4-57B71B57CBDF}"/>
              </c:ext>
            </c:extLst>
          </c:dPt>
          <c:dPt>
            <c:idx val="4"/>
            <c:invertIfNegative val="0"/>
            <c:bubble3D val="0"/>
            <c:extLst>
              <c:ext xmlns:c16="http://schemas.microsoft.com/office/drawing/2014/chart" uri="{C3380CC4-5D6E-409C-BE32-E72D297353CC}">
                <c16:uniqueId val="{00000006-9867-4BAB-9CD4-57B71B57CBDF}"/>
              </c:ext>
            </c:extLst>
          </c:dPt>
          <c:dPt>
            <c:idx val="5"/>
            <c:invertIfNegative val="0"/>
            <c:bubble3D val="0"/>
            <c:extLst>
              <c:ext xmlns:c16="http://schemas.microsoft.com/office/drawing/2014/chart" uri="{C3380CC4-5D6E-409C-BE32-E72D297353CC}">
                <c16:uniqueId val="{00000007-9867-4BAB-9CD4-57B71B57CBDF}"/>
              </c:ext>
            </c:extLst>
          </c:dPt>
          <c:dPt>
            <c:idx val="6"/>
            <c:invertIfNegative val="0"/>
            <c:bubble3D val="0"/>
            <c:extLst>
              <c:ext xmlns:c16="http://schemas.microsoft.com/office/drawing/2014/chart" uri="{C3380CC4-5D6E-409C-BE32-E72D297353CC}">
                <c16:uniqueId val="{00000008-9867-4BAB-9CD4-57B71B57CBDF}"/>
              </c:ext>
            </c:extLst>
          </c:dPt>
          <c:dPt>
            <c:idx val="7"/>
            <c:invertIfNegative val="0"/>
            <c:bubble3D val="0"/>
            <c:extLst>
              <c:ext xmlns:c16="http://schemas.microsoft.com/office/drawing/2014/chart" uri="{C3380CC4-5D6E-409C-BE32-E72D297353CC}">
                <c16:uniqueId val="{00000009-9867-4BAB-9CD4-57B71B57CBDF}"/>
              </c:ext>
            </c:extLst>
          </c:dPt>
          <c:dLbls>
            <c:dLbl>
              <c:idx val="0"/>
              <c:tx>
                <c:rich>
                  <a:bodyPr/>
                  <a:lstStyle/>
                  <a:p>
                    <a:fld id="{EF1114FF-D640-4FF8-955C-BF786BE428E7}"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9867-4BAB-9CD4-57B71B57CBDF}"/>
                </c:ext>
              </c:extLst>
            </c:dLbl>
            <c:dLbl>
              <c:idx val="1"/>
              <c:tx>
                <c:rich>
                  <a:bodyPr/>
                  <a:lstStyle/>
                  <a:p>
                    <a:fld id="{585331FD-ECC6-44EA-8E32-46D7F341F4B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867-4BAB-9CD4-57B71B57CBDF}"/>
                </c:ext>
              </c:extLst>
            </c:dLbl>
            <c:dLbl>
              <c:idx val="2"/>
              <c:tx>
                <c:rich>
                  <a:bodyPr/>
                  <a:lstStyle/>
                  <a:p>
                    <a:fld id="{9C1AE0AE-5BF0-4BC9-BED4-05F0FAD278D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867-4BAB-9CD4-57B71B57CBDF}"/>
                </c:ext>
              </c:extLst>
            </c:dLbl>
            <c:dLbl>
              <c:idx val="3"/>
              <c:tx>
                <c:rich>
                  <a:bodyPr/>
                  <a:lstStyle/>
                  <a:p>
                    <a:fld id="{2058E940-1EFC-41AE-9A13-8AA80346099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867-4BAB-9CD4-57B71B57CBDF}"/>
                </c:ext>
              </c:extLst>
            </c:dLbl>
            <c:dLbl>
              <c:idx val="4"/>
              <c:tx>
                <c:rich>
                  <a:bodyPr/>
                  <a:lstStyle/>
                  <a:p>
                    <a:fld id="{38A08F32-B1D6-4717-9A91-AE27232AB7E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867-4BAB-9CD4-57B71B57CBDF}"/>
                </c:ext>
              </c:extLst>
            </c:dLbl>
            <c:dLbl>
              <c:idx val="5"/>
              <c:tx>
                <c:rich>
                  <a:bodyPr/>
                  <a:lstStyle/>
                  <a:p>
                    <a:fld id="{53F59772-0731-45FF-86BC-9F498850BEF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867-4BAB-9CD4-57B71B57CBDF}"/>
                </c:ext>
              </c:extLst>
            </c:dLbl>
            <c:dLbl>
              <c:idx val="6"/>
              <c:tx>
                <c:rich>
                  <a:bodyPr/>
                  <a:lstStyle/>
                  <a:p>
                    <a:fld id="{AB47A2D6-14B5-4BBD-B88A-497D82FFF69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867-4BAB-9CD4-57B71B57CBDF}"/>
                </c:ext>
              </c:extLst>
            </c:dLbl>
            <c:dLbl>
              <c:idx val="7"/>
              <c:tx>
                <c:rich>
                  <a:bodyPr/>
                  <a:lstStyle/>
                  <a:p>
                    <a:fld id="{18E7D55B-373B-41BF-895C-EB18A60D87C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867-4BAB-9CD4-57B71B57CBDF}"/>
                </c:ext>
              </c:extLst>
            </c:dLbl>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'18_Conoc subproducto neum'!$O$3:$O$10</c:f>
              <c:strCache>
                <c:ptCount val="8"/>
                <c:pt idx="0">
                  <c:v>agregados de construccion</c:v>
                </c:pt>
                <c:pt idx="1">
                  <c:v>canchas sinteticas</c:v>
                </c:pt>
                <c:pt idx="2">
                  <c:v>capa asfaltica</c:v>
                </c:pt>
                <c:pt idx="3">
                  <c:v>combustibles</c:v>
                </c:pt>
                <c:pt idx="4">
                  <c:v>No  conoce ninguno</c:v>
                </c:pt>
                <c:pt idx="5">
                  <c:v>parques infantiles </c:v>
                </c:pt>
                <c:pt idx="6">
                  <c:v>pisos en los parque infantiles </c:v>
                </c:pt>
                <c:pt idx="7">
                  <c:v>reusos</c:v>
                </c:pt>
              </c:strCache>
            </c:strRef>
          </c:cat>
          <c:val>
            <c:numRef>
              <c:f>'18_Conoc subproducto neum'!$O$3:$O$10</c:f>
              <c:numCache>
                <c:formatCode>General</c:formatCode>
                <c:ptCount val="8"/>
                <c:pt idx="0">
                  <c:v>1</c:v>
                </c:pt>
                <c:pt idx="1">
                  <c:v>1</c:v>
                </c:pt>
                <c:pt idx="2">
                  <c:v>7</c:v>
                </c:pt>
                <c:pt idx="3">
                  <c:v>1</c:v>
                </c:pt>
                <c:pt idx="4">
                  <c:v>12</c:v>
                </c:pt>
                <c:pt idx="5">
                  <c:v>1</c:v>
                </c:pt>
                <c:pt idx="6">
                  <c:v>1</c:v>
                </c:pt>
                <c:pt idx="7">
                  <c:v>1</c:v>
                </c:pt>
              </c:numCache>
            </c:numRef>
          </c:val>
          <c:extLst>
            <c:ext xmlns:c15="http://schemas.microsoft.com/office/drawing/2012/chart" uri="{02D57815-91ED-43cb-92C2-25804820EDAC}">
              <c15:datalabelsRange>
                <c15:f>'18_Conoc subproducto neum'!$O$3:$O$10</c15:f>
                <c15:dlblRangeCache>
                  <c:ptCount val="8"/>
                  <c:pt idx="0">
                    <c:v>4,00%</c:v>
                  </c:pt>
                  <c:pt idx="1">
                    <c:v>4,00%</c:v>
                  </c:pt>
                  <c:pt idx="2">
                    <c:v>28,00%</c:v>
                  </c:pt>
                  <c:pt idx="3">
                    <c:v>4,00%</c:v>
                  </c:pt>
                  <c:pt idx="4">
                    <c:v>48,00%</c:v>
                  </c:pt>
                  <c:pt idx="5">
                    <c:v>4,00%</c:v>
                  </c:pt>
                  <c:pt idx="6">
                    <c:v>4,00%</c:v>
                  </c:pt>
                  <c:pt idx="7">
                    <c:v>4,00%</c:v>
                  </c:pt>
                </c15:dlblRangeCache>
              </c15:datalabelsRange>
            </c:ext>
            <c:ext xmlns:c16="http://schemas.microsoft.com/office/drawing/2014/chart" uri="{C3380CC4-5D6E-409C-BE32-E72D297353CC}">
              <c16:uniqueId val="{00000000-9867-4BAB-9CD4-57B71B57CBDF}"/>
            </c:ext>
          </c:extLst>
        </c:ser>
        <c:dLbls>
          <c:dLblPos val="outEnd"/>
          <c:showLegendKey val="0"/>
          <c:showVal val="1"/>
          <c:showCatName val="0"/>
          <c:showSerName val="0"/>
          <c:showPercent val="0"/>
          <c:showBubbleSize val="0"/>
        </c:dLbls>
        <c:gapWidth val="219"/>
        <c:overlap val="-27"/>
        <c:axId val="662495088"/>
        <c:axId val="662494672"/>
      </c:barChart>
      <c:catAx>
        <c:axId val="66249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cap="all" baseline="0">
                <a:solidFill>
                  <a:schemeClr val="tx1">
                    <a:lumMod val="65000"/>
                    <a:lumOff val="35000"/>
                  </a:schemeClr>
                </a:solidFill>
                <a:latin typeface="+mn-lt"/>
                <a:ea typeface="+mn-ea"/>
                <a:cs typeface="+mn-cs"/>
              </a:defRPr>
            </a:pPr>
            <a:endParaRPr lang="es-CO"/>
          </a:p>
        </c:txPr>
        <c:crossAx val="662494672"/>
        <c:crosses val="autoZero"/>
        <c:auto val="1"/>
        <c:lblAlgn val="ctr"/>
        <c:lblOffset val="100"/>
        <c:noMultiLvlLbl val="0"/>
      </c:catAx>
      <c:valAx>
        <c:axId val="662494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cap="all" baseline="0">
                <a:solidFill>
                  <a:schemeClr val="tx1">
                    <a:lumMod val="65000"/>
                    <a:lumOff val="35000"/>
                  </a:schemeClr>
                </a:solidFill>
                <a:latin typeface="+mn-lt"/>
                <a:ea typeface="+mn-ea"/>
                <a:cs typeface="+mn-cs"/>
              </a:defRPr>
            </a:pPr>
            <a:endParaRPr lang="es-CO"/>
          </a:p>
        </c:txPr>
        <c:crossAx val="662495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cap="all" baseline="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2.xlsx]19_Solucion tratam residuo!TablaDinámica3</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Percepción en %</a:t>
            </a:r>
            <a:r>
              <a:rPr lang="en-US" baseline="0"/>
              <a:t> de maquinaria como solución de tratamiento para el NFU</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'19_Solucion tratam residuo'!$K$2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7072-4D42-8499-973043163555}"/>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7072-4D42-8499-973043163555}"/>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'19_Solucion tratam residuo'!$J$3:$J$5</c:f>
              <c:strCache>
                <c:ptCount val="2"/>
                <c:pt idx="0">
                  <c:v>No</c:v>
                </c:pt>
                <c:pt idx="1">
                  <c:v>Si</c:v>
                </c:pt>
              </c:strCache>
            </c:strRef>
          </c:cat>
          <c:val>
            <c:numRef>
              <c:f>'19_Solucion tratam residuo'!$K$3:$K$5</c:f>
              <c:numCache>
                <c:formatCode>General</c:formatCode>
                <c:ptCount val="2"/>
                <c:pt idx="0">
                  <c:v>3</c:v>
                </c:pt>
                <c:pt idx="1">
                  <c:v>17</c:v>
                </c:pt>
              </c:numCache>
            </c:numRef>
          </c:val>
          <c:extLst>
            <c:ext xmlns:c16="http://schemas.microsoft.com/office/drawing/2014/chart" uri="{C3380CC4-5D6E-409C-BE32-E72D297353CC}">
              <c16:uniqueId val="{00000000-4508-4F3E-9083-6CCB21C8DAA2}"/>
            </c:ext>
          </c:extLst>
        </c:ser>
        <c:dLbls>
          <c:dLblPos val="outEnd"/>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1" i="0" u="none" strike="noStrike" kern="1200" cap="all"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2.xlsx]20_Rubro disponible contra!TablaDinámica1</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Estimación</a:t>
            </a:r>
            <a:r>
              <a:rPr lang="en-US" b="1" baseline="0"/>
              <a:t> del </a:t>
            </a:r>
            <a:r>
              <a:rPr lang="en-US" b="1"/>
              <a:t>Rubro disponible para la inversión del proyecto</a:t>
            </a:r>
            <a:r>
              <a:rPr lang="en-US" b="1" baseline="0"/>
              <a:t> </a:t>
            </a:r>
            <a:r>
              <a:rPr lang="en-US" b="1"/>
              <a:t>en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'20_Rubro disponible contra'!$J$2</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F529-42BD-9A4E-E95A26218F1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D395-4E29-A090-78C0F3F4447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D395-4E29-A090-78C0F3F44474}"/>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395-4E29-A090-78C0F3F44474}"/>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D395-4E29-A090-78C0F3F44474}"/>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'20_Rubro disponible contra'!$I$3:$I$8</c:f>
              <c:strCache>
                <c:ptCount val="5"/>
                <c:pt idx="0">
                  <c:v>200 a 300 millones</c:v>
                </c:pt>
                <c:pt idx="1">
                  <c:v>300 a 400 millones</c:v>
                </c:pt>
                <c:pt idx="2">
                  <c:v>400 a 500 millones </c:v>
                </c:pt>
                <c:pt idx="3">
                  <c:v>ninguno</c:v>
                </c:pt>
                <c:pt idx="4">
                  <c:v>No tendria una respuesta concreta en este momento</c:v>
                </c:pt>
              </c:strCache>
            </c:strRef>
          </c:cat>
          <c:val>
            <c:numRef>
              <c:f>'20_Rubro disponible contra'!$J$3:$J$8</c:f>
              <c:numCache>
                <c:formatCode>General</c:formatCode>
                <c:ptCount val="5"/>
                <c:pt idx="0">
                  <c:v>9</c:v>
                </c:pt>
                <c:pt idx="1">
                  <c:v>1</c:v>
                </c:pt>
                <c:pt idx="2">
                  <c:v>2</c:v>
                </c:pt>
                <c:pt idx="3">
                  <c:v>6</c:v>
                </c:pt>
                <c:pt idx="4">
                  <c:v>2</c:v>
                </c:pt>
              </c:numCache>
            </c:numRef>
          </c:val>
          <c:extLst>
            <c:ext xmlns:c16="http://schemas.microsoft.com/office/drawing/2014/chart" uri="{C3380CC4-5D6E-409C-BE32-E72D297353CC}">
              <c16:uniqueId val="{00000000-F529-42BD-9A4E-E95A26218F12}"/>
            </c:ext>
          </c:extLst>
        </c:ser>
        <c:dLbls>
          <c:dLblPos val="outEnd"/>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cap="all" spc="0" baseline="0">
                <a:solidFill>
                  <a:schemeClr val="tx1">
                    <a:lumMod val="65000"/>
                    <a:lumOff val="35000"/>
                  </a:schemeClr>
                </a:solidFill>
                <a:latin typeface="+mn-lt"/>
                <a:ea typeface="+mn-ea"/>
                <a:cs typeface="+mn-cs"/>
              </a:defRPr>
            </a:pPr>
            <a:r>
              <a:rPr lang="en-US"/>
              <a:t>21. De uno a cien, ¿qué tan dispuesto estaría a invertir en este proyecto?</a:t>
            </a:r>
          </a:p>
        </c:rich>
      </c:tx>
      <c:overlay val="0"/>
      <c:spPr>
        <a:noFill/>
        <a:ln>
          <a:noFill/>
        </a:ln>
        <a:effectLst/>
      </c:spPr>
      <c:txPr>
        <a:bodyPr rot="0" spcFirstLastPara="1" vertOverflow="ellipsis" vert="horz" wrap="square" anchor="ctr" anchorCtr="1"/>
        <a:lstStyle/>
        <a:p>
          <a:pPr>
            <a:defRPr sz="1440" b="0" i="0" u="none" strike="noStrike" kern="1200" cap="all"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'21_Interes de invertir'!$G$2</c:f>
              <c:strCache>
                <c:ptCount val="1"/>
                <c:pt idx="0">
                  <c:v>21.	De uno a cien, ¿qué tan dispuesto estaría a invertir en este proyecto?</c:v>
                </c:pt>
              </c:strCache>
            </c:strRef>
          </c:tx>
          <c:spPr>
            <a:ln w="28575" cap="rnd">
              <a:solidFill>
                <a:schemeClr val="accent1"/>
              </a:solidFill>
              <a:round/>
            </a:ln>
            <a:effectLst/>
          </c:spPr>
          <c:marker>
            <c:symbol val="none"/>
          </c:marker>
          <c:dLbls>
            <c:dLbl>
              <c:idx val="0"/>
              <c:layout>
                <c:manualLayout>
                  <c:x val="-3.9380333600987451E-2"/>
                  <c:y val="-1.9979611357229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8E-4FE2-B9AA-7A5356860815}"/>
                </c:ext>
              </c:extLst>
            </c:dLbl>
            <c:spPr>
              <a:noFill/>
              <a:ln>
                <a:noFill/>
              </a:ln>
              <a:effectLst/>
            </c:spPr>
            <c:txPr>
              <a:bodyPr rot="0" spcFirstLastPara="1" vertOverflow="ellipsis" vert="horz" wrap="square" anchor="ctr" anchorCtr="1"/>
              <a:lstStyle/>
              <a:p>
                <a:pPr>
                  <a:defRPr sz="1200" b="0" i="0" u="none" strike="noStrike" kern="1200" cap="all" baseline="0">
                    <a:solidFill>
                      <a:schemeClr val="tx1">
                        <a:lumMod val="75000"/>
                        <a:lumOff val="25000"/>
                      </a:schemeClr>
                    </a:solidFill>
                    <a:latin typeface="+mn-lt"/>
                    <a:ea typeface="+mn-ea"/>
                    <a:cs typeface="+mn-cs"/>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og"/>
            <c:dispRSqr val="0"/>
            <c:dispEq val="0"/>
          </c:trendline>
          <c:trendline>
            <c:spPr>
              <a:ln w="22225" cap="rnd">
                <a:solidFill>
                  <a:srgbClr val="C00000"/>
                </a:solidFill>
                <a:prstDash val="dash"/>
              </a:ln>
              <a:effectLst/>
            </c:spPr>
            <c:trendlineType val="linear"/>
            <c:dispRSqr val="0"/>
            <c:dispEq val="0"/>
          </c:trendline>
          <c:cat>
            <c:strRef>
              <c:f>'21_Interes de invertir'!$F$3:$F$22</c:f>
              <c:strCache>
                <c:ptCount val="20"/>
                <c:pt idx="0">
                  <c:v>Santa Rosa de Viterbo - Boyaca</c:v>
                </c:pt>
                <c:pt idx="1">
                  <c:v>Cerinza</c:v>
                </c:pt>
                <c:pt idx="2">
                  <c:v>Sotaquira</c:v>
                </c:pt>
                <c:pt idx="3">
                  <c:v>Garagoa</c:v>
                </c:pt>
                <c:pt idx="4">
                  <c:v>San Pablo de Borbur</c:v>
                </c:pt>
                <c:pt idx="5">
                  <c:v>Samaca</c:v>
                </c:pt>
                <c:pt idx="6">
                  <c:v>Guateque</c:v>
                </c:pt>
                <c:pt idx="7">
                  <c:v>Ventaquemada</c:v>
                </c:pt>
                <c:pt idx="8">
                  <c:v>Villa de Leyva</c:v>
                </c:pt>
                <c:pt idx="9">
                  <c:v>Umbita</c:v>
                </c:pt>
                <c:pt idx="10">
                  <c:v>Tibasosa</c:v>
                </c:pt>
                <c:pt idx="11">
                  <c:v>Motavita</c:v>
                </c:pt>
                <c:pt idx="12">
                  <c:v>Muzo</c:v>
                </c:pt>
                <c:pt idx="13">
                  <c:v>Tibana</c:v>
                </c:pt>
                <c:pt idx="14">
                  <c:v>Jenesano</c:v>
                </c:pt>
                <c:pt idx="15">
                  <c:v>Tuta</c:v>
                </c:pt>
                <c:pt idx="16">
                  <c:v>Ramiriqui</c:v>
                </c:pt>
                <c:pt idx="17">
                  <c:v>Santana</c:v>
                </c:pt>
                <c:pt idx="18">
                  <c:v>Quipama</c:v>
                </c:pt>
                <c:pt idx="19">
                  <c:v>Socota</c:v>
                </c:pt>
              </c:strCache>
            </c:strRef>
          </c:cat>
          <c:val>
            <c:numRef>
              <c:f>'21_Interes de invertir'!$G$3:$G$22</c:f>
              <c:numCache>
                <c:formatCode>General</c:formatCode>
                <c:ptCount val="20"/>
                <c:pt idx="0">
                  <c:v>100</c:v>
                </c:pt>
                <c:pt idx="1">
                  <c:v>70</c:v>
                </c:pt>
                <c:pt idx="2">
                  <c:v>80</c:v>
                </c:pt>
                <c:pt idx="3">
                  <c:v>90</c:v>
                </c:pt>
                <c:pt idx="4">
                  <c:v>80</c:v>
                </c:pt>
                <c:pt idx="5">
                  <c:v>50</c:v>
                </c:pt>
                <c:pt idx="6">
                  <c:v>80</c:v>
                </c:pt>
                <c:pt idx="7">
                  <c:v>100</c:v>
                </c:pt>
                <c:pt idx="8">
                  <c:v>80</c:v>
                </c:pt>
                <c:pt idx="9">
                  <c:v>70</c:v>
                </c:pt>
                <c:pt idx="10">
                  <c:v>0</c:v>
                </c:pt>
                <c:pt idx="11">
                  <c:v>50</c:v>
                </c:pt>
                <c:pt idx="12">
                  <c:v>0</c:v>
                </c:pt>
                <c:pt idx="13">
                  <c:v>80</c:v>
                </c:pt>
                <c:pt idx="14">
                  <c:v>50</c:v>
                </c:pt>
                <c:pt idx="15">
                  <c:v>70</c:v>
                </c:pt>
                <c:pt idx="16">
                  <c:v>50</c:v>
                </c:pt>
                <c:pt idx="17">
                  <c:v>100</c:v>
                </c:pt>
                <c:pt idx="18">
                  <c:v>30</c:v>
                </c:pt>
                <c:pt idx="19">
                  <c:v>90</c:v>
                </c:pt>
              </c:numCache>
            </c:numRef>
          </c:val>
          <c:smooth val="0"/>
          <c:extLst>
            <c:ext xmlns:c16="http://schemas.microsoft.com/office/drawing/2014/chart" uri="{C3380CC4-5D6E-409C-BE32-E72D297353CC}">
              <c16:uniqueId val="{00000000-31E5-4130-998E-93DC69DB4C3C}"/>
            </c:ext>
          </c:extLst>
        </c:ser>
        <c:dLbls>
          <c:dLblPos val="l"/>
          <c:showLegendKey val="0"/>
          <c:showVal val="1"/>
          <c:showCatName val="0"/>
          <c:showSerName val="0"/>
          <c:showPercent val="0"/>
          <c:showBubbleSize val="0"/>
        </c:dLbls>
        <c:smooth val="0"/>
        <c:axId val="1715348176"/>
        <c:axId val="1715349424"/>
      </c:lineChart>
      <c:catAx>
        <c:axId val="1715348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cap="all" baseline="0">
                <a:solidFill>
                  <a:schemeClr val="tx1">
                    <a:lumMod val="65000"/>
                    <a:lumOff val="35000"/>
                  </a:schemeClr>
                </a:solidFill>
                <a:latin typeface="+mn-lt"/>
                <a:ea typeface="+mn-ea"/>
                <a:cs typeface="+mn-cs"/>
              </a:defRPr>
            </a:pPr>
            <a:endParaRPr lang="es-CO"/>
          </a:p>
        </c:txPr>
        <c:crossAx val="1715349424"/>
        <c:crosses val="autoZero"/>
        <c:auto val="1"/>
        <c:lblAlgn val="ctr"/>
        <c:lblOffset val="100"/>
        <c:noMultiLvlLbl val="0"/>
      </c:catAx>
      <c:valAx>
        <c:axId val="1715349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cap="all" baseline="0">
                    <a:solidFill>
                      <a:schemeClr val="tx1">
                        <a:lumMod val="65000"/>
                        <a:lumOff val="35000"/>
                      </a:schemeClr>
                    </a:solidFill>
                    <a:latin typeface="+mn-lt"/>
                    <a:ea typeface="+mn-ea"/>
                    <a:cs typeface="+mn-cs"/>
                  </a:defRPr>
                </a:pPr>
                <a:r>
                  <a:rPr lang="es-CO"/>
                  <a:t>Disposición a invertir en el proyecto en %</a:t>
                </a:r>
              </a:p>
            </c:rich>
          </c:tx>
          <c:overlay val="0"/>
          <c:spPr>
            <a:noFill/>
            <a:ln>
              <a:noFill/>
            </a:ln>
            <a:effectLst/>
          </c:spPr>
          <c:txPr>
            <a:bodyPr rot="-5400000" spcFirstLastPara="1" vertOverflow="ellipsis" vert="horz" wrap="square" anchor="ctr" anchorCtr="1"/>
            <a:lstStyle/>
            <a:p>
              <a:pPr>
                <a:defRPr sz="12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cap="all" baseline="0">
                <a:solidFill>
                  <a:schemeClr val="tx1">
                    <a:lumMod val="65000"/>
                    <a:lumOff val="35000"/>
                  </a:schemeClr>
                </a:solidFill>
                <a:latin typeface="+mn-lt"/>
                <a:ea typeface="+mn-ea"/>
                <a:cs typeface="+mn-cs"/>
              </a:defRPr>
            </a:pPr>
            <a:endParaRPr lang="es-CO"/>
          </a:p>
        </c:txPr>
        <c:crossAx val="17153481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cap="all" baseline="0"/>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2.xlsx]22_Porcentaje intencion compr!TablaDinámica2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Que tipo de contrato se maneja para la contratación de la miniplanta</a:t>
            </a:r>
            <a:r>
              <a:rPr lang="en-US" b="1" baseline="0"/>
              <a:t> de piroslisis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fld id="{FBE3301C-E067-41EC-AC2A-62D00D9FAE2B}" type="CELLRANGE">
                  <a:rPr lang="en-US" sz="1200"/>
                  <a:pPr>
                    <a:defRPr sz="12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fld id="{17EE91F6-5FA4-4A23-8B45-310ABC8DC165}" type="CELLRANGE">
                  <a:rPr lang="es-CO"/>
                  <a:pPr>
                    <a:defRPr sz="12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fld id="{D2B14666-B995-4F8A-938B-8F7F417007BB}" type="CELLRANGE">
                  <a:rPr lang="es-CO"/>
                  <a:pPr>
                    <a:defRPr sz="12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fld id="{193893B2-AD4C-4F1F-AC46-80E6EC7EF054}" type="CELLRANGE">
                  <a:rPr lang="es-CO"/>
                  <a:pPr>
                    <a:defRPr sz="12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fld id="{B3DAA765-75B2-4B24-B140-45D227FA93D7}" type="CELLRANGE">
                  <a:rPr lang="es-CO"/>
                  <a:pPr>
                    <a:defRPr sz="12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fld id="{97386BFF-47AF-456A-B6BD-4D7D0E11A59A}" type="CELLRANGE">
                  <a:rPr lang="es-CO"/>
                  <a:pPr>
                    <a:defRPr sz="12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'22_Porcentaje intencion compr'!$O$3:$O$8</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054-4DAE-9281-3C17D867CD5F}"/>
              </c:ext>
            </c:extLst>
          </c:dPt>
          <c:dPt>
            <c:idx val="1"/>
            <c:invertIfNegative val="0"/>
            <c:bubble3D val="0"/>
            <c:extLst>
              <c:ext xmlns:c16="http://schemas.microsoft.com/office/drawing/2014/chart" uri="{C3380CC4-5D6E-409C-BE32-E72D297353CC}">
                <c16:uniqueId val="{00000002-B054-4DAE-9281-3C17D867CD5F}"/>
              </c:ext>
            </c:extLst>
          </c:dPt>
          <c:dPt>
            <c:idx val="2"/>
            <c:invertIfNegative val="0"/>
            <c:bubble3D val="0"/>
            <c:extLst>
              <c:ext xmlns:c16="http://schemas.microsoft.com/office/drawing/2014/chart" uri="{C3380CC4-5D6E-409C-BE32-E72D297353CC}">
                <c16:uniqueId val="{00000003-B054-4DAE-9281-3C17D867CD5F}"/>
              </c:ext>
            </c:extLst>
          </c:dPt>
          <c:dPt>
            <c:idx val="3"/>
            <c:invertIfNegative val="0"/>
            <c:bubble3D val="0"/>
            <c:extLst>
              <c:ext xmlns:c16="http://schemas.microsoft.com/office/drawing/2014/chart" uri="{C3380CC4-5D6E-409C-BE32-E72D297353CC}">
                <c16:uniqueId val="{00000004-B054-4DAE-9281-3C17D867CD5F}"/>
              </c:ext>
            </c:extLst>
          </c:dPt>
          <c:dPt>
            <c:idx val="4"/>
            <c:invertIfNegative val="0"/>
            <c:bubble3D val="0"/>
            <c:extLst>
              <c:ext xmlns:c16="http://schemas.microsoft.com/office/drawing/2014/chart" uri="{C3380CC4-5D6E-409C-BE32-E72D297353CC}">
                <c16:uniqueId val="{00000005-B054-4DAE-9281-3C17D867CD5F}"/>
              </c:ext>
            </c:extLst>
          </c:dPt>
          <c:dPt>
            <c:idx val="5"/>
            <c:invertIfNegative val="0"/>
            <c:bubble3D val="0"/>
            <c:extLst>
              <c:ext xmlns:c16="http://schemas.microsoft.com/office/drawing/2014/chart" uri="{C3380CC4-5D6E-409C-BE32-E72D297353CC}">
                <c16:uniqueId val="{00000006-B054-4DAE-9281-3C17D867CD5F}"/>
              </c:ext>
            </c:extLst>
          </c:dPt>
          <c:dLbls>
            <c:dLbl>
              <c:idx val="0"/>
              <c:tx>
                <c:rich>
                  <a:bodyPr/>
                  <a:lstStyle/>
                  <a:p>
                    <a:fld id="{FBE3301C-E067-41EC-AC2A-62D00D9FAE2B}" type="CELLRANGE">
                      <a:rPr lang="en-US" sz="1200"/>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054-4DAE-9281-3C17D867CD5F}"/>
                </c:ext>
              </c:extLst>
            </c:dLbl>
            <c:dLbl>
              <c:idx val="1"/>
              <c:tx>
                <c:rich>
                  <a:bodyPr/>
                  <a:lstStyle/>
                  <a:p>
                    <a:fld id="{17EE91F6-5FA4-4A23-8B45-310ABC8DC16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054-4DAE-9281-3C17D867CD5F}"/>
                </c:ext>
              </c:extLst>
            </c:dLbl>
            <c:dLbl>
              <c:idx val="2"/>
              <c:tx>
                <c:rich>
                  <a:bodyPr/>
                  <a:lstStyle/>
                  <a:p>
                    <a:fld id="{D2B14666-B995-4F8A-938B-8F7F417007B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054-4DAE-9281-3C17D867CD5F}"/>
                </c:ext>
              </c:extLst>
            </c:dLbl>
            <c:dLbl>
              <c:idx val="3"/>
              <c:tx>
                <c:rich>
                  <a:bodyPr/>
                  <a:lstStyle/>
                  <a:p>
                    <a:fld id="{193893B2-AD4C-4F1F-AC46-80E6EC7EF05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054-4DAE-9281-3C17D867CD5F}"/>
                </c:ext>
              </c:extLst>
            </c:dLbl>
            <c:dLbl>
              <c:idx val="4"/>
              <c:tx>
                <c:rich>
                  <a:bodyPr/>
                  <a:lstStyle/>
                  <a:p>
                    <a:fld id="{B3DAA765-75B2-4B24-B140-45D227FA93D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054-4DAE-9281-3C17D867CD5F}"/>
                </c:ext>
              </c:extLst>
            </c:dLbl>
            <c:dLbl>
              <c:idx val="5"/>
              <c:tx>
                <c:rich>
                  <a:bodyPr/>
                  <a:lstStyle/>
                  <a:p>
                    <a:fld id="{97386BFF-47AF-456A-B6BD-4D7D0E11A59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054-4DAE-9281-3C17D867CD5F}"/>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'22_Porcentaje intencion compr'!$O$3:$O$8</c:f>
              <c:strCache>
                <c:ptCount val="6"/>
                <c:pt idx="0">
                  <c:v>consultoria</c:v>
                </c:pt>
                <c:pt idx="1">
                  <c:v>Contratacion Estatal</c:v>
                </c:pt>
                <c:pt idx="2">
                  <c:v>Convenios </c:v>
                </c:pt>
                <c:pt idx="3">
                  <c:v>no tiene conocimiento sobre el tema </c:v>
                </c:pt>
                <c:pt idx="4">
                  <c:v>prestacion de servicios</c:v>
                </c:pt>
                <c:pt idx="5">
                  <c:v>Selección abreviada con recursos del SGP</c:v>
                </c:pt>
              </c:strCache>
            </c:strRef>
          </c:cat>
          <c:val>
            <c:numRef>
              <c:f>'22_Porcentaje intencion compr'!$O$3:$O$8</c:f>
              <c:numCache>
                <c:formatCode>General</c:formatCode>
                <c:ptCount val="6"/>
                <c:pt idx="0">
                  <c:v>1</c:v>
                </c:pt>
                <c:pt idx="1">
                  <c:v>11</c:v>
                </c:pt>
                <c:pt idx="2">
                  <c:v>1</c:v>
                </c:pt>
                <c:pt idx="3">
                  <c:v>5</c:v>
                </c:pt>
                <c:pt idx="4">
                  <c:v>1</c:v>
                </c:pt>
                <c:pt idx="5">
                  <c:v>1</c:v>
                </c:pt>
              </c:numCache>
            </c:numRef>
          </c:val>
          <c:extLst>
            <c:ext xmlns:c15="http://schemas.microsoft.com/office/drawing/2012/chart" uri="{02D57815-91ED-43cb-92C2-25804820EDAC}">
              <c15:datalabelsRange>
                <c15:f>'22_Porcentaje intencion compr'!$O$3:$O$8</c15:f>
                <c15:dlblRangeCache>
                  <c:ptCount val="6"/>
                  <c:pt idx="0">
                    <c:v>5,00%</c:v>
                  </c:pt>
                  <c:pt idx="1">
                    <c:v>55,00%</c:v>
                  </c:pt>
                  <c:pt idx="2">
                    <c:v>5,00%</c:v>
                  </c:pt>
                  <c:pt idx="3">
                    <c:v>25,00%</c:v>
                  </c:pt>
                  <c:pt idx="4">
                    <c:v>5,00%</c:v>
                  </c:pt>
                  <c:pt idx="5">
                    <c:v>5,00%</c:v>
                  </c:pt>
                </c15:dlblRangeCache>
              </c15:datalabelsRange>
            </c:ext>
            <c:ext xmlns:c16="http://schemas.microsoft.com/office/drawing/2014/chart" uri="{C3380CC4-5D6E-409C-BE32-E72D297353CC}">
              <c16:uniqueId val="{00000000-B0CA-4FB7-A1FA-E36F93A54ECC}"/>
            </c:ext>
          </c:extLst>
        </c:ser>
        <c:dLbls>
          <c:dLblPos val="outEnd"/>
          <c:showLegendKey val="0"/>
          <c:showVal val="1"/>
          <c:showCatName val="0"/>
          <c:showSerName val="0"/>
          <c:showPercent val="0"/>
          <c:showBubbleSize val="0"/>
        </c:dLbls>
        <c:gapWidth val="219"/>
        <c:overlap val="-27"/>
        <c:axId val="393500207"/>
        <c:axId val="393503951"/>
      </c:barChart>
      <c:catAx>
        <c:axId val="393500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400" b="0" i="0" u="none" strike="noStrike" kern="1200" cap="all" baseline="0">
                <a:solidFill>
                  <a:schemeClr val="tx1">
                    <a:lumMod val="65000"/>
                    <a:lumOff val="35000"/>
                  </a:schemeClr>
                </a:solidFill>
                <a:latin typeface="+mn-lt"/>
                <a:ea typeface="+mn-ea"/>
                <a:cs typeface="+mn-cs"/>
              </a:defRPr>
            </a:pPr>
            <a:endParaRPr lang="es-CO"/>
          </a:p>
        </c:txPr>
        <c:crossAx val="393503951"/>
        <c:crosses val="autoZero"/>
        <c:auto val="1"/>
        <c:lblAlgn val="ctr"/>
        <c:lblOffset val="100"/>
        <c:noMultiLvlLbl val="0"/>
      </c:catAx>
      <c:valAx>
        <c:axId val="3935039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3935002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2.xlsx]6_Llamado de atencion!TablaDinámica22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Porcentaje de llamados de atención por los entes de control para el tratamiento de</a:t>
            </a:r>
            <a:r>
              <a:rPr lang="en-US" b="1" baseline="0"/>
              <a:t> los residuos de acuerdo al PGIRS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s>
    <c:plotArea>
      <c:layout/>
      <c:pieChart>
        <c:varyColors val="1"/>
        <c:ser>
          <c:idx val="0"/>
          <c:order val="0"/>
          <c:tx>
            <c:strRef>
              <c:f>'6_Llamado de atencion'!$H$2</c:f>
              <c:strCache>
                <c:ptCount val="1"/>
                <c:pt idx="0">
                  <c:v>Total</c:v>
                </c:pt>
              </c:strCache>
            </c:strRef>
          </c:tx>
          <c:dPt>
            <c:idx val="0"/>
            <c:bubble3D val="0"/>
            <c:explosion val="15"/>
            <c:spPr>
              <a:solidFill>
                <a:schemeClr val="accent1"/>
              </a:solidFill>
              <a:ln w="19050">
                <a:solidFill>
                  <a:schemeClr val="lt1"/>
                </a:solidFill>
              </a:ln>
              <a:effectLst/>
            </c:spPr>
            <c:extLst>
              <c:ext xmlns:c16="http://schemas.microsoft.com/office/drawing/2014/chart" uri="{C3380CC4-5D6E-409C-BE32-E72D297353CC}">
                <c16:uniqueId val="{00000003-0144-4235-AD1F-997F8591A7C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BE2-4CB9-BC31-B1CE43F19DA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BE2-4CB9-BC31-B1CE43F19DA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BE2-4CB9-BC31-B1CE43F19DAB}"/>
              </c:ext>
            </c:extLst>
          </c:dPt>
          <c:dPt>
            <c:idx val="4"/>
            <c:bubble3D val="0"/>
            <c:explosion val="15"/>
            <c:spPr>
              <a:solidFill>
                <a:schemeClr val="accent5"/>
              </a:solidFill>
              <a:ln w="19050">
                <a:solidFill>
                  <a:schemeClr val="lt1"/>
                </a:solidFill>
              </a:ln>
              <a:effectLst/>
            </c:spPr>
            <c:extLst>
              <c:ext xmlns:c16="http://schemas.microsoft.com/office/drawing/2014/chart" uri="{C3380CC4-5D6E-409C-BE32-E72D297353CC}">
                <c16:uniqueId val="{00000002-0144-4235-AD1F-997F8591A7CE}"/>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'6_Llamado de atencion'!$G$3:$G$8</c:f>
              <c:strCache>
                <c:ptCount val="5"/>
                <c:pt idx="0">
                  <c:v>Complementar los PGIRS - Con problemas de presupuesto. 40 a 50 millones para actualizar el PGIRS</c:v>
                </c:pt>
                <c:pt idx="1">
                  <c:v>N/A</c:v>
                </c:pt>
                <c:pt idx="2">
                  <c:v>No conoce sobre el tema</c:v>
                </c:pt>
                <c:pt idx="3">
                  <c:v>no han recibido llamados</c:v>
                </c:pt>
                <c:pt idx="4">
                  <c:v>si han recibido llamados de atencion; han recibido notificaciones de parte de Corpoboyacá</c:v>
                </c:pt>
              </c:strCache>
            </c:strRef>
          </c:cat>
          <c:val>
            <c:numRef>
              <c:f>'6_Llamado de atencion'!$H$3:$H$8</c:f>
              <c:numCache>
                <c:formatCode>General</c:formatCode>
                <c:ptCount val="5"/>
                <c:pt idx="0">
                  <c:v>1</c:v>
                </c:pt>
                <c:pt idx="1">
                  <c:v>1</c:v>
                </c:pt>
                <c:pt idx="2">
                  <c:v>1</c:v>
                </c:pt>
                <c:pt idx="3">
                  <c:v>16</c:v>
                </c:pt>
                <c:pt idx="4">
                  <c:v>1</c:v>
                </c:pt>
              </c:numCache>
            </c:numRef>
          </c:val>
          <c:extLst>
            <c:ext xmlns:c16="http://schemas.microsoft.com/office/drawing/2014/chart" uri="{C3380CC4-5D6E-409C-BE32-E72D297353CC}">
              <c16:uniqueId val="{00000000-0144-4235-AD1F-997F8591A7CE}"/>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54830922537355498"/>
          <c:y val="0.32720040997749245"/>
          <c:w val="0.4415458472831631"/>
          <c:h val="0.53312235716456269"/>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2.xlsx]23_Dificultades presentad!TablaDinámica1</c:name>
    <c:fmtId val="0"/>
  </c:pivotSource>
  <c:chart>
    <c:title>
      <c:tx>
        <c:rich>
          <a:bodyPr rot="0" spcFirstLastPara="1" vertOverflow="ellipsis" vert="horz" wrap="square" anchor="ctr" anchorCtr="1"/>
          <a:lstStyle/>
          <a:p>
            <a:pPr>
              <a:defRPr sz="1320" b="0" i="0" u="none" strike="noStrike" kern="1200" cap="all" spc="0" baseline="0">
                <a:solidFill>
                  <a:schemeClr val="tx1">
                    <a:lumMod val="65000"/>
                    <a:lumOff val="35000"/>
                  </a:schemeClr>
                </a:solidFill>
                <a:latin typeface="+mn-lt"/>
                <a:ea typeface="+mn-ea"/>
                <a:cs typeface="+mn-cs"/>
              </a:defRPr>
            </a:pPr>
            <a:r>
              <a:rPr lang="en-US"/>
              <a:t>Dificultad en la adquisición de equipos presentada en los municipios</a:t>
            </a:r>
          </a:p>
        </c:rich>
      </c:tx>
      <c:overlay val="0"/>
      <c:spPr>
        <a:noFill/>
        <a:ln>
          <a:noFill/>
        </a:ln>
        <a:effectLst/>
      </c:spPr>
      <c:txPr>
        <a:bodyPr rot="0" spcFirstLastPara="1" vertOverflow="ellipsis" vert="horz" wrap="square" anchor="ctr" anchorCtr="1"/>
        <a:lstStyle/>
        <a:p>
          <a:pPr>
            <a:defRPr sz="1320" b="0" i="0" u="none" strike="noStrike" kern="1200" cap="all"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3B4598B9-86B9-4BAD-B48E-3B14D126E9BE}" type="CELLRANGE">
                  <a:rPr lang="en-US"/>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B1EC3FDB-80FF-4592-B94F-4EEF578BF1B6}"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F20DB99B-AFBB-43A8-A11A-BBC6740B8D57}"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D6C03F37-5062-46E2-A3AF-5D5F24139504}"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FF96665D-FC59-44DD-8F5E-91A88A44A029}"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1B08B83C-14E3-4BC9-B915-3183D5633BC6}"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9CD98A6F-6368-4ED0-86ED-6B75DAE837BD}"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fld id="{D162F1F8-7056-4A72-B3FF-2B62F081EC82}" type="CELLRANGE">
                  <a:rPr lang="es-CO"/>
                  <a:pPr>
                    <a:defRPr/>
                  </a:pPr>
                  <a:t>[CELLRANGE]</a:t>
                </a:fld>
                <a:endParaRPr lang="es-CO"/>
              </a:p>
            </c:rich>
          </c:tx>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'23_Dificultades presentad'!$O$3:$O$10</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2B17-4A87-9283-66BAF69FDF3A}"/>
              </c:ext>
            </c:extLst>
          </c:dPt>
          <c:dPt>
            <c:idx val="1"/>
            <c:invertIfNegative val="0"/>
            <c:bubble3D val="0"/>
            <c:extLst>
              <c:ext xmlns:c16="http://schemas.microsoft.com/office/drawing/2014/chart" uri="{C3380CC4-5D6E-409C-BE32-E72D297353CC}">
                <c16:uniqueId val="{00000003-2B17-4A87-9283-66BAF69FDF3A}"/>
              </c:ext>
            </c:extLst>
          </c:dPt>
          <c:dPt>
            <c:idx val="2"/>
            <c:invertIfNegative val="0"/>
            <c:bubble3D val="0"/>
            <c:extLst>
              <c:ext xmlns:c16="http://schemas.microsoft.com/office/drawing/2014/chart" uri="{C3380CC4-5D6E-409C-BE32-E72D297353CC}">
                <c16:uniqueId val="{00000004-2B17-4A87-9283-66BAF69FDF3A}"/>
              </c:ext>
            </c:extLst>
          </c:dPt>
          <c:dPt>
            <c:idx val="3"/>
            <c:invertIfNegative val="0"/>
            <c:bubble3D val="0"/>
            <c:extLst>
              <c:ext xmlns:c16="http://schemas.microsoft.com/office/drawing/2014/chart" uri="{C3380CC4-5D6E-409C-BE32-E72D297353CC}">
                <c16:uniqueId val="{00000005-2B17-4A87-9283-66BAF69FDF3A}"/>
              </c:ext>
            </c:extLst>
          </c:dPt>
          <c:dPt>
            <c:idx val="4"/>
            <c:invertIfNegative val="0"/>
            <c:bubble3D val="0"/>
            <c:extLst>
              <c:ext xmlns:c16="http://schemas.microsoft.com/office/drawing/2014/chart" uri="{C3380CC4-5D6E-409C-BE32-E72D297353CC}">
                <c16:uniqueId val="{00000006-2B17-4A87-9283-66BAF69FDF3A}"/>
              </c:ext>
            </c:extLst>
          </c:dPt>
          <c:dPt>
            <c:idx val="5"/>
            <c:invertIfNegative val="0"/>
            <c:bubble3D val="0"/>
            <c:extLst>
              <c:ext xmlns:c16="http://schemas.microsoft.com/office/drawing/2014/chart" uri="{C3380CC4-5D6E-409C-BE32-E72D297353CC}">
                <c16:uniqueId val="{00000007-2B17-4A87-9283-66BAF69FDF3A}"/>
              </c:ext>
            </c:extLst>
          </c:dPt>
          <c:dPt>
            <c:idx val="6"/>
            <c:invertIfNegative val="0"/>
            <c:bubble3D val="0"/>
            <c:extLst>
              <c:ext xmlns:c16="http://schemas.microsoft.com/office/drawing/2014/chart" uri="{C3380CC4-5D6E-409C-BE32-E72D297353CC}">
                <c16:uniqueId val="{00000008-2B17-4A87-9283-66BAF69FDF3A}"/>
              </c:ext>
            </c:extLst>
          </c:dPt>
          <c:dPt>
            <c:idx val="7"/>
            <c:invertIfNegative val="0"/>
            <c:bubble3D val="0"/>
            <c:extLst>
              <c:ext xmlns:c16="http://schemas.microsoft.com/office/drawing/2014/chart" uri="{C3380CC4-5D6E-409C-BE32-E72D297353CC}">
                <c16:uniqueId val="{00000009-2B17-4A87-9283-66BAF69FDF3A}"/>
              </c:ext>
            </c:extLst>
          </c:dPt>
          <c:dLbls>
            <c:dLbl>
              <c:idx val="0"/>
              <c:tx>
                <c:rich>
                  <a:bodyPr/>
                  <a:lstStyle/>
                  <a:p>
                    <a:fld id="{3B4598B9-86B9-4BAD-B48E-3B14D126E9BE}"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2B17-4A87-9283-66BAF69FDF3A}"/>
                </c:ext>
              </c:extLst>
            </c:dLbl>
            <c:dLbl>
              <c:idx val="1"/>
              <c:tx>
                <c:rich>
                  <a:bodyPr/>
                  <a:lstStyle/>
                  <a:p>
                    <a:fld id="{B1EC3FDB-80FF-4592-B94F-4EEF578BF1B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B17-4A87-9283-66BAF69FDF3A}"/>
                </c:ext>
              </c:extLst>
            </c:dLbl>
            <c:dLbl>
              <c:idx val="2"/>
              <c:tx>
                <c:rich>
                  <a:bodyPr/>
                  <a:lstStyle/>
                  <a:p>
                    <a:fld id="{F20DB99B-AFBB-43A8-A11A-BBC6740B8D5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B17-4A87-9283-66BAF69FDF3A}"/>
                </c:ext>
              </c:extLst>
            </c:dLbl>
            <c:dLbl>
              <c:idx val="3"/>
              <c:tx>
                <c:rich>
                  <a:bodyPr/>
                  <a:lstStyle/>
                  <a:p>
                    <a:fld id="{D6C03F37-5062-46E2-A3AF-5D5F2413950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B17-4A87-9283-66BAF69FDF3A}"/>
                </c:ext>
              </c:extLst>
            </c:dLbl>
            <c:dLbl>
              <c:idx val="4"/>
              <c:tx>
                <c:rich>
                  <a:bodyPr/>
                  <a:lstStyle/>
                  <a:p>
                    <a:fld id="{FF96665D-FC59-44DD-8F5E-91A88A44A02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B17-4A87-9283-66BAF69FDF3A}"/>
                </c:ext>
              </c:extLst>
            </c:dLbl>
            <c:dLbl>
              <c:idx val="5"/>
              <c:tx>
                <c:rich>
                  <a:bodyPr/>
                  <a:lstStyle/>
                  <a:p>
                    <a:fld id="{1B08B83C-14E3-4BC9-B915-3183D5633BC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B17-4A87-9283-66BAF69FDF3A}"/>
                </c:ext>
              </c:extLst>
            </c:dLbl>
            <c:dLbl>
              <c:idx val="6"/>
              <c:tx>
                <c:rich>
                  <a:bodyPr/>
                  <a:lstStyle/>
                  <a:p>
                    <a:fld id="{9CD98A6F-6368-4ED0-86ED-6B75DAE837B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B17-4A87-9283-66BAF69FDF3A}"/>
                </c:ext>
              </c:extLst>
            </c:dLbl>
            <c:dLbl>
              <c:idx val="7"/>
              <c:tx>
                <c:rich>
                  <a:bodyPr/>
                  <a:lstStyle/>
                  <a:p>
                    <a:fld id="{D162F1F8-7056-4A72-B3FF-2B62F081EC8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B17-4A87-9283-66BAF69FDF3A}"/>
                </c:ext>
              </c:extLst>
            </c:dLbl>
            <c:spPr>
              <a:noFill/>
              <a:ln>
                <a:noFill/>
              </a:ln>
              <a:effectLst/>
            </c:spPr>
            <c:txPr>
              <a:bodyPr rot="0" spcFirstLastPara="1" vertOverflow="ellipsis" vert="horz" wrap="square" anchor="ctr" anchorCtr="1"/>
              <a:lstStyle/>
              <a:p>
                <a:pPr>
                  <a:defRPr sz="1100" b="0" i="0" u="none" strike="noStrike" kern="1200" cap="all"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'23_Dificultades presentad'!$O$3:$O$10</c:f>
              <c:strCache>
                <c:ptCount val="8"/>
                <c:pt idx="0">
                  <c:v>Aprobacion de estudios previos del proyecto</c:v>
                </c:pt>
                <c:pt idx="1">
                  <c:v>Factor economico </c:v>
                </c:pt>
                <c:pt idx="2">
                  <c:v>mantenimiento y operatividad</c:v>
                </c:pt>
                <c:pt idx="3">
                  <c:v>no conoce </c:v>
                </c:pt>
                <c:pt idx="4">
                  <c:v>no han presentado problemas</c:v>
                </c:pt>
                <c:pt idx="5">
                  <c:v>operatividad</c:v>
                </c:pt>
                <c:pt idx="6">
                  <c:v>Pasar por aprobacion del concejo</c:v>
                </c:pt>
                <c:pt idx="7">
                  <c:v>sistemas tarifario</c:v>
                </c:pt>
              </c:strCache>
            </c:strRef>
          </c:cat>
          <c:val>
            <c:numRef>
              <c:f>'23_Dificultades presentad'!$O$3:$O$10</c:f>
              <c:numCache>
                <c:formatCode>General</c:formatCode>
                <c:ptCount val="8"/>
                <c:pt idx="0">
                  <c:v>1</c:v>
                </c:pt>
                <c:pt idx="1">
                  <c:v>7</c:v>
                </c:pt>
                <c:pt idx="2">
                  <c:v>1</c:v>
                </c:pt>
                <c:pt idx="3">
                  <c:v>2</c:v>
                </c:pt>
                <c:pt idx="4">
                  <c:v>5</c:v>
                </c:pt>
                <c:pt idx="5">
                  <c:v>1</c:v>
                </c:pt>
                <c:pt idx="6">
                  <c:v>4</c:v>
                </c:pt>
                <c:pt idx="7">
                  <c:v>1</c:v>
                </c:pt>
              </c:numCache>
            </c:numRef>
          </c:val>
          <c:extLst>
            <c:ext xmlns:c15="http://schemas.microsoft.com/office/drawing/2012/chart" uri="{02D57815-91ED-43cb-92C2-25804820EDAC}">
              <c15:datalabelsRange>
                <c15:f>'23_Dificultades presentad'!$O$3:$O$10</c15:f>
                <c15:dlblRangeCache>
                  <c:ptCount val="8"/>
                  <c:pt idx="0">
                    <c:v>4,55%</c:v>
                  </c:pt>
                  <c:pt idx="1">
                    <c:v>31,82%</c:v>
                  </c:pt>
                  <c:pt idx="2">
                    <c:v>4,55%</c:v>
                  </c:pt>
                  <c:pt idx="3">
                    <c:v>9,09%</c:v>
                  </c:pt>
                  <c:pt idx="4">
                    <c:v>22,73%</c:v>
                  </c:pt>
                  <c:pt idx="5">
                    <c:v>4,55%</c:v>
                  </c:pt>
                  <c:pt idx="6">
                    <c:v>18,18%</c:v>
                  </c:pt>
                  <c:pt idx="7">
                    <c:v>4,55%</c:v>
                  </c:pt>
                </c15:dlblRangeCache>
              </c15:datalabelsRange>
            </c:ext>
            <c:ext xmlns:c16="http://schemas.microsoft.com/office/drawing/2014/chart" uri="{C3380CC4-5D6E-409C-BE32-E72D297353CC}">
              <c16:uniqueId val="{00000000-2B17-4A87-9283-66BAF69FDF3A}"/>
            </c:ext>
          </c:extLst>
        </c:ser>
        <c:dLbls>
          <c:dLblPos val="outEnd"/>
          <c:showLegendKey val="0"/>
          <c:showVal val="1"/>
          <c:showCatName val="0"/>
          <c:showSerName val="0"/>
          <c:showPercent val="0"/>
          <c:showBubbleSize val="0"/>
        </c:dLbls>
        <c:gapWidth val="219"/>
        <c:overlap val="-27"/>
        <c:axId val="1594802064"/>
        <c:axId val="1594800816"/>
      </c:barChart>
      <c:catAx>
        <c:axId val="1594802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cap="all" baseline="0">
                <a:solidFill>
                  <a:schemeClr val="tx1">
                    <a:lumMod val="65000"/>
                    <a:lumOff val="35000"/>
                  </a:schemeClr>
                </a:solidFill>
                <a:latin typeface="+mn-lt"/>
                <a:ea typeface="+mn-ea"/>
                <a:cs typeface="+mn-cs"/>
              </a:defRPr>
            </a:pPr>
            <a:endParaRPr lang="es-CO"/>
          </a:p>
        </c:txPr>
        <c:crossAx val="1594800816"/>
        <c:crosses val="autoZero"/>
        <c:auto val="1"/>
        <c:lblAlgn val="ctr"/>
        <c:lblOffset val="100"/>
        <c:noMultiLvlLbl val="0"/>
      </c:catAx>
      <c:valAx>
        <c:axId val="1594800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cap="all" baseline="0">
                    <a:solidFill>
                      <a:schemeClr val="tx1">
                        <a:lumMod val="65000"/>
                        <a:lumOff val="35000"/>
                      </a:schemeClr>
                    </a:solidFill>
                    <a:latin typeface="+mn-lt"/>
                    <a:ea typeface="+mn-ea"/>
                    <a:cs typeface="+mn-cs"/>
                  </a:defRPr>
                </a:pPr>
                <a:r>
                  <a:rPr lang="es-CO"/>
                  <a:t>Número de veces hallado</a:t>
                </a:r>
              </a:p>
            </c:rich>
          </c:tx>
          <c:layout>
            <c:manualLayout>
              <c:xMode val="edge"/>
              <c:yMode val="edge"/>
              <c:x val="1.8508849440095815E-2"/>
              <c:y val="0.20251382502846457"/>
            </c:manualLayout>
          </c:layout>
          <c:overlay val="0"/>
          <c:spPr>
            <a:noFill/>
            <a:ln>
              <a:noFill/>
            </a:ln>
            <a:effectLst/>
          </c:spPr>
          <c:txPr>
            <a:bodyPr rot="-5400000" spcFirstLastPara="1" vertOverflow="ellipsis" vert="horz" wrap="square" anchor="ctr" anchorCtr="1"/>
            <a:lstStyle/>
            <a:p>
              <a:pPr>
                <a:defRPr sz="11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cap="all" baseline="0">
                <a:solidFill>
                  <a:schemeClr val="tx1">
                    <a:lumMod val="65000"/>
                    <a:lumOff val="35000"/>
                  </a:schemeClr>
                </a:solidFill>
                <a:latin typeface="+mn-lt"/>
                <a:ea typeface="+mn-ea"/>
                <a:cs typeface="+mn-cs"/>
              </a:defRPr>
            </a:pPr>
            <a:endParaRPr lang="es-CO"/>
          </a:p>
        </c:txPr>
        <c:crossAx val="15948020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cap="all" baseline="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2.xlsx]24_Plazo ejecución de proyecto!TablaDinámica1</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Tiempo estimado</a:t>
            </a:r>
            <a:r>
              <a:rPr lang="en-US" baseline="0"/>
              <a:t> para la ejecución del proyecto adquisición de maquinaria</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'24_Plazo ejecución de proyecto'!$J$2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0A92-48B1-B925-96C928EEB282}"/>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0A92-48B1-B925-96C928EEB282}"/>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5-0A92-48B1-B925-96C928EEB282}"/>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extLst>
              <c:ext xmlns:c16="http://schemas.microsoft.com/office/drawing/2014/chart" uri="{C3380CC4-5D6E-409C-BE32-E72D297353CC}">
                <c16:uniqueId val="{00000007-0A92-48B1-B925-96C928EEB282}"/>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'24_Plazo ejecución de proyecto'!$I$3:$I$7</c:f>
              <c:strCache>
                <c:ptCount val="4"/>
                <c:pt idx="0">
                  <c:v>1 a 2 años</c:v>
                </c:pt>
                <c:pt idx="1">
                  <c:v>3 a 6 meses</c:v>
                </c:pt>
                <c:pt idx="2">
                  <c:v>6 a 12 meses</c:v>
                </c:pt>
                <c:pt idx="3">
                  <c:v>En el momento no estarian interesados </c:v>
                </c:pt>
              </c:strCache>
            </c:strRef>
          </c:cat>
          <c:val>
            <c:numRef>
              <c:f>'24_Plazo ejecución de proyecto'!$J$3:$J$7</c:f>
              <c:numCache>
                <c:formatCode>General</c:formatCode>
                <c:ptCount val="4"/>
                <c:pt idx="0">
                  <c:v>9</c:v>
                </c:pt>
                <c:pt idx="1">
                  <c:v>1</c:v>
                </c:pt>
                <c:pt idx="2">
                  <c:v>8</c:v>
                </c:pt>
                <c:pt idx="3">
                  <c:v>2</c:v>
                </c:pt>
              </c:numCache>
            </c:numRef>
          </c:val>
          <c:extLst>
            <c:ext xmlns:c16="http://schemas.microsoft.com/office/drawing/2014/chart" uri="{C3380CC4-5D6E-409C-BE32-E72D297353CC}">
              <c16:uniqueId val="{00000000-A1AE-4402-93D7-9AE90E9CABD9}"/>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100" b="1" i="0" u="none" strike="noStrike" kern="1200" cap="all" normalizeH="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2.xlsx]25_Tiempo de planeacion!TablaDinámica2</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Tiempo estimado para iniciar el</a:t>
            </a:r>
            <a:r>
              <a:rPr lang="en-US" baseline="0"/>
              <a:t> proyecto en planeación</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'25_Tiempo de planeacion'!$K$2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DA45-4A20-9E33-820F6C2584EC}"/>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DA45-4A20-9E33-820F6C2584EC}"/>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5-DA45-4A20-9E33-820F6C2584EC}"/>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extLst>
              <c:ext xmlns:c16="http://schemas.microsoft.com/office/drawing/2014/chart" uri="{C3380CC4-5D6E-409C-BE32-E72D297353CC}">
                <c16:uniqueId val="{00000007-DA45-4A20-9E33-820F6C2584EC}"/>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'25_Tiempo de planeacion'!$J$3:$J$7</c:f>
              <c:strCache>
                <c:ptCount val="4"/>
                <c:pt idx="0">
                  <c:v>Entre 3 y 6 meses</c:v>
                </c:pt>
                <c:pt idx="1">
                  <c:v>Entre 6 y 12 meses</c:v>
                </c:pt>
                <c:pt idx="2">
                  <c:v>Menos de 3 meses</c:v>
                </c:pt>
                <c:pt idx="3">
                  <c:v>No posee información</c:v>
                </c:pt>
              </c:strCache>
            </c:strRef>
          </c:cat>
          <c:val>
            <c:numRef>
              <c:f>'25_Tiempo de planeacion'!$K$3:$K$7</c:f>
              <c:numCache>
                <c:formatCode>General</c:formatCode>
                <c:ptCount val="4"/>
                <c:pt idx="0">
                  <c:v>2</c:v>
                </c:pt>
                <c:pt idx="1">
                  <c:v>10</c:v>
                </c:pt>
                <c:pt idx="2">
                  <c:v>5</c:v>
                </c:pt>
                <c:pt idx="3">
                  <c:v>3</c:v>
                </c:pt>
              </c:numCache>
            </c:numRef>
          </c:val>
          <c:extLst>
            <c:ext xmlns:c16="http://schemas.microsoft.com/office/drawing/2014/chart" uri="{C3380CC4-5D6E-409C-BE32-E72D297353CC}">
              <c16:uniqueId val="{00000000-EEA0-46DB-81D2-55213365409D}"/>
            </c:ext>
          </c:extLst>
        </c:ser>
        <c:dLbls>
          <c:dLblPos val="outEnd"/>
          <c:showLegendKey val="0"/>
          <c:showVal val="1"/>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100" b="1" i="0" u="none" strike="noStrike" kern="1200" cap="all"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2.xlsx]26_Comercializacion subproducto!TablaDinámica4</c:name>
    <c:fmtId val="0"/>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Viabilidad para la comercialización de los subproductos obtenidos por el municipio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'26_Comercializacion subproducto'!$J$2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1-E1F8-4301-B775-73279BCA84E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3-E1F8-4301-B775-73279BCA84E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'26_Comercializacion subproducto'!$I$3:$I$5</c:f>
              <c:strCache>
                <c:ptCount val="2"/>
                <c:pt idx="0">
                  <c:v>No</c:v>
                </c:pt>
                <c:pt idx="1">
                  <c:v>Si</c:v>
                </c:pt>
              </c:strCache>
            </c:strRef>
          </c:cat>
          <c:val>
            <c:numRef>
              <c:f>'26_Comercializacion subproducto'!$J$3:$J$5</c:f>
              <c:numCache>
                <c:formatCode>General</c:formatCode>
                <c:ptCount val="2"/>
                <c:pt idx="0">
                  <c:v>9</c:v>
                </c:pt>
                <c:pt idx="1">
                  <c:v>11</c:v>
                </c:pt>
              </c:numCache>
            </c:numRef>
          </c:val>
          <c:extLst>
            <c:ext xmlns:c16="http://schemas.microsoft.com/office/drawing/2014/chart" uri="{C3380CC4-5D6E-409C-BE32-E72D297353CC}">
              <c16:uniqueId val="{00000000-C861-4A8B-B0EF-AFD8324CBF3D}"/>
            </c:ext>
          </c:extLst>
        </c:ser>
        <c:dLbls>
          <c:dLblPos val="outEnd"/>
          <c:showLegendKey val="0"/>
          <c:showVal val="1"/>
          <c:showCatName val="0"/>
          <c:showSerName val="0"/>
          <c:showPercent val="0"/>
          <c:showBubbleSize val="0"/>
          <c:showLeaderLines val="1"/>
        </c:dLbls>
      </c:pie3DChart>
      <c:spPr>
        <a:noFill/>
        <a:ln>
          <a:noFill/>
        </a:ln>
        <a:effectLst/>
      </c:spPr>
    </c:plotArea>
    <c:legend>
      <c:legendPos val="r"/>
      <c:layout>
        <c:manualLayout>
          <c:xMode val="edge"/>
          <c:yMode val="edge"/>
          <c:x val="0.80813557105422618"/>
          <c:y val="0.46765757289336435"/>
          <c:w val="0.13936612766342341"/>
          <c:h val="0.31105221637995678"/>
        </c:manualLayout>
      </c:layout>
      <c:overlay val="0"/>
      <c:spPr>
        <a:noFill/>
        <a:ln>
          <a:noFill/>
        </a:ln>
        <a:effectLst/>
      </c:spPr>
      <c:txPr>
        <a:bodyPr rot="0" spcFirstLastPara="1" vertOverflow="ellipsis" vert="horz" wrap="square" anchor="ctr" anchorCtr="1"/>
        <a:lstStyle/>
        <a:p>
          <a:pPr>
            <a:defRPr sz="1500" b="1" i="0" u="none" strike="noStrike" kern="1200" cap="all"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2.xlsx]27_Beneficios esperados maquina!TablaDinámica5</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Beneficios esperados por la maquinaria</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A7EBD9E3-4916-44D3-A7F7-B0AAF99CD744}" type="CELLRANGE">
                  <a:rPr lang="en-US" sz="1000"/>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A1CE02FB-71C3-4F40-97D4-C01E472DC807}"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B0FE5D63-1286-41F9-8D44-566DF8EBFB6F}"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3987FA94-D304-46DC-8944-0FB30878F32C}"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91DE7A06-2197-485B-891C-0FC29067BB47}"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57854983-208B-40D6-BEAE-588734508301}"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B5D7EEF6-BAC2-4993-9AF7-92F5126BEE70}"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62DD6F17-BBEE-48BC-90F5-CB699958E94D}"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40BABD1C-E7ED-4C07-946B-F701810233A6}"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B84E88DF-F5EB-4C37-9D59-9900AD8E4ED7}"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BB0D5FC7-73DD-4DC0-9654-A4E2B9ECA7A4}"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B8269B31-69BD-450B-8ABA-4ED9F56681D9}"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2D843BCF-1C2B-4B49-9549-972705A3E13F}"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3B0AA152-4317-492F-802A-110247A54E60}"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3C32F486-B66F-40A2-833C-9E563D4F8BE1}"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690BCE01-D6DA-4D48-ABDE-2C6DCFB49671}"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7"/>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C8DAD9C8-5C07-4C82-89A2-FFBF0769563E}"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8"/>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56DC3820-E204-45F3-A586-642AB5FEFF30}"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9"/>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B7DE1F80-A44B-4362-A656-2169B4048C2A}"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0"/>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720EAE6A-27B4-4AEB-B6FD-B15C7FAD52DA}"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1"/>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43473B0A-E076-4697-B1A5-F9A75904EC9E}"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2"/>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D0A58645-B249-42B6-B74F-C7A9B69E4440}"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3"/>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EE682CFA-0B7A-4DFC-8A87-0256DCBC4E15}"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4"/>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10F2B787-7DF3-42C1-98F1-830B5B272533}"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5"/>
        <c:spPr>
          <a:solidFill>
            <a:schemeClr val="accent1"/>
          </a:solidFill>
          <a:ln>
            <a:noFill/>
          </a:ln>
          <a:effectLst/>
        </c:spPr>
        <c:dLbl>
          <c:idx val="0"/>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fld id="{7E7DFA2E-D94A-43B3-B5D9-5708ABB5B6E1}" type="CELLRANGE">
                  <a:rPr lang="es-CO"/>
                  <a:pPr>
                    <a:defRPr/>
                  </a:pPr>
                  <a:t>[CELLRANGE]</a:t>
                </a:fld>
                <a:endParaRPr lang="es-CO"/>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'27_Beneficios esperados maquina'!$O$3:$O$27</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3448-4D09-A7D3-882C3D20EFC0}"/>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3448-4D09-A7D3-882C3D20EFC0}"/>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4-3448-4D09-A7D3-882C3D20EFC0}"/>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5-3448-4D09-A7D3-882C3D20EFC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6-3448-4D09-A7D3-882C3D20EFC0}"/>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7-3448-4D09-A7D3-882C3D20EFC0}"/>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8-3448-4D09-A7D3-882C3D20EFC0}"/>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9-3448-4D09-A7D3-882C3D20EFC0}"/>
              </c:ext>
            </c:extLst>
          </c:dPt>
          <c:dPt>
            <c:idx val="8"/>
            <c:invertIfNegative val="0"/>
            <c:bubble3D val="0"/>
            <c:spPr>
              <a:solidFill>
                <a:schemeClr val="accent1"/>
              </a:solidFill>
              <a:ln>
                <a:noFill/>
              </a:ln>
              <a:effectLst/>
            </c:spPr>
            <c:extLst>
              <c:ext xmlns:c16="http://schemas.microsoft.com/office/drawing/2014/chart" uri="{C3380CC4-5D6E-409C-BE32-E72D297353CC}">
                <c16:uniqueId val="{0000000A-3448-4D09-A7D3-882C3D20EFC0}"/>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B-3448-4D09-A7D3-882C3D20EFC0}"/>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C-3448-4D09-A7D3-882C3D20EFC0}"/>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D-3448-4D09-A7D3-882C3D20EFC0}"/>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E-3448-4D09-A7D3-882C3D20EFC0}"/>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3448-4D09-A7D3-882C3D20EFC0}"/>
              </c:ext>
            </c:extLst>
          </c:dPt>
          <c:dPt>
            <c:idx val="14"/>
            <c:invertIfNegative val="0"/>
            <c:bubble3D val="0"/>
            <c:spPr>
              <a:solidFill>
                <a:schemeClr val="accent1"/>
              </a:solidFill>
              <a:ln>
                <a:noFill/>
              </a:ln>
              <a:effectLst/>
            </c:spPr>
            <c:extLst>
              <c:ext xmlns:c16="http://schemas.microsoft.com/office/drawing/2014/chart" uri="{C3380CC4-5D6E-409C-BE32-E72D297353CC}">
                <c16:uniqueId val="{00000010-3448-4D09-A7D3-882C3D20EFC0}"/>
              </c:ext>
            </c:extLst>
          </c:dPt>
          <c:dPt>
            <c:idx val="15"/>
            <c:invertIfNegative val="0"/>
            <c:bubble3D val="0"/>
            <c:spPr>
              <a:solidFill>
                <a:schemeClr val="accent1"/>
              </a:solidFill>
              <a:ln>
                <a:noFill/>
              </a:ln>
              <a:effectLst/>
            </c:spPr>
            <c:extLst>
              <c:ext xmlns:c16="http://schemas.microsoft.com/office/drawing/2014/chart" uri="{C3380CC4-5D6E-409C-BE32-E72D297353CC}">
                <c16:uniqueId val="{00000011-3448-4D09-A7D3-882C3D20EFC0}"/>
              </c:ext>
            </c:extLst>
          </c:dPt>
          <c:dPt>
            <c:idx val="16"/>
            <c:invertIfNegative val="0"/>
            <c:bubble3D val="0"/>
            <c:spPr>
              <a:solidFill>
                <a:schemeClr val="accent1"/>
              </a:solidFill>
              <a:ln>
                <a:noFill/>
              </a:ln>
              <a:effectLst/>
            </c:spPr>
            <c:extLst>
              <c:ext xmlns:c16="http://schemas.microsoft.com/office/drawing/2014/chart" uri="{C3380CC4-5D6E-409C-BE32-E72D297353CC}">
                <c16:uniqueId val="{00000012-3448-4D09-A7D3-882C3D20EFC0}"/>
              </c:ext>
            </c:extLst>
          </c:dPt>
          <c:dPt>
            <c:idx val="17"/>
            <c:invertIfNegative val="0"/>
            <c:bubble3D val="0"/>
            <c:spPr>
              <a:solidFill>
                <a:schemeClr val="accent1"/>
              </a:solidFill>
              <a:ln>
                <a:noFill/>
              </a:ln>
              <a:effectLst/>
            </c:spPr>
            <c:extLst>
              <c:ext xmlns:c16="http://schemas.microsoft.com/office/drawing/2014/chart" uri="{C3380CC4-5D6E-409C-BE32-E72D297353CC}">
                <c16:uniqueId val="{00000013-3448-4D09-A7D3-882C3D20EFC0}"/>
              </c:ext>
            </c:extLst>
          </c:dPt>
          <c:dPt>
            <c:idx val="18"/>
            <c:invertIfNegative val="0"/>
            <c:bubble3D val="0"/>
            <c:spPr>
              <a:solidFill>
                <a:schemeClr val="accent1"/>
              </a:solidFill>
              <a:ln>
                <a:noFill/>
              </a:ln>
              <a:effectLst/>
            </c:spPr>
            <c:extLst>
              <c:ext xmlns:c16="http://schemas.microsoft.com/office/drawing/2014/chart" uri="{C3380CC4-5D6E-409C-BE32-E72D297353CC}">
                <c16:uniqueId val="{00000014-3448-4D09-A7D3-882C3D20EFC0}"/>
              </c:ext>
            </c:extLst>
          </c:dPt>
          <c:dPt>
            <c:idx val="19"/>
            <c:invertIfNegative val="0"/>
            <c:bubble3D val="0"/>
            <c:spPr>
              <a:solidFill>
                <a:schemeClr val="accent1"/>
              </a:solidFill>
              <a:ln>
                <a:noFill/>
              </a:ln>
              <a:effectLst/>
            </c:spPr>
            <c:extLst>
              <c:ext xmlns:c16="http://schemas.microsoft.com/office/drawing/2014/chart" uri="{C3380CC4-5D6E-409C-BE32-E72D297353CC}">
                <c16:uniqueId val="{00000015-3448-4D09-A7D3-882C3D20EFC0}"/>
              </c:ext>
            </c:extLst>
          </c:dPt>
          <c:dPt>
            <c:idx val="20"/>
            <c:invertIfNegative val="0"/>
            <c:bubble3D val="0"/>
            <c:spPr>
              <a:solidFill>
                <a:schemeClr val="accent1"/>
              </a:solidFill>
              <a:ln>
                <a:noFill/>
              </a:ln>
              <a:effectLst/>
            </c:spPr>
            <c:extLst>
              <c:ext xmlns:c16="http://schemas.microsoft.com/office/drawing/2014/chart" uri="{C3380CC4-5D6E-409C-BE32-E72D297353CC}">
                <c16:uniqueId val="{00000016-3448-4D09-A7D3-882C3D20EFC0}"/>
              </c:ext>
            </c:extLst>
          </c:dPt>
          <c:dPt>
            <c:idx val="21"/>
            <c:invertIfNegative val="0"/>
            <c:bubble3D val="0"/>
            <c:spPr>
              <a:solidFill>
                <a:schemeClr val="accent1"/>
              </a:solidFill>
              <a:ln>
                <a:noFill/>
              </a:ln>
              <a:effectLst/>
            </c:spPr>
            <c:extLst>
              <c:ext xmlns:c16="http://schemas.microsoft.com/office/drawing/2014/chart" uri="{C3380CC4-5D6E-409C-BE32-E72D297353CC}">
                <c16:uniqueId val="{00000017-3448-4D09-A7D3-882C3D20EFC0}"/>
              </c:ext>
            </c:extLst>
          </c:dPt>
          <c:dPt>
            <c:idx val="22"/>
            <c:invertIfNegative val="0"/>
            <c:bubble3D val="0"/>
            <c:spPr>
              <a:solidFill>
                <a:schemeClr val="accent1"/>
              </a:solidFill>
              <a:ln>
                <a:noFill/>
              </a:ln>
              <a:effectLst/>
            </c:spPr>
            <c:extLst>
              <c:ext xmlns:c16="http://schemas.microsoft.com/office/drawing/2014/chart" uri="{C3380CC4-5D6E-409C-BE32-E72D297353CC}">
                <c16:uniqueId val="{00000018-3448-4D09-A7D3-882C3D20EFC0}"/>
              </c:ext>
            </c:extLst>
          </c:dPt>
          <c:dPt>
            <c:idx val="23"/>
            <c:invertIfNegative val="0"/>
            <c:bubble3D val="0"/>
            <c:spPr>
              <a:solidFill>
                <a:schemeClr val="accent1"/>
              </a:solidFill>
              <a:ln>
                <a:noFill/>
              </a:ln>
              <a:effectLst/>
            </c:spPr>
            <c:extLst>
              <c:ext xmlns:c16="http://schemas.microsoft.com/office/drawing/2014/chart" uri="{C3380CC4-5D6E-409C-BE32-E72D297353CC}">
                <c16:uniqueId val="{00000019-3448-4D09-A7D3-882C3D20EFC0}"/>
              </c:ext>
            </c:extLst>
          </c:dPt>
          <c:dPt>
            <c:idx val="24"/>
            <c:invertIfNegative val="0"/>
            <c:bubble3D val="0"/>
            <c:spPr>
              <a:solidFill>
                <a:schemeClr val="accent1"/>
              </a:solidFill>
              <a:ln>
                <a:noFill/>
              </a:ln>
              <a:effectLst/>
            </c:spPr>
            <c:extLst>
              <c:ext xmlns:c16="http://schemas.microsoft.com/office/drawing/2014/chart" uri="{C3380CC4-5D6E-409C-BE32-E72D297353CC}">
                <c16:uniqueId val="{0000001A-3448-4D09-A7D3-882C3D20EFC0}"/>
              </c:ext>
            </c:extLst>
          </c:dPt>
          <c:dLbls>
            <c:dLbl>
              <c:idx val="0"/>
              <c:tx>
                <c:rich>
                  <a:bodyPr/>
                  <a:lstStyle/>
                  <a:p>
                    <a:fld id="{A7EBD9E3-4916-44D3-A7F7-B0AAF99CD744}" type="CELLRANGE">
                      <a:rPr lang="en-US" sz="1000"/>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448-4D09-A7D3-882C3D20EFC0}"/>
                </c:ext>
              </c:extLst>
            </c:dLbl>
            <c:dLbl>
              <c:idx val="1"/>
              <c:tx>
                <c:rich>
                  <a:bodyPr/>
                  <a:lstStyle/>
                  <a:p>
                    <a:fld id="{A1CE02FB-71C3-4F40-97D4-C01E472DC80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448-4D09-A7D3-882C3D20EFC0}"/>
                </c:ext>
              </c:extLst>
            </c:dLbl>
            <c:dLbl>
              <c:idx val="2"/>
              <c:tx>
                <c:rich>
                  <a:bodyPr/>
                  <a:lstStyle/>
                  <a:p>
                    <a:fld id="{B0FE5D63-1286-41F9-8D44-566DF8EBFB6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448-4D09-A7D3-882C3D20EFC0}"/>
                </c:ext>
              </c:extLst>
            </c:dLbl>
            <c:dLbl>
              <c:idx val="3"/>
              <c:tx>
                <c:rich>
                  <a:bodyPr/>
                  <a:lstStyle/>
                  <a:p>
                    <a:fld id="{3987FA94-D304-46DC-8944-0FB30878F32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448-4D09-A7D3-882C3D20EFC0}"/>
                </c:ext>
              </c:extLst>
            </c:dLbl>
            <c:dLbl>
              <c:idx val="4"/>
              <c:tx>
                <c:rich>
                  <a:bodyPr/>
                  <a:lstStyle/>
                  <a:p>
                    <a:fld id="{91DE7A06-2197-485B-891C-0FC29067BB4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448-4D09-A7D3-882C3D20EFC0}"/>
                </c:ext>
              </c:extLst>
            </c:dLbl>
            <c:dLbl>
              <c:idx val="5"/>
              <c:tx>
                <c:rich>
                  <a:bodyPr/>
                  <a:lstStyle/>
                  <a:p>
                    <a:fld id="{57854983-208B-40D6-BEAE-58873450830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448-4D09-A7D3-882C3D20EFC0}"/>
                </c:ext>
              </c:extLst>
            </c:dLbl>
            <c:dLbl>
              <c:idx val="6"/>
              <c:tx>
                <c:rich>
                  <a:bodyPr/>
                  <a:lstStyle/>
                  <a:p>
                    <a:fld id="{B5D7EEF6-BAC2-4993-9AF7-92F5126BEE7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448-4D09-A7D3-882C3D20EFC0}"/>
                </c:ext>
              </c:extLst>
            </c:dLbl>
            <c:dLbl>
              <c:idx val="7"/>
              <c:tx>
                <c:rich>
                  <a:bodyPr/>
                  <a:lstStyle/>
                  <a:p>
                    <a:fld id="{62DD6F17-BBEE-48BC-90F5-CB699958E94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448-4D09-A7D3-882C3D20EFC0}"/>
                </c:ext>
              </c:extLst>
            </c:dLbl>
            <c:dLbl>
              <c:idx val="8"/>
              <c:tx>
                <c:rich>
                  <a:bodyPr/>
                  <a:lstStyle/>
                  <a:p>
                    <a:fld id="{40BABD1C-E7ED-4C07-946B-F701810233A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448-4D09-A7D3-882C3D20EFC0}"/>
                </c:ext>
              </c:extLst>
            </c:dLbl>
            <c:dLbl>
              <c:idx val="9"/>
              <c:tx>
                <c:rich>
                  <a:bodyPr/>
                  <a:lstStyle/>
                  <a:p>
                    <a:fld id="{B84E88DF-F5EB-4C37-9D59-9900AD8E4ED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448-4D09-A7D3-882C3D20EFC0}"/>
                </c:ext>
              </c:extLst>
            </c:dLbl>
            <c:dLbl>
              <c:idx val="10"/>
              <c:tx>
                <c:rich>
                  <a:bodyPr/>
                  <a:lstStyle/>
                  <a:p>
                    <a:fld id="{BB0D5FC7-73DD-4DC0-9654-A4E2B9ECA7A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3448-4D09-A7D3-882C3D20EFC0}"/>
                </c:ext>
              </c:extLst>
            </c:dLbl>
            <c:dLbl>
              <c:idx val="11"/>
              <c:tx>
                <c:rich>
                  <a:bodyPr/>
                  <a:lstStyle/>
                  <a:p>
                    <a:fld id="{B8269B31-69BD-450B-8ABA-4ED9F56681D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448-4D09-A7D3-882C3D20EFC0}"/>
                </c:ext>
              </c:extLst>
            </c:dLbl>
            <c:dLbl>
              <c:idx val="12"/>
              <c:tx>
                <c:rich>
                  <a:bodyPr/>
                  <a:lstStyle/>
                  <a:p>
                    <a:fld id="{2D843BCF-1C2B-4B49-9549-972705A3E13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448-4D09-A7D3-882C3D20EFC0}"/>
                </c:ext>
              </c:extLst>
            </c:dLbl>
            <c:dLbl>
              <c:idx val="13"/>
              <c:tx>
                <c:rich>
                  <a:bodyPr/>
                  <a:lstStyle/>
                  <a:p>
                    <a:fld id="{3B0AA152-4317-492F-802A-110247A54E6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448-4D09-A7D3-882C3D20EFC0}"/>
                </c:ext>
              </c:extLst>
            </c:dLbl>
            <c:dLbl>
              <c:idx val="14"/>
              <c:tx>
                <c:rich>
                  <a:bodyPr/>
                  <a:lstStyle/>
                  <a:p>
                    <a:fld id="{3C32F486-B66F-40A2-833C-9E563D4F8BE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448-4D09-A7D3-882C3D20EFC0}"/>
                </c:ext>
              </c:extLst>
            </c:dLbl>
            <c:dLbl>
              <c:idx val="15"/>
              <c:tx>
                <c:rich>
                  <a:bodyPr/>
                  <a:lstStyle/>
                  <a:p>
                    <a:fld id="{690BCE01-D6DA-4D48-ABDE-2C6DCFB4967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3448-4D09-A7D3-882C3D20EFC0}"/>
                </c:ext>
              </c:extLst>
            </c:dLbl>
            <c:dLbl>
              <c:idx val="16"/>
              <c:tx>
                <c:rich>
                  <a:bodyPr/>
                  <a:lstStyle/>
                  <a:p>
                    <a:fld id="{C8DAD9C8-5C07-4C82-89A2-FFBF0769563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3448-4D09-A7D3-882C3D20EFC0}"/>
                </c:ext>
              </c:extLst>
            </c:dLbl>
            <c:dLbl>
              <c:idx val="17"/>
              <c:tx>
                <c:rich>
                  <a:bodyPr/>
                  <a:lstStyle/>
                  <a:p>
                    <a:fld id="{56DC3820-E204-45F3-A586-642AB5FEFF3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3448-4D09-A7D3-882C3D20EFC0}"/>
                </c:ext>
              </c:extLst>
            </c:dLbl>
            <c:dLbl>
              <c:idx val="18"/>
              <c:tx>
                <c:rich>
                  <a:bodyPr/>
                  <a:lstStyle/>
                  <a:p>
                    <a:fld id="{B7DE1F80-A44B-4362-A656-2169B4048C2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3448-4D09-A7D3-882C3D20EFC0}"/>
                </c:ext>
              </c:extLst>
            </c:dLbl>
            <c:dLbl>
              <c:idx val="19"/>
              <c:tx>
                <c:rich>
                  <a:bodyPr/>
                  <a:lstStyle/>
                  <a:p>
                    <a:fld id="{720EAE6A-27B4-4AEB-B6FD-B15C7FAD52D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3448-4D09-A7D3-882C3D20EFC0}"/>
                </c:ext>
              </c:extLst>
            </c:dLbl>
            <c:dLbl>
              <c:idx val="20"/>
              <c:tx>
                <c:rich>
                  <a:bodyPr/>
                  <a:lstStyle/>
                  <a:p>
                    <a:fld id="{43473B0A-E076-4697-B1A5-F9A75904EC9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3448-4D09-A7D3-882C3D20EFC0}"/>
                </c:ext>
              </c:extLst>
            </c:dLbl>
            <c:dLbl>
              <c:idx val="21"/>
              <c:tx>
                <c:rich>
                  <a:bodyPr/>
                  <a:lstStyle/>
                  <a:p>
                    <a:fld id="{D0A58645-B249-42B6-B74F-C7A9B69E444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3448-4D09-A7D3-882C3D20EFC0}"/>
                </c:ext>
              </c:extLst>
            </c:dLbl>
            <c:dLbl>
              <c:idx val="22"/>
              <c:tx>
                <c:rich>
                  <a:bodyPr/>
                  <a:lstStyle/>
                  <a:p>
                    <a:fld id="{EE682CFA-0B7A-4DFC-8A87-0256DCBC4E1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3448-4D09-A7D3-882C3D20EFC0}"/>
                </c:ext>
              </c:extLst>
            </c:dLbl>
            <c:dLbl>
              <c:idx val="23"/>
              <c:tx>
                <c:rich>
                  <a:bodyPr/>
                  <a:lstStyle/>
                  <a:p>
                    <a:fld id="{10F2B787-7DF3-42C1-98F1-830B5B27253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3448-4D09-A7D3-882C3D20EFC0}"/>
                </c:ext>
              </c:extLst>
            </c:dLbl>
            <c:dLbl>
              <c:idx val="24"/>
              <c:tx>
                <c:rich>
                  <a:bodyPr/>
                  <a:lstStyle/>
                  <a:p>
                    <a:fld id="{7E7DFA2E-D94A-43B3-B5D9-5708ABB5B6E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3448-4D09-A7D3-882C3D20EFC0}"/>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'27_Beneficios esperados maquina'!$O$3:$O$27</c:f>
              <c:strCache>
                <c:ptCount val="25"/>
                <c:pt idx="0">
                  <c:v>Autosostenible</c:v>
                </c:pt>
                <c:pt idx="1">
                  <c:v>Beneficio ambiental</c:v>
                </c:pt>
                <c:pt idx="2">
                  <c:v>Beneficio de la comunidad a nivel regional</c:v>
                </c:pt>
                <c:pt idx="3">
                  <c:v>beneficio economico</c:v>
                </c:pt>
                <c:pt idx="4">
                  <c:v>beneficio en pro del mismo municipio</c:v>
                </c:pt>
                <c:pt idx="5">
                  <c:v>creacion microempresa</c:v>
                </c:pt>
                <c:pt idx="6">
                  <c:v>Cumplimiento de la normatividad </c:v>
                </c:pt>
                <c:pt idx="7">
                  <c:v>disminucion de costos de disposicion final en un relleno sanitario</c:v>
                </c:pt>
                <c:pt idx="8">
                  <c:v>disminucion de este tipo de residuos </c:v>
                </c:pt>
                <c:pt idx="9">
                  <c:v>disminución impacto ambiental y disminución huella de carbono generada por el municipio</c:v>
                </c:pt>
                <c:pt idx="10">
                  <c:v>generacion de empleo</c:v>
                </c:pt>
                <c:pt idx="11">
                  <c:v>mejoraramiento en la salud de la poblacion</c:v>
                </c:pt>
                <c:pt idx="12">
                  <c:v>Mejoraria el tema paisajistico </c:v>
                </c:pt>
                <c:pt idx="13">
                  <c:v>Necesitaria conocer mas al respecto del tema </c:v>
                </c:pt>
                <c:pt idx="14">
                  <c:v>No obtendrian mayores beneficios</c:v>
                </c:pt>
                <c:pt idx="15">
                  <c:v>que el proyecto sea sostenible</c:v>
                </c:pt>
                <c:pt idx="16">
                  <c:v>Que la miniplanta se convirtiera en un piloto a  nivel provincial </c:v>
                </c:pt>
                <c:pt idx="17">
                  <c:v>Que sea autosostenible</c:v>
                </c:pt>
                <c:pt idx="18">
                  <c:v>Reciclaje de los neumaticos </c:v>
                </c:pt>
                <c:pt idx="19">
                  <c:v>Reduccion de emisiones </c:v>
                </c:pt>
                <c:pt idx="20">
                  <c:v>Reduccion de este tipo de residuos </c:v>
                </c:pt>
                <c:pt idx="21">
                  <c:v>Reduccion de residuos </c:v>
                </c:pt>
                <c:pt idx="22">
                  <c:v>ser pioneros en este proyecto</c:v>
                </c:pt>
                <c:pt idx="23">
                  <c:v>Solucion de una problematica social </c:v>
                </c:pt>
                <c:pt idx="24">
                  <c:v>solucionar un problema ambiental como municipio</c:v>
                </c:pt>
              </c:strCache>
            </c:strRef>
          </c:cat>
          <c:val>
            <c:numRef>
              <c:f>'27_Beneficios esperados maquina'!$O$3:$O$27</c:f>
              <c:numCache>
                <c:formatCode>General</c:formatCode>
                <c:ptCount val="25"/>
                <c:pt idx="0">
                  <c:v>1</c:v>
                </c:pt>
                <c:pt idx="1">
                  <c:v>9</c:v>
                </c:pt>
                <c:pt idx="2">
                  <c:v>1</c:v>
                </c:pt>
                <c:pt idx="3">
                  <c:v>5</c:v>
                </c:pt>
                <c:pt idx="4">
                  <c:v>1</c:v>
                </c:pt>
                <c:pt idx="5">
                  <c:v>1</c:v>
                </c:pt>
                <c:pt idx="6">
                  <c:v>1</c:v>
                </c:pt>
                <c:pt idx="7">
                  <c:v>1</c:v>
                </c:pt>
                <c:pt idx="8">
                  <c:v>1</c:v>
                </c:pt>
                <c:pt idx="9">
                  <c:v>1</c:v>
                </c:pt>
                <c:pt idx="10">
                  <c:v>4</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val>
          <c:extLst>
            <c:ext xmlns:c15="http://schemas.microsoft.com/office/drawing/2012/chart" uri="{02D57815-91ED-43cb-92C2-25804820EDAC}">
              <c15:datalabelsRange>
                <c15:f>'27_Beneficios esperados maquina'!$O$3:$O$27</c15:f>
                <c15:dlblRangeCache>
                  <c:ptCount val="25"/>
                  <c:pt idx="0">
                    <c:v>2,50%</c:v>
                  </c:pt>
                  <c:pt idx="1">
                    <c:v>22,50%</c:v>
                  </c:pt>
                  <c:pt idx="2">
                    <c:v>2,50%</c:v>
                  </c:pt>
                  <c:pt idx="3">
                    <c:v>12,50%</c:v>
                  </c:pt>
                  <c:pt idx="4">
                    <c:v>2,50%</c:v>
                  </c:pt>
                  <c:pt idx="5">
                    <c:v>2,50%</c:v>
                  </c:pt>
                  <c:pt idx="6">
                    <c:v>2,50%</c:v>
                  </c:pt>
                  <c:pt idx="7">
                    <c:v>2,50%</c:v>
                  </c:pt>
                  <c:pt idx="8">
                    <c:v>2,50%</c:v>
                  </c:pt>
                  <c:pt idx="9">
                    <c:v>2,50%</c:v>
                  </c:pt>
                  <c:pt idx="10">
                    <c:v>10,00%</c:v>
                  </c:pt>
                  <c:pt idx="11">
                    <c:v>2,50%</c:v>
                  </c:pt>
                  <c:pt idx="12">
                    <c:v>2,50%</c:v>
                  </c:pt>
                  <c:pt idx="13">
                    <c:v>2,50%</c:v>
                  </c:pt>
                  <c:pt idx="14">
                    <c:v>2,50%</c:v>
                  </c:pt>
                  <c:pt idx="15">
                    <c:v>2,50%</c:v>
                  </c:pt>
                  <c:pt idx="16">
                    <c:v>2,50%</c:v>
                  </c:pt>
                  <c:pt idx="17">
                    <c:v>2,50%</c:v>
                  </c:pt>
                  <c:pt idx="18">
                    <c:v>2,50%</c:v>
                  </c:pt>
                  <c:pt idx="19">
                    <c:v>2,50%</c:v>
                  </c:pt>
                  <c:pt idx="20">
                    <c:v>2,50%</c:v>
                  </c:pt>
                  <c:pt idx="21">
                    <c:v>2,50%</c:v>
                  </c:pt>
                  <c:pt idx="22">
                    <c:v>2,50%</c:v>
                  </c:pt>
                  <c:pt idx="23">
                    <c:v>2,50%</c:v>
                  </c:pt>
                  <c:pt idx="24">
                    <c:v>2,50%</c:v>
                  </c:pt>
                </c15:dlblRangeCache>
              </c15:datalabelsRange>
            </c:ext>
            <c:ext xmlns:c16="http://schemas.microsoft.com/office/drawing/2014/chart" uri="{C3380CC4-5D6E-409C-BE32-E72D297353CC}">
              <c16:uniqueId val="{00000000-3448-4D09-A7D3-882C3D20EFC0}"/>
            </c:ext>
          </c:extLst>
        </c:ser>
        <c:dLbls>
          <c:dLblPos val="outEnd"/>
          <c:showLegendKey val="0"/>
          <c:showVal val="1"/>
          <c:showCatName val="0"/>
          <c:showSerName val="0"/>
          <c:showPercent val="0"/>
          <c:showBubbleSize val="0"/>
        </c:dLbls>
        <c:gapWidth val="219"/>
        <c:overlap val="-27"/>
        <c:axId val="392296911"/>
        <c:axId val="392294831"/>
      </c:barChart>
      <c:catAx>
        <c:axId val="3922969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92294831"/>
        <c:crosses val="autoZero"/>
        <c:auto val="1"/>
        <c:lblAlgn val="ctr"/>
        <c:lblOffset val="100"/>
        <c:noMultiLvlLbl val="0"/>
      </c:catAx>
      <c:valAx>
        <c:axId val="3922948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3922969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2.xlsx]28_Posibles dificultad al inver!TablaDinámica6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Factores</a:t>
            </a:r>
            <a:r>
              <a:rPr lang="en-US" baseline="0"/>
              <a:t> que dificultan la inversión de la miniplanta de Pirolisis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12C340DA-1701-4264-A2C9-83196DCA2B89}" type="CELLRANGE">
                  <a:rPr lang="en-US"/>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90D3D4A1-1443-4789-B385-336991B66339}"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FE095BF7-FEF8-4C8E-BCB0-7794F0E31617}"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34BE7F0-AB71-4AD6-9CB6-8BE5BC3F1568}"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CA718F9B-D35A-475B-8933-B6FA6047960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EEE83635-695E-4B31-B881-26C18B7A7788}"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17E60CFF-4F9C-4076-94AA-57E1A49ECC38}"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E898A442-7046-4F68-85DE-20338F66E236}"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680AF069-9C0C-4943-A208-A0A100D68FF0}"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3A7910AE-6F0D-4DFD-B61E-8A1A97CC3A7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E5695465-0ED2-4078-BDD7-586207EE4872}"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54C043CF-3343-4524-A7E2-A60076C1C5BE}"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A88EB11-3FBC-41B1-A4EA-9D3E2F77B5C6}"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5DD4E0F-211D-47F4-B23A-CD05E28BD68C}"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388C415A-34BE-498D-88F7-5F956CD794C0}"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C696EAE-9634-4C44-9971-437B227A9BB9}"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96F19F2-18BF-4F79-97D8-750AB3E52A63}"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927B2FB-9189-45FC-B434-2EB318574D7D}"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6A050C7C-722A-4488-BE8C-A108AE17A83E}"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'28_Posibles dificultad al inver'!$O$3:$O$21</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409-4E25-919D-50A43144EE9D}"/>
              </c:ext>
            </c:extLst>
          </c:dPt>
          <c:dPt>
            <c:idx val="1"/>
            <c:invertIfNegative val="0"/>
            <c:bubble3D val="0"/>
            <c:extLst>
              <c:ext xmlns:c16="http://schemas.microsoft.com/office/drawing/2014/chart" uri="{C3380CC4-5D6E-409C-BE32-E72D297353CC}">
                <c16:uniqueId val="{00000002-3409-4E25-919D-50A43144EE9D}"/>
              </c:ext>
            </c:extLst>
          </c:dPt>
          <c:dPt>
            <c:idx val="2"/>
            <c:invertIfNegative val="0"/>
            <c:bubble3D val="0"/>
            <c:extLst>
              <c:ext xmlns:c16="http://schemas.microsoft.com/office/drawing/2014/chart" uri="{C3380CC4-5D6E-409C-BE32-E72D297353CC}">
                <c16:uniqueId val="{00000003-3409-4E25-919D-50A43144EE9D}"/>
              </c:ext>
            </c:extLst>
          </c:dPt>
          <c:dPt>
            <c:idx val="3"/>
            <c:invertIfNegative val="0"/>
            <c:bubble3D val="0"/>
            <c:extLst>
              <c:ext xmlns:c16="http://schemas.microsoft.com/office/drawing/2014/chart" uri="{C3380CC4-5D6E-409C-BE32-E72D297353CC}">
                <c16:uniqueId val="{00000004-3409-4E25-919D-50A43144EE9D}"/>
              </c:ext>
            </c:extLst>
          </c:dPt>
          <c:dPt>
            <c:idx val="4"/>
            <c:invertIfNegative val="0"/>
            <c:bubble3D val="0"/>
            <c:extLst>
              <c:ext xmlns:c16="http://schemas.microsoft.com/office/drawing/2014/chart" uri="{C3380CC4-5D6E-409C-BE32-E72D297353CC}">
                <c16:uniqueId val="{00000005-3409-4E25-919D-50A43144EE9D}"/>
              </c:ext>
            </c:extLst>
          </c:dPt>
          <c:dPt>
            <c:idx val="5"/>
            <c:invertIfNegative val="0"/>
            <c:bubble3D val="0"/>
            <c:extLst>
              <c:ext xmlns:c16="http://schemas.microsoft.com/office/drawing/2014/chart" uri="{C3380CC4-5D6E-409C-BE32-E72D297353CC}">
                <c16:uniqueId val="{00000006-3409-4E25-919D-50A43144EE9D}"/>
              </c:ext>
            </c:extLst>
          </c:dPt>
          <c:dPt>
            <c:idx val="6"/>
            <c:invertIfNegative val="0"/>
            <c:bubble3D val="0"/>
            <c:extLst>
              <c:ext xmlns:c16="http://schemas.microsoft.com/office/drawing/2014/chart" uri="{C3380CC4-5D6E-409C-BE32-E72D297353CC}">
                <c16:uniqueId val="{00000007-3409-4E25-919D-50A43144EE9D}"/>
              </c:ext>
            </c:extLst>
          </c:dPt>
          <c:dPt>
            <c:idx val="7"/>
            <c:invertIfNegative val="0"/>
            <c:bubble3D val="0"/>
            <c:extLst>
              <c:ext xmlns:c16="http://schemas.microsoft.com/office/drawing/2014/chart" uri="{C3380CC4-5D6E-409C-BE32-E72D297353CC}">
                <c16:uniqueId val="{00000008-3409-4E25-919D-50A43144EE9D}"/>
              </c:ext>
            </c:extLst>
          </c:dPt>
          <c:dPt>
            <c:idx val="8"/>
            <c:invertIfNegative val="0"/>
            <c:bubble3D val="0"/>
            <c:extLst>
              <c:ext xmlns:c16="http://schemas.microsoft.com/office/drawing/2014/chart" uri="{C3380CC4-5D6E-409C-BE32-E72D297353CC}">
                <c16:uniqueId val="{00000009-3409-4E25-919D-50A43144EE9D}"/>
              </c:ext>
            </c:extLst>
          </c:dPt>
          <c:dPt>
            <c:idx val="9"/>
            <c:invertIfNegative val="0"/>
            <c:bubble3D val="0"/>
            <c:extLst>
              <c:ext xmlns:c16="http://schemas.microsoft.com/office/drawing/2014/chart" uri="{C3380CC4-5D6E-409C-BE32-E72D297353CC}">
                <c16:uniqueId val="{0000000A-3409-4E25-919D-50A43144EE9D}"/>
              </c:ext>
            </c:extLst>
          </c:dPt>
          <c:dPt>
            <c:idx val="10"/>
            <c:invertIfNegative val="0"/>
            <c:bubble3D val="0"/>
            <c:extLst>
              <c:ext xmlns:c16="http://schemas.microsoft.com/office/drawing/2014/chart" uri="{C3380CC4-5D6E-409C-BE32-E72D297353CC}">
                <c16:uniqueId val="{0000000B-3409-4E25-919D-50A43144EE9D}"/>
              </c:ext>
            </c:extLst>
          </c:dPt>
          <c:dPt>
            <c:idx val="11"/>
            <c:invertIfNegative val="0"/>
            <c:bubble3D val="0"/>
            <c:extLst>
              <c:ext xmlns:c16="http://schemas.microsoft.com/office/drawing/2014/chart" uri="{C3380CC4-5D6E-409C-BE32-E72D297353CC}">
                <c16:uniqueId val="{0000000C-3409-4E25-919D-50A43144EE9D}"/>
              </c:ext>
            </c:extLst>
          </c:dPt>
          <c:dPt>
            <c:idx val="12"/>
            <c:invertIfNegative val="0"/>
            <c:bubble3D val="0"/>
            <c:extLst>
              <c:ext xmlns:c16="http://schemas.microsoft.com/office/drawing/2014/chart" uri="{C3380CC4-5D6E-409C-BE32-E72D297353CC}">
                <c16:uniqueId val="{0000000D-3409-4E25-919D-50A43144EE9D}"/>
              </c:ext>
            </c:extLst>
          </c:dPt>
          <c:dPt>
            <c:idx val="13"/>
            <c:invertIfNegative val="0"/>
            <c:bubble3D val="0"/>
            <c:extLst>
              <c:ext xmlns:c16="http://schemas.microsoft.com/office/drawing/2014/chart" uri="{C3380CC4-5D6E-409C-BE32-E72D297353CC}">
                <c16:uniqueId val="{0000000E-3409-4E25-919D-50A43144EE9D}"/>
              </c:ext>
            </c:extLst>
          </c:dPt>
          <c:dPt>
            <c:idx val="14"/>
            <c:invertIfNegative val="0"/>
            <c:bubble3D val="0"/>
            <c:extLst>
              <c:ext xmlns:c16="http://schemas.microsoft.com/office/drawing/2014/chart" uri="{C3380CC4-5D6E-409C-BE32-E72D297353CC}">
                <c16:uniqueId val="{0000000F-3409-4E25-919D-50A43144EE9D}"/>
              </c:ext>
            </c:extLst>
          </c:dPt>
          <c:dPt>
            <c:idx val="15"/>
            <c:invertIfNegative val="0"/>
            <c:bubble3D val="0"/>
            <c:extLst>
              <c:ext xmlns:c16="http://schemas.microsoft.com/office/drawing/2014/chart" uri="{C3380CC4-5D6E-409C-BE32-E72D297353CC}">
                <c16:uniqueId val="{00000010-3409-4E25-919D-50A43144EE9D}"/>
              </c:ext>
            </c:extLst>
          </c:dPt>
          <c:dPt>
            <c:idx val="16"/>
            <c:invertIfNegative val="0"/>
            <c:bubble3D val="0"/>
            <c:extLst>
              <c:ext xmlns:c16="http://schemas.microsoft.com/office/drawing/2014/chart" uri="{C3380CC4-5D6E-409C-BE32-E72D297353CC}">
                <c16:uniqueId val="{00000011-3409-4E25-919D-50A43144EE9D}"/>
              </c:ext>
            </c:extLst>
          </c:dPt>
          <c:dPt>
            <c:idx val="17"/>
            <c:invertIfNegative val="0"/>
            <c:bubble3D val="0"/>
            <c:extLst>
              <c:ext xmlns:c16="http://schemas.microsoft.com/office/drawing/2014/chart" uri="{C3380CC4-5D6E-409C-BE32-E72D297353CC}">
                <c16:uniqueId val="{00000012-3409-4E25-919D-50A43144EE9D}"/>
              </c:ext>
            </c:extLst>
          </c:dPt>
          <c:dPt>
            <c:idx val="18"/>
            <c:invertIfNegative val="0"/>
            <c:bubble3D val="0"/>
            <c:extLst>
              <c:ext xmlns:c16="http://schemas.microsoft.com/office/drawing/2014/chart" uri="{C3380CC4-5D6E-409C-BE32-E72D297353CC}">
                <c16:uniqueId val="{00000013-3409-4E25-919D-50A43144EE9D}"/>
              </c:ext>
            </c:extLst>
          </c:dPt>
          <c:dLbls>
            <c:dLbl>
              <c:idx val="0"/>
              <c:tx>
                <c:rich>
                  <a:bodyPr/>
                  <a:lstStyle/>
                  <a:p>
                    <a:fld id="{12C340DA-1701-4264-A2C9-83196DCA2B89}"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409-4E25-919D-50A43144EE9D}"/>
                </c:ext>
              </c:extLst>
            </c:dLbl>
            <c:dLbl>
              <c:idx val="1"/>
              <c:tx>
                <c:rich>
                  <a:bodyPr/>
                  <a:lstStyle/>
                  <a:p>
                    <a:fld id="{90D3D4A1-1443-4789-B385-336991B6633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409-4E25-919D-50A43144EE9D}"/>
                </c:ext>
              </c:extLst>
            </c:dLbl>
            <c:dLbl>
              <c:idx val="2"/>
              <c:tx>
                <c:rich>
                  <a:bodyPr/>
                  <a:lstStyle/>
                  <a:p>
                    <a:fld id="{FE095BF7-FEF8-4C8E-BCB0-7794F0E3161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409-4E25-919D-50A43144EE9D}"/>
                </c:ext>
              </c:extLst>
            </c:dLbl>
            <c:dLbl>
              <c:idx val="3"/>
              <c:tx>
                <c:rich>
                  <a:bodyPr/>
                  <a:lstStyle/>
                  <a:p>
                    <a:fld id="{734BE7F0-AB71-4AD6-9CB6-8BE5BC3F156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409-4E25-919D-50A43144EE9D}"/>
                </c:ext>
              </c:extLst>
            </c:dLbl>
            <c:dLbl>
              <c:idx val="4"/>
              <c:tx>
                <c:rich>
                  <a:bodyPr/>
                  <a:lstStyle/>
                  <a:p>
                    <a:fld id="{CA718F9B-D35A-475B-8933-B6FA6047960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409-4E25-919D-50A43144EE9D}"/>
                </c:ext>
              </c:extLst>
            </c:dLbl>
            <c:dLbl>
              <c:idx val="5"/>
              <c:tx>
                <c:rich>
                  <a:bodyPr/>
                  <a:lstStyle/>
                  <a:p>
                    <a:fld id="{EEE83635-695E-4B31-B881-26C18B7A778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409-4E25-919D-50A43144EE9D}"/>
                </c:ext>
              </c:extLst>
            </c:dLbl>
            <c:dLbl>
              <c:idx val="6"/>
              <c:tx>
                <c:rich>
                  <a:bodyPr/>
                  <a:lstStyle/>
                  <a:p>
                    <a:fld id="{17E60CFF-4F9C-4076-94AA-57E1A49ECC3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409-4E25-919D-50A43144EE9D}"/>
                </c:ext>
              </c:extLst>
            </c:dLbl>
            <c:dLbl>
              <c:idx val="7"/>
              <c:tx>
                <c:rich>
                  <a:bodyPr/>
                  <a:lstStyle/>
                  <a:p>
                    <a:fld id="{E898A442-7046-4F68-85DE-20338F66E23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409-4E25-919D-50A43144EE9D}"/>
                </c:ext>
              </c:extLst>
            </c:dLbl>
            <c:dLbl>
              <c:idx val="8"/>
              <c:tx>
                <c:rich>
                  <a:bodyPr/>
                  <a:lstStyle/>
                  <a:p>
                    <a:fld id="{680AF069-9C0C-4943-A208-A0A100D68FF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409-4E25-919D-50A43144EE9D}"/>
                </c:ext>
              </c:extLst>
            </c:dLbl>
            <c:dLbl>
              <c:idx val="9"/>
              <c:tx>
                <c:rich>
                  <a:bodyPr/>
                  <a:lstStyle/>
                  <a:p>
                    <a:fld id="{3A7910AE-6F0D-4DFD-B61E-8A1A97CC3A7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409-4E25-919D-50A43144EE9D}"/>
                </c:ext>
              </c:extLst>
            </c:dLbl>
            <c:dLbl>
              <c:idx val="10"/>
              <c:tx>
                <c:rich>
                  <a:bodyPr/>
                  <a:lstStyle/>
                  <a:p>
                    <a:fld id="{E5695465-0ED2-4078-BDD7-586207EE487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409-4E25-919D-50A43144EE9D}"/>
                </c:ext>
              </c:extLst>
            </c:dLbl>
            <c:dLbl>
              <c:idx val="11"/>
              <c:tx>
                <c:rich>
                  <a:bodyPr/>
                  <a:lstStyle/>
                  <a:p>
                    <a:fld id="{54C043CF-3343-4524-A7E2-A60076C1C5B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3409-4E25-919D-50A43144EE9D}"/>
                </c:ext>
              </c:extLst>
            </c:dLbl>
            <c:dLbl>
              <c:idx val="12"/>
              <c:tx>
                <c:rich>
                  <a:bodyPr/>
                  <a:lstStyle/>
                  <a:p>
                    <a:fld id="{7A88EB11-3FBC-41B1-A4EA-9D3E2F77B5C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409-4E25-919D-50A43144EE9D}"/>
                </c:ext>
              </c:extLst>
            </c:dLbl>
            <c:dLbl>
              <c:idx val="13"/>
              <c:tx>
                <c:rich>
                  <a:bodyPr/>
                  <a:lstStyle/>
                  <a:p>
                    <a:fld id="{D5DD4E0F-211D-47F4-B23A-CD05E28BD68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409-4E25-919D-50A43144EE9D}"/>
                </c:ext>
              </c:extLst>
            </c:dLbl>
            <c:dLbl>
              <c:idx val="14"/>
              <c:tx>
                <c:rich>
                  <a:bodyPr/>
                  <a:lstStyle/>
                  <a:p>
                    <a:fld id="{388C415A-34BE-498D-88F7-5F956CD794C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409-4E25-919D-50A43144EE9D}"/>
                </c:ext>
              </c:extLst>
            </c:dLbl>
            <c:dLbl>
              <c:idx val="15"/>
              <c:tx>
                <c:rich>
                  <a:bodyPr/>
                  <a:lstStyle/>
                  <a:p>
                    <a:fld id="{BC696EAE-9634-4C44-9971-437B227A9BB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409-4E25-919D-50A43144EE9D}"/>
                </c:ext>
              </c:extLst>
            </c:dLbl>
            <c:dLbl>
              <c:idx val="16"/>
              <c:tx>
                <c:rich>
                  <a:bodyPr/>
                  <a:lstStyle/>
                  <a:p>
                    <a:fld id="{796F19F2-18BF-4F79-97D8-750AB3E52A6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3409-4E25-919D-50A43144EE9D}"/>
                </c:ext>
              </c:extLst>
            </c:dLbl>
            <c:dLbl>
              <c:idx val="17"/>
              <c:tx>
                <c:rich>
                  <a:bodyPr/>
                  <a:lstStyle/>
                  <a:p>
                    <a:fld id="{D927B2FB-9189-45FC-B434-2EB318574D7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3409-4E25-919D-50A43144EE9D}"/>
                </c:ext>
              </c:extLst>
            </c:dLbl>
            <c:dLbl>
              <c:idx val="18"/>
              <c:tx>
                <c:rich>
                  <a:bodyPr/>
                  <a:lstStyle/>
                  <a:p>
                    <a:fld id="{6A050C7C-722A-4488-BE8C-A108AE17A83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3409-4E25-919D-50A43144EE9D}"/>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'28_Posibles dificultad al inver'!$O$3:$O$21</c:f>
              <c:strCache>
                <c:ptCount val="19"/>
                <c:pt idx="0">
                  <c:v>Aspecto tecnico</c:v>
                </c:pt>
                <c:pt idx="1">
                  <c:v>Cambios de administracion</c:v>
                </c:pt>
                <c:pt idx="2">
                  <c:v>Factor economico</c:v>
                </c:pt>
                <c:pt idx="3">
                  <c:v>Falta de cultura ambiental de parte de la ciudadania</c:v>
                </c:pt>
                <c:pt idx="4">
                  <c:v>Inconformismo por parte de la comunidad</c:v>
                </c:pt>
                <c:pt idx="5">
                  <c:v>lugar de instalacion</c:v>
                </c:pt>
                <c:pt idx="6">
                  <c:v>Mantenimiento </c:v>
                </c:pt>
                <c:pt idx="7">
                  <c:v>No conoce de ese tema </c:v>
                </c:pt>
                <c:pt idx="8">
                  <c:v>no hay disponibilidad presupuestal</c:v>
                </c:pt>
                <c:pt idx="9">
                  <c:v>no recuperar inversion</c:v>
                </c:pt>
                <c:pt idx="10">
                  <c:v>No se tendria el punto de equilibrio para sacar un provecho suficiente</c:v>
                </c:pt>
                <c:pt idx="11">
                  <c:v>no utilizacion al 100% de su capacidad</c:v>
                </c:pt>
                <c:pt idx="12">
                  <c:v>Operatividad </c:v>
                </c:pt>
                <c:pt idx="13">
                  <c:v>Permisos ambientales </c:v>
                </c:pt>
                <c:pt idx="14">
                  <c:v>retrasos en el proceso</c:v>
                </c:pt>
                <c:pt idx="15">
                  <c:v>Tiempo de aprobacion del proyecto</c:v>
                </c:pt>
                <c:pt idx="16">
                  <c:v>Ubicación de l a planta </c:v>
                </c:pt>
                <c:pt idx="17">
                  <c:v>valor economico del proyecto</c:v>
                </c:pt>
                <c:pt idx="18">
                  <c:v>Veedores ambientales </c:v>
                </c:pt>
              </c:strCache>
            </c:strRef>
          </c:cat>
          <c:val>
            <c:numRef>
              <c:f>'28_Posibles dificultad al inver'!$O$3:$O$21</c:f>
              <c:numCache>
                <c:formatCode>General</c:formatCode>
                <c:ptCount val="19"/>
                <c:pt idx="0">
                  <c:v>1</c:v>
                </c:pt>
                <c:pt idx="1">
                  <c:v>1</c:v>
                </c:pt>
                <c:pt idx="2">
                  <c:v>4</c:v>
                </c:pt>
                <c:pt idx="3">
                  <c:v>1</c:v>
                </c:pt>
                <c:pt idx="4">
                  <c:v>1</c:v>
                </c:pt>
                <c:pt idx="5">
                  <c:v>1</c:v>
                </c:pt>
                <c:pt idx="6">
                  <c:v>3</c:v>
                </c:pt>
                <c:pt idx="7">
                  <c:v>1</c:v>
                </c:pt>
                <c:pt idx="8">
                  <c:v>1</c:v>
                </c:pt>
                <c:pt idx="9">
                  <c:v>1</c:v>
                </c:pt>
                <c:pt idx="10">
                  <c:v>1</c:v>
                </c:pt>
                <c:pt idx="11">
                  <c:v>1</c:v>
                </c:pt>
                <c:pt idx="12">
                  <c:v>5</c:v>
                </c:pt>
                <c:pt idx="13">
                  <c:v>1</c:v>
                </c:pt>
                <c:pt idx="14">
                  <c:v>1</c:v>
                </c:pt>
                <c:pt idx="15">
                  <c:v>1</c:v>
                </c:pt>
                <c:pt idx="16">
                  <c:v>1</c:v>
                </c:pt>
                <c:pt idx="17">
                  <c:v>1</c:v>
                </c:pt>
                <c:pt idx="18">
                  <c:v>1</c:v>
                </c:pt>
              </c:numCache>
            </c:numRef>
          </c:val>
          <c:extLst>
            <c:ext xmlns:c15="http://schemas.microsoft.com/office/drawing/2012/chart" uri="{02D57815-91ED-43cb-92C2-25804820EDAC}">
              <c15:datalabelsRange>
                <c15:f>'28_Posibles dificultad al inver'!$O$3:$O$21</c15:f>
                <c15:dlblRangeCache>
                  <c:ptCount val="19"/>
                  <c:pt idx="0">
                    <c:v>3,57%</c:v>
                  </c:pt>
                  <c:pt idx="1">
                    <c:v>3,57%</c:v>
                  </c:pt>
                  <c:pt idx="2">
                    <c:v>14,29%</c:v>
                  </c:pt>
                  <c:pt idx="3">
                    <c:v>3,57%</c:v>
                  </c:pt>
                  <c:pt idx="4">
                    <c:v>3,57%</c:v>
                  </c:pt>
                  <c:pt idx="5">
                    <c:v>3,57%</c:v>
                  </c:pt>
                  <c:pt idx="6">
                    <c:v>10,71%</c:v>
                  </c:pt>
                  <c:pt idx="7">
                    <c:v>3,57%</c:v>
                  </c:pt>
                  <c:pt idx="8">
                    <c:v>3,57%</c:v>
                  </c:pt>
                  <c:pt idx="9">
                    <c:v>3,57%</c:v>
                  </c:pt>
                  <c:pt idx="10">
                    <c:v>3,57%</c:v>
                  </c:pt>
                  <c:pt idx="11">
                    <c:v>3,57%</c:v>
                  </c:pt>
                  <c:pt idx="12">
                    <c:v>17,86%</c:v>
                  </c:pt>
                  <c:pt idx="13">
                    <c:v>3,57%</c:v>
                  </c:pt>
                  <c:pt idx="14">
                    <c:v>3,57%</c:v>
                  </c:pt>
                  <c:pt idx="15">
                    <c:v>3,57%</c:v>
                  </c:pt>
                  <c:pt idx="16">
                    <c:v>3,57%</c:v>
                  </c:pt>
                  <c:pt idx="17">
                    <c:v>3,57%</c:v>
                  </c:pt>
                  <c:pt idx="18">
                    <c:v>3,57%</c:v>
                  </c:pt>
                </c15:dlblRangeCache>
              </c15:datalabelsRange>
            </c:ext>
            <c:ext xmlns:c16="http://schemas.microsoft.com/office/drawing/2014/chart" uri="{C3380CC4-5D6E-409C-BE32-E72D297353CC}">
              <c16:uniqueId val="{00000000-3328-4A7F-897D-4AE4BE95C0E9}"/>
            </c:ext>
          </c:extLst>
        </c:ser>
        <c:dLbls>
          <c:dLblPos val="outEnd"/>
          <c:showLegendKey val="0"/>
          <c:showVal val="1"/>
          <c:showCatName val="0"/>
          <c:showSerName val="0"/>
          <c:showPercent val="0"/>
          <c:showBubbleSize val="0"/>
        </c:dLbls>
        <c:gapWidth val="219"/>
        <c:overlap val="-27"/>
        <c:axId val="450087023"/>
        <c:axId val="450086607"/>
      </c:barChart>
      <c:catAx>
        <c:axId val="450087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60" b="1" i="0" u="none" strike="noStrike" kern="1200" baseline="0">
                <a:solidFill>
                  <a:schemeClr val="tx1">
                    <a:lumMod val="65000"/>
                    <a:lumOff val="35000"/>
                  </a:schemeClr>
                </a:solidFill>
                <a:latin typeface="+mn-lt"/>
                <a:ea typeface="+mn-ea"/>
                <a:cs typeface="+mn-cs"/>
              </a:defRPr>
            </a:pPr>
            <a:endParaRPr lang="es-CO"/>
          </a:p>
        </c:txPr>
        <c:crossAx val="450086607"/>
        <c:crosses val="autoZero"/>
        <c:auto val="1"/>
        <c:lblAlgn val="ctr"/>
        <c:lblOffset val="100"/>
        <c:noMultiLvlLbl val="0"/>
      </c:catAx>
      <c:valAx>
        <c:axId val="4500866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00870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2.xlsx]29_Mejoras servic venta!TablaDinámica7</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Mejoras para</a:t>
            </a:r>
            <a:r>
              <a:rPr lang="en-US" b="1" baseline="0"/>
              <a:t> ofrecer un mejor servicio como proveedor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FF175D0-4875-4EE0-B137-DB12058888A5}" type="CELLRANGE">
                  <a:rPr lang="en-US"/>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5594B70-BC6B-4233-A12F-0D5B78B42443}"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1C60186C-0C48-4C2E-8F95-7051C757A57A}"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8ACACC7D-412F-4C63-9EF2-61BDF95598E2}"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C33BAE92-E91D-4CE5-AF8C-9406A2DC26C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8F394835-BBBF-41FA-A986-6BC5D6F7D96D}"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46924EB-5B2A-4121-984B-61A7C9BBEDEE}"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26C4028E-AD00-4C0A-A166-5D5681B56CFD}"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6776E104-203C-4155-A9A6-25BCF100BE9F}"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3E3B8745-286F-40BB-9F92-2CDEB71937E7}"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99AA9C03-0F22-410C-A51C-3145489557E1}"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5741A847-06AB-4D0F-9E04-FD7A6B1BAD07}"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6623A2C3-F1BE-4C10-B3A2-2BC0D82B8CB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413B0809-8E68-4CA0-B5A2-FAAEE74CD4E3}"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5AB98EA-0779-474B-92EA-9B0DF4EE2D07}"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778442F-13D6-4472-8E08-D0FEDE6FAA36}"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CD57E37-BA47-4D2D-A85F-35E089D4D531}"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3E1188E-8194-48AD-8469-35D327DCBBF5}"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8D929B6C-AC56-4C4B-93B3-F76C2DA7E99A}"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3D22D7FE-422E-4057-A939-ACF5C51AF87E}"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1446B3F0-E629-40A7-84E0-E4238B34BDA8}"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AD37A355-D73A-475E-965E-080DEF13BD73}"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'29_Mejoras servic venta'!$O$3:$O$24</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551A-48EF-9E4F-B053AF7E2B6E}"/>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551A-48EF-9E4F-B053AF7E2B6E}"/>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4-551A-48EF-9E4F-B053AF7E2B6E}"/>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5-551A-48EF-9E4F-B053AF7E2B6E}"/>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6-551A-48EF-9E4F-B053AF7E2B6E}"/>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7-551A-48EF-9E4F-B053AF7E2B6E}"/>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8-551A-48EF-9E4F-B053AF7E2B6E}"/>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9-551A-48EF-9E4F-B053AF7E2B6E}"/>
              </c:ext>
            </c:extLst>
          </c:dPt>
          <c:dPt>
            <c:idx val="8"/>
            <c:invertIfNegative val="0"/>
            <c:bubble3D val="0"/>
            <c:spPr>
              <a:solidFill>
                <a:schemeClr val="accent1"/>
              </a:solidFill>
              <a:ln>
                <a:noFill/>
              </a:ln>
              <a:effectLst/>
            </c:spPr>
            <c:extLst>
              <c:ext xmlns:c16="http://schemas.microsoft.com/office/drawing/2014/chart" uri="{C3380CC4-5D6E-409C-BE32-E72D297353CC}">
                <c16:uniqueId val="{0000000A-551A-48EF-9E4F-B053AF7E2B6E}"/>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B-551A-48EF-9E4F-B053AF7E2B6E}"/>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C-551A-48EF-9E4F-B053AF7E2B6E}"/>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D-551A-48EF-9E4F-B053AF7E2B6E}"/>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E-551A-48EF-9E4F-B053AF7E2B6E}"/>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551A-48EF-9E4F-B053AF7E2B6E}"/>
              </c:ext>
            </c:extLst>
          </c:dPt>
          <c:dPt>
            <c:idx val="14"/>
            <c:invertIfNegative val="0"/>
            <c:bubble3D val="0"/>
            <c:spPr>
              <a:solidFill>
                <a:schemeClr val="accent1"/>
              </a:solidFill>
              <a:ln>
                <a:noFill/>
              </a:ln>
              <a:effectLst/>
            </c:spPr>
            <c:extLst>
              <c:ext xmlns:c16="http://schemas.microsoft.com/office/drawing/2014/chart" uri="{C3380CC4-5D6E-409C-BE32-E72D297353CC}">
                <c16:uniqueId val="{00000010-551A-48EF-9E4F-B053AF7E2B6E}"/>
              </c:ext>
            </c:extLst>
          </c:dPt>
          <c:dPt>
            <c:idx val="15"/>
            <c:invertIfNegative val="0"/>
            <c:bubble3D val="0"/>
            <c:spPr>
              <a:solidFill>
                <a:schemeClr val="accent1"/>
              </a:solidFill>
              <a:ln>
                <a:noFill/>
              </a:ln>
              <a:effectLst/>
            </c:spPr>
            <c:extLst>
              <c:ext xmlns:c16="http://schemas.microsoft.com/office/drawing/2014/chart" uri="{C3380CC4-5D6E-409C-BE32-E72D297353CC}">
                <c16:uniqueId val="{00000011-551A-48EF-9E4F-B053AF7E2B6E}"/>
              </c:ext>
            </c:extLst>
          </c:dPt>
          <c:dPt>
            <c:idx val="16"/>
            <c:invertIfNegative val="0"/>
            <c:bubble3D val="0"/>
            <c:spPr>
              <a:solidFill>
                <a:schemeClr val="accent1"/>
              </a:solidFill>
              <a:ln>
                <a:noFill/>
              </a:ln>
              <a:effectLst/>
            </c:spPr>
            <c:extLst>
              <c:ext xmlns:c16="http://schemas.microsoft.com/office/drawing/2014/chart" uri="{C3380CC4-5D6E-409C-BE32-E72D297353CC}">
                <c16:uniqueId val="{00000012-551A-48EF-9E4F-B053AF7E2B6E}"/>
              </c:ext>
            </c:extLst>
          </c:dPt>
          <c:dPt>
            <c:idx val="17"/>
            <c:invertIfNegative val="0"/>
            <c:bubble3D val="0"/>
            <c:spPr>
              <a:solidFill>
                <a:schemeClr val="accent1"/>
              </a:solidFill>
              <a:ln>
                <a:noFill/>
              </a:ln>
              <a:effectLst/>
            </c:spPr>
            <c:extLst>
              <c:ext xmlns:c16="http://schemas.microsoft.com/office/drawing/2014/chart" uri="{C3380CC4-5D6E-409C-BE32-E72D297353CC}">
                <c16:uniqueId val="{00000013-551A-48EF-9E4F-B053AF7E2B6E}"/>
              </c:ext>
            </c:extLst>
          </c:dPt>
          <c:dPt>
            <c:idx val="18"/>
            <c:invertIfNegative val="0"/>
            <c:bubble3D val="0"/>
            <c:spPr>
              <a:solidFill>
                <a:schemeClr val="accent1"/>
              </a:solidFill>
              <a:ln>
                <a:noFill/>
              </a:ln>
              <a:effectLst/>
            </c:spPr>
            <c:extLst>
              <c:ext xmlns:c16="http://schemas.microsoft.com/office/drawing/2014/chart" uri="{C3380CC4-5D6E-409C-BE32-E72D297353CC}">
                <c16:uniqueId val="{00000014-551A-48EF-9E4F-B053AF7E2B6E}"/>
              </c:ext>
            </c:extLst>
          </c:dPt>
          <c:dPt>
            <c:idx val="19"/>
            <c:invertIfNegative val="0"/>
            <c:bubble3D val="0"/>
            <c:spPr>
              <a:solidFill>
                <a:schemeClr val="accent1"/>
              </a:solidFill>
              <a:ln>
                <a:noFill/>
              </a:ln>
              <a:effectLst/>
            </c:spPr>
            <c:extLst>
              <c:ext xmlns:c16="http://schemas.microsoft.com/office/drawing/2014/chart" uri="{C3380CC4-5D6E-409C-BE32-E72D297353CC}">
                <c16:uniqueId val="{00000015-551A-48EF-9E4F-B053AF7E2B6E}"/>
              </c:ext>
            </c:extLst>
          </c:dPt>
          <c:dPt>
            <c:idx val="20"/>
            <c:invertIfNegative val="0"/>
            <c:bubble3D val="0"/>
            <c:spPr>
              <a:solidFill>
                <a:schemeClr val="accent1"/>
              </a:solidFill>
              <a:ln>
                <a:noFill/>
              </a:ln>
              <a:effectLst/>
            </c:spPr>
            <c:extLst>
              <c:ext xmlns:c16="http://schemas.microsoft.com/office/drawing/2014/chart" uri="{C3380CC4-5D6E-409C-BE32-E72D297353CC}">
                <c16:uniqueId val="{00000016-551A-48EF-9E4F-B053AF7E2B6E}"/>
              </c:ext>
            </c:extLst>
          </c:dPt>
          <c:dPt>
            <c:idx val="21"/>
            <c:invertIfNegative val="0"/>
            <c:bubble3D val="0"/>
            <c:spPr>
              <a:solidFill>
                <a:schemeClr val="accent1"/>
              </a:solidFill>
              <a:ln>
                <a:noFill/>
              </a:ln>
              <a:effectLst/>
            </c:spPr>
            <c:extLst>
              <c:ext xmlns:c16="http://schemas.microsoft.com/office/drawing/2014/chart" uri="{C3380CC4-5D6E-409C-BE32-E72D297353CC}">
                <c16:uniqueId val="{00000017-551A-48EF-9E4F-B053AF7E2B6E}"/>
              </c:ext>
            </c:extLst>
          </c:dPt>
          <c:dLbls>
            <c:dLbl>
              <c:idx val="0"/>
              <c:tx>
                <c:rich>
                  <a:bodyPr/>
                  <a:lstStyle/>
                  <a:p>
                    <a:fld id="{BFF175D0-4875-4EE0-B137-DB12058888A5}"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551A-48EF-9E4F-B053AF7E2B6E}"/>
                </c:ext>
              </c:extLst>
            </c:dLbl>
            <c:dLbl>
              <c:idx val="1"/>
              <c:tx>
                <c:rich>
                  <a:bodyPr/>
                  <a:lstStyle/>
                  <a:p>
                    <a:fld id="{75594B70-BC6B-4233-A12F-0D5B78B4244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51A-48EF-9E4F-B053AF7E2B6E}"/>
                </c:ext>
              </c:extLst>
            </c:dLbl>
            <c:dLbl>
              <c:idx val="2"/>
              <c:tx>
                <c:rich>
                  <a:bodyPr/>
                  <a:lstStyle/>
                  <a:p>
                    <a:fld id="{1C60186C-0C48-4C2E-8F95-7051C757A57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51A-48EF-9E4F-B053AF7E2B6E}"/>
                </c:ext>
              </c:extLst>
            </c:dLbl>
            <c:dLbl>
              <c:idx val="3"/>
              <c:tx>
                <c:rich>
                  <a:bodyPr/>
                  <a:lstStyle/>
                  <a:p>
                    <a:fld id="{8ACACC7D-412F-4C63-9EF2-61BDF95598E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51A-48EF-9E4F-B053AF7E2B6E}"/>
                </c:ext>
              </c:extLst>
            </c:dLbl>
            <c:dLbl>
              <c:idx val="4"/>
              <c:tx>
                <c:rich>
                  <a:bodyPr/>
                  <a:lstStyle/>
                  <a:p>
                    <a:fld id="{C33BAE92-E91D-4CE5-AF8C-9406A2DC26C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51A-48EF-9E4F-B053AF7E2B6E}"/>
                </c:ext>
              </c:extLst>
            </c:dLbl>
            <c:dLbl>
              <c:idx val="5"/>
              <c:tx>
                <c:rich>
                  <a:bodyPr/>
                  <a:lstStyle/>
                  <a:p>
                    <a:fld id="{8F394835-BBBF-41FA-A986-6BC5D6F7D96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51A-48EF-9E4F-B053AF7E2B6E}"/>
                </c:ext>
              </c:extLst>
            </c:dLbl>
            <c:dLbl>
              <c:idx val="6"/>
              <c:tx>
                <c:rich>
                  <a:bodyPr/>
                  <a:lstStyle/>
                  <a:p>
                    <a:fld id="{D46924EB-5B2A-4121-984B-61A7C9BBEDE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51A-48EF-9E4F-B053AF7E2B6E}"/>
                </c:ext>
              </c:extLst>
            </c:dLbl>
            <c:dLbl>
              <c:idx val="7"/>
              <c:tx>
                <c:rich>
                  <a:bodyPr/>
                  <a:lstStyle/>
                  <a:p>
                    <a:fld id="{26C4028E-AD00-4C0A-A166-5D5681B56CF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51A-48EF-9E4F-B053AF7E2B6E}"/>
                </c:ext>
              </c:extLst>
            </c:dLbl>
            <c:dLbl>
              <c:idx val="8"/>
              <c:tx>
                <c:rich>
                  <a:bodyPr/>
                  <a:lstStyle/>
                  <a:p>
                    <a:fld id="{6776E104-203C-4155-A9A6-25BCF100BE9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51A-48EF-9E4F-B053AF7E2B6E}"/>
                </c:ext>
              </c:extLst>
            </c:dLbl>
            <c:dLbl>
              <c:idx val="9"/>
              <c:tx>
                <c:rich>
                  <a:bodyPr/>
                  <a:lstStyle/>
                  <a:p>
                    <a:fld id="{3E3B8745-286F-40BB-9F92-2CDEB71937E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51A-48EF-9E4F-B053AF7E2B6E}"/>
                </c:ext>
              </c:extLst>
            </c:dLbl>
            <c:dLbl>
              <c:idx val="10"/>
              <c:tx>
                <c:rich>
                  <a:bodyPr/>
                  <a:lstStyle/>
                  <a:p>
                    <a:fld id="{99AA9C03-0F22-410C-A51C-3145489557E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51A-48EF-9E4F-B053AF7E2B6E}"/>
                </c:ext>
              </c:extLst>
            </c:dLbl>
            <c:dLbl>
              <c:idx val="11"/>
              <c:tx>
                <c:rich>
                  <a:bodyPr/>
                  <a:lstStyle/>
                  <a:p>
                    <a:fld id="{5741A847-06AB-4D0F-9E04-FD7A6B1BAD0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51A-48EF-9E4F-B053AF7E2B6E}"/>
                </c:ext>
              </c:extLst>
            </c:dLbl>
            <c:dLbl>
              <c:idx val="12"/>
              <c:tx>
                <c:rich>
                  <a:bodyPr/>
                  <a:lstStyle/>
                  <a:p>
                    <a:fld id="{6623A2C3-F1BE-4C10-B3A2-2BC0D82B8CB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51A-48EF-9E4F-B053AF7E2B6E}"/>
                </c:ext>
              </c:extLst>
            </c:dLbl>
            <c:dLbl>
              <c:idx val="13"/>
              <c:tx>
                <c:rich>
                  <a:bodyPr/>
                  <a:lstStyle/>
                  <a:p>
                    <a:fld id="{413B0809-8E68-4CA0-B5A2-FAAEE74CD4E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551A-48EF-9E4F-B053AF7E2B6E}"/>
                </c:ext>
              </c:extLst>
            </c:dLbl>
            <c:dLbl>
              <c:idx val="14"/>
              <c:tx>
                <c:rich>
                  <a:bodyPr/>
                  <a:lstStyle/>
                  <a:p>
                    <a:fld id="{D5AB98EA-0779-474B-92EA-9B0DF4EE2D0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551A-48EF-9E4F-B053AF7E2B6E}"/>
                </c:ext>
              </c:extLst>
            </c:dLbl>
            <c:dLbl>
              <c:idx val="15"/>
              <c:tx>
                <c:rich>
                  <a:bodyPr/>
                  <a:lstStyle/>
                  <a:p>
                    <a:fld id="{7778442F-13D6-4472-8E08-D0FEDE6FAA3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551A-48EF-9E4F-B053AF7E2B6E}"/>
                </c:ext>
              </c:extLst>
            </c:dLbl>
            <c:dLbl>
              <c:idx val="16"/>
              <c:tx>
                <c:rich>
                  <a:bodyPr/>
                  <a:lstStyle/>
                  <a:p>
                    <a:fld id="{DCD57E37-BA47-4D2D-A85F-35E089D4D53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551A-48EF-9E4F-B053AF7E2B6E}"/>
                </c:ext>
              </c:extLst>
            </c:dLbl>
            <c:dLbl>
              <c:idx val="17"/>
              <c:tx>
                <c:rich>
                  <a:bodyPr/>
                  <a:lstStyle/>
                  <a:p>
                    <a:fld id="{B3E1188E-8194-48AD-8469-35D327DCBBF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551A-48EF-9E4F-B053AF7E2B6E}"/>
                </c:ext>
              </c:extLst>
            </c:dLbl>
            <c:dLbl>
              <c:idx val="18"/>
              <c:tx>
                <c:rich>
                  <a:bodyPr/>
                  <a:lstStyle/>
                  <a:p>
                    <a:fld id="{8D929B6C-AC56-4C4B-93B3-F76C2DA7E99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551A-48EF-9E4F-B053AF7E2B6E}"/>
                </c:ext>
              </c:extLst>
            </c:dLbl>
            <c:dLbl>
              <c:idx val="19"/>
              <c:tx>
                <c:rich>
                  <a:bodyPr/>
                  <a:lstStyle/>
                  <a:p>
                    <a:fld id="{3D22D7FE-422E-4057-A939-ACF5C51AF87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551A-48EF-9E4F-B053AF7E2B6E}"/>
                </c:ext>
              </c:extLst>
            </c:dLbl>
            <c:dLbl>
              <c:idx val="20"/>
              <c:tx>
                <c:rich>
                  <a:bodyPr/>
                  <a:lstStyle/>
                  <a:p>
                    <a:fld id="{1446B3F0-E629-40A7-84E0-E4238B34BDA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551A-48EF-9E4F-B053AF7E2B6E}"/>
                </c:ext>
              </c:extLst>
            </c:dLbl>
            <c:dLbl>
              <c:idx val="21"/>
              <c:tx>
                <c:rich>
                  <a:bodyPr/>
                  <a:lstStyle/>
                  <a:p>
                    <a:fld id="{AD37A355-D73A-475E-965E-080DEF13BD7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551A-48EF-9E4F-B053AF7E2B6E}"/>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'29_Mejoras servic venta'!$O$3:$O$24</c:f>
              <c:strCache>
                <c:ptCount val="22"/>
                <c:pt idx="0">
                  <c:v>Acompañamiento</c:v>
                </c:pt>
                <c:pt idx="1">
                  <c:v>Apropiacion Del Tema En Terminos De Cultura Ambiental</c:v>
                </c:pt>
                <c:pt idx="2">
                  <c:v>Calidad De Los Equipos</c:v>
                </c:pt>
                <c:pt idx="3">
                  <c:v>Capacitacion </c:v>
                </c:pt>
                <c:pt idx="4">
                  <c:v>Claridad En Los Beneficios Que Obtendria La Comunidad Del Proyecto</c:v>
                </c:pt>
                <c:pt idx="5">
                  <c:v>Claridada En Valor Economico</c:v>
                </c:pt>
                <c:pt idx="6">
                  <c:v>Confiabilidad</c:v>
                </c:pt>
                <c:pt idx="7">
                  <c:v>Depende De Las Necesidades Del Municipio </c:v>
                </c:pt>
                <c:pt idx="8">
                  <c:v>Eficiencia </c:v>
                </c:pt>
                <c:pt idx="9">
                  <c:v>Especificaciones Tecnicas</c:v>
                </c:pt>
                <c:pt idx="10">
                  <c:v>Experiencia </c:v>
                </c:pt>
                <c:pt idx="11">
                  <c:v>Facilidad De Pago (Cofinaciacion)</c:v>
                </c:pt>
                <c:pt idx="12">
                  <c:v>Garantia</c:v>
                </c:pt>
                <c:pt idx="13">
                  <c:v>Informacion Enfocada Al Sector Publico</c:v>
                </c:pt>
                <c:pt idx="14">
                  <c:v>Menor Valor </c:v>
                </c:pt>
                <c:pt idx="15">
                  <c:v>No Conoce De Ese Tema </c:v>
                </c:pt>
                <c:pt idx="16">
                  <c:v>Nueva Tecnologia</c:v>
                </c:pt>
                <c:pt idx="17">
                  <c:v>Que Sean Claros Sobre Los Beneficios Para La Poblacion</c:v>
                </c:pt>
                <c:pt idx="18">
                  <c:v>Que Sean Claros Sobre Los Impactos Sociales Sobre La Poblacion</c:v>
                </c:pt>
                <c:pt idx="19">
                  <c:v>Referente De Caso De Éxito</c:v>
                </c:pt>
                <c:pt idx="20">
                  <c:v>Respaldo </c:v>
                </c:pt>
                <c:pt idx="21">
                  <c:v>Socializacion Del Proyecto Con La Comunidad</c:v>
                </c:pt>
              </c:strCache>
            </c:strRef>
          </c:cat>
          <c:val>
            <c:numRef>
              <c:f>'29_Mejoras servic venta'!$O$3:$O$24</c:f>
              <c:numCache>
                <c:formatCode>General</c:formatCode>
                <c:ptCount val="22"/>
                <c:pt idx="0">
                  <c:v>3</c:v>
                </c:pt>
                <c:pt idx="1">
                  <c:v>1</c:v>
                </c:pt>
                <c:pt idx="2">
                  <c:v>6</c:v>
                </c:pt>
                <c:pt idx="3">
                  <c:v>1</c:v>
                </c:pt>
                <c:pt idx="4">
                  <c:v>1</c:v>
                </c:pt>
                <c:pt idx="5">
                  <c:v>1</c:v>
                </c:pt>
                <c:pt idx="6">
                  <c:v>1</c:v>
                </c:pt>
                <c:pt idx="7">
                  <c:v>1</c:v>
                </c:pt>
                <c:pt idx="8">
                  <c:v>1</c:v>
                </c:pt>
                <c:pt idx="9">
                  <c:v>2</c:v>
                </c:pt>
                <c:pt idx="10">
                  <c:v>1</c:v>
                </c:pt>
                <c:pt idx="11">
                  <c:v>1</c:v>
                </c:pt>
                <c:pt idx="12">
                  <c:v>3</c:v>
                </c:pt>
                <c:pt idx="13">
                  <c:v>1</c:v>
                </c:pt>
                <c:pt idx="14">
                  <c:v>1</c:v>
                </c:pt>
                <c:pt idx="15">
                  <c:v>5</c:v>
                </c:pt>
                <c:pt idx="16">
                  <c:v>1</c:v>
                </c:pt>
                <c:pt idx="17">
                  <c:v>1</c:v>
                </c:pt>
                <c:pt idx="18">
                  <c:v>1</c:v>
                </c:pt>
                <c:pt idx="19">
                  <c:v>1</c:v>
                </c:pt>
                <c:pt idx="20">
                  <c:v>1</c:v>
                </c:pt>
                <c:pt idx="21">
                  <c:v>1</c:v>
                </c:pt>
              </c:numCache>
            </c:numRef>
          </c:val>
          <c:extLst>
            <c:ext xmlns:c15="http://schemas.microsoft.com/office/drawing/2012/chart" uri="{02D57815-91ED-43cb-92C2-25804820EDAC}">
              <c15:datalabelsRange>
                <c15:f>'29_Mejoras servic venta'!$O$3:$O$24</c15:f>
                <c15:dlblRangeCache>
                  <c:ptCount val="22"/>
                  <c:pt idx="0">
                    <c:v>8,33%</c:v>
                  </c:pt>
                  <c:pt idx="1">
                    <c:v>2,78%</c:v>
                  </c:pt>
                  <c:pt idx="2">
                    <c:v>16,67%</c:v>
                  </c:pt>
                  <c:pt idx="3">
                    <c:v>2,78%</c:v>
                  </c:pt>
                  <c:pt idx="4">
                    <c:v>2,78%</c:v>
                  </c:pt>
                  <c:pt idx="5">
                    <c:v>2,78%</c:v>
                  </c:pt>
                  <c:pt idx="6">
                    <c:v>2,78%</c:v>
                  </c:pt>
                  <c:pt idx="7">
                    <c:v>2,78%</c:v>
                  </c:pt>
                  <c:pt idx="8">
                    <c:v>2,78%</c:v>
                  </c:pt>
                  <c:pt idx="9">
                    <c:v>5,56%</c:v>
                  </c:pt>
                  <c:pt idx="10">
                    <c:v>2,78%</c:v>
                  </c:pt>
                  <c:pt idx="11">
                    <c:v>2,78%</c:v>
                  </c:pt>
                  <c:pt idx="12">
                    <c:v>8,33%</c:v>
                  </c:pt>
                  <c:pt idx="13">
                    <c:v>2,78%</c:v>
                  </c:pt>
                  <c:pt idx="14">
                    <c:v>2,78%</c:v>
                  </c:pt>
                  <c:pt idx="15">
                    <c:v>13,89%</c:v>
                  </c:pt>
                  <c:pt idx="16">
                    <c:v>2,78%</c:v>
                  </c:pt>
                  <c:pt idx="17">
                    <c:v>2,78%</c:v>
                  </c:pt>
                  <c:pt idx="18">
                    <c:v>2,78%</c:v>
                  </c:pt>
                  <c:pt idx="19">
                    <c:v>2,78%</c:v>
                  </c:pt>
                  <c:pt idx="20">
                    <c:v>2,78%</c:v>
                  </c:pt>
                  <c:pt idx="21">
                    <c:v>2,78%</c:v>
                  </c:pt>
                </c15:dlblRangeCache>
              </c15:datalabelsRange>
            </c:ext>
            <c:ext xmlns:c16="http://schemas.microsoft.com/office/drawing/2014/chart" uri="{C3380CC4-5D6E-409C-BE32-E72D297353CC}">
              <c16:uniqueId val="{00000000-551A-48EF-9E4F-B053AF7E2B6E}"/>
            </c:ext>
          </c:extLst>
        </c:ser>
        <c:dLbls>
          <c:dLblPos val="outEnd"/>
          <c:showLegendKey val="0"/>
          <c:showVal val="1"/>
          <c:showCatName val="0"/>
          <c:showSerName val="0"/>
          <c:showPercent val="0"/>
          <c:showBubbleSize val="0"/>
        </c:dLbls>
        <c:gapWidth val="219"/>
        <c:overlap val="-27"/>
        <c:axId val="1236402735"/>
        <c:axId val="1236404399"/>
      </c:barChart>
      <c:catAx>
        <c:axId val="123640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1236404399"/>
        <c:crosses val="autoZero"/>
        <c:auto val="1"/>
        <c:lblAlgn val="ctr"/>
        <c:lblOffset val="100"/>
        <c:noMultiLvlLbl val="0"/>
      </c:catAx>
      <c:valAx>
        <c:axId val="1236404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3640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2.xlsx]30_Caracterist ejecuc rapida!TablaDinámica1</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Caracteristicas</a:t>
            </a:r>
            <a:r>
              <a:rPr lang="en-US" b="1" baseline="0"/>
              <a:t> que debe tener un proveedor maquinaria para  no presentar dificultades en la contratación</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717184E-1B2B-4E73-8119-4978A79600E9}" type="CELLRANGE">
                  <a:rPr lang="en-US"/>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2A204453-EBFE-42BF-A0A2-8CF2DFABB1CD}"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A6BE2C7-367E-4756-AAAF-3B76F5BE1355}"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24AFDC6E-CE3C-45FF-87DD-71E1822AD140}"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EA0A901E-B8FA-4A74-A130-FE13E091D2D9}"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06DA1938-5AA2-4B92-9A80-3618EBB71807}"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106FF66-4CAE-4FBA-9A69-EB9F1220378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41D102A8-640B-4440-86B0-C1585995CF8A}"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6015D4B4-9B2C-44FE-86DA-9A60D5EBFC30}"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3A6F7F82-9687-40AA-842F-9DC5326550BD}"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11B37A01-195E-4188-A84A-BEAD02A813F3}"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9BB37B92-C463-40EF-857F-7C2CE199333F}"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4679710D-96FA-419A-9AF6-48BE7AF704A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80EA50A-ABA9-4DA4-9462-6A01137AB0E7}"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99C2AFC5-C18E-499A-AAF6-C6D1AE2A54F6}"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6946414-E6C6-4DD7-9A63-BD808EE6AA8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3B3328B-6F40-4A6E-A673-4D8CA001C83A}"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89623FC5-D505-4778-A7AB-42132EA48C67}"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84E565A-69CF-4B7B-8D49-ADD4A64009FE}"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91C27D46-680E-4275-8B74-502630DADD8A}"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829E820-707B-4F27-91DA-05871C312B82}"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AC2B88B-6268-4DF5-B530-C0A9704B915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'30_Caracterist ejecuc rapida'!$O$3:$O$24</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62D2-4128-B236-A900EFA91C41}"/>
              </c:ext>
            </c:extLst>
          </c:dPt>
          <c:dPt>
            <c:idx val="1"/>
            <c:invertIfNegative val="0"/>
            <c:bubble3D val="0"/>
            <c:extLst>
              <c:ext xmlns:c16="http://schemas.microsoft.com/office/drawing/2014/chart" uri="{C3380CC4-5D6E-409C-BE32-E72D297353CC}">
                <c16:uniqueId val="{00000003-62D2-4128-B236-A900EFA91C41}"/>
              </c:ext>
            </c:extLst>
          </c:dPt>
          <c:dPt>
            <c:idx val="2"/>
            <c:invertIfNegative val="0"/>
            <c:bubble3D val="0"/>
            <c:extLst>
              <c:ext xmlns:c16="http://schemas.microsoft.com/office/drawing/2014/chart" uri="{C3380CC4-5D6E-409C-BE32-E72D297353CC}">
                <c16:uniqueId val="{00000004-62D2-4128-B236-A900EFA91C41}"/>
              </c:ext>
            </c:extLst>
          </c:dPt>
          <c:dPt>
            <c:idx val="3"/>
            <c:invertIfNegative val="0"/>
            <c:bubble3D val="0"/>
            <c:extLst>
              <c:ext xmlns:c16="http://schemas.microsoft.com/office/drawing/2014/chart" uri="{C3380CC4-5D6E-409C-BE32-E72D297353CC}">
                <c16:uniqueId val="{00000005-62D2-4128-B236-A900EFA91C41}"/>
              </c:ext>
            </c:extLst>
          </c:dPt>
          <c:dPt>
            <c:idx val="4"/>
            <c:invertIfNegative val="0"/>
            <c:bubble3D val="0"/>
            <c:extLst>
              <c:ext xmlns:c16="http://schemas.microsoft.com/office/drawing/2014/chart" uri="{C3380CC4-5D6E-409C-BE32-E72D297353CC}">
                <c16:uniqueId val="{00000006-62D2-4128-B236-A900EFA91C41}"/>
              </c:ext>
            </c:extLst>
          </c:dPt>
          <c:dPt>
            <c:idx val="5"/>
            <c:invertIfNegative val="0"/>
            <c:bubble3D val="0"/>
            <c:extLst>
              <c:ext xmlns:c16="http://schemas.microsoft.com/office/drawing/2014/chart" uri="{C3380CC4-5D6E-409C-BE32-E72D297353CC}">
                <c16:uniqueId val="{00000007-62D2-4128-B236-A900EFA91C41}"/>
              </c:ext>
            </c:extLst>
          </c:dPt>
          <c:dPt>
            <c:idx val="6"/>
            <c:invertIfNegative val="0"/>
            <c:bubble3D val="0"/>
            <c:extLst>
              <c:ext xmlns:c16="http://schemas.microsoft.com/office/drawing/2014/chart" uri="{C3380CC4-5D6E-409C-BE32-E72D297353CC}">
                <c16:uniqueId val="{00000008-62D2-4128-B236-A900EFA91C41}"/>
              </c:ext>
            </c:extLst>
          </c:dPt>
          <c:dPt>
            <c:idx val="7"/>
            <c:invertIfNegative val="0"/>
            <c:bubble3D val="0"/>
            <c:extLst>
              <c:ext xmlns:c16="http://schemas.microsoft.com/office/drawing/2014/chart" uri="{C3380CC4-5D6E-409C-BE32-E72D297353CC}">
                <c16:uniqueId val="{00000009-62D2-4128-B236-A900EFA91C41}"/>
              </c:ext>
            </c:extLst>
          </c:dPt>
          <c:dPt>
            <c:idx val="8"/>
            <c:invertIfNegative val="0"/>
            <c:bubble3D val="0"/>
            <c:extLst>
              <c:ext xmlns:c16="http://schemas.microsoft.com/office/drawing/2014/chart" uri="{C3380CC4-5D6E-409C-BE32-E72D297353CC}">
                <c16:uniqueId val="{0000000A-62D2-4128-B236-A900EFA91C41}"/>
              </c:ext>
            </c:extLst>
          </c:dPt>
          <c:dPt>
            <c:idx val="9"/>
            <c:invertIfNegative val="0"/>
            <c:bubble3D val="0"/>
            <c:extLst>
              <c:ext xmlns:c16="http://schemas.microsoft.com/office/drawing/2014/chart" uri="{C3380CC4-5D6E-409C-BE32-E72D297353CC}">
                <c16:uniqueId val="{0000000B-62D2-4128-B236-A900EFA91C41}"/>
              </c:ext>
            </c:extLst>
          </c:dPt>
          <c:dPt>
            <c:idx val="10"/>
            <c:invertIfNegative val="0"/>
            <c:bubble3D val="0"/>
            <c:extLst>
              <c:ext xmlns:c16="http://schemas.microsoft.com/office/drawing/2014/chart" uri="{C3380CC4-5D6E-409C-BE32-E72D297353CC}">
                <c16:uniqueId val="{0000000C-62D2-4128-B236-A900EFA91C41}"/>
              </c:ext>
            </c:extLst>
          </c:dPt>
          <c:dPt>
            <c:idx val="11"/>
            <c:invertIfNegative val="0"/>
            <c:bubble3D val="0"/>
            <c:extLst>
              <c:ext xmlns:c16="http://schemas.microsoft.com/office/drawing/2014/chart" uri="{C3380CC4-5D6E-409C-BE32-E72D297353CC}">
                <c16:uniqueId val="{0000000D-62D2-4128-B236-A900EFA91C41}"/>
              </c:ext>
            </c:extLst>
          </c:dPt>
          <c:dPt>
            <c:idx val="12"/>
            <c:invertIfNegative val="0"/>
            <c:bubble3D val="0"/>
            <c:extLst>
              <c:ext xmlns:c16="http://schemas.microsoft.com/office/drawing/2014/chart" uri="{C3380CC4-5D6E-409C-BE32-E72D297353CC}">
                <c16:uniqueId val="{0000000E-62D2-4128-B236-A900EFA91C41}"/>
              </c:ext>
            </c:extLst>
          </c:dPt>
          <c:dPt>
            <c:idx val="13"/>
            <c:invertIfNegative val="0"/>
            <c:bubble3D val="0"/>
            <c:extLst>
              <c:ext xmlns:c16="http://schemas.microsoft.com/office/drawing/2014/chart" uri="{C3380CC4-5D6E-409C-BE32-E72D297353CC}">
                <c16:uniqueId val="{0000000F-62D2-4128-B236-A900EFA91C41}"/>
              </c:ext>
            </c:extLst>
          </c:dPt>
          <c:dPt>
            <c:idx val="14"/>
            <c:invertIfNegative val="0"/>
            <c:bubble3D val="0"/>
            <c:extLst>
              <c:ext xmlns:c16="http://schemas.microsoft.com/office/drawing/2014/chart" uri="{C3380CC4-5D6E-409C-BE32-E72D297353CC}">
                <c16:uniqueId val="{00000010-62D2-4128-B236-A900EFA91C41}"/>
              </c:ext>
            </c:extLst>
          </c:dPt>
          <c:dPt>
            <c:idx val="15"/>
            <c:invertIfNegative val="0"/>
            <c:bubble3D val="0"/>
            <c:extLst>
              <c:ext xmlns:c16="http://schemas.microsoft.com/office/drawing/2014/chart" uri="{C3380CC4-5D6E-409C-BE32-E72D297353CC}">
                <c16:uniqueId val="{00000011-62D2-4128-B236-A900EFA91C41}"/>
              </c:ext>
            </c:extLst>
          </c:dPt>
          <c:dPt>
            <c:idx val="16"/>
            <c:invertIfNegative val="0"/>
            <c:bubble3D val="0"/>
            <c:extLst>
              <c:ext xmlns:c16="http://schemas.microsoft.com/office/drawing/2014/chart" uri="{C3380CC4-5D6E-409C-BE32-E72D297353CC}">
                <c16:uniqueId val="{00000012-62D2-4128-B236-A900EFA91C41}"/>
              </c:ext>
            </c:extLst>
          </c:dPt>
          <c:dPt>
            <c:idx val="17"/>
            <c:invertIfNegative val="0"/>
            <c:bubble3D val="0"/>
            <c:extLst>
              <c:ext xmlns:c16="http://schemas.microsoft.com/office/drawing/2014/chart" uri="{C3380CC4-5D6E-409C-BE32-E72D297353CC}">
                <c16:uniqueId val="{00000013-62D2-4128-B236-A900EFA91C41}"/>
              </c:ext>
            </c:extLst>
          </c:dPt>
          <c:dPt>
            <c:idx val="18"/>
            <c:invertIfNegative val="0"/>
            <c:bubble3D val="0"/>
            <c:extLst>
              <c:ext xmlns:c16="http://schemas.microsoft.com/office/drawing/2014/chart" uri="{C3380CC4-5D6E-409C-BE32-E72D297353CC}">
                <c16:uniqueId val="{00000014-62D2-4128-B236-A900EFA91C41}"/>
              </c:ext>
            </c:extLst>
          </c:dPt>
          <c:dPt>
            <c:idx val="19"/>
            <c:invertIfNegative val="0"/>
            <c:bubble3D val="0"/>
            <c:extLst>
              <c:ext xmlns:c16="http://schemas.microsoft.com/office/drawing/2014/chart" uri="{C3380CC4-5D6E-409C-BE32-E72D297353CC}">
                <c16:uniqueId val="{00000015-62D2-4128-B236-A900EFA91C41}"/>
              </c:ext>
            </c:extLst>
          </c:dPt>
          <c:dPt>
            <c:idx val="20"/>
            <c:invertIfNegative val="0"/>
            <c:bubble3D val="0"/>
            <c:extLst>
              <c:ext xmlns:c16="http://schemas.microsoft.com/office/drawing/2014/chart" uri="{C3380CC4-5D6E-409C-BE32-E72D297353CC}">
                <c16:uniqueId val="{00000016-62D2-4128-B236-A900EFA91C41}"/>
              </c:ext>
            </c:extLst>
          </c:dPt>
          <c:dPt>
            <c:idx val="21"/>
            <c:invertIfNegative val="0"/>
            <c:bubble3D val="0"/>
            <c:extLst>
              <c:ext xmlns:c16="http://schemas.microsoft.com/office/drawing/2014/chart" uri="{C3380CC4-5D6E-409C-BE32-E72D297353CC}">
                <c16:uniqueId val="{00000017-62D2-4128-B236-A900EFA91C41}"/>
              </c:ext>
            </c:extLst>
          </c:dPt>
          <c:dLbls>
            <c:dLbl>
              <c:idx val="0"/>
              <c:tx>
                <c:rich>
                  <a:bodyPr/>
                  <a:lstStyle/>
                  <a:p>
                    <a:fld id="{D717184E-1B2B-4E73-8119-4978A79600E9}"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62D2-4128-B236-A900EFA91C41}"/>
                </c:ext>
              </c:extLst>
            </c:dLbl>
            <c:dLbl>
              <c:idx val="1"/>
              <c:tx>
                <c:rich>
                  <a:bodyPr/>
                  <a:lstStyle/>
                  <a:p>
                    <a:fld id="{2A204453-EBFE-42BF-A0A2-8CF2DFABB1C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2D2-4128-B236-A900EFA91C41}"/>
                </c:ext>
              </c:extLst>
            </c:dLbl>
            <c:dLbl>
              <c:idx val="2"/>
              <c:tx>
                <c:rich>
                  <a:bodyPr/>
                  <a:lstStyle/>
                  <a:p>
                    <a:fld id="{BA6BE2C7-367E-4756-AAAF-3B76F5BE135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2D2-4128-B236-A900EFA91C41}"/>
                </c:ext>
              </c:extLst>
            </c:dLbl>
            <c:dLbl>
              <c:idx val="3"/>
              <c:tx>
                <c:rich>
                  <a:bodyPr/>
                  <a:lstStyle/>
                  <a:p>
                    <a:fld id="{24AFDC6E-CE3C-45FF-87DD-71E1822AD14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2D2-4128-B236-A900EFA91C41}"/>
                </c:ext>
              </c:extLst>
            </c:dLbl>
            <c:dLbl>
              <c:idx val="4"/>
              <c:tx>
                <c:rich>
                  <a:bodyPr/>
                  <a:lstStyle/>
                  <a:p>
                    <a:fld id="{EA0A901E-B8FA-4A74-A130-FE13E091D2D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2D2-4128-B236-A900EFA91C41}"/>
                </c:ext>
              </c:extLst>
            </c:dLbl>
            <c:dLbl>
              <c:idx val="5"/>
              <c:tx>
                <c:rich>
                  <a:bodyPr/>
                  <a:lstStyle/>
                  <a:p>
                    <a:fld id="{06DA1938-5AA2-4B92-9A80-3618EBB7180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2D2-4128-B236-A900EFA91C41}"/>
                </c:ext>
              </c:extLst>
            </c:dLbl>
            <c:dLbl>
              <c:idx val="6"/>
              <c:tx>
                <c:rich>
                  <a:bodyPr/>
                  <a:lstStyle/>
                  <a:p>
                    <a:fld id="{7106FF66-4CAE-4FBA-9A69-EB9F1220378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2D2-4128-B236-A900EFA91C41}"/>
                </c:ext>
              </c:extLst>
            </c:dLbl>
            <c:dLbl>
              <c:idx val="7"/>
              <c:tx>
                <c:rich>
                  <a:bodyPr/>
                  <a:lstStyle/>
                  <a:p>
                    <a:fld id="{41D102A8-640B-4440-86B0-C1585995CF8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2D2-4128-B236-A900EFA91C41}"/>
                </c:ext>
              </c:extLst>
            </c:dLbl>
            <c:dLbl>
              <c:idx val="8"/>
              <c:tx>
                <c:rich>
                  <a:bodyPr/>
                  <a:lstStyle/>
                  <a:p>
                    <a:fld id="{6015D4B4-9B2C-44FE-86DA-9A60D5EBFC3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2D2-4128-B236-A900EFA91C41}"/>
                </c:ext>
              </c:extLst>
            </c:dLbl>
            <c:dLbl>
              <c:idx val="9"/>
              <c:tx>
                <c:rich>
                  <a:bodyPr/>
                  <a:lstStyle/>
                  <a:p>
                    <a:fld id="{3A6F7F82-9687-40AA-842F-9DC5326550B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2D2-4128-B236-A900EFA91C41}"/>
                </c:ext>
              </c:extLst>
            </c:dLbl>
            <c:dLbl>
              <c:idx val="10"/>
              <c:tx>
                <c:rich>
                  <a:bodyPr/>
                  <a:lstStyle/>
                  <a:p>
                    <a:fld id="{11B37A01-195E-4188-A84A-BEAD02A813F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2D2-4128-B236-A900EFA91C41}"/>
                </c:ext>
              </c:extLst>
            </c:dLbl>
            <c:dLbl>
              <c:idx val="11"/>
              <c:tx>
                <c:rich>
                  <a:bodyPr/>
                  <a:lstStyle/>
                  <a:p>
                    <a:fld id="{9BB37B92-C463-40EF-857F-7C2CE199333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2D2-4128-B236-A900EFA91C41}"/>
                </c:ext>
              </c:extLst>
            </c:dLbl>
            <c:dLbl>
              <c:idx val="12"/>
              <c:tx>
                <c:rich>
                  <a:bodyPr/>
                  <a:lstStyle/>
                  <a:p>
                    <a:fld id="{4679710D-96FA-419A-9AF6-48BE7AF704A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2D2-4128-B236-A900EFA91C41}"/>
                </c:ext>
              </c:extLst>
            </c:dLbl>
            <c:dLbl>
              <c:idx val="13"/>
              <c:tx>
                <c:rich>
                  <a:bodyPr/>
                  <a:lstStyle/>
                  <a:p>
                    <a:fld id="{D80EA50A-ABA9-4DA4-9462-6A01137AB0E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62D2-4128-B236-A900EFA91C41}"/>
                </c:ext>
              </c:extLst>
            </c:dLbl>
            <c:dLbl>
              <c:idx val="14"/>
              <c:tx>
                <c:rich>
                  <a:bodyPr/>
                  <a:lstStyle/>
                  <a:p>
                    <a:fld id="{99C2AFC5-C18E-499A-AAF6-C6D1AE2A54F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62D2-4128-B236-A900EFA91C41}"/>
                </c:ext>
              </c:extLst>
            </c:dLbl>
            <c:dLbl>
              <c:idx val="15"/>
              <c:tx>
                <c:rich>
                  <a:bodyPr/>
                  <a:lstStyle/>
                  <a:p>
                    <a:fld id="{D6946414-E6C6-4DD7-9A63-BD808EE6AA8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62D2-4128-B236-A900EFA91C41}"/>
                </c:ext>
              </c:extLst>
            </c:dLbl>
            <c:dLbl>
              <c:idx val="16"/>
              <c:tx>
                <c:rich>
                  <a:bodyPr/>
                  <a:lstStyle/>
                  <a:p>
                    <a:fld id="{D3B3328B-6F40-4A6E-A673-4D8CA001C83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62D2-4128-B236-A900EFA91C41}"/>
                </c:ext>
              </c:extLst>
            </c:dLbl>
            <c:dLbl>
              <c:idx val="17"/>
              <c:tx>
                <c:rich>
                  <a:bodyPr/>
                  <a:lstStyle/>
                  <a:p>
                    <a:fld id="{89623FC5-D505-4778-A7AB-42132EA48C6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62D2-4128-B236-A900EFA91C41}"/>
                </c:ext>
              </c:extLst>
            </c:dLbl>
            <c:dLbl>
              <c:idx val="18"/>
              <c:tx>
                <c:rich>
                  <a:bodyPr/>
                  <a:lstStyle/>
                  <a:p>
                    <a:fld id="{B84E565A-69CF-4B7B-8D49-ADD4A64009F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62D2-4128-B236-A900EFA91C41}"/>
                </c:ext>
              </c:extLst>
            </c:dLbl>
            <c:dLbl>
              <c:idx val="19"/>
              <c:tx>
                <c:rich>
                  <a:bodyPr/>
                  <a:lstStyle/>
                  <a:p>
                    <a:fld id="{91C27D46-680E-4275-8B74-502630DADD8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62D2-4128-B236-A900EFA91C41}"/>
                </c:ext>
              </c:extLst>
            </c:dLbl>
            <c:dLbl>
              <c:idx val="20"/>
              <c:tx>
                <c:rich>
                  <a:bodyPr/>
                  <a:lstStyle/>
                  <a:p>
                    <a:fld id="{7829E820-707B-4F27-91DA-05871C312B8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62D2-4128-B236-A900EFA91C41}"/>
                </c:ext>
              </c:extLst>
            </c:dLbl>
            <c:dLbl>
              <c:idx val="21"/>
              <c:tx>
                <c:rich>
                  <a:bodyPr/>
                  <a:lstStyle/>
                  <a:p>
                    <a:fld id="{BAC2B88B-6268-4DF5-B530-C0A9704B915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62D2-4128-B236-A900EFA91C4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'30_Caracterist ejecuc rapida'!$O$3:$O$24</c:f>
              <c:strCache>
                <c:ptCount val="22"/>
                <c:pt idx="0">
                  <c:v>Acompañamiento</c:v>
                </c:pt>
                <c:pt idx="1">
                  <c:v>Brindar Informacion Actualizada</c:v>
                </c:pt>
                <c:pt idx="2">
                  <c:v>Buen Precio</c:v>
                </c:pt>
                <c:pt idx="3">
                  <c:v>Calidad De Los Equipos </c:v>
                </c:pt>
                <c:pt idx="4">
                  <c:v>Conocer Los Productos Que Se Obtienen De Este Proceso</c:v>
                </c:pt>
                <c:pt idx="5">
                  <c:v>Disminuir Impacto Medioambiental</c:v>
                </c:pt>
                <c:pt idx="6">
                  <c:v>Disponibilidad De Los Equipos </c:v>
                </c:pt>
                <c:pt idx="7">
                  <c:v>Eficiencia</c:v>
                </c:pt>
                <c:pt idx="8">
                  <c:v>Especificaciones Tecnicas </c:v>
                </c:pt>
                <c:pt idx="9">
                  <c:v>Estudios De Viabilidad </c:v>
                </c:pt>
                <c:pt idx="10">
                  <c:v>Experiencia</c:v>
                </c:pt>
                <c:pt idx="11">
                  <c:v>Factor Economico</c:v>
                </c:pt>
                <c:pt idx="12">
                  <c:v>Garantia </c:v>
                </c:pt>
                <c:pt idx="13">
                  <c:v>Manual De Operatividad</c:v>
                </c:pt>
                <c:pt idx="14">
                  <c:v>No Conoce </c:v>
                </c:pt>
                <c:pt idx="15">
                  <c:v>Que El Municipio Tenga La Necesidad Latente</c:v>
                </c:pt>
                <c:pt idx="16">
                  <c:v>Responsabilidad</c:v>
                </c:pt>
                <c:pt idx="17">
                  <c:v>Seguimiento</c:v>
                </c:pt>
                <c:pt idx="18">
                  <c:v>Seriedad</c:v>
                </c:pt>
                <c:pt idx="19">
                  <c:v>Capacitación</c:v>
                </c:pt>
                <c:pt idx="20">
                  <c:v>Cumplimiento de los requisitos exigidos para la contratación</c:v>
                </c:pt>
                <c:pt idx="21">
                  <c:v>Que La Maquinaria Sea Acorde A Las Necesidades Del Municipio</c:v>
                </c:pt>
              </c:strCache>
            </c:strRef>
          </c:cat>
          <c:val>
            <c:numRef>
              <c:f>'30_Caracterist ejecuc rapida'!$O$3:$O$24</c:f>
              <c:numCache>
                <c:formatCode>General</c:formatCode>
                <c:ptCount val="22"/>
                <c:pt idx="0">
                  <c:v>2</c:v>
                </c:pt>
                <c:pt idx="1">
                  <c:v>1</c:v>
                </c:pt>
                <c:pt idx="2">
                  <c:v>2</c:v>
                </c:pt>
                <c:pt idx="3">
                  <c:v>4</c:v>
                </c:pt>
                <c:pt idx="4">
                  <c:v>1</c:v>
                </c:pt>
                <c:pt idx="5">
                  <c:v>1</c:v>
                </c:pt>
                <c:pt idx="6">
                  <c:v>1</c:v>
                </c:pt>
                <c:pt idx="7">
                  <c:v>1</c:v>
                </c:pt>
                <c:pt idx="8">
                  <c:v>2</c:v>
                </c:pt>
                <c:pt idx="9">
                  <c:v>1</c:v>
                </c:pt>
                <c:pt idx="10">
                  <c:v>1</c:v>
                </c:pt>
                <c:pt idx="11">
                  <c:v>1</c:v>
                </c:pt>
                <c:pt idx="12">
                  <c:v>3</c:v>
                </c:pt>
                <c:pt idx="13">
                  <c:v>1</c:v>
                </c:pt>
                <c:pt idx="14">
                  <c:v>1</c:v>
                </c:pt>
                <c:pt idx="15">
                  <c:v>1</c:v>
                </c:pt>
                <c:pt idx="16">
                  <c:v>1</c:v>
                </c:pt>
                <c:pt idx="17">
                  <c:v>1</c:v>
                </c:pt>
                <c:pt idx="18">
                  <c:v>1</c:v>
                </c:pt>
                <c:pt idx="19">
                  <c:v>2</c:v>
                </c:pt>
                <c:pt idx="20">
                  <c:v>4</c:v>
                </c:pt>
                <c:pt idx="21">
                  <c:v>1</c:v>
                </c:pt>
              </c:numCache>
            </c:numRef>
          </c:val>
          <c:extLst>
            <c:ext xmlns:c15="http://schemas.microsoft.com/office/drawing/2012/chart" uri="{02D57815-91ED-43cb-92C2-25804820EDAC}">
              <c15:datalabelsRange>
                <c15:f>'30_Caracterist ejecuc rapida'!$O$3:$O$24</c15:f>
                <c15:dlblRangeCache>
                  <c:ptCount val="22"/>
                  <c:pt idx="0">
                    <c:v>5,88%</c:v>
                  </c:pt>
                  <c:pt idx="1">
                    <c:v>2,94%</c:v>
                  </c:pt>
                  <c:pt idx="2">
                    <c:v>5,88%</c:v>
                  </c:pt>
                  <c:pt idx="3">
                    <c:v>11,76%</c:v>
                  </c:pt>
                  <c:pt idx="4">
                    <c:v>2,94%</c:v>
                  </c:pt>
                  <c:pt idx="5">
                    <c:v>2,94%</c:v>
                  </c:pt>
                  <c:pt idx="6">
                    <c:v>2,94%</c:v>
                  </c:pt>
                  <c:pt idx="7">
                    <c:v>2,94%</c:v>
                  </c:pt>
                  <c:pt idx="8">
                    <c:v>5,88%</c:v>
                  </c:pt>
                  <c:pt idx="9">
                    <c:v>2,94%</c:v>
                  </c:pt>
                  <c:pt idx="10">
                    <c:v>2,94%</c:v>
                  </c:pt>
                  <c:pt idx="11">
                    <c:v>2,94%</c:v>
                  </c:pt>
                  <c:pt idx="12">
                    <c:v>8,82%</c:v>
                  </c:pt>
                  <c:pt idx="13">
                    <c:v>2,94%</c:v>
                  </c:pt>
                  <c:pt idx="14">
                    <c:v>2,94%</c:v>
                  </c:pt>
                  <c:pt idx="15">
                    <c:v>2,94%</c:v>
                  </c:pt>
                  <c:pt idx="16">
                    <c:v>2,94%</c:v>
                  </c:pt>
                  <c:pt idx="17">
                    <c:v>2,94%</c:v>
                  </c:pt>
                  <c:pt idx="18">
                    <c:v>2,94%</c:v>
                  </c:pt>
                  <c:pt idx="19">
                    <c:v>5,88%</c:v>
                  </c:pt>
                  <c:pt idx="20">
                    <c:v>11,76%</c:v>
                  </c:pt>
                  <c:pt idx="21">
                    <c:v>2,94%</c:v>
                  </c:pt>
                </c15:dlblRangeCache>
              </c15:datalabelsRange>
            </c:ext>
            <c:ext xmlns:c16="http://schemas.microsoft.com/office/drawing/2014/chart" uri="{C3380CC4-5D6E-409C-BE32-E72D297353CC}">
              <c16:uniqueId val="{00000000-62D2-4128-B236-A900EFA91C41}"/>
            </c:ext>
          </c:extLst>
        </c:ser>
        <c:dLbls>
          <c:dLblPos val="outEnd"/>
          <c:showLegendKey val="0"/>
          <c:showVal val="1"/>
          <c:showCatName val="0"/>
          <c:showSerName val="0"/>
          <c:showPercent val="0"/>
          <c:showBubbleSize val="0"/>
        </c:dLbls>
        <c:gapWidth val="219"/>
        <c:overlap val="-27"/>
        <c:axId val="1232923135"/>
        <c:axId val="1232923967"/>
      </c:barChart>
      <c:catAx>
        <c:axId val="1232923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1" i="0" u="none" strike="noStrike" kern="1200" cap="all" spc="0" normalizeH="0" baseline="0">
                <a:solidFill>
                  <a:schemeClr val="tx1">
                    <a:lumMod val="65000"/>
                    <a:lumOff val="35000"/>
                  </a:schemeClr>
                </a:solidFill>
                <a:latin typeface="+mn-lt"/>
                <a:ea typeface="+mn-ea"/>
                <a:cs typeface="+mn-cs"/>
              </a:defRPr>
            </a:pPr>
            <a:endParaRPr lang="es-CO"/>
          </a:p>
        </c:txPr>
        <c:crossAx val="1232923967"/>
        <c:crosses val="autoZero"/>
        <c:auto val="1"/>
        <c:lblAlgn val="ctr"/>
        <c:lblOffset val="100"/>
        <c:noMultiLvlLbl val="0"/>
      </c:catAx>
      <c:valAx>
        <c:axId val="12329239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32923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2.xlsx]31_Proveedores maquina conocid!TablaDinámica2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Proveedores de maquinaria importada conocidos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890C33FD-F2A0-452C-9EA8-6CCAEB77F72D}" type="CELLRANGE">
                  <a:rPr lang="en-US" sz="1000"/>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6290E99A-FD35-48E7-8F33-F19C86AB2291}"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73DB388C-C0DF-4B98-A388-DB32078BAB18}"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DC845451-482B-4D2B-9CAD-1CE7E5883837}"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5949E241-4772-4486-A956-9FCF5CB40ACC}"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F1B24FD5-A520-4A41-AED2-1FE23A49B7DE}"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B34A7F7D-A530-4747-9E34-A1C1FF6895FF}"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86FCA06B-7547-4503-BAD0-CD41144AFF55}"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865D9907-E040-484A-95D7-E25828A68407}"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'31_Proveedores maquina conocid'!$O$3:$O$11</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B78B-42ED-9912-118BE57BB9E6}"/>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B78B-42ED-9912-118BE57BB9E6}"/>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4-B78B-42ED-9912-118BE57BB9E6}"/>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5-B78B-42ED-9912-118BE57BB9E6}"/>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6-B78B-42ED-9912-118BE57BB9E6}"/>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7-B78B-42ED-9912-118BE57BB9E6}"/>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8-B78B-42ED-9912-118BE57BB9E6}"/>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9-B78B-42ED-9912-118BE57BB9E6}"/>
              </c:ext>
            </c:extLst>
          </c:dPt>
          <c:dPt>
            <c:idx val="8"/>
            <c:invertIfNegative val="0"/>
            <c:bubble3D val="0"/>
            <c:spPr>
              <a:solidFill>
                <a:schemeClr val="accent1"/>
              </a:solidFill>
              <a:ln>
                <a:noFill/>
              </a:ln>
              <a:effectLst/>
            </c:spPr>
            <c:extLst>
              <c:ext xmlns:c16="http://schemas.microsoft.com/office/drawing/2014/chart" uri="{C3380CC4-5D6E-409C-BE32-E72D297353CC}">
                <c16:uniqueId val="{0000000A-B78B-42ED-9912-118BE57BB9E6}"/>
              </c:ext>
            </c:extLst>
          </c:dPt>
          <c:dLbls>
            <c:dLbl>
              <c:idx val="0"/>
              <c:tx>
                <c:rich>
                  <a:bodyPr/>
                  <a:lstStyle/>
                  <a:p>
                    <a:fld id="{890C33FD-F2A0-452C-9EA8-6CCAEB77F72D}" type="CELLRANGE">
                      <a:rPr lang="en-US" sz="1000"/>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B78B-42ED-9912-118BE57BB9E6}"/>
                </c:ext>
              </c:extLst>
            </c:dLbl>
            <c:dLbl>
              <c:idx val="1"/>
              <c:tx>
                <c:rich>
                  <a:bodyPr/>
                  <a:lstStyle/>
                  <a:p>
                    <a:fld id="{6290E99A-FD35-48E7-8F33-F19C86AB229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78B-42ED-9912-118BE57BB9E6}"/>
                </c:ext>
              </c:extLst>
            </c:dLbl>
            <c:dLbl>
              <c:idx val="2"/>
              <c:tx>
                <c:rich>
                  <a:bodyPr/>
                  <a:lstStyle/>
                  <a:p>
                    <a:fld id="{73DB388C-C0DF-4B98-A388-DB32078BAB1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78B-42ED-9912-118BE57BB9E6}"/>
                </c:ext>
              </c:extLst>
            </c:dLbl>
            <c:dLbl>
              <c:idx val="3"/>
              <c:tx>
                <c:rich>
                  <a:bodyPr/>
                  <a:lstStyle/>
                  <a:p>
                    <a:fld id="{DC845451-482B-4D2B-9CAD-1CE7E588383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78B-42ED-9912-118BE57BB9E6}"/>
                </c:ext>
              </c:extLst>
            </c:dLbl>
            <c:dLbl>
              <c:idx val="4"/>
              <c:tx>
                <c:rich>
                  <a:bodyPr/>
                  <a:lstStyle/>
                  <a:p>
                    <a:fld id="{5949E241-4772-4486-A956-9FCF5CB40AC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78B-42ED-9912-118BE57BB9E6}"/>
                </c:ext>
              </c:extLst>
            </c:dLbl>
            <c:dLbl>
              <c:idx val="5"/>
              <c:tx>
                <c:rich>
                  <a:bodyPr/>
                  <a:lstStyle/>
                  <a:p>
                    <a:fld id="{F1B24FD5-A520-4A41-AED2-1FE23A49B7D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78B-42ED-9912-118BE57BB9E6}"/>
                </c:ext>
              </c:extLst>
            </c:dLbl>
            <c:dLbl>
              <c:idx val="6"/>
              <c:tx>
                <c:rich>
                  <a:bodyPr/>
                  <a:lstStyle/>
                  <a:p>
                    <a:fld id="{B34A7F7D-A530-4747-9E34-A1C1FF6895F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78B-42ED-9912-118BE57BB9E6}"/>
                </c:ext>
              </c:extLst>
            </c:dLbl>
            <c:dLbl>
              <c:idx val="7"/>
              <c:tx>
                <c:rich>
                  <a:bodyPr/>
                  <a:lstStyle/>
                  <a:p>
                    <a:fld id="{86FCA06B-7547-4503-BAD0-CD41144AFF5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78B-42ED-9912-118BE57BB9E6}"/>
                </c:ext>
              </c:extLst>
            </c:dLbl>
            <c:dLbl>
              <c:idx val="8"/>
              <c:tx>
                <c:rich>
                  <a:bodyPr/>
                  <a:lstStyle/>
                  <a:p>
                    <a:fld id="{865D9907-E040-484A-95D7-E25828A6840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78B-42ED-9912-118BE57BB9E6}"/>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'31_Proveedores maquina conocid'!$O$3:$O$11</c:f>
              <c:strCache>
                <c:ptCount val="9"/>
                <c:pt idx="0">
                  <c:v>Bobcat</c:v>
                </c:pt>
                <c:pt idx="1">
                  <c:v>Caterpillar</c:v>
                </c:pt>
                <c:pt idx="2">
                  <c:v>Dinissan  </c:v>
                </c:pt>
                <c:pt idx="3">
                  <c:v>Gecolsa </c:v>
                </c:pt>
                <c:pt idx="4">
                  <c:v>Iveco</c:v>
                </c:pt>
                <c:pt idx="5">
                  <c:v>Mitsubishi</c:v>
                </c:pt>
                <c:pt idx="6">
                  <c:v>No Conoce</c:v>
                </c:pt>
                <c:pt idx="7">
                  <c:v>Outselling</c:v>
                </c:pt>
                <c:pt idx="8">
                  <c:v>Toyota</c:v>
                </c:pt>
              </c:strCache>
            </c:strRef>
          </c:cat>
          <c:val>
            <c:numRef>
              <c:f>'31_Proveedores maquina conocid'!$O$3:$O$11</c:f>
              <c:numCache>
                <c:formatCode>General</c:formatCode>
                <c:ptCount val="9"/>
                <c:pt idx="0">
                  <c:v>1</c:v>
                </c:pt>
                <c:pt idx="1">
                  <c:v>2</c:v>
                </c:pt>
                <c:pt idx="2">
                  <c:v>1</c:v>
                </c:pt>
                <c:pt idx="3">
                  <c:v>1</c:v>
                </c:pt>
                <c:pt idx="4">
                  <c:v>1</c:v>
                </c:pt>
                <c:pt idx="5">
                  <c:v>1</c:v>
                </c:pt>
                <c:pt idx="6">
                  <c:v>15</c:v>
                </c:pt>
                <c:pt idx="7">
                  <c:v>1</c:v>
                </c:pt>
                <c:pt idx="8">
                  <c:v>1</c:v>
                </c:pt>
              </c:numCache>
            </c:numRef>
          </c:val>
          <c:extLst>
            <c:ext xmlns:c15="http://schemas.microsoft.com/office/drawing/2012/chart" uri="{02D57815-91ED-43cb-92C2-25804820EDAC}">
              <c15:datalabelsRange>
                <c15:f>'31_Proveedores maquina conocid'!$O$3:$O$11</c15:f>
                <c15:dlblRangeCache>
                  <c:ptCount val="9"/>
                  <c:pt idx="0">
                    <c:v>4,17%</c:v>
                  </c:pt>
                  <c:pt idx="1">
                    <c:v>8,33%</c:v>
                  </c:pt>
                  <c:pt idx="2">
                    <c:v>4,17%</c:v>
                  </c:pt>
                  <c:pt idx="3">
                    <c:v>4,17%</c:v>
                  </c:pt>
                  <c:pt idx="4">
                    <c:v>4,17%</c:v>
                  </c:pt>
                  <c:pt idx="5">
                    <c:v>4,17%</c:v>
                  </c:pt>
                  <c:pt idx="6">
                    <c:v>62,50%</c:v>
                  </c:pt>
                  <c:pt idx="7">
                    <c:v>4,17%</c:v>
                  </c:pt>
                  <c:pt idx="8">
                    <c:v>4,17%</c:v>
                  </c:pt>
                </c15:dlblRangeCache>
              </c15:datalabelsRange>
            </c:ext>
            <c:ext xmlns:c16="http://schemas.microsoft.com/office/drawing/2014/chart" uri="{C3380CC4-5D6E-409C-BE32-E72D297353CC}">
              <c16:uniqueId val="{00000000-B78B-42ED-9912-118BE57BB9E6}"/>
            </c:ext>
          </c:extLst>
        </c:ser>
        <c:dLbls>
          <c:dLblPos val="outEnd"/>
          <c:showLegendKey val="0"/>
          <c:showVal val="1"/>
          <c:showCatName val="0"/>
          <c:showSerName val="0"/>
          <c:showPercent val="0"/>
          <c:showBubbleSize val="0"/>
        </c:dLbls>
        <c:gapWidth val="219"/>
        <c:overlap val="-27"/>
        <c:axId val="1276512399"/>
        <c:axId val="1276513231"/>
      </c:barChart>
      <c:catAx>
        <c:axId val="1276512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1276513231"/>
        <c:crosses val="autoZero"/>
        <c:auto val="1"/>
        <c:lblAlgn val="ctr"/>
        <c:lblOffset val="100"/>
        <c:noMultiLvlLbl val="0"/>
      </c:catAx>
      <c:valAx>
        <c:axId val="12765132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765123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2.xlsx]32_Problemas proveedores maqui!TablaDinámica3</c:name>
    <c:fmtId val="0"/>
  </c:pivotSource>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Inconvenientes</a:t>
            </a:r>
            <a:r>
              <a:rPr lang="en-US" sz="1600" b="1" baseline="0"/>
              <a:t> con los proveedores de maquinaria</a:t>
            </a:r>
            <a:endParaRPr lang="en-US" sz="1600" b="1"/>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2"/>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2"/>
          </a:solidFill>
          <a:ln w="19050">
            <a:solidFill>
              <a:schemeClr val="lt1"/>
            </a:solidFill>
          </a:ln>
          <a:effectLst/>
        </c:spPr>
      </c:pivotFmt>
      <c:pivotFmt>
        <c:idx val="2"/>
        <c:spPr>
          <a:solidFill>
            <a:schemeClr val="accent2"/>
          </a:solidFill>
          <a:ln w="19050">
            <a:solidFill>
              <a:schemeClr val="lt1"/>
            </a:solidFill>
          </a:ln>
          <a:effectLst/>
        </c:spPr>
      </c:pivotFmt>
      <c:pivotFmt>
        <c:idx val="3"/>
        <c:spPr>
          <a:solidFill>
            <a:schemeClr val="accent2"/>
          </a:solidFill>
          <a:ln w="19050">
            <a:solidFill>
              <a:schemeClr val="lt1"/>
            </a:solidFill>
          </a:ln>
          <a:effectLst/>
        </c:spPr>
      </c:pivotFmt>
    </c:pivotFmts>
    <c:plotArea>
      <c:layout/>
      <c:pieChart>
        <c:varyColors val="1"/>
        <c:ser>
          <c:idx val="0"/>
          <c:order val="0"/>
          <c:tx>
            <c:strRef>
              <c:f>'32_Problemas proveedores maqui'!$J$2</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AC6-44D0-9492-A855382BD6E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AC6-44D0-9492-A855382BD6E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2AC6-44D0-9492-A855382BD6EF}"/>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'32_Problemas proveedores maqui'!$I$3:$I$6</c:f>
              <c:strCache>
                <c:ptCount val="3"/>
                <c:pt idx="0">
                  <c:v>No Conoce</c:v>
                </c:pt>
                <c:pt idx="1">
                  <c:v>No Habia Disponibilidad Del Equipo En El Pais </c:v>
                </c:pt>
                <c:pt idx="2">
                  <c:v>No Han Presentado</c:v>
                </c:pt>
              </c:strCache>
            </c:strRef>
          </c:cat>
          <c:val>
            <c:numRef>
              <c:f>'32_Problemas proveedores maqui'!$J$3:$J$6</c:f>
              <c:numCache>
                <c:formatCode>General</c:formatCode>
                <c:ptCount val="3"/>
                <c:pt idx="0">
                  <c:v>4</c:v>
                </c:pt>
                <c:pt idx="1">
                  <c:v>1</c:v>
                </c:pt>
                <c:pt idx="2">
                  <c:v>15</c:v>
                </c:pt>
              </c:numCache>
            </c:numRef>
          </c:val>
          <c:extLst>
            <c:ext xmlns:c16="http://schemas.microsoft.com/office/drawing/2014/chart" uri="{C3380CC4-5D6E-409C-BE32-E72D297353CC}">
              <c16:uniqueId val="{00000000-8907-4BD4-964D-9E0597E9A99C}"/>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2.xlsx]7y8_Acciones!TablaDinámica24</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Acciones en curso para el manejo de los residuos según el PGIRS de cada municipio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A2AA3039-CA3F-4D48-B7A8-9015EFA91CBC}" type="CELLRANGE">
                  <a:rPr lang="en-US"/>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854ACDBC-9D2D-4F3E-889C-E127ACEBC44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5E2655FE-C108-4591-A69E-1A2FA0F9FC80}"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D1EE0E9-9FD0-40FB-A2E3-5635BF862629}"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E582863D-6946-45A9-A907-83CA7D6569CA}"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C62E5D34-7568-43B4-A491-60DC3C9CBD8D}"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B9575E8-5FEE-49DB-8B71-28F3575706E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3896D6D4-14E3-4283-B843-459B766846F1}"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EB42BDE9-2E34-467E-912C-6086E52E2999}"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43A4493D-91E4-48BF-885A-C869FEACDA85}"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3024395-EAE3-4A03-B8C0-7A47FC36E0C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BF323EF4-0188-4B2B-831B-E3FB7C8D89D6}"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9836864E-6F66-4CE7-97F4-E84161E5FBA8}"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71F83AA2-1B3E-4BF9-861C-1B683DBF33D5}"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'7y8_Acciones'!$L$3:$L$16</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227F-4688-91B1-DB67008BC5ED}"/>
              </c:ext>
            </c:extLst>
          </c:dPt>
          <c:dPt>
            <c:idx val="1"/>
            <c:invertIfNegative val="0"/>
            <c:bubble3D val="0"/>
            <c:extLst>
              <c:ext xmlns:c16="http://schemas.microsoft.com/office/drawing/2014/chart" uri="{C3380CC4-5D6E-409C-BE32-E72D297353CC}">
                <c16:uniqueId val="{00000002-227F-4688-91B1-DB67008BC5ED}"/>
              </c:ext>
            </c:extLst>
          </c:dPt>
          <c:dPt>
            <c:idx val="2"/>
            <c:invertIfNegative val="0"/>
            <c:bubble3D val="0"/>
            <c:extLst>
              <c:ext xmlns:c16="http://schemas.microsoft.com/office/drawing/2014/chart" uri="{C3380CC4-5D6E-409C-BE32-E72D297353CC}">
                <c16:uniqueId val="{00000003-227F-4688-91B1-DB67008BC5ED}"/>
              </c:ext>
            </c:extLst>
          </c:dPt>
          <c:dPt>
            <c:idx val="3"/>
            <c:invertIfNegative val="0"/>
            <c:bubble3D val="0"/>
            <c:extLst>
              <c:ext xmlns:c16="http://schemas.microsoft.com/office/drawing/2014/chart" uri="{C3380CC4-5D6E-409C-BE32-E72D297353CC}">
                <c16:uniqueId val="{00000004-227F-4688-91B1-DB67008BC5ED}"/>
              </c:ext>
            </c:extLst>
          </c:dPt>
          <c:dPt>
            <c:idx val="4"/>
            <c:invertIfNegative val="0"/>
            <c:bubble3D val="0"/>
            <c:extLst>
              <c:ext xmlns:c16="http://schemas.microsoft.com/office/drawing/2014/chart" uri="{C3380CC4-5D6E-409C-BE32-E72D297353CC}">
                <c16:uniqueId val="{00000005-227F-4688-91B1-DB67008BC5ED}"/>
              </c:ext>
            </c:extLst>
          </c:dPt>
          <c:dPt>
            <c:idx val="5"/>
            <c:invertIfNegative val="0"/>
            <c:bubble3D val="0"/>
            <c:extLst>
              <c:ext xmlns:c16="http://schemas.microsoft.com/office/drawing/2014/chart" uri="{C3380CC4-5D6E-409C-BE32-E72D297353CC}">
                <c16:uniqueId val="{00000006-227F-4688-91B1-DB67008BC5ED}"/>
              </c:ext>
            </c:extLst>
          </c:dPt>
          <c:dPt>
            <c:idx val="6"/>
            <c:invertIfNegative val="0"/>
            <c:bubble3D val="0"/>
            <c:extLst>
              <c:ext xmlns:c16="http://schemas.microsoft.com/office/drawing/2014/chart" uri="{C3380CC4-5D6E-409C-BE32-E72D297353CC}">
                <c16:uniqueId val="{00000007-227F-4688-91B1-DB67008BC5ED}"/>
              </c:ext>
            </c:extLst>
          </c:dPt>
          <c:dPt>
            <c:idx val="7"/>
            <c:invertIfNegative val="0"/>
            <c:bubble3D val="0"/>
            <c:extLst>
              <c:ext xmlns:c16="http://schemas.microsoft.com/office/drawing/2014/chart" uri="{C3380CC4-5D6E-409C-BE32-E72D297353CC}">
                <c16:uniqueId val="{00000008-227F-4688-91B1-DB67008BC5ED}"/>
              </c:ext>
            </c:extLst>
          </c:dPt>
          <c:dPt>
            <c:idx val="8"/>
            <c:invertIfNegative val="0"/>
            <c:bubble3D val="0"/>
            <c:extLst>
              <c:ext xmlns:c16="http://schemas.microsoft.com/office/drawing/2014/chart" uri="{C3380CC4-5D6E-409C-BE32-E72D297353CC}">
                <c16:uniqueId val="{00000009-227F-4688-91B1-DB67008BC5ED}"/>
              </c:ext>
            </c:extLst>
          </c:dPt>
          <c:dPt>
            <c:idx val="9"/>
            <c:invertIfNegative val="0"/>
            <c:bubble3D val="0"/>
            <c:extLst>
              <c:ext xmlns:c16="http://schemas.microsoft.com/office/drawing/2014/chart" uri="{C3380CC4-5D6E-409C-BE32-E72D297353CC}">
                <c16:uniqueId val="{0000000A-227F-4688-91B1-DB67008BC5ED}"/>
              </c:ext>
            </c:extLst>
          </c:dPt>
          <c:dPt>
            <c:idx val="10"/>
            <c:invertIfNegative val="0"/>
            <c:bubble3D val="0"/>
            <c:extLst>
              <c:ext xmlns:c16="http://schemas.microsoft.com/office/drawing/2014/chart" uri="{C3380CC4-5D6E-409C-BE32-E72D297353CC}">
                <c16:uniqueId val="{0000000B-227F-4688-91B1-DB67008BC5ED}"/>
              </c:ext>
            </c:extLst>
          </c:dPt>
          <c:dPt>
            <c:idx val="11"/>
            <c:invertIfNegative val="0"/>
            <c:bubble3D val="0"/>
            <c:extLst>
              <c:ext xmlns:c16="http://schemas.microsoft.com/office/drawing/2014/chart" uri="{C3380CC4-5D6E-409C-BE32-E72D297353CC}">
                <c16:uniqueId val="{0000000C-227F-4688-91B1-DB67008BC5ED}"/>
              </c:ext>
            </c:extLst>
          </c:dPt>
          <c:dPt>
            <c:idx val="12"/>
            <c:invertIfNegative val="0"/>
            <c:bubble3D val="0"/>
            <c:extLst>
              <c:ext xmlns:c16="http://schemas.microsoft.com/office/drawing/2014/chart" uri="{C3380CC4-5D6E-409C-BE32-E72D297353CC}">
                <c16:uniqueId val="{0000000D-227F-4688-91B1-DB67008BC5ED}"/>
              </c:ext>
            </c:extLst>
          </c:dPt>
          <c:dPt>
            <c:idx val="13"/>
            <c:invertIfNegative val="0"/>
            <c:bubble3D val="0"/>
            <c:extLst>
              <c:ext xmlns:c16="http://schemas.microsoft.com/office/drawing/2014/chart" uri="{C3380CC4-5D6E-409C-BE32-E72D297353CC}">
                <c16:uniqueId val="{0000000E-227F-4688-91B1-DB67008BC5ED}"/>
              </c:ext>
            </c:extLst>
          </c:dPt>
          <c:dLbls>
            <c:dLbl>
              <c:idx val="0"/>
              <c:tx>
                <c:rich>
                  <a:bodyPr/>
                  <a:lstStyle/>
                  <a:p>
                    <a:fld id="{A2AA3039-CA3F-4D48-B7A8-9015EFA91CBC}"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227F-4688-91B1-DB67008BC5ED}"/>
                </c:ext>
              </c:extLst>
            </c:dLbl>
            <c:dLbl>
              <c:idx val="1"/>
              <c:tx>
                <c:rich>
                  <a:bodyPr/>
                  <a:lstStyle/>
                  <a:p>
                    <a:fld id="{854ACDBC-9D2D-4F3E-889C-E127ACEBC44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27F-4688-91B1-DB67008BC5ED}"/>
                </c:ext>
              </c:extLst>
            </c:dLbl>
            <c:dLbl>
              <c:idx val="2"/>
              <c:tx>
                <c:rich>
                  <a:bodyPr/>
                  <a:lstStyle/>
                  <a:p>
                    <a:fld id="{5E2655FE-C108-4591-A69E-1A2FA0F9FC8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27F-4688-91B1-DB67008BC5ED}"/>
                </c:ext>
              </c:extLst>
            </c:dLbl>
            <c:dLbl>
              <c:idx val="3"/>
              <c:tx>
                <c:rich>
                  <a:bodyPr/>
                  <a:lstStyle/>
                  <a:p>
                    <a:fld id="{BD1EE0E9-9FD0-40FB-A2E3-5635BF86262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27F-4688-91B1-DB67008BC5ED}"/>
                </c:ext>
              </c:extLst>
            </c:dLbl>
            <c:dLbl>
              <c:idx val="4"/>
              <c:tx>
                <c:rich>
                  <a:bodyPr/>
                  <a:lstStyle/>
                  <a:p>
                    <a:fld id="{E582863D-6946-45A9-A907-83CA7D6569C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27F-4688-91B1-DB67008BC5ED}"/>
                </c:ext>
              </c:extLst>
            </c:dLbl>
            <c:dLbl>
              <c:idx val="5"/>
              <c:tx>
                <c:rich>
                  <a:bodyPr/>
                  <a:lstStyle/>
                  <a:p>
                    <a:fld id="{C62E5D34-7568-43B4-A491-60DC3C9CBD8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27F-4688-91B1-DB67008BC5ED}"/>
                </c:ext>
              </c:extLst>
            </c:dLbl>
            <c:dLbl>
              <c:idx val="6"/>
              <c:tx>
                <c:rich>
                  <a:bodyPr/>
                  <a:lstStyle/>
                  <a:p>
                    <a:fld id="{7B9575E8-5FEE-49DB-8B71-28F3575706E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27F-4688-91B1-DB67008BC5ED}"/>
                </c:ext>
              </c:extLst>
            </c:dLbl>
            <c:dLbl>
              <c:idx val="7"/>
              <c:tx>
                <c:rich>
                  <a:bodyPr/>
                  <a:lstStyle/>
                  <a:p>
                    <a:fld id="{3896D6D4-14E3-4283-B843-459B766846F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27F-4688-91B1-DB67008BC5ED}"/>
                </c:ext>
              </c:extLst>
            </c:dLbl>
            <c:dLbl>
              <c:idx val="8"/>
              <c:tx>
                <c:rich>
                  <a:bodyPr/>
                  <a:lstStyle/>
                  <a:p>
                    <a:fld id="{EB42BDE9-2E34-467E-912C-6086E52E299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27F-4688-91B1-DB67008BC5ED}"/>
                </c:ext>
              </c:extLst>
            </c:dLbl>
            <c:dLbl>
              <c:idx val="9"/>
              <c:tx>
                <c:rich>
                  <a:bodyPr/>
                  <a:lstStyle/>
                  <a:p>
                    <a:fld id="{43A4493D-91E4-48BF-885A-C869FEACDA8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27F-4688-91B1-DB67008BC5ED}"/>
                </c:ext>
              </c:extLst>
            </c:dLbl>
            <c:dLbl>
              <c:idx val="10"/>
              <c:tx>
                <c:rich>
                  <a:bodyPr/>
                  <a:lstStyle/>
                  <a:p>
                    <a:fld id="{D3024395-EAE3-4A03-B8C0-7A47FC36E0C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27F-4688-91B1-DB67008BC5ED}"/>
                </c:ext>
              </c:extLst>
            </c:dLbl>
            <c:dLbl>
              <c:idx val="11"/>
              <c:tx>
                <c:rich>
                  <a:bodyPr/>
                  <a:lstStyle/>
                  <a:p>
                    <a:fld id="{BF323EF4-0188-4B2B-831B-E3FB7C8D89D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27F-4688-91B1-DB67008BC5ED}"/>
                </c:ext>
              </c:extLst>
            </c:dLbl>
            <c:dLbl>
              <c:idx val="12"/>
              <c:tx>
                <c:rich>
                  <a:bodyPr/>
                  <a:lstStyle/>
                  <a:p>
                    <a:fld id="{9836864E-6F66-4CE7-97F4-E84161E5FBA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27F-4688-91B1-DB67008BC5ED}"/>
                </c:ext>
              </c:extLst>
            </c:dLbl>
            <c:dLbl>
              <c:idx val="13"/>
              <c:tx>
                <c:rich>
                  <a:bodyPr/>
                  <a:lstStyle/>
                  <a:p>
                    <a:fld id="{71F83AA2-1B3E-4BF9-861C-1B683DBF33D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27F-4688-91B1-DB67008BC5ED}"/>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'7y8_Acciones'!$L$3:$L$16</c:f>
              <c:strCache>
                <c:ptCount val="14"/>
                <c:pt idx="0">
                  <c:v>Aprovechamiento de residuos solidos </c:v>
                </c:pt>
                <c:pt idx="1">
                  <c:v>articulacion entre corpoboyaca- alcaldia -empresa recolectora</c:v>
                </c:pt>
                <c:pt idx="2">
                  <c:v>Campañas de sensibilizacion  </c:v>
                </c:pt>
                <c:pt idx="3">
                  <c:v>Gaviones ( sotener la tierra en las riberas de las quebradas </c:v>
                </c:pt>
                <c:pt idx="4">
                  <c:v>Hacer un plan de accion para dar manejo a los residuos </c:v>
                </c:pt>
                <c:pt idx="5">
                  <c:v>implementar un area para el acopio de estos residuos</c:v>
                </c:pt>
                <c:pt idx="6">
                  <c:v>jornadas de recoleccion  post-consumo  de residuos de llanta </c:v>
                </c:pt>
                <c:pt idx="7">
                  <c:v>Limpieza de microcuencas </c:v>
                </c:pt>
                <c:pt idx="8">
                  <c:v>No se tiene</c:v>
                </c:pt>
                <c:pt idx="9">
                  <c:v>programas de residuos especiales</c:v>
                </c:pt>
                <c:pt idx="10">
                  <c:v>Proyecto piloto de aprovechamiento de residuos organicos </c:v>
                </c:pt>
                <c:pt idx="11">
                  <c:v>se han implementado acciones</c:v>
                </c:pt>
                <c:pt idx="12">
                  <c:v>Se tiene contratado un gestor</c:v>
                </c:pt>
                <c:pt idx="13">
                  <c:v>trabajando conjuntamente con las organizaciones de recicladores del municipio</c:v>
                </c:pt>
              </c:strCache>
            </c:strRef>
          </c:cat>
          <c:val>
            <c:numRef>
              <c:f>'7y8_Acciones'!$L$3:$L$16</c:f>
              <c:numCache>
                <c:formatCode>General</c:formatCode>
                <c:ptCount val="14"/>
                <c:pt idx="0">
                  <c:v>1</c:v>
                </c:pt>
                <c:pt idx="1">
                  <c:v>1</c:v>
                </c:pt>
                <c:pt idx="2">
                  <c:v>2</c:v>
                </c:pt>
                <c:pt idx="3">
                  <c:v>1</c:v>
                </c:pt>
                <c:pt idx="4">
                  <c:v>1</c:v>
                </c:pt>
                <c:pt idx="5">
                  <c:v>1</c:v>
                </c:pt>
                <c:pt idx="6">
                  <c:v>7</c:v>
                </c:pt>
                <c:pt idx="7">
                  <c:v>1</c:v>
                </c:pt>
                <c:pt idx="8">
                  <c:v>7</c:v>
                </c:pt>
                <c:pt idx="9">
                  <c:v>1</c:v>
                </c:pt>
                <c:pt idx="10">
                  <c:v>1</c:v>
                </c:pt>
                <c:pt idx="11">
                  <c:v>1</c:v>
                </c:pt>
                <c:pt idx="12">
                  <c:v>4</c:v>
                </c:pt>
                <c:pt idx="13">
                  <c:v>1</c:v>
                </c:pt>
              </c:numCache>
            </c:numRef>
          </c:val>
          <c:extLst>
            <c:ext xmlns:c15="http://schemas.microsoft.com/office/drawing/2012/chart" uri="{02D57815-91ED-43cb-92C2-25804820EDAC}">
              <c15:datalabelsRange>
                <c15:f>'7y8_Acciones'!$L$3:$L$16</c15:f>
                <c15:dlblRangeCache>
                  <c:ptCount val="14"/>
                  <c:pt idx="0">
                    <c:v>3,33%</c:v>
                  </c:pt>
                  <c:pt idx="1">
                    <c:v>3,33%</c:v>
                  </c:pt>
                  <c:pt idx="2">
                    <c:v>6,67%</c:v>
                  </c:pt>
                  <c:pt idx="3">
                    <c:v>3,33%</c:v>
                  </c:pt>
                  <c:pt idx="4">
                    <c:v>3,33%</c:v>
                  </c:pt>
                  <c:pt idx="5">
                    <c:v>3,33%</c:v>
                  </c:pt>
                  <c:pt idx="6">
                    <c:v>23,33%</c:v>
                  </c:pt>
                  <c:pt idx="7">
                    <c:v>3,33%</c:v>
                  </c:pt>
                  <c:pt idx="8">
                    <c:v>23,33%</c:v>
                  </c:pt>
                  <c:pt idx="9">
                    <c:v>3,33%</c:v>
                  </c:pt>
                  <c:pt idx="10">
                    <c:v>3,33%</c:v>
                  </c:pt>
                  <c:pt idx="11">
                    <c:v>3,33%</c:v>
                  </c:pt>
                  <c:pt idx="12">
                    <c:v>13,33%</c:v>
                  </c:pt>
                  <c:pt idx="13">
                    <c:v>3,33%</c:v>
                  </c:pt>
                </c15:dlblRangeCache>
              </c15:datalabelsRange>
            </c:ext>
            <c:ext xmlns:c16="http://schemas.microsoft.com/office/drawing/2014/chart" uri="{C3380CC4-5D6E-409C-BE32-E72D297353CC}">
              <c16:uniqueId val="{00000000-9DB1-40D8-9966-E516998996C0}"/>
            </c:ext>
          </c:extLst>
        </c:ser>
        <c:dLbls>
          <c:dLblPos val="outEnd"/>
          <c:showLegendKey val="0"/>
          <c:showVal val="1"/>
          <c:showCatName val="0"/>
          <c:showSerName val="0"/>
          <c:showPercent val="0"/>
          <c:showBubbleSize val="0"/>
        </c:dLbls>
        <c:gapWidth val="219"/>
        <c:overlap val="-27"/>
        <c:axId val="1234747984"/>
        <c:axId val="1234746320"/>
      </c:barChart>
      <c:catAx>
        <c:axId val="1234747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1" i="0" u="none" strike="noStrike" kern="1200" cap="all" baseline="0">
                <a:solidFill>
                  <a:schemeClr val="tx1">
                    <a:lumMod val="65000"/>
                    <a:lumOff val="35000"/>
                  </a:schemeClr>
                </a:solidFill>
                <a:latin typeface="+mn-lt"/>
                <a:ea typeface="+mn-ea"/>
                <a:cs typeface="+mn-cs"/>
              </a:defRPr>
            </a:pPr>
            <a:endParaRPr lang="es-CO"/>
          </a:p>
        </c:txPr>
        <c:crossAx val="1234746320"/>
        <c:crosses val="autoZero"/>
        <c:auto val="1"/>
        <c:lblAlgn val="ctr"/>
        <c:lblOffset val="100"/>
        <c:noMultiLvlLbl val="0"/>
      </c:catAx>
      <c:valAx>
        <c:axId val="1234746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347479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2.xlsx]33_Servic proveed postvent!TablaDinámica4</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Servicio postventa realizado y acompañamiento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s>
    <c:plotArea>
      <c:layout/>
      <c:pieChart>
        <c:varyColors val="1"/>
        <c:ser>
          <c:idx val="0"/>
          <c:order val="0"/>
          <c:tx>
            <c:strRef>
              <c:f>'33_Servic proveed postvent'!$J$2</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'33_Servic proveed postvent'!$I$3:$I$7</c:f>
              <c:strCache>
                <c:ptCount val="4"/>
                <c:pt idx="0">
                  <c:v>Capacitaciones</c:v>
                </c:pt>
                <c:pt idx="1">
                  <c:v>Mantenimiento</c:v>
                </c:pt>
                <c:pt idx="2">
                  <c:v>No Conoce De Ese Tema </c:v>
                </c:pt>
                <c:pt idx="3">
                  <c:v>Si Hacen Acompañamiento</c:v>
                </c:pt>
              </c:strCache>
            </c:strRef>
          </c:cat>
          <c:val>
            <c:numRef>
              <c:f>'33_Servic proveed postvent'!$J$3:$J$7</c:f>
              <c:numCache>
                <c:formatCode>General</c:formatCode>
                <c:ptCount val="4"/>
                <c:pt idx="0">
                  <c:v>1</c:v>
                </c:pt>
                <c:pt idx="1">
                  <c:v>2</c:v>
                </c:pt>
                <c:pt idx="2">
                  <c:v>8</c:v>
                </c:pt>
                <c:pt idx="3">
                  <c:v>12</c:v>
                </c:pt>
              </c:numCache>
            </c:numRef>
          </c:val>
          <c:extLst>
            <c:ext xmlns:c16="http://schemas.microsoft.com/office/drawing/2014/chart" uri="{C3380CC4-5D6E-409C-BE32-E72D297353CC}">
              <c16:uniqueId val="{00000000-ECD1-42B2-8BC0-C9157447C46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2405008748906388"/>
          <c:y val="0.33006816856226306"/>
          <c:w val="0.35928324584426952"/>
          <c:h val="0.47916885389326336"/>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2.xlsx]34_Servicios complementarios!TablaDinámica5</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Servicios complementarios esperados al tener la miniplanta de Pirolisis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EBFD3B2D-9292-433A-9D16-3119ABE2A1B5}" type="CELLRANGE">
                  <a:rPr lang="en-US"/>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A3E479F1-78E8-418F-ADA2-AA5C8805974C}"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CC7C0F70-F329-4838-9BE5-DDF79CF2205D}"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2E19C909-EEFA-4BFA-B424-C23743E81F76}"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E05148F8-D694-451B-85C5-40F6B6B337E7}"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BE49B9F5-DC6F-4BA0-A509-E2B0D83406F8}"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704748C3-232D-47A3-AD33-28CBBFA8A080}"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CF8EEACE-D3BB-4FDC-B421-7D0F4613F530}"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CEE77B86-4996-4E11-A7CA-5C6BABF7C66F}"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7A0E0476-2702-4A87-97EB-E1C126AE1677}"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5CBDA98B-E11B-4CA3-B71E-D9C7214F8A4A}"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09F4ABEE-7A9F-4E27-B5A9-19C3023930BC}"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B8A72C80-D96B-4D6E-9A49-D94CEE086CB6}"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9C1EF101-E545-4739-A87D-3E9A0ACAD2F9}"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DB1D2DC8-000B-49D4-9835-E9029160B6DD}"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98CC134F-6A72-4385-8BD0-300CAEA22DA1}"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903CD743-5CEF-403F-B5C9-568FA788A47E}"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59BAD41F-0BD5-4B9B-B473-E13C2817AA34}"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F1A21B32-22F6-4FB1-8DD1-F2CB29FB1CBE}"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0"/>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09801771-68B2-4C2F-9F19-43833622A783}"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BB533217-E392-4572-AC95-FD27BDA3B1AD}"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29049CDF-2506-4CDB-8D87-C9E60C65AF2F}"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F080ED52-2655-48DA-81C3-BAFC5802A293}" type="CELLRANGE">
                  <a:rPr lang="es-CO"/>
                  <a:pPr>
                    <a:defRPr sz="1050"/>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'34_Servicios complementarios'!$O$3:$O$25</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3-3B95-4E2F-A8F9-5B116399F803}"/>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4-3B95-4E2F-A8F9-5B116399F803}"/>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5-3B95-4E2F-A8F9-5B116399F803}"/>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6-3B95-4E2F-A8F9-5B116399F803}"/>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7-3B95-4E2F-A8F9-5B116399F803}"/>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8-3B95-4E2F-A8F9-5B116399F803}"/>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9-3B95-4E2F-A8F9-5B116399F803}"/>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A-3B95-4E2F-A8F9-5B116399F803}"/>
              </c:ext>
            </c:extLst>
          </c:dPt>
          <c:dPt>
            <c:idx val="8"/>
            <c:invertIfNegative val="0"/>
            <c:bubble3D val="0"/>
            <c:spPr>
              <a:solidFill>
                <a:schemeClr val="accent1"/>
              </a:solidFill>
              <a:ln>
                <a:noFill/>
              </a:ln>
              <a:effectLst/>
            </c:spPr>
            <c:extLst>
              <c:ext xmlns:c16="http://schemas.microsoft.com/office/drawing/2014/chart" uri="{C3380CC4-5D6E-409C-BE32-E72D297353CC}">
                <c16:uniqueId val="{0000000B-3B95-4E2F-A8F9-5B116399F803}"/>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C-3B95-4E2F-A8F9-5B116399F803}"/>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D-3B95-4E2F-A8F9-5B116399F803}"/>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E-3B95-4E2F-A8F9-5B116399F803}"/>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F-3B95-4E2F-A8F9-5B116399F803}"/>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10-3B95-4E2F-A8F9-5B116399F803}"/>
              </c:ext>
            </c:extLst>
          </c:dPt>
          <c:dPt>
            <c:idx val="14"/>
            <c:invertIfNegative val="0"/>
            <c:bubble3D val="0"/>
            <c:spPr>
              <a:solidFill>
                <a:schemeClr val="accent1"/>
              </a:solidFill>
              <a:ln>
                <a:noFill/>
              </a:ln>
              <a:effectLst/>
            </c:spPr>
            <c:extLst>
              <c:ext xmlns:c16="http://schemas.microsoft.com/office/drawing/2014/chart" uri="{C3380CC4-5D6E-409C-BE32-E72D297353CC}">
                <c16:uniqueId val="{00000011-3B95-4E2F-A8F9-5B116399F803}"/>
              </c:ext>
            </c:extLst>
          </c:dPt>
          <c:dPt>
            <c:idx val="15"/>
            <c:invertIfNegative val="0"/>
            <c:bubble3D val="0"/>
            <c:spPr>
              <a:solidFill>
                <a:schemeClr val="accent1"/>
              </a:solidFill>
              <a:ln>
                <a:noFill/>
              </a:ln>
              <a:effectLst/>
            </c:spPr>
            <c:extLst>
              <c:ext xmlns:c16="http://schemas.microsoft.com/office/drawing/2014/chart" uri="{C3380CC4-5D6E-409C-BE32-E72D297353CC}">
                <c16:uniqueId val="{00000012-3B95-4E2F-A8F9-5B116399F803}"/>
              </c:ext>
            </c:extLst>
          </c:dPt>
          <c:dPt>
            <c:idx val="16"/>
            <c:invertIfNegative val="0"/>
            <c:bubble3D val="0"/>
            <c:spPr>
              <a:solidFill>
                <a:schemeClr val="accent1"/>
              </a:solidFill>
              <a:ln>
                <a:noFill/>
              </a:ln>
              <a:effectLst/>
            </c:spPr>
            <c:extLst>
              <c:ext xmlns:c16="http://schemas.microsoft.com/office/drawing/2014/chart" uri="{C3380CC4-5D6E-409C-BE32-E72D297353CC}">
                <c16:uniqueId val="{00000013-3B95-4E2F-A8F9-5B116399F803}"/>
              </c:ext>
            </c:extLst>
          </c:dPt>
          <c:dPt>
            <c:idx val="17"/>
            <c:invertIfNegative val="0"/>
            <c:bubble3D val="0"/>
            <c:spPr>
              <a:solidFill>
                <a:schemeClr val="accent1"/>
              </a:solidFill>
              <a:ln>
                <a:noFill/>
              </a:ln>
              <a:effectLst/>
            </c:spPr>
            <c:extLst>
              <c:ext xmlns:c16="http://schemas.microsoft.com/office/drawing/2014/chart" uri="{C3380CC4-5D6E-409C-BE32-E72D297353CC}">
                <c16:uniqueId val="{00000014-3B95-4E2F-A8F9-5B116399F803}"/>
              </c:ext>
            </c:extLst>
          </c:dPt>
          <c:dPt>
            <c:idx val="18"/>
            <c:invertIfNegative val="0"/>
            <c:bubble3D val="0"/>
            <c:spPr>
              <a:solidFill>
                <a:schemeClr val="accent1"/>
              </a:solidFill>
              <a:ln>
                <a:noFill/>
              </a:ln>
              <a:effectLst/>
            </c:spPr>
            <c:extLst>
              <c:ext xmlns:c16="http://schemas.microsoft.com/office/drawing/2014/chart" uri="{C3380CC4-5D6E-409C-BE32-E72D297353CC}">
                <c16:uniqueId val="{00000015-3B95-4E2F-A8F9-5B116399F803}"/>
              </c:ext>
            </c:extLst>
          </c:dPt>
          <c:dPt>
            <c:idx val="19"/>
            <c:invertIfNegative val="0"/>
            <c:bubble3D val="0"/>
            <c:spPr>
              <a:solidFill>
                <a:schemeClr val="accent1"/>
              </a:solidFill>
              <a:ln>
                <a:noFill/>
              </a:ln>
              <a:effectLst/>
            </c:spPr>
            <c:extLst>
              <c:ext xmlns:c16="http://schemas.microsoft.com/office/drawing/2014/chart" uri="{C3380CC4-5D6E-409C-BE32-E72D297353CC}">
                <c16:uniqueId val="{00000016-3B95-4E2F-A8F9-5B116399F803}"/>
              </c:ext>
            </c:extLst>
          </c:dPt>
          <c:dPt>
            <c:idx val="20"/>
            <c:invertIfNegative val="0"/>
            <c:bubble3D val="0"/>
            <c:spPr>
              <a:solidFill>
                <a:schemeClr val="accent1"/>
              </a:solidFill>
              <a:ln>
                <a:noFill/>
              </a:ln>
              <a:effectLst/>
            </c:spPr>
            <c:extLst>
              <c:ext xmlns:c16="http://schemas.microsoft.com/office/drawing/2014/chart" uri="{C3380CC4-5D6E-409C-BE32-E72D297353CC}">
                <c16:uniqueId val="{00000017-3B95-4E2F-A8F9-5B116399F803}"/>
              </c:ext>
            </c:extLst>
          </c:dPt>
          <c:dPt>
            <c:idx val="21"/>
            <c:invertIfNegative val="0"/>
            <c:bubble3D val="0"/>
            <c:spPr>
              <a:solidFill>
                <a:schemeClr val="accent1"/>
              </a:solidFill>
              <a:ln>
                <a:noFill/>
              </a:ln>
              <a:effectLst/>
            </c:spPr>
            <c:extLst>
              <c:ext xmlns:c16="http://schemas.microsoft.com/office/drawing/2014/chart" uri="{C3380CC4-5D6E-409C-BE32-E72D297353CC}">
                <c16:uniqueId val="{00000018-3B95-4E2F-A8F9-5B116399F803}"/>
              </c:ext>
            </c:extLst>
          </c:dPt>
          <c:dPt>
            <c:idx val="22"/>
            <c:invertIfNegative val="0"/>
            <c:bubble3D val="0"/>
            <c:spPr>
              <a:solidFill>
                <a:schemeClr val="accent1"/>
              </a:solidFill>
              <a:ln>
                <a:noFill/>
              </a:ln>
              <a:effectLst/>
            </c:spPr>
            <c:extLst>
              <c:ext xmlns:c16="http://schemas.microsoft.com/office/drawing/2014/chart" uri="{C3380CC4-5D6E-409C-BE32-E72D297353CC}">
                <c16:uniqueId val="{00000019-3B95-4E2F-A8F9-5B116399F803}"/>
              </c:ext>
            </c:extLst>
          </c:dPt>
          <c:dLbls>
            <c:dLbl>
              <c:idx val="0"/>
              <c:tx>
                <c:rich>
                  <a:bodyPr/>
                  <a:lstStyle/>
                  <a:p>
                    <a:fld id="{EBFD3B2D-9292-433A-9D16-3119ABE2A1B5}"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B95-4E2F-A8F9-5B116399F803}"/>
                </c:ext>
              </c:extLst>
            </c:dLbl>
            <c:dLbl>
              <c:idx val="1"/>
              <c:tx>
                <c:rich>
                  <a:bodyPr/>
                  <a:lstStyle/>
                  <a:p>
                    <a:fld id="{A3E479F1-78E8-418F-ADA2-AA5C8805974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B95-4E2F-A8F9-5B116399F803}"/>
                </c:ext>
              </c:extLst>
            </c:dLbl>
            <c:dLbl>
              <c:idx val="2"/>
              <c:tx>
                <c:rich>
                  <a:bodyPr/>
                  <a:lstStyle/>
                  <a:p>
                    <a:fld id="{CC7C0F70-F329-4838-9BE5-DDF79CF2205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B95-4E2F-A8F9-5B116399F803}"/>
                </c:ext>
              </c:extLst>
            </c:dLbl>
            <c:dLbl>
              <c:idx val="3"/>
              <c:tx>
                <c:rich>
                  <a:bodyPr/>
                  <a:lstStyle/>
                  <a:p>
                    <a:fld id="{2E19C909-EEFA-4BFA-B424-C23743E81F7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B95-4E2F-A8F9-5B116399F803}"/>
                </c:ext>
              </c:extLst>
            </c:dLbl>
            <c:dLbl>
              <c:idx val="4"/>
              <c:tx>
                <c:rich>
                  <a:bodyPr/>
                  <a:lstStyle/>
                  <a:p>
                    <a:fld id="{E05148F8-D694-451B-85C5-40F6B6B337E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B95-4E2F-A8F9-5B116399F803}"/>
                </c:ext>
              </c:extLst>
            </c:dLbl>
            <c:dLbl>
              <c:idx val="5"/>
              <c:tx>
                <c:rich>
                  <a:bodyPr/>
                  <a:lstStyle/>
                  <a:p>
                    <a:fld id="{BE49B9F5-DC6F-4BA0-A509-E2B0D83406F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B95-4E2F-A8F9-5B116399F803}"/>
                </c:ext>
              </c:extLst>
            </c:dLbl>
            <c:dLbl>
              <c:idx val="6"/>
              <c:tx>
                <c:rich>
                  <a:bodyPr/>
                  <a:lstStyle/>
                  <a:p>
                    <a:fld id="{704748C3-232D-47A3-AD33-28CBBFA8A08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B95-4E2F-A8F9-5B116399F803}"/>
                </c:ext>
              </c:extLst>
            </c:dLbl>
            <c:dLbl>
              <c:idx val="7"/>
              <c:tx>
                <c:rich>
                  <a:bodyPr/>
                  <a:lstStyle/>
                  <a:p>
                    <a:fld id="{CF8EEACE-D3BB-4FDC-B421-7D0F4613F53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B95-4E2F-A8F9-5B116399F803}"/>
                </c:ext>
              </c:extLst>
            </c:dLbl>
            <c:dLbl>
              <c:idx val="8"/>
              <c:tx>
                <c:rich>
                  <a:bodyPr/>
                  <a:lstStyle/>
                  <a:p>
                    <a:fld id="{CEE77B86-4996-4E11-A7CA-5C6BABF7C66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B95-4E2F-A8F9-5B116399F803}"/>
                </c:ext>
              </c:extLst>
            </c:dLbl>
            <c:dLbl>
              <c:idx val="9"/>
              <c:tx>
                <c:rich>
                  <a:bodyPr/>
                  <a:lstStyle/>
                  <a:p>
                    <a:fld id="{7A0E0476-2702-4A87-97EB-E1C126AE167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3B95-4E2F-A8F9-5B116399F803}"/>
                </c:ext>
              </c:extLst>
            </c:dLbl>
            <c:dLbl>
              <c:idx val="10"/>
              <c:tx>
                <c:rich>
                  <a:bodyPr/>
                  <a:lstStyle/>
                  <a:p>
                    <a:fld id="{5CBDA98B-E11B-4CA3-B71E-D9C7214F8A4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B95-4E2F-A8F9-5B116399F803}"/>
                </c:ext>
              </c:extLst>
            </c:dLbl>
            <c:dLbl>
              <c:idx val="11"/>
              <c:tx>
                <c:rich>
                  <a:bodyPr/>
                  <a:lstStyle/>
                  <a:p>
                    <a:fld id="{09F4ABEE-7A9F-4E27-B5A9-19C3023930B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B95-4E2F-A8F9-5B116399F803}"/>
                </c:ext>
              </c:extLst>
            </c:dLbl>
            <c:dLbl>
              <c:idx val="12"/>
              <c:tx>
                <c:rich>
                  <a:bodyPr/>
                  <a:lstStyle/>
                  <a:p>
                    <a:fld id="{B8A72C80-D96B-4D6E-9A49-D94CEE086CB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B95-4E2F-A8F9-5B116399F803}"/>
                </c:ext>
              </c:extLst>
            </c:dLbl>
            <c:dLbl>
              <c:idx val="13"/>
              <c:tx>
                <c:rich>
                  <a:bodyPr/>
                  <a:lstStyle/>
                  <a:p>
                    <a:fld id="{9C1EF101-E545-4739-A87D-3E9A0ACAD2F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B95-4E2F-A8F9-5B116399F803}"/>
                </c:ext>
              </c:extLst>
            </c:dLbl>
            <c:dLbl>
              <c:idx val="14"/>
              <c:tx>
                <c:rich>
                  <a:bodyPr/>
                  <a:lstStyle/>
                  <a:p>
                    <a:fld id="{DB1D2DC8-000B-49D4-9835-E9029160B6D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3B95-4E2F-A8F9-5B116399F803}"/>
                </c:ext>
              </c:extLst>
            </c:dLbl>
            <c:dLbl>
              <c:idx val="15"/>
              <c:tx>
                <c:rich>
                  <a:bodyPr/>
                  <a:lstStyle/>
                  <a:p>
                    <a:fld id="{98CC134F-6A72-4385-8BD0-300CAEA22DA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3B95-4E2F-A8F9-5B116399F803}"/>
                </c:ext>
              </c:extLst>
            </c:dLbl>
            <c:dLbl>
              <c:idx val="16"/>
              <c:tx>
                <c:rich>
                  <a:bodyPr/>
                  <a:lstStyle/>
                  <a:p>
                    <a:fld id="{903CD743-5CEF-403F-B5C9-568FA788A47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3B95-4E2F-A8F9-5B116399F803}"/>
                </c:ext>
              </c:extLst>
            </c:dLbl>
            <c:dLbl>
              <c:idx val="17"/>
              <c:tx>
                <c:rich>
                  <a:bodyPr/>
                  <a:lstStyle/>
                  <a:p>
                    <a:fld id="{59BAD41F-0BD5-4B9B-B473-E13C2817AA3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3B95-4E2F-A8F9-5B116399F803}"/>
                </c:ext>
              </c:extLst>
            </c:dLbl>
            <c:dLbl>
              <c:idx val="18"/>
              <c:tx>
                <c:rich>
                  <a:bodyPr/>
                  <a:lstStyle/>
                  <a:p>
                    <a:fld id="{F1A21B32-22F6-4FB1-8DD1-F2CB29FB1CB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3B95-4E2F-A8F9-5B116399F803}"/>
                </c:ext>
              </c:extLst>
            </c:dLbl>
            <c:dLbl>
              <c:idx val="19"/>
              <c:tx>
                <c:rich>
                  <a:bodyPr/>
                  <a:lstStyle/>
                  <a:p>
                    <a:fld id="{09801771-68B2-4C2F-9F19-43833622A78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3B95-4E2F-A8F9-5B116399F803}"/>
                </c:ext>
              </c:extLst>
            </c:dLbl>
            <c:dLbl>
              <c:idx val="20"/>
              <c:tx>
                <c:rich>
                  <a:bodyPr/>
                  <a:lstStyle/>
                  <a:p>
                    <a:fld id="{BB533217-E392-4572-AC95-FD27BDA3B1A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3B95-4E2F-A8F9-5B116399F803}"/>
                </c:ext>
              </c:extLst>
            </c:dLbl>
            <c:dLbl>
              <c:idx val="21"/>
              <c:tx>
                <c:rich>
                  <a:bodyPr/>
                  <a:lstStyle/>
                  <a:p>
                    <a:fld id="{29049CDF-2506-4CDB-8D87-C9E60C65AF2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3B95-4E2F-A8F9-5B116399F803}"/>
                </c:ext>
              </c:extLst>
            </c:dLbl>
            <c:dLbl>
              <c:idx val="22"/>
              <c:tx>
                <c:rich>
                  <a:bodyPr/>
                  <a:lstStyle/>
                  <a:p>
                    <a:fld id="{F080ED52-2655-48DA-81C3-BAFC5802A29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3B95-4E2F-A8F9-5B116399F803}"/>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'34_Servicios complementarios'!$O$3:$O$25</c:f>
              <c:strCache>
                <c:ptCount val="23"/>
                <c:pt idx="0">
                  <c:v>Acompañamiento </c:v>
                </c:pt>
                <c:pt idx="1">
                  <c:v>Asesoria Operativa</c:v>
                </c:pt>
                <c:pt idx="2">
                  <c:v>Asesoria Tecnica</c:v>
                </c:pt>
                <c:pt idx="3">
                  <c:v>Beneficio Social </c:v>
                </c:pt>
                <c:pt idx="4">
                  <c:v>Capacitacion Para Operar La Maquinaria</c:v>
                </c:pt>
                <c:pt idx="5">
                  <c:v>Confiabilidad</c:v>
                </c:pt>
                <c:pt idx="6">
                  <c:v>Cumplimiento De Las Metas Proyectadas</c:v>
                </c:pt>
                <c:pt idx="7">
                  <c:v>Facilidad De Pago </c:v>
                </c:pt>
                <c:pt idx="8">
                  <c:v>Garantia </c:v>
                </c:pt>
                <c:pt idx="9">
                  <c:v>Generacion De Empleo</c:v>
                </c:pt>
                <c:pt idx="10">
                  <c:v>Instalacion</c:v>
                </c:pt>
                <c:pt idx="11">
                  <c:v>Mantenimiento</c:v>
                </c:pt>
                <c:pt idx="12">
                  <c:v>No Conoce</c:v>
                </c:pt>
                <c:pt idx="13">
                  <c:v>Operatividad</c:v>
                </c:pt>
                <c:pt idx="14">
                  <c:v>Polizas Cumplimiento Especificaciones Tecnicas</c:v>
                </c:pt>
                <c:pt idx="15">
                  <c:v>Producto De Buena Calidad </c:v>
                </c:pt>
                <c:pt idx="16">
                  <c:v>Rastreo Satelital </c:v>
                </c:pt>
                <c:pt idx="17">
                  <c:v>Reparacion</c:v>
                </c:pt>
                <c:pt idx="18">
                  <c:v>Respaldo</c:v>
                </c:pt>
                <c:pt idx="19">
                  <c:v>Socializaciones </c:v>
                </c:pt>
                <c:pt idx="20">
                  <c:v>Stock De Respuestos</c:v>
                </c:pt>
                <c:pt idx="21">
                  <c:v>Tiempos De Respuesta </c:v>
                </c:pt>
                <c:pt idx="22">
                  <c:v>Versatilidad De Los Equipo </c:v>
                </c:pt>
              </c:strCache>
            </c:strRef>
          </c:cat>
          <c:val>
            <c:numRef>
              <c:f>'34_Servicios complementarios'!$O$3:$O$25</c:f>
              <c:numCache>
                <c:formatCode>General</c:formatCode>
                <c:ptCount val="23"/>
                <c:pt idx="0">
                  <c:v>6</c:v>
                </c:pt>
                <c:pt idx="1">
                  <c:v>1</c:v>
                </c:pt>
                <c:pt idx="2">
                  <c:v>2</c:v>
                </c:pt>
                <c:pt idx="3">
                  <c:v>1</c:v>
                </c:pt>
                <c:pt idx="4">
                  <c:v>7</c:v>
                </c:pt>
                <c:pt idx="5">
                  <c:v>2</c:v>
                </c:pt>
                <c:pt idx="6">
                  <c:v>1</c:v>
                </c:pt>
                <c:pt idx="7">
                  <c:v>1</c:v>
                </c:pt>
                <c:pt idx="8">
                  <c:v>3</c:v>
                </c:pt>
                <c:pt idx="9">
                  <c:v>1</c:v>
                </c:pt>
                <c:pt idx="10">
                  <c:v>1</c:v>
                </c:pt>
                <c:pt idx="11">
                  <c:v>4</c:v>
                </c:pt>
                <c:pt idx="12">
                  <c:v>1</c:v>
                </c:pt>
                <c:pt idx="13">
                  <c:v>1</c:v>
                </c:pt>
                <c:pt idx="14">
                  <c:v>1</c:v>
                </c:pt>
                <c:pt idx="15">
                  <c:v>1</c:v>
                </c:pt>
                <c:pt idx="16">
                  <c:v>1</c:v>
                </c:pt>
                <c:pt idx="17">
                  <c:v>1</c:v>
                </c:pt>
                <c:pt idx="18">
                  <c:v>1</c:v>
                </c:pt>
                <c:pt idx="19">
                  <c:v>1</c:v>
                </c:pt>
                <c:pt idx="20">
                  <c:v>1</c:v>
                </c:pt>
                <c:pt idx="21">
                  <c:v>1</c:v>
                </c:pt>
                <c:pt idx="22">
                  <c:v>1</c:v>
                </c:pt>
              </c:numCache>
            </c:numRef>
          </c:val>
          <c:extLst>
            <c:ext xmlns:c15="http://schemas.microsoft.com/office/drawing/2012/chart" uri="{02D57815-91ED-43cb-92C2-25804820EDAC}">
              <c15:datalabelsRange>
                <c15:f>'34_Servicios complementarios'!$O$3:$O$25</c15:f>
                <c15:dlblRangeCache>
                  <c:ptCount val="23"/>
                  <c:pt idx="0">
                    <c:v>14,63%</c:v>
                  </c:pt>
                  <c:pt idx="1">
                    <c:v>2,44%</c:v>
                  </c:pt>
                  <c:pt idx="2">
                    <c:v>4,88%</c:v>
                  </c:pt>
                  <c:pt idx="3">
                    <c:v>2,44%</c:v>
                  </c:pt>
                  <c:pt idx="4">
                    <c:v>17,07%</c:v>
                  </c:pt>
                  <c:pt idx="5">
                    <c:v>4,88%</c:v>
                  </c:pt>
                  <c:pt idx="6">
                    <c:v>2,44%</c:v>
                  </c:pt>
                  <c:pt idx="7">
                    <c:v>2,44%</c:v>
                  </c:pt>
                  <c:pt idx="8">
                    <c:v>7,32%</c:v>
                  </c:pt>
                  <c:pt idx="9">
                    <c:v>2,44%</c:v>
                  </c:pt>
                  <c:pt idx="10">
                    <c:v>2,44%</c:v>
                  </c:pt>
                  <c:pt idx="11">
                    <c:v>9,76%</c:v>
                  </c:pt>
                  <c:pt idx="12">
                    <c:v>2,44%</c:v>
                  </c:pt>
                  <c:pt idx="13">
                    <c:v>2,44%</c:v>
                  </c:pt>
                  <c:pt idx="14">
                    <c:v>2,44%</c:v>
                  </c:pt>
                  <c:pt idx="15">
                    <c:v>2,44%</c:v>
                  </c:pt>
                  <c:pt idx="16">
                    <c:v>2,44%</c:v>
                  </c:pt>
                  <c:pt idx="17">
                    <c:v>2,44%</c:v>
                  </c:pt>
                  <c:pt idx="18">
                    <c:v>2,44%</c:v>
                  </c:pt>
                  <c:pt idx="19">
                    <c:v>2,44%</c:v>
                  </c:pt>
                  <c:pt idx="20">
                    <c:v>2,44%</c:v>
                  </c:pt>
                  <c:pt idx="21">
                    <c:v>2,44%</c:v>
                  </c:pt>
                  <c:pt idx="22">
                    <c:v>2,44%</c:v>
                  </c:pt>
                </c15:dlblRangeCache>
              </c15:datalabelsRange>
            </c:ext>
            <c:ext xmlns:c16="http://schemas.microsoft.com/office/drawing/2014/chart" uri="{C3380CC4-5D6E-409C-BE32-E72D297353CC}">
              <c16:uniqueId val="{00000000-3B95-4E2F-A8F9-5B116399F803}"/>
            </c:ext>
          </c:extLst>
        </c:ser>
        <c:dLbls>
          <c:dLblPos val="outEnd"/>
          <c:showLegendKey val="0"/>
          <c:showVal val="1"/>
          <c:showCatName val="0"/>
          <c:showSerName val="0"/>
          <c:showPercent val="0"/>
          <c:showBubbleSize val="0"/>
        </c:dLbls>
        <c:gapWidth val="219"/>
        <c:overlap val="-27"/>
        <c:axId val="1363599199"/>
        <c:axId val="1363597535"/>
      </c:barChart>
      <c:catAx>
        <c:axId val="1363599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1363597535"/>
        <c:crosses val="autoZero"/>
        <c:auto val="1"/>
        <c:lblAlgn val="ctr"/>
        <c:lblOffset val="100"/>
        <c:noMultiLvlLbl val="0"/>
      </c:catAx>
      <c:valAx>
        <c:axId val="13635975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3635991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2.xlsx]35_Factores exito proy inv!TablaDinámica6</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Factores de</a:t>
            </a:r>
            <a:r>
              <a:rPr lang="en-US" b="1" baseline="0"/>
              <a:t> suma relevancia para medir un proyecto exitoso</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12A9F3FA-7A85-41FB-BE2D-5469DDD85F34}" type="CELLRANGE">
                  <a:rPr lang="en-US"/>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86EC5FE-492D-4CEB-83E4-D53118EACFA2}"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D6937F5-9153-4523-9D19-14F0D5F313C4}"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BFF090B7-4C41-49B4-804E-26C8D1291BC9}"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561D263-413C-4C23-8CC3-24130B244B5B}"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DBA812A7-CDCE-410A-A9D3-9428A0000605}"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74CB2DDB-35FC-472E-AB4E-14B556198C20}"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00B36897-1293-494D-92F8-84CF9E0B566E}"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27C3032-3206-4AA7-A250-895865F7F084}"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FA470882-760C-4ABF-B272-DB90D655B637}"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76B60C08-838F-4916-9B55-EABE1F0188CA}"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22E75150-BC3D-4E34-BDDC-C3DD0EFC9C43}"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D9AE7F00-6EF0-4EF3-BE22-74CE5E4B7BAA}"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1C6C5A48-6566-462A-A6CA-80BE67912B8E}"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E4D99A60-F54E-4654-AD92-3CC1E0F61CAB}"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748E72F5-645A-47B0-A4B4-AAAABB4645F8}"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7"/>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6FF18FE2-2F5A-49EF-B212-A9E3D5560C91}"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8"/>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2ED62D45-FF03-471B-9D01-2A84AD52AEBF}"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9"/>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2B8A9407-06DD-4C5E-B0F4-DFAC8F26E075}"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0"/>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37F91AB7-78DD-434C-B986-7A32B007448D}"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E3E5299B-572F-4DAE-A214-A05D5761878A}"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D62F8B8A-03A8-4381-A027-F9A84022DBCF}"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1B6D584-1B0F-446E-B7BB-B4848F4F5991}"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4"/>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14BCF5C2-EA3B-4172-BA1D-DDE676BC1EC2}"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5"/>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F8107547-7ACE-4A18-956C-6C5611BFE000}"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6"/>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06A4BCDE-741F-4C11-B51C-9496936CD10D}"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7"/>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3563A499-B37E-4272-BE11-99DBC76BCE9E}"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8"/>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746FBC18-20F5-48EB-9A36-B36017EE9A8C}"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9"/>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B17707C-55F9-446D-9CB4-CB8CA048DB28}"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0"/>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0743883C-7245-41C6-9B55-18632E7E5B1D}"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DCA06BCB-470A-40D4-A31D-2DECAB6231AD}"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93380F0C-A5A2-4310-B806-0ECC73FD273C}"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D1D3A385-7B10-4B0C-BDC0-FCE0DD145461}"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'35_Factores exito proy inv'!$O$3:$O$35</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EB8C-4E91-97DB-8EC6774A868F}"/>
              </c:ext>
            </c:extLst>
          </c:dPt>
          <c:dPt>
            <c:idx val="1"/>
            <c:invertIfNegative val="0"/>
            <c:bubble3D val="0"/>
            <c:extLst>
              <c:ext xmlns:c16="http://schemas.microsoft.com/office/drawing/2014/chart" uri="{C3380CC4-5D6E-409C-BE32-E72D297353CC}">
                <c16:uniqueId val="{00000003-EB8C-4E91-97DB-8EC6774A868F}"/>
              </c:ext>
            </c:extLst>
          </c:dPt>
          <c:dPt>
            <c:idx val="2"/>
            <c:invertIfNegative val="0"/>
            <c:bubble3D val="0"/>
            <c:extLst>
              <c:ext xmlns:c16="http://schemas.microsoft.com/office/drawing/2014/chart" uri="{C3380CC4-5D6E-409C-BE32-E72D297353CC}">
                <c16:uniqueId val="{00000004-EB8C-4E91-97DB-8EC6774A868F}"/>
              </c:ext>
            </c:extLst>
          </c:dPt>
          <c:dPt>
            <c:idx val="3"/>
            <c:invertIfNegative val="0"/>
            <c:bubble3D val="0"/>
            <c:extLst>
              <c:ext xmlns:c16="http://schemas.microsoft.com/office/drawing/2014/chart" uri="{C3380CC4-5D6E-409C-BE32-E72D297353CC}">
                <c16:uniqueId val="{00000005-EB8C-4E91-97DB-8EC6774A868F}"/>
              </c:ext>
            </c:extLst>
          </c:dPt>
          <c:dPt>
            <c:idx val="4"/>
            <c:invertIfNegative val="0"/>
            <c:bubble3D val="0"/>
            <c:extLst>
              <c:ext xmlns:c16="http://schemas.microsoft.com/office/drawing/2014/chart" uri="{C3380CC4-5D6E-409C-BE32-E72D297353CC}">
                <c16:uniqueId val="{00000006-EB8C-4E91-97DB-8EC6774A868F}"/>
              </c:ext>
            </c:extLst>
          </c:dPt>
          <c:dPt>
            <c:idx val="5"/>
            <c:invertIfNegative val="0"/>
            <c:bubble3D val="0"/>
            <c:extLst>
              <c:ext xmlns:c16="http://schemas.microsoft.com/office/drawing/2014/chart" uri="{C3380CC4-5D6E-409C-BE32-E72D297353CC}">
                <c16:uniqueId val="{00000007-EB8C-4E91-97DB-8EC6774A868F}"/>
              </c:ext>
            </c:extLst>
          </c:dPt>
          <c:dPt>
            <c:idx val="6"/>
            <c:invertIfNegative val="0"/>
            <c:bubble3D val="0"/>
            <c:extLst>
              <c:ext xmlns:c16="http://schemas.microsoft.com/office/drawing/2014/chart" uri="{C3380CC4-5D6E-409C-BE32-E72D297353CC}">
                <c16:uniqueId val="{00000008-EB8C-4E91-97DB-8EC6774A868F}"/>
              </c:ext>
            </c:extLst>
          </c:dPt>
          <c:dPt>
            <c:idx val="7"/>
            <c:invertIfNegative val="0"/>
            <c:bubble3D val="0"/>
            <c:extLst>
              <c:ext xmlns:c16="http://schemas.microsoft.com/office/drawing/2014/chart" uri="{C3380CC4-5D6E-409C-BE32-E72D297353CC}">
                <c16:uniqueId val="{00000009-EB8C-4E91-97DB-8EC6774A868F}"/>
              </c:ext>
            </c:extLst>
          </c:dPt>
          <c:dPt>
            <c:idx val="8"/>
            <c:invertIfNegative val="0"/>
            <c:bubble3D val="0"/>
            <c:extLst>
              <c:ext xmlns:c16="http://schemas.microsoft.com/office/drawing/2014/chart" uri="{C3380CC4-5D6E-409C-BE32-E72D297353CC}">
                <c16:uniqueId val="{0000000A-EB8C-4E91-97DB-8EC6774A868F}"/>
              </c:ext>
            </c:extLst>
          </c:dPt>
          <c:dPt>
            <c:idx val="9"/>
            <c:invertIfNegative val="0"/>
            <c:bubble3D val="0"/>
            <c:extLst>
              <c:ext xmlns:c16="http://schemas.microsoft.com/office/drawing/2014/chart" uri="{C3380CC4-5D6E-409C-BE32-E72D297353CC}">
                <c16:uniqueId val="{0000000B-EB8C-4E91-97DB-8EC6774A868F}"/>
              </c:ext>
            </c:extLst>
          </c:dPt>
          <c:dPt>
            <c:idx val="10"/>
            <c:invertIfNegative val="0"/>
            <c:bubble3D val="0"/>
            <c:extLst>
              <c:ext xmlns:c16="http://schemas.microsoft.com/office/drawing/2014/chart" uri="{C3380CC4-5D6E-409C-BE32-E72D297353CC}">
                <c16:uniqueId val="{0000000C-EB8C-4E91-97DB-8EC6774A868F}"/>
              </c:ext>
            </c:extLst>
          </c:dPt>
          <c:dPt>
            <c:idx val="11"/>
            <c:invertIfNegative val="0"/>
            <c:bubble3D val="0"/>
            <c:extLst>
              <c:ext xmlns:c16="http://schemas.microsoft.com/office/drawing/2014/chart" uri="{C3380CC4-5D6E-409C-BE32-E72D297353CC}">
                <c16:uniqueId val="{0000000D-EB8C-4E91-97DB-8EC6774A868F}"/>
              </c:ext>
            </c:extLst>
          </c:dPt>
          <c:dPt>
            <c:idx val="12"/>
            <c:invertIfNegative val="0"/>
            <c:bubble3D val="0"/>
            <c:extLst>
              <c:ext xmlns:c16="http://schemas.microsoft.com/office/drawing/2014/chart" uri="{C3380CC4-5D6E-409C-BE32-E72D297353CC}">
                <c16:uniqueId val="{0000000E-EB8C-4E91-97DB-8EC6774A868F}"/>
              </c:ext>
            </c:extLst>
          </c:dPt>
          <c:dPt>
            <c:idx val="13"/>
            <c:invertIfNegative val="0"/>
            <c:bubble3D val="0"/>
            <c:extLst>
              <c:ext xmlns:c16="http://schemas.microsoft.com/office/drawing/2014/chart" uri="{C3380CC4-5D6E-409C-BE32-E72D297353CC}">
                <c16:uniqueId val="{0000000F-EB8C-4E91-97DB-8EC6774A868F}"/>
              </c:ext>
            </c:extLst>
          </c:dPt>
          <c:dPt>
            <c:idx val="14"/>
            <c:invertIfNegative val="0"/>
            <c:bubble3D val="0"/>
            <c:extLst>
              <c:ext xmlns:c16="http://schemas.microsoft.com/office/drawing/2014/chart" uri="{C3380CC4-5D6E-409C-BE32-E72D297353CC}">
                <c16:uniqueId val="{00000010-EB8C-4E91-97DB-8EC6774A868F}"/>
              </c:ext>
            </c:extLst>
          </c:dPt>
          <c:dPt>
            <c:idx val="15"/>
            <c:invertIfNegative val="0"/>
            <c:bubble3D val="0"/>
            <c:extLst>
              <c:ext xmlns:c16="http://schemas.microsoft.com/office/drawing/2014/chart" uri="{C3380CC4-5D6E-409C-BE32-E72D297353CC}">
                <c16:uniqueId val="{00000011-EB8C-4E91-97DB-8EC6774A868F}"/>
              </c:ext>
            </c:extLst>
          </c:dPt>
          <c:dPt>
            <c:idx val="16"/>
            <c:invertIfNegative val="0"/>
            <c:bubble3D val="0"/>
            <c:extLst>
              <c:ext xmlns:c16="http://schemas.microsoft.com/office/drawing/2014/chart" uri="{C3380CC4-5D6E-409C-BE32-E72D297353CC}">
                <c16:uniqueId val="{00000012-EB8C-4E91-97DB-8EC6774A868F}"/>
              </c:ext>
            </c:extLst>
          </c:dPt>
          <c:dPt>
            <c:idx val="17"/>
            <c:invertIfNegative val="0"/>
            <c:bubble3D val="0"/>
            <c:extLst>
              <c:ext xmlns:c16="http://schemas.microsoft.com/office/drawing/2014/chart" uri="{C3380CC4-5D6E-409C-BE32-E72D297353CC}">
                <c16:uniqueId val="{00000013-EB8C-4E91-97DB-8EC6774A868F}"/>
              </c:ext>
            </c:extLst>
          </c:dPt>
          <c:dPt>
            <c:idx val="18"/>
            <c:invertIfNegative val="0"/>
            <c:bubble3D val="0"/>
            <c:extLst>
              <c:ext xmlns:c16="http://schemas.microsoft.com/office/drawing/2014/chart" uri="{C3380CC4-5D6E-409C-BE32-E72D297353CC}">
                <c16:uniqueId val="{00000014-EB8C-4E91-97DB-8EC6774A868F}"/>
              </c:ext>
            </c:extLst>
          </c:dPt>
          <c:dPt>
            <c:idx val="19"/>
            <c:invertIfNegative val="0"/>
            <c:bubble3D val="0"/>
            <c:extLst>
              <c:ext xmlns:c16="http://schemas.microsoft.com/office/drawing/2014/chart" uri="{C3380CC4-5D6E-409C-BE32-E72D297353CC}">
                <c16:uniqueId val="{00000015-EB8C-4E91-97DB-8EC6774A868F}"/>
              </c:ext>
            </c:extLst>
          </c:dPt>
          <c:dPt>
            <c:idx val="20"/>
            <c:invertIfNegative val="0"/>
            <c:bubble3D val="0"/>
            <c:extLst>
              <c:ext xmlns:c16="http://schemas.microsoft.com/office/drawing/2014/chart" uri="{C3380CC4-5D6E-409C-BE32-E72D297353CC}">
                <c16:uniqueId val="{00000016-EB8C-4E91-97DB-8EC6774A868F}"/>
              </c:ext>
            </c:extLst>
          </c:dPt>
          <c:dPt>
            <c:idx val="21"/>
            <c:invertIfNegative val="0"/>
            <c:bubble3D val="0"/>
            <c:extLst>
              <c:ext xmlns:c16="http://schemas.microsoft.com/office/drawing/2014/chart" uri="{C3380CC4-5D6E-409C-BE32-E72D297353CC}">
                <c16:uniqueId val="{00000017-EB8C-4E91-97DB-8EC6774A868F}"/>
              </c:ext>
            </c:extLst>
          </c:dPt>
          <c:dPt>
            <c:idx val="22"/>
            <c:invertIfNegative val="0"/>
            <c:bubble3D val="0"/>
            <c:extLst>
              <c:ext xmlns:c16="http://schemas.microsoft.com/office/drawing/2014/chart" uri="{C3380CC4-5D6E-409C-BE32-E72D297353CC}">
                <c16:uniqueId val="{00000018-EB8C-4E91-97DB-8EC6774A868F}"/>
              </c:ext>
            </c:extLst>
          </c:dPt>
          <c:dPt>
            <c:idx val="23"/>
            <c:invertIfNegative val="0"/>
            <c:bubble3D val="0"/>
            <c:extLst>
              <c:ext xmlns:c16="http://schemas.microsoft.com/office/drawing/2014/chart" uri="{C3380CC4-5D6E-409C-BE32-E72D297353CC}">
                <c16:uniqueId val="{00000019-EB8C-4E91-97DB-8EC6774A868F}"/>
              </c:ext>
            </c:extLst>
          </c:dPt>
          <c:dPt>
            <c:idx val="24"/>
            <c:invertIfNegative val="0"/>
            <c:bubble3D val="0"/>
            <c:extLst>
              <c:ext xmlns:c16="http://schemas.microsoft.com/office/drawing/2014/chart" uri="{C3380CC4-5D6E-409C-BE32-E72D297353CC}">
                <c16:uniqueId val="{0000001A-EB8C-4E91-97DB-8EC6774A868F}"/>
              </c:ext>
            </c:extLst>
          </c:dPt>
          <c:dPt>
            <c:idx val="25"/>
            <c:invertIfNegative val="0"/>
            <c:bubble3D val="0"/>
            <c:extLst>
              <c:ext xmlns:c16="http://schemas.microsoft.com/office/drawing/2014/chart" uri="{C3380CC4-5D6E-409C-BE32-E72D297353CC}">
                <c16:uniqueId val="{0000001B-EB8C-4E91-97DB-8EC6774A868F}"/>
              </c:ext>
            </c:extLst>
          </c:dPt>
          <c:dPt>
            <c:idx val="26"/>
            <c:invertIfNegative val="0"/>
            <c:bubble3D val="0"/>
            <c:extLst>
              <c:ext xmlns:c16="http://schemas.microsoft.com/office/drawing/2014/chart" uri="{C3380CC4-5D6E-409C-BE32-E72D297353CC}">
                <c16:uniqueId val="{0000001C-EB8C-4E91-97DB-8EC6774A868F}"/>
              </c:ext>
            </c:extLst>
          </c:dPt>
          <c:dPt>
            <c:idx val="27"/>
            <c:invertIfNegative val="0"/>
            <c:bubble3D val="0"/>
            <c:extLst>
              <c:ext xmlns:c16="http://schemas.microsoft.com/office/drawing/2014/chart" uri="{C3380CC4-5D6E-409C-BE32-E72D297353CC}">
                <c16:uniqueId val="{0000001D-EB8C-4E91-97DB-8EC6774A868F}"/>
              </c:ext>
            </c:extLst>
          </c:dPt>
          <c:dPt>
            <c:idx val="28"/>
            <c:invertIfNegative val="0"/>
            <c:bubble3D val="0"/>
            <c:extLst>
              <c:ext xmlns:c16="http://schemas.microsoft.com/office/drawing/2014/chart" uri="{C3380CC4-5D6E-409C-BE32-E72D297353CC}">
                <c16:uniqueId val="{0000001E-EB8C-4E91-97DB-8EC6774A868F}"/>
              </c:ext>
            </c:extLst>
          </c:dPt>
          <c:dPt>
            <c:idx val="29"/>
            <c:invertIfNegative val="0"/>
            <c:bubble3D val="0"/>
            <c:extLst>
              <c:ext xmlns:c16="http://schemas.microsoft.com/office/drawing/2014/chart" uri="{C3380CC4-5D6E-409C-BE32-E72D297353CC}">
                <c16:uniqueId val="{0000001F-EB8C-4E91-97DB-8EC6774A868F}"/>
              </c:ext>
            </c:extLst>
          </c:dPt>
          <c:dPt>
            <c:idx val="30"/>
            <c:invertIfNegative val="0"/>
            <c:bubble3D val="0"/>
            <c:extLst>
              <c:ext xmlns:c16="http://schemas.microsoft.com/office/drawing/2014/chart" uri="{C3380CC4-5D6E-409C-BE32-E72D297353CC}">
                <c16:uniqueId val="{00000020-EB8C-4E91-97DB-8EC6774A868F}"/>
              </c:ext>
            </c:extLst>
          </c:dPt>
          <c:dPt>
            <c:idx val="31"/>
            <c:invertIfNegative val="0"/>
            <c:bubble3D val="0"/>
            <c:extLst>
              <c:ext xmlns:c16="http://schemas.microsoft.com/office/drawing/2014/chart" uri="{C3380CC4-5D6E-409C-BE32-E72D297353CC}">
                <c16:uniqueId val="{00000021-EB8C-4E91-97DB-8EC6774A868F}"/>
              </c:ext>
            </c:extLst>
          </c:dPt>
          <c:dPt>
            <c:idx val="32"/>
            <c:invertIfNegative val="0"/>
            <c:bubble3D val="0"/>
            <c:extLst>
              <c:ext xmlns:c16="http://schemas.microsoft.com/office/drawing/2014/chart" uri="{C3380CC4-5D6E-409C-BE32-E72D297353CC}">
                <c16:uniqueId val="{00000022-EB8C-4E91-97DB-8EC6774A868F}"/>
              </c:ext>
            </c:extLst>
          </c:dPt>
          <c:dLbls>
            <c:dLbl>
              <c:idx val="0"/>
              <c:tx>
                <c:rich>
                  <a:bodyPr/>
                  <a:lstStyle/>
                  <a:p>
                    <a:fld id="{12A9F3FA-7A85-41FB-BE2D-5469DDD85F34}"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B8C-4E91-97DB-8EC6774A868F}"/>
                </c:ext>
              </c:extLst>
            </c:dLbl>
            <c:dLbl>
              <c:idx val="1"/>
              <c:tx>
                <c:rich>
                  <a:bodyPr/>
                  <a:lstStyle/>
                  <a:p>
                    <a:fld id="{C86EC5FE-492D-4CEB-83E4-D53118EACFA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B8C-4E91-97DB-8EC6774A868F}"/>
                </c:ext>
              </c:extLst>
            </c:dLbl>
            <c:dLbl>
              <c:idx val="2"/>
              <c:tx>
                <c:rich>
                  <a:bodyPr/>
                  <a:lstStyle/>
                  <a:p>
                    <a:fld id="{CD6937F5-9153-4523-9D19-14F0D5F313C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B8C-4E91-97DB-8EC6774A868F}"/>
                </c:ext>
              </c:extLst>
            </c:dLbl>
            <c:dLbl>
              <c:idx val="3"/>
              <c:tx>
                <c:rich>
                  <a:bodyPr/>
                  <a:lstStyle/>
                  <a:p>
                    <a:fld id="{BFF090B7-4C41-49B4-804E-26C8D1291BC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B8C-4E91-97DB-8EC6774A868F}"/>
                </c:ext>
              </c:extLst>
            </c:dLbl>
            <c:dLbl>
              <c:idx val="4"/>
              <c:tx>
                <c:rich>
                  <a:bodyPr/>
                  <a:lstStyle/>
                  <a:p>
                    <a:fld id="{C561D263-413C-4C23-8CC3-24130B244B5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B8C-4E91-97DB-8EC6774A868F}"/>
                </c:ext>
              </c:extLst>
            </c:dLbl>
            <c:dLbl>
              <c:idx val="5"/>
              <c:tx>
                <c:rich>
                  <a:bodyPr/>
                  <a:lstStyle/>
                  <a:p>
                    <a:fld id="{DBA812A7-CDCE-410A-A9D3-9428A000060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B8C-4E91-97DB-8EC6774A868F}"/>
                </c:ext>
              </c:extLst>
            </c:dLbl>
            <c:dLbl>
              <c:idx val="6"/>
              <c:tx>
                <c:rich>
                  <a:bodyPr/>
                  <a:lstStyle/>
                  <a:p>
                    <a:fld id="{74CB2DDB-35FC-472E-AB4E-14B556198C2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EB8C-4E91-97DB-8EC6774A868F}"/>
                </c:ext>
              </c:extLst>
            </c:dLbl>
            <c:dLbl>
              <c:idx val="7"/>
              <c:tx>
                <c:rich>
                  <a:bodyPr/>
                  <a:lstStyle/>
                  <a:p>
                    <a:fld id="{00B36897-1293-494D-92F8-84CF9E0B566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EB8C-4E91-97DB-8EC6774A868F}"/>
                </c:ext>
              </c:extLst>
            </c:dLbl>
            <c:dLbl>
              <c:idx val="8"/>
              <c:tx>
                <c:rich>
                  <a:bodyPr/>
                  <a:lstStyle/>
                  <a:p>
                    <a:fld id="{C27C3032-3206-4AA7-A250-895865F7F08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B8C-4E91-97DB-8EC6774A868F}"/>
                </c:ext>
              </c:extLst>
            </c:dLbl>
            <c:dLbl>
              <c:idx val="9"/>
              <c:tx>
                <c:rich>
                  <a:bodyPr/>
                  <a:lstStyle/>
                  <a:p>
                    <a:fld id="{FA470882-760C-4ABF-B272-DB90D655B63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B8C-4E91-97DB-8EC6774A868F}"/>
                </c:ext>
              </c:extLst>
            </c:dLbl>
            <c:dLbl>
              <c:idx val="10"/>
              <c:tx>
                <c:rich>
                  <a:bodyPr/>
                  <a:lstStyle/>
                  <a:p>
                    <a:fld id="{76B60C08-838F-4916-9B55-EABE1F0188C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B8C-4E91-97DB-8EC6774A868F}"/>
                </c:ext>
              </c:extLst>
            </c:dLbl>
            <c:dLbl>
              <c:idx val="11"/>
              <c:tx>
                <c:rich>
                  <a:bodyPr/>
                  <a:lstStyle/>
                  <a:p>
                    <a:fld id="{22E75150-BC3D-4E34-BDDC-C3DD0EFC9C4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B8C-4E91-97DB-8EC6774A868F}"/>
                </c:ext>
              </c:extLst>
            </c:dLbl>
            <c:dLbl>
              <c:idx val="12"/>
              <c:tx>
                <c:rich>
                  <a:bodyPr/>
                  <a:lstStyle/>
                  <a:p>
                    <a:fld id="{D9AE7F00-6EF0-4EF3-BE22-74CE5E4B7BA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B8C-4E91-97DB-8EC6774A868F}"/>
                </c:ext>
              </c:extLst>
            </c:dLbl>
            <c:dLbl>
              <c:idx val="13"/>
              <c:tx>
                <c:rich>
                  <a:bodyPr/>
                  <a:lstStyle/>
                  <a:p>
                    <a:fld id="{1C6C5A48-6566-462A-A6CA-80BE67912B8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B8C-4E91-97DB-8EC6774A868F}"/>
                </c:ext>
              </c:extLst>
            </c:dLbl>
            <c:dLbl>
              <c:idx val="14"/>
              <c:tx>
                <c:rich>
                  <a:bodyPr/>
                  <a:lstStyle/>
                  <a:p>
                    <a:fld id="{E4D99A60-F54E-4654-AD92-3CC1E0F61CA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B8C-4E91-97DB-8EC6774A868F}"/>
                </c:ext>
              </c:extLst>
            </c:dLbl>
            <c:dLbl>
              <c:idx val="15"/>
              <c:tx>
                <c:rich>
                  <a:bodyPr/>
                  <a:lstStyle/>
                  <a:p>
                    <a:fld id="{748E72F5-645A-47B0-A4B4-AAAABB4645F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B8C-4E91-97DB-8EC6774A868F}"/>
                </c:ext>
              </c:extLst>
            </c:dLbl>
            <c:dLbl>
              <c:idx val="16"/>
              <c:tx>
                <c:rich>
                  <a:bodyPr/>
                  <a:lstStyle/>
                  <a:p>
                    <a:fld id="{6FF18FE2-2F5A-49EF-B212-A9E3D5560C9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B8C-4E91-97DB-8EC6774A868F}"/>
                </c:ext>
              </c:extLst>
            </c:dLbl>
            <c:dLbl>
              <c:idx val="17"/>
              <c:tx>
                <c:rich>
                  <a:bodyPr/>
                  <a:lstStyle/>
                  <a:p>
                    <a:fld id="{2ED62D45-FF03-471B-9D01-2A84AD52AEB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EB8C-4E91-97DB-8EC6774A868F}"/>
                </c:ext>
              </c:extLst>
            </c:dLbl>
            <c:dLbl>
              <c:idx val="18"/>
              <c:tx>
                <c:rich>
                  <a:bodyPr/>
                  <a:lstStyle/>
                  <a:p>
                    <a:fld id="{2B8A9407-06DD-4C5E-B0F4-DFAC8F26E07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EB8C-4E91-97DB-8EC6774A868F}"/>
                </c:ext>
              </c:extLst>
            </c:dLbl>
            <c:dLbl>
              <c:idx val="19"/>
              <c:tx>
                <c:rich>
                  <a:bodyPr/>
                  <a:lstStyle/>
                  <a:p>
                    <a:fld id="{37F91AB7-78DD-434C-B986-7A32B007448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EB8C-4E91-97DB-8EC6774A868F}"/>
                </c:ext>
              </c:extLst>
            </c:dLbl>
            <c:dLbl>
              <c:idx val="20"/>
              <c:tx>
                <c:rich>
                  <a:bodyPr/>
                  <a:lstStyle/>
                  <a:p>
                    <a:fld id="{E3E5299B-572F-4DAE-A214-A05D5761878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EB8C-4E91-97DB-8EC6774A868F}"/>
                </c:ext>
              </c:extLst>
            </c:dLbl>
            <c:dLbl>
              <c:idx val="21"/>
              <c:tx>
                <c:rich>
                  <a:bodyPr/>
                  <a:lstStyle/>
                  <a:p>
                    <a:fld id="{D62F8B8A-03A8-4381-A027-F9A84022DBCF}"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EB8C-4E91-97DB-8EC6774A868F}"/>
                </c:ext>
              </c:extLst>
            </c:dLbl>
            <c:dLbl>
              <c:idx val="22"/>
              <c:tx>
                <c:rich>
                  <a:bodyPr/>
                  <a:lstStyle/>
                  <a:p>
                    <a:fld id="{C1B6D584-1B0F-446E-B7BB-B4848F4F599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EB8C-4E91-97DB-8EC6774A868F}"/>
                </c:ext>
              </c:extLst>
            </c:dLbl>
            <c:dLbl>
              <c:idx val="23"/>
              <c:tx>
                <c:rich>
                  <a:bodyPr/>
                  <a:lstStyle/>
                  <a:p>
                    <a:fld id="{14BCF5C2-EA3B-4172-BA1D-DDE676BC1EC2}"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EB8C-4E91-97DB-8EC6774A868F}"/>
                </c:ext>
              </c:extLst>
            </c:dLbl>
            <c:dLbl>
              <c:idx val="24"/>
              <c:tx>
                <c:rich>
                  <a:bodyPr/>
                  <a:lstStyle/>
                  <a:p>
                    <a:fld id="{F8107547-7ACE-4A18-956C-6C5611BFE00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EB8C-4E91-97DB-8EC6774A868F}"/>
                </c:ext>
              </c:extLst>
            </c:dLbl>
            <c:dLbl>
              <c:idx val="25"/>
              <c:tx>
                <c:rich>
                  <a:bodyPr/>
                  <a:lstStyle/>
                  <a:p>
                    <a:fld id="{06A4BCDE-741F-4C11-B51C-9496936CD10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EB8C-4E91-97DB-8EC6774A868F}"/>
                </c:ext>
              </c:extLst>
            </c:dLbl>
            <c:dLbl>
              <c:idx val="26"/>
              <c:tx>
                <c:rich>
                  <a:bodyPr/>
                  <a:lstStyle/>
                  <a:p>
                    <a:fld id="{3563A499-B37E-4272-BE11-99DBC76BCE9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EB8C-4E91-97DB-8EC6774A868F}"/>
                </c:ext>
              </c:extLst>
            </c:dLbl>
            <c:dLbl>
              <c:idx val="27"/>
              <c:tx>
                <c:rich>
                  <a:bodyPr/>
                  <a:lstStyle/>
                  <a:p>
                    <a:fld id="{746FBC18-20F5-48EB-9A36-B36017EE9A8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EB8C-4E91-97DB-8EC6774A868F}"/>
                </c:ext>
              </c:extLst>
            </c:dLbl>
            <c:dLbl>
              <c:idx val="28"/>
              <c:tx>
                <c:rich>
                  <a:bodyPr/>
                  <a:lstStyle/>
                  <a:p>
                    <a:fld id="{CB17707C-55F9-446D-9CB4-CB8CA048DB2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EB8C-4E91-97DB-8EC6774A868F}"/>
                </c:ext>
              </c:extLst>
            </c:dLbl>
            <c:dLbl>
              <c:idx val="29"/>
              <c:tx>
                <c:rich>
                  <a:bodyPr/>
                  <a:lstStyle/>
                  <a:p>
                    <a:fld id="{0743883C-7245-41C6-9B55-18632E7E5B1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EB8C-4E91-97DB-8EC6774A868F}"/>
                </c:ext>
              </c:extLst>
            </c:dLbl>
            <c:dLbl>
              <c:idx val="30"/>
              <c:tx>
                <c:rich>
                  <a:bodyPr/>
                  <a:lstStyle/>
                  <a:p>
                    <a:fld id="{DCA06BCB-470A-40D4-A31D-2DECAB6231A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EB8C-4E91-97DB-8EC6774A868F}"/>
                </c:ext>
              </c:extLst>
            </c:dLbl>
            <c:dLbl>
              <c:idx val="31"/>
              <c:tx>
                <c:rich>
                  <a:bodyPr/>
                  <a:lstStyle/>
                  <a:p>
                    <a:fld id="{93380F0C-A5A2-4310-B806-0ECC73FD273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EB8C-4E91-97DB-8EC6774A868F}"/>
                </c:ext>
              </c:extLst>
            </c:dLbl>
            <c:dLbl>
              <c:idx val="32"/>
              <c:tx>
                <c:rich>
                  <a:bodyPr/>
                  <a:lstStyle/>
                  <a:p>
                    <a:fld id="{D1D3A385-7B10-4B0C-BDC0-FCE0DD145461}"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EB8C-4E91-97DB-8EC6774A868F}"/>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'35_Factores exito proy inv'!$O$3:$O$35</c:f>
              <c:strCache>
                <c:ptCount val="33"/>
                <c:pt idx="0">
                  <c:v>Acompañamiento </c:v>
                </c:pt>
                <c:pt idx="1">
                  <c:v>Analisis Economico</c:v>
                </c:pt>
                <c:pt idx="2">
                  <c:v>Beneficio Socio-Ambiental</c:v>
                </c:pt>
                <c:pt idx="3">
                  <c:v>Buena Ejecucion Del Proyecto</c:v>
                </c:pt>
                <c:pt idx="4">
                  <c:v>Buena Planeacion Del Proyecto </c:v>
                </c:pt>
                <c:pt idx="5">
                  <c:v>Calidad Del Proyecto </c:v>
                </c:pt>
                <c:pt idx="6">
                  <c:v>Cantidad De  Residuos Aprovechados </c:v>
                </c:pt>
                <c:pt idx="7">
                  <c:v>Capacitacion</c:v>
                </c:pt>
                <c:pt idx="8">
                  <c:v>Conocer Los Productos Que Se Obtienen De Este Proceso</c:v>
                </c:pt>
                <c:pt idx="9">
                  <c:v>Divulgacion De Los Servicios  Que Presta  La Maquinaria</c:v>
                </c:pt>
                <c:pt idx="10">
                  <c:v>Eficiencia De La Planta </c:v>
                </c:pt>
                <c:pt idx="11">
                  <c:v>Ejecucion </c:v>
                </c:pt>
                <c:pt idx="12">
                  <c:v>Estudios Previos </c:v>
                </c:pt>
                <c:pt idx="13">
                  <c:v>Funcionamiento </c:v>
                </c:pt>
                <c:pt idx="14">
                  <c:v>Garantia</c:v>
                </c:pt>
                <c:pt idx="15">
                  <c:v>Indicar Como Comercializar Lo Que Se Va A Generar De Subproductos</c:v>
                </c:pt>
                <c:pt idx="16">
                  <c:v>Planificacion Del Proyecto </c:v>
                </c:pt>
                <c:pt idx="17">
                  <c:v>Porcentaje De Reduccion De La Contaminacion Ambiental Generada </c:v>
                </c:pt>
                <c:pt idx="18">
                  <c:v>Que El Proyecto Tenga Un Punto De Equilbrio En La Parte Financiera</c:v>
                </c:pt>
                <c:pt idx="19">
                  <c:v>Que Generen El Impacto Que Esta Ofreciendo</c:v>
                </c:pt>
                <c:pt idx="20">
                  <c:v>Que La Ejecucion Del Proyecto Sea Constante En El Tiempo</c:v>
                </c:pt>
                <c:pt idx="21">
                  <c:v>Que Las Soluciones Que Brinde El Proyecto Sean Acorde A Las Necesidades Del Municipio</c:v>
                </c:pt>
                <c:pt idx="22">
                  <c:v>Que No Afecte El Medio Ambiente </c:v>
                </c:pt>
                <c:pt idx="23">
                  <c:v>Que No Afecte Las Condiciones Economicas De Los Habitantes </c:v>
                </c:pt>
                <c:pt idx="24">
                  <c:v>Que Se Ajuste A Los Indicadores De Calidad</c:v>
                </c:pt>
                <c:pt idx="25">
                  <c:v>Que Sea Un Proyecto Rentable</c:v>
                </c:pt>
                <c:pt idx="26">
                  <c:v>Que Tenga  Un Beneficio Social </c:v>
                </c:pt>
                <c:pt idx="27">
                  <c:v>Relacion Costo-Beneficio </c:v>
                </c:pt>
                <c:pt idx="28">
                  <c:v>Resultados </c:v>
                </c:pt>
                <c:pt idx="29">
                  <c:v>Ser Autosotenible </c:v>
                </c:pt>
                <c:pt idx="30">
                  <c:v>Seriedad Del Contratista </c:v>
                </c:pt>
                <c:pt idx="31">
                  <c:v>Solucionar Una Problemática</c:v>
                </c:pt>
                <c:pt idx="32">
                  <c:v>Suplir Una Necesidad </c:v>
                </c:pt>
              </c:strCache>
            </c:strRef>
          </c:cat>
          <c:val>
            <c:numRef>
              <c:f>'35_Factores exito proy inv'!$O$3:$O$35</c:f>
              <c:numCache>
                <c:formatCode>General</c:formatCode>
                <c:ptCount val="33"/>
                <c:pt idx="0">
                  <c:v>3</c:v>
                </c:pt>
                <c:pt idx="1">
                  <c:v>1</c:v>
                </c:pt>
                <c:pt idx="2">
                  <c:v>1</c:v>
                </c:pt>
                <c:pt idx="3">
                  <c:v>1</c:v>
                </c:pt>
                <c:pt idx="4">
                  <c:v>1</c:v>
                </c:pt>
                <c:pt idx="5">
                  <c:v>1</c:v>
                </c:pt>
                <c:pt idx="6">
                  <c:v>1</c:v>
                </c:pt>
                <c:pt idx="7">
                  <c:v>1</c:v>
                </c:pt>
                <c:pt idx="8">
                  <c:v>1</c:v>
                </c:pt>
                <c:pt idx="9">
                  <c:v>1</c:v>
                </c:pt>
                <c:pt idx="10">
                  <c:v>1</c:v>
                </c:pt>
                <c:pt idx="11">
                  <c:v>1</c:v>
                </c:pt>
                <c:pt idx="12">
                  <c:v>1</c:v>
                </c:pt>
                <c:pt idx="13">
                  <c:v>1</c:v>
                </c:pt>
                <c:pt idx="14">
                  <c:v>2</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2</c:v>
                </c:pt>
                <c:pt idx="32">
                  <c:v>1</c:v>
                </c:pt>
              </c:numCache>
            </c:numRef>
          </c:val>
          <c:extLst>
            <c:ext xmlns:c15="http://schemas.microsoft.com/office/drawing/2012/chart" uri="{02D57815-91ED-43cb-92C2-25804820EDAC}">
              <c15:datalabelsRange>
                <c15:f>'35_Factores exito proy inv'!$O$3:$O$35</c15:f>
                <c15:dlblRangeCache>
                  <c:ptCount val="33"/>
                  <c:pt idx="0">
                    <c:v>8,11%</c:v>
                  </c:pt>
                  <c:pt idx="1">
                    <c:v>2,70%</c:v>
                  </c:pt>
                  <c:pt idx="2">
                    <c:v>2,70%</c:v>
                  </c:pt>
                  <c:pt idx="3">
                    <c:v>2,70%</c:v>
                  </c:pt>
                  <c:pt idx="4">
                    <c:v>2,70%</c:v>
                  </c:pt>
                  <c:pt idx="5">
                    <c:v>2,70%</c:v>
                  </c:pt>
                  <c:pt idx="6">
                    <c:v>2,70%</c:v>
                  </c:pt>
                  <c:pt idx="7">
                    <c:v>2,70%</c:v>
                  </c:pt>
                  <c:pt idx="8">
                    <c:v>2,70%</c:v>
                  </c:pt>
                  <c:pt idx="9">
                    <c:v>2,70%</c:v>
                  </c:pt>
                  <c:pt idx="10">
                    <c:v>2,70%</c:v>
                  </c:pt>
                  <c:pt idx="11">
                    <c:v>2,70%</c:v>
                  </c:pt>
                  <c:pt idx="12">
                    <c:v>2,70%</c:v>
                  </c:pt>
                  <c:pt idx="13">
                    <c:v>2,70%</c:v>
                  </c:pt>
                  <c:pt idx="14">
                    <c:v>5,41%</c:v>
                  </c:pt>
                  <c:pt idx="15">
                    <c:v>2,70%</c:v>
                  </c:pt>
                  <c:pt idx="16">
                    <c:v>2,70%</c:v>
                  </c:pt>
                  <c:pt idx="17">
                    <c:v>2,70%</c:v>
                  </c:pt>
                  <c:pt idx="18">
                    <c:v>2,70%</c:v>
                  </c:pt>
                  <c:pt idx="19">
                    <c:v>2,70%</c:v>
                  </c:pt>
                  <c:pt idx="20">
                    <c:v>2,70%</c:v>
                  </c:pt>
                  <c:pt idx="21">
                    <c:v>2,70%</c:v>
                  </c:pt>
                  <c:pt idx="22">
                    <c:v>2,70%</c:v>
                  </c:pt>
                  <c:pt idx="23">
                    <c:v>2,70%</c:v>
                  </c:pt>
                  <c:pt idx="24">
                    <c:v>2,70%</c:v>
                  </c:pt>
                  <c:pt idx="25">
                    <c:v>2,70%</c:v>
                  </c:pt>
                  <c:pt idx="26">
                    <c:v>2,70%</c:v>
                  </c:pt>
                  <c:pt idx="27">
                    <c:v>2,70%</c:v>
                  </c:pt>
                  <c:pt idx="28">
                    <c:v>2,70%</c:v>
                  </c:pt>
                  <c:pt idx="29">
                    <c:v>2,70%</c:v>
                  </c:pt>
                  <c:pt idx="30">
                    <c:v>2,70%</c:v>
                  </c:pt>
                  <c:pt idx="31">
                    <c:v>5,41%</c:v>
                  </c:pt>
                  <c:pt idx="32">
                    <c:v>2,70%</c:v>
                  </c:pt>
                </c15:dlblRangeCache>
              </c15:datalabelsRange>
            </c:ext>
            <c:ext xmlns:c16="http://schemas.microsoft.com/office/drawing/2014/chart" uri="{C3380CC4-5D6E-409C-BE32-E72D297353CC}">
              <c16:uniqueId val="{00000000-EB8C-4E91-97DB-8EC6774A868F}"/>
            </c:ext>
          </c:extLst>
        </c:ser>
        <c:dLbls>
          <c:showLegendKey val="0"/>
          <c:showVal val="0"/>
          <c:showCatName val="0"/>
          <c:showSerName val="0"/>
          <c:showPercent val="0"/>
          <c:showBubbleSize val="0"/>
        </c:dLbls>
        <c:gapWidth val="219"/>
        <c:overlap val="-27"/>
        <c:axId val="1284888943"/>
        <c:axId val="1284889359"/>
      </c:barChart>
      <c:catAx>
        <c:axId val="1284888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cap="all" baseline="0">
                <a:solidFill>
                  <a:schemeClr val="tx1">
                    <a:lumMod val="65000"/>
                    <a:lumOff val="35000"/>
                  </a:schemeClr>
                </a:solidFill>
                <a:latin typeface="+mn-lt"/>
                <a:ea typeface="+mn-ea"/>
                <a:cs typeface="+mn-cs"/>
              </a:defRPr>
            </a:pPr>
            <a:endParaRPr lang="es-CO"/>
          </a:p>
        </c:txPr>
        <c:crossAx val="1284889359"/>
        <c:crosses val="autoZero"/>
        <c:auto val="1"/>
        <c:lblAlgn val="ctr"/>
        <c:lblOffset val="100"/>
        <c:noMultiLvlLbl val="0"/>
      </c:catAx>
      <c:valAx>
        <c:axId val="12848893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848889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2.xlsx]9_Problema salud y ambiental!TablaDinámica26</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Problematicas</a:t>
            </a:r>
            <a:r>
              <a:rPr lang="en-US" b="1" baseline="0"/>
              <a:t> conocidas para la salud y el medio ambiente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E1E5A1AF-C7AF-46CD-9F7B-0103E2FA1F2F}" type="CELLRANGE">
                  <a:rPr lang="en-US"/>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C627E5A5-9A15-4B62-B9C9-076D00A47939}"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D1089ED5-1147-4BEA-AFB0-69750C8F9F26}"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1E2AD6EF-7851-4793-8440-03971E71A783}"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0DB51B69-BE10-49B6-990C-67CFC20F6F6E}"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FFBDCA3D-2880-4DAF-9775-BBA1F75579B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249E840D-4CBF-46A1-B257-41EBFD722784}"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8E6C2EF0-6625-44B6-AD51-D14BD060FC4D}"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fld id="{28C9BE4B-66B6-47D3-B9EF-2749910FE64B}" type="CELLRANGE">
                  <a:rPr lang="es-CO"/>
                  <a:pPr>
                    <a:defRPr sz="100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'9_Problema salud y ambiental'!$O$3:$O$11</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A9-4E86-8548-096489A314C2}"/>
              </c:ext>
            </c:extLst>
          </c:dPt>
          <c:dPt>
            <c:idx val="1"/>
            <c:invertIfNegative val="0"/>
            <c:bubble3D val="0"/>
            <c:extLst>
              <c:ext xmlns:c16="http://schemas.microsoft.com/office/drawing/2014/chart" uri="{C3380CC4-5D6E-409C-BE32-E72D297353CC}">
                <c16:uniqueId val="{00000002-00A9-4E86-8548-096489A314C2}"/>
              </c:ext>
            </c:extLst>
          </c:dPt>
          <c:dPt>
            <c:idx val="2"/>
            <c:invertIfNegative val="0"/>
            <c:bubble3D val="0"/>
            <c:extLst>
              <c:ext xmlns:c16="http://schemas.microsoft.com/office/drawing/2014/chart" uri="{C3380CC4-5D6E-409C-BE32-E72D297353CC}">
                <c16:uniqueId val="{00000003-00A9-4E86-8548-096489A314C2}"/>
              </c:ext>
            </c:extLst>
          </c:dPt>
          <c:dPt>
            <c:idx val="3"/>
            <c:invertIfNegative val="0"/>
            <c:bubble3D val="0"/>
            <c:extLst>
              <c:ext xmlns:c16="http://schemas.microsoft.com/office/drawing/2014/chart" uri="{C3380CC4-5D6E-409C-BE32-E72D297353CC}">
                <c16:uniqueId val="{00000004-00A9-4E86-8548-096489A314C2}"/>
              </c:ext>
            </c:extLst>
          </c:dPt>
          <c:dPt>
            <c:idx val="4"/>
            <c:invertIfNegative val="0"/>
            <c:bubble3D val="0"/>
            <c:extLst>
              <c:ext xmlns:c16="http://schemas.microsoft.com/office/drawing/2014/chart" uri="{C3380CC4-5D6E-409C-BE32-E72D297353CC}">
                <c16:uniqueId val="{00000005-00A9-4E86-8548-096489A314C2}"/>
              </c:ext>
            </c:extLst>
          </c:dPt>
          <c:dPt>
            <c:idx val="5"/>
            <c:invertIfNegative val="0"/>
            <c:bubble3D val="0"/>
            <c:extLst>
              <c:ext xmlns:c16="http://schemas.microsoft.com/office/drawing/2014/chart" uri="{C3380CC4-5D6E-409C-BE32-E72D297353CC}">
                <c16:uniqueId val="{00000006-00A9-4E86-8548-096489A314C2}"/>
              </c:ext>
            </c:extLst>
          </c:dPt>
          <c:dPt>
            <c:idx val="6"/>
            <c:invertIfNegative val="0"/>
            <c:bubble3D val="0"/>
            <c:extLst>
              <c:ext xmlns:c16="http://schemas.microsoft.com/office/drawing/2014/chart" uri="{C3380CC4-5D6E-409C-BE32-E72D297353CC}">
                <c16:uniqueId val="{00000007-00A9-4E86-8548-096489A314C2}"/>
              </c:ext>
            </c:extLst>
          </c:dPt>
          <c:dPt>
            <c:idx val="7"/>
            <c:invertIfNegative val="0"/>
            <c:bubble3D val="0"/>
            <c:extLst>
              <c:ext xmlns:c16="http://schemas.microsoft.com/office/drawing/2014/chart" uri="{C3380CC4-5D6E-409C-BE32-E72D297353CC}">
                <c16:uniqueId val="{00000008-00A9-4E86-8548-096489A314C2}"/>
              </c:ext>
            </c:extLst>
          </c:dPt>
          <c:dPt>
            <c:idx val="8"/>
            <c:invertIfNegative val="0"/>
            <c:bubble3D val="0"/>
            <c:extLst>
              <c:ext xmlns:c16="http://schemas.microsoft.com/office/drawing/2014/chart" uri="{C3380CC4-5D6E-409C-BE32-E72D297353CC}">
                <c16:uniqueId val="{00000009-00A9-4E86-8548-096489A314C2}"/>
              </c:ext>
            </c:extLst>
          </c:dPt>
          <c:dLbls>
            <c:dLbl>
              <c:idx val="0"/>
              <c:tx>
                <c:rich>
                  <a:bodyPr/>
                  <a:lstStyle/>
                  <a:p>
                    <a:fld id="{E1E5A1AF-C7AF-46CD-9F7B-0103E2FA1F2F}"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00A9-4E86-8548-096489A314C2}"/>
                </c:ext>
              </c:extLst>
            </c:dLbl>
            <c:dLbl>
              <c:idx val="1"/>
              <c:tx>
                <c:rich>
                  <a:bodyPr/>
                  <a:lstStyle/>
                  <a:p>
                    <a:fld id="{C627E5A5-9A15-4B62-B9C9-076D00A4793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0A9-4E86-8548-096489A314C2}"/>
                </c:ext>
              </c:extLst>
            </c:dLbl>
            <c:dLbl>
              <c:idx val="2"/>
              <c:tx>
                <c:rich>
                  <a:bodyPr/>
                  <a:lstStyle/>
                  <a:p>
                    <a:fld id="{D1089ED5-1147-4BEA-AFB0-69750C8F9F26}"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0A9-4E86-8548-096489A314C2}"/>
                </c:ext>
              </c:extLst>
            </c:dLbl>
            <c:dLbl>
              <c:idx val="3"/>
              <c:tx>
                <c:rich>
                  <a:bodyPr/>
                  <a:lstStyle/>
                  <a:p>
                    <a:fld id="{1E2AD6EF-7851-4793-8440-03971E71A78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0A9-4E86-8548-096489A314C2}"/>
                </c:ext>
              </c:extLst>
            </c:dLbl>
            <c:dLbl>
              <c:idx val="4"/>
              <c:tx>
                <c:rich>
                  <a:bodyPr/>
                  <a:lstStyle/>
                  <a:p>
                    <a:fld id="{0DB51B69-BE10-49B6-990C-67CFC20F6F6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0A9-4E86-8548-096489A314C2}"/>
                </c:ext>
              </c:extLst>
            </c:dLbl>
            <c:dLbl>
              <c:idx val="5"/>
              <c:tx>
                <c:rich>
                  <a:bodyPr/>
                  <a:lstStyle/>
                  <a:p>
                    <a:fld id="{FFBDCA3D-2880-4DAF-9775-BBA1F75579B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0A9-4E86-8548-096489A314C2}"/>
                </c:ext>
              </c:extLst>
            </c:dLbl>
            <c:dLbl>
              <c:idx val="6"/>
              <c:tx>
                <c:rich>
                  <a:bodyPr/>
                  <a:lstStyle/>
                  <a:p>
                    <a:fld id="{249E840D-4CBF-46A1-B257-41EBFD72278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0A9-4E86-8548-096489A314C2}"/>
                </c:ext>
              </c:extLst>
            </c:dLbl>
            <c:dLbl>
              <c:idx val="7"/>
              <c:tx>
                <c:rich>
                  <a:bodyPr/>
                  <a:lstStyle/>
                  <a:p>
                    <a:fld id="{8E6C2EF0-6625-44B6-AD51-D14BD060FC4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0A9-4E86-8548-096489A314C2}"/>
                </c:ext>
              </c:extLst>
            </c:dLbl>
            <c:dLbl>
              <c:idx val="8"/>
              <c:tx>
                <c:rich>
                  <a:bodyPr/>
                  <a:lstStyle/>
                  <a:p>
                    <a:fld id="{28C9BE4B-66B6-47D3-B9EF-2749910FE64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0A9-4E86-8548-096489A314C2}"/>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'9_Problema salud y ambiental'!$O$3:$O$11</c:f>
              <c:strCache>
                <c:ptCount val="9"/>
                <c:pt idx="0">
                  <c:v>Afecciones respiratorias</c:v>
                </c:pt>
                <c:pt idx="1">
                  <c:v>Alambres peligrosos</c:v>
                </c:pt>
                <c:pt idx="2">
                  <c:v>Contaminacion atmosferica por la quema de neumaticos </c:v>
                </c:pt>
                <c:pt idx="3">
                  <c:v>Enfermedades respiratorias por la quema de neumaticos </c:v>
                </c:pt>
                <c:pt idx="4">
                  <c:v>estancamiento aguas lluvias </c:v>
                </c:pt>
                <c:pt idx="5">
                  <c:v>gases toxicos </c:v>
                </c:pt>
                <c:pt idx="6">
                  <c:v>Incendios </c:v>
                </c:pt>
                <c:pt idx="7">
                  <c:v>no conoce ninguno</c:v>
                </c:pt>
                <c:pt idx="8">
                  <c:v>proliferacion de vectores</c:v>
                </c:pt>
              </c:strCache>
            </c:strRef>
          </c:cat>
          <c:val>
            <c:numRef>
              <c:f>'9_Problema salud y ambiental'!$O$3:$O$11</c:f>
              <c:numCache>
                <c:formatCode>General</c:formatCode>
                <c:ptCount val="9"/>
                <c:pt idx="0">
                  <c:v>1</c:v>
                </c:pt>
                <c:pt idx="1">
                  <c:v>1</c:v>
                </c:pt>
                <c:pt idx="2">
                  <c:v>11</c:v>
                </c:pt>
                <c:pt idx="3">
                  <c:v>1</c:v>
                </c:pt>
                <c:pt idx="4">
                  <c:v>1</c:v>
                </c:pt>
                <c:pt idx="5">
                  <c:v>1</c:v>
                </c:pt>
                <c:pt idx="6">
                  <c:v>1</c:v>
                </c:pt>
                <c:pt idx="7">
                  <c:v>4</c:v>
                </c:pt>
                <c:pt idx="8">
                  <c:v>11</c:v>
                </c:pt>
              </c:numCache>
            </c:numRef>
          </c:val>
          <c:extLst>
            <c:ext xmlns:c15="http://schemas.microsoft.com/office/drawing/2012/chart" uri="{02D57815-91ED-43cb-92C2-25804820EDAC}">
              <c15:datalabelsRange>
                <c15:f>'9_Problema salud y ambiental'!$O$3:$O$11</c15:f>
                <c15:dlblRangeCache>
                  <c:ptCount val="9"/>
                  <c:pt idx="0">
                    <c:v>3,13%</c:v>
                  </c:pt>
                  <c:pt idx="1">
                    <c:v>3,13%</c:v>
                  </c:pt>
                  <c:pt idx="2">
                    <c:v>34,38%</c:v>
                  </c:pt>
                  <c:pt idx="3">
                    <c:v>3,13%</c:v>
                  </c:pt>
                  <c:pt idx="4">
                    <c:v>3,13%</c:v>
                  </c:pt>
                  <c:pt idx="5">
                    <c:v>3,13%</c:v>
                  </c:pt>
                  <c:pt idx="6">
                    <c:v>3,13%</c:v>
                  </c:pt>
                  <c:pt idx="7">
                    <c:v>12,50%</c:v>
                  </c:pt>
                  <c:pt idx="8">
                    <c:v>34,38%</c:v>
                  </c:pt>
                </c15:dlblRangeCache>
              </c15:datalabelsRange>
            </c:ext>
            <c:ext xmlns:c16="http://schemas.microsoft.com/office/drawing/2014/chart" uri="{C3380CC4-5D6E-409C-BE32-E72D297353CC}">
              <c16:uniqueId val="{00000000-8792-4D0F-B4A8-6BE02509E618}"/>
            </c:ext>
          </c:extLst>
        </c:ser>
        <c:dLbls>
          <c:dLblPos val="outEnd"/>
          <c:showLegendKey val="0"/>
          <c:showVal val="1"/>
          <c:showCatName val="0"/>
          <c:showSerName val="0"/>
          <c:showPercent val="0"/>
          <c:showBubbleSize val="0"/>
        </c:dLbls>
        <c:gapWidth val="219"/>
        <c:overlap val="-27"/>
        <c:axId val="1312436176"/>
        <c:axId val="1312431184"/>
      </c:barChart>
      <c:catAx>
        <c:axId val="1312436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1" i="0" u="none" strike="noStrike" kern="1200" cap="all" baseline="0">
                <a:solidFill>
                  <a:schemeClr val="tx1">
                    <a:lumMod val="65000"/>
                    <a:lumOff val="35000"/>
                  </a:schemeClr>
                </a:solidFill>
                <a:latin typeface="+mn-lt"/>
                <a:ea typeface="+mn-ea"/>
                <a:cs typeface="+mn-cs"/>
              </a:defRPr>
            </a:pPr>
            <a:endParaRPr lang="es-CO"/>
          </a:p>
        </c:txPr>
        <c:crossAx val="1312431184"/>
        <c:crosses val="autoZero"/>
        <c:auto val="1"/>
        <c:lblAlgn val="ctr"/>
        <c:lblOffset val="100"/>
        <c:noMultiLvlLbl val="0"/>
      </c:catAx>
      <c:valAx>
        <c:axId val="13124311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3124361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2.xlsx]10_Problema al municipio!TablaDinámica28</c:name>
    <c:fmtId val="1"/>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Percepción del neumático como problema ambiental para el municipio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1"/>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'10_Problema al municipio'!$J$2</c:f>
              <c:strCache>
                <c:ptCount val="1"/>
                <c:pt idx="0">
                  <c:v>Total</c:v>
                </c:pt>
              </c:strCache>
            </c:strRef>
          </c:tx>
          <c:explosion val="15"/>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A083-4195-B51F-A7DD12B5D7B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A083-4195-B51F-A7DD12B5D7BF}"/>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A083-4195-B51F-A7DD12B5D7BF}"/>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A083-4195-B51F-A7DD12B5D7BF}"/>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1"/>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'10_Problema al municipio'!$I$3:$I$7</c:f>
              <c:strCache>
                <c:ptCount val="4"/>
                <c:pt idx="0">
                  <c:v>En este momento no representan un problema</c:v>
                </c:pt>
                <c:pt idx="1">
                  <c:v>N/A</c:v>
                </c:pt>
                <c:pt idx="2">
                  <c:v>si son un problema </c:v>
                </c:pt>
                <c:pt idx="3">
                  <c:v>son un problema en general, pero no como tal para el municipio</c:v>
                </c:pt>
              </c:strCache>
            </c:strRef>
          </c:cat>
          <c:val>
            <c:numRef>
              <c:f>'10_Problema al municipio'!$J$3:$J$7</c:f>
              <c:numCache>
                <c:formatCode>General</c:formatCode>
                <c:ptCount val="4"/>
                <c:pt idx="0">
                  <c:v>3</c:v>
                </c:pt>
                <c:pt idx="1">
                  <c:v>2</c:v>
                </c:pt>
                <c:pt idx="2">
                  <c:v>14</c:v>
                </c:pt>
                <c:pt idx="3">
                  <c:v>1</c:v>
                </c:pt>
              </c:numCache>
            </c:numRef>
          </c:val>
          <c:extLst>
            <c:ext xmlns:c16="http://schemas.microsoft.com/office/drawing/2014/chart" uri="{C3380CC4-5D6E-409C-BE32-E72D297353CC}">
              <c16:uniqueId val="{00000000-A17D-43A2-A4B0-1956D1C0FEF9}"/>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55028474570714225"/>
          <c:y val="0.37410018686124763"/>
          <c:w val="0.43912924063967862"/>
          <c:h val="0.54808180566178244"/>
        </c:manualLayout>
      </c:layout>
      <c:overlay val="0"/>
      <c:spPr>
        <a:noFill/>
        <a:ln>
          <a:noFill/>
        </a:ln>
        <a:effectLst/>
      </c:spPr>
      <c:txPr>
        <a:bodyPr rot="0" spcFirstLastPara="1" vertOverflow="ellipsis" vert="horz" wrap="square" anchor="ctr" anchorCtr="1"/>
        <a:lstStyle/>
        <a:p>
          <a:pPr>
            <a:defRPr sz="1100" b="0" i="0" u="none" strike="noStrike" kern="1200" cap="all"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2.xlsx]11_Alternativas tratamiento!TablaDinámica2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Alternativas de tratamiento conocido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0021ADEA-1D7E-445E-89BD-B8E57692D13D}" type="CELLRANGE">
                  <a:rPr lang="en-US"/>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24648BA3-E0D1-4B4C-88F5-E791FD36F250}"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186ED91B-02B2-43E2-99C2-088593FA94B4}"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80D75CB4-8FD6-44B3-AAEE-61D9CAE2C3CB}"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FB9E1D18-E05C-417C-BE35-F67F6AD9E257}"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79CFE419-E90C-43FE-B3AF-50AC1ACA87CD}"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FCDFD8AA-48C9-419C-9692-B1D5AB3E5BC4}"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9E45C268-801C-49FA-9F2A-2D9E92831197}"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9"/>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6E9E03A0-73BA-4AB8-970E-0B3F79FF29D9}"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0"/>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353D26A7-CBD4-4DC7-87CD-6E8DB722A1B9}"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1"/>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931C2873-B160-4B4B-8543-9CA25C0C73D8}"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2"/>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11591140-668F-4980-A03F-469BD2770160}"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D55D1C5-845D-4FAC-A7F6-9D950E9CFB1D}"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64381764-8522-4A0A-B70E-568477648984}"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5"/>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FBA92B0E-B645-4B31-BDA7-1130423C12FB}"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6"/>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0B941D64-61D0-436A-A01D-469A138B49F5}"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7"/>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21BC21B0-5160-453E-B22F-9D09DC651F8A}"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8"/>
        <c:spPr>
          <a:solidFill>
            <a:schemeClr val="accent1"/>
          </a:solidFill>
          <a:ln>
            <a:noFill/>
          </a:ln>
          <a:effectLst/>
        </c:spPr>
        <c:dLbl>
          <c:idx val="0"/>
          <c:tx>
            <c:rich>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182C59B4-E21E-4E9B-B1BE-C08A5B5DF467}" type="CELLRANGE">
                  <a:rPr lang="es-CO"/>
                  <a:pPr>
                    <a:defRPr b="1"/>
                  </a:pPr>
                  <a:t>[CELLRANGE]</a:t>
                </a:fld>
                <a:endParaRPr lang="es-CO"/>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'11_Alternativas tratamiento'!$O$3:$O$20</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CBE-4564-88ED-D2726605BCB9}"/>
              </c:ext>
            </c:extLst>
          </c:dPt>
          <c:dPt>
            <c:idx val="1"/>
            <c:invertIfNegative val="0"/>
            <c:bubble3D val="0"/>
            <c:extLst>
              <c:ext xmlns:c16="http://schemas.microsoft.com/office/drawing/2014/chart" uri="{C3380CC4-5D6E-409C-BE32-E72D297353CC}">
                <c16:uniqueId val="{00000002-DCBE-4564-88ED-D2726605BCB9}"/>
              </c:ext>
            </c:extLst>
          </c:dPt>
          <c:dPt>
            <c:idx val="2"/>
            <c:invertIfNegative val="0"/>
            <c:bubble3D val="0"/>
            <c:extLst>
              <c:ext xmlns:c16="http://schemas.microsoft.com/office/drawing/2014/chart" uri="{C3380CC4-5D6E-409C-BE32-E72D297353CC}">
                <c16:uniqueId val="{00000003-DCBE-4564-88ED-D2726605BCB9}"/>
              </c:ext>
            </c:extLst>
          </c:dPt>
          <c:dPt>
            <c:idx val="3"/>
            <c:invertIfNegative val="0"/>
            <c:bubble3D val="0"/>
            <c:extLst>
              <c:ext xmlns:c16="http://schemas.microsoft.com/office/drawing/2014/chart" uri="{C3380CC4-5D6E-409C-BE32-E72D297353CC}">
                <c16:uniqueId val="{00000004-DCBE-4564-88ED-D2726605BCB9}"/>
              </c:ext>
            </c:extLst>
          </c:dPt>
          <c:dPt>
            <c:idx val="4"/>
            <c:invertIfNegative val="0"/>
            <c:bubble3D val="0"/>
            <c:extLst>
              <c:ext xmlns:c16="http://schemas.microsoft.com/office/drawing/2014/chart" uri="{C3380CC4-5D6E-409C-BE32-E72D297353CC}">
                <c16:uniqueId val="{00000005-DCBE-4564-88ED-D2726605BCB9}"/>
              </c:ext>
            </c:extLst>
          </c:dPt>
          <c:dPt>
            <c:idx val="5"/>
            <c:invertIfNegative val="0"/>
            <c:bubble3D val="0"/>
            <c:extLst>
              <c:ext xmlns:c16="http://schemas.microsoft.com/office/drawing/2014/chart" uri="{C3380CC4-5D6E-409C-BE32-E72D297353CC}">
                <c16:uniqueId val="{00000006-DCBE-4564-88ED-D2726605BCB9}"/>
              </c:ext>
            </c:extLst>
          </c:dPt>
          <c:dPt>
            <c:idx val="6"/>
            <c:invertIfNegative val="0"/>
            <c:bubble3D val="0"/>
            <c:extLst>
              <c:ext xmlns:c16="http://schemas.microsoft.com/office/drawing/2014/chart" uri="{C3380CC4-5D6E-409C-BE32-E72D297353CC}">
                <c16:uniqueId val="{00000007-DCBE-4564-88ED-D2726605BCB9}"/>
              </c:ext>
            </c:extLst>
          </c:dPt>
          <c:dPt>
            <c:idx val="7"/>
            <c:invertIfNegative val="0"/>
            <c:bubble3D val="0"/>
            <c:extLst>
              <c:ext xmlns:c16="http://schemas.microsoft.com/office/drawing/2014/chart" uri="{C3380CC4-5D6E-409C-BE32-E72D297353CC}">
                <c16:uniqueId val="{00000008-DCBE-4564-88ED-D2726605BCB9}"/>
              </c:ext>
            </c:extLst>
          </c:dPt>
          <c:dPt>
            <c:idx val="8"/>
            <c:invertIfNegative val="0"/>
            <c:bubble3D val="0"/>
            <c:extLst>
              <c:ext xmlns:c16="http://schemas.microsoft.com/office/drawing/2014/chart" uri="{C3380CC4-5D6E-409C-BE32-E72D297353CC}">
                <c16:uniqueId val="{00000009-DCBE-4564-88ED-D2726605BCB9}"/>
              </c:ext>
            </c:extLst>
          </c:dPt>
          <c:dPt>
            <c:idx val="9"/>
            <c:invertIfNegative val="0"/>
            <c:bubble3D val="0"/>
            <c:extLst>
              <c:ext xmlns:c16="http://schemas.microsoft.com/office/drawing/2014/chart" uri="{C3380CC4-5D6E-409C-BE32-E72D297353CC}">
                <c16:uniqueId val="{0000000A-DCBE-4564-88ED-D2726605BCB9}"/>
              </c:ext>
            </c:extLst>
          </c:dPt>
          <c:dPt>
            <c:idx val="10"/>
            <c:invertIfNegative val="0"/>
            <c:bubble3D val="0"/>
            <c:extLst>
              <c:ext xmlns:c16="http://schemas.microsoft.com/office/drawing/2014/chart" uri="{C3380CC4-5D6E-409C-BE32-E72D297353CC}">
                <c16:uniqueId val="{0000000B-DCBE-4564-88ED-D2726605BCB9}"/>
              </c:ext>
            </c:extLst>
          </c:dPt>
          <c:dPt>
            <c:idx val="11"/>
            <c:invertIfNegative val="0"/>
            <c:bubble3D val="0"/>
            <c:extLst>
              <c:ext xmlns:c16="http://schemas.microsoft.com/office/drawing/2014/chart" uri="{C3380CC4-5D6E-409C-BE32-E72D297353CC}">
                <c16:uniqueId val="{0000000C-DCBE-4564-88ED-D2726605BCB9}"/>
              </c:ext>
            </c:extLst>
          </c:dPt>
          <c:dPt>
            <c:idx val="12"/>
            <c:invertIfNegative val="0"/>
            <c:bubble3D val="0"/>
            <c:extLst>
              <c:ext xmlns:c16="http://schemas.microsoft.com/office/drawing/2014/chart" uri="{C3380CC4-5D6E-409C-BE32-E72D297353CC}">
                <c16:uniqueId val="{0000000D-DCBE-4564-88ED-D2726605BCB9}"/>
              </c:ext>
            </c:extLst>
          </c:dPt>
          <c:dPt>
            <c:idx val="13"/>
            <c:invertIfNegative val="0"/>
            <c:bubble3D val="0"/>
            <c:extLst>
              <c:ext xmlns:c16="http://schemas.microsoft.com/office/drawing/2014/chart" uri="{C3380CC4-5D6E-409C-BE32-E72D297353CC}">
                <c16:uniqueId val="{0000000E-DCBE-4564-88ED-D2726605BCB9}"/>
              </c:ext>
            </c:extLst>
          </c:dPt>
          <c:dPt>
            <c:idx val="14"/>
            <c:invertIfNegative val="0"/>
            <c:bubble3D val="0"/>
            <c:extLst>
              <c:ext xmlns:c16="http://schemas.microsoft.com/office/drawing/2014/chart" uri="{C3380CC4-5D6E-409C-BE32-E72D297353CC}">
                <c16:uniqueId val="{0000000F-DCBE-4564-88ED-D2726605BCB9}"/>
              </c:ext>
            </c:extLst>
          </c:dPt>
          <c:dPt>
            <c:idx val="15"/>
            <c:invertIfNegative val="0"/>
            <c:bubble3D val="0"/>
            <c:extLst>
              <c:ext xmlns:c16="http://schemas.microsoft.com/office/drawing/2014/chart" uri="{C3380CC4-5D6E-409C-BE32-E72D297353CC}">
                <c16:uniqueId val="{00000010-DCBE-4564-88ED-D2726605BCB9}"/>
              </c:ext>
            </c:extLst>
          </c:dPt>
          <c:dPt>
            <c:idx val="16"/>
            <c:invertIfNegative val="0"/>
            <c:bubble3D val="0"/>
            <c:extLst>
              <c:ext xmlns:c16="http://schemas.microsoft.com/office/drawing/2014/chart" uri="{C3380CC4-5D6E-409C-BE32-E72D297353CC}">
                <c16:uniqueId val="{00000011-DCBE-4564-88ED-D2726605BCB9}"/>
              </c:ext>
            </c:extLst>
          </c:dPt>
          <c:dPt>
            <c:idx val="17"/>
            <c:invertIfNegative val="0"/>
            <c:bubble3D val="0"/>
            <c:extLst>
              <c:ext xmlns:c16="http://schemas.microsoft.com/office/drawing/2014/chart" uri="{C3380CC4-5D6E-409C-BE32-E72D297353CC}">
                <c16:uniqueId val="{00000012-DCBE-4564-88ED-D2726605BCB9}"/>
              </c:ext>
            </c:extLst>
          </c:dPt>
          <c:dLbls>
            <c:dLbl>
              <c:idx val="0"/>
              <c:tx>
                <c:rich>
                  <a:bodyPr/>
                  <a:lstStyle/>
                  <a:p>
                    <a:fld id="{0021ADEA-1D7E-445E-89BD-B8E57692D13D}"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CBE-4564-88ED-D2726605BCB9}"/>
                </c:ext>
              </c:extLst>
            </c:dLbl>
            <c:dLbl>
              <c:idx val="1"/>
              <c:tx>
                <c:rich>
                  <a:bodyPr/>
                  <a:lstStyle/>
                  <a:p>
                    <a:fld id="{24648BA3-E0D1-4B4C-88F5-E791FD36F25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CBE-4564-88ED-D2726605BCB9}"/>
                </c:ext>
              </c:extLst>
            </c:dLbl>
            <c:dLbl>
              <c:idx val="2"/>
              <c:tx>
                <c:rich>
                  <a:bodyPr/>
                  <a:lstStyle/>
                  <a:p>
                    <a:fld id="{186ED91B-02B2-43E2-99C2-088593FA94B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CBE-4564-88ED-D2726605BCB9}"/>
                </c:ext>
              </c:extLst>
            </c:dLbl>
            <c:dLbl>
              <c:idx val="3"/>
              <c:tx>
                <c:rich>
                  <a:bodyPr/>
                  <a:lstStyle/>
                  <a:p>
                    <a:fld id="{80D75CB4-8FD6-44B3-AAEE-61D9CAE2C3C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CBE-4564-88ED-D2726605BCB9}"/>
                </c:ext>
              </c:extLst>
            </c:dLbl>
            <c:dLbl>
              <c:idx val="4"/>
              <c:tx>
                <c:rich>
                  <a:bodyPr/>
                  <a:lstStyle/>
                  <a:p>
                    <a:fld id="{FB9E1D18-E05C-417C-BE35-F67F6AD9E25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CBE-4564-88ED-D2726605BCB9}"/>
                </c:ext>
              </c:extLst>
            </c:dLbl>
            <c:dLbl>
              <c:idx val="5"/>
              <c:tx>
                <c:rich>
                  <a:bodyPr/>
                  <a:lstStyle/>
                  <a:p>
                    <a:fld id="{79CFE419-E90C-43FE-B3AF-50AC1ACA87C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CBE-4564-88ED-D2726605BCB9}"/>
                </c:ext>
              </c:extLst>
            </c:dLbl>
            <c:dLbl>
              <c:idx val="6"/>
              <c:tx>
                <c:rich>
                  <a:bodyPr/>
                  <a:lstStyle/>
                  <a:p>
                    <a:fld id="{FCDFD8AA-48C9-419C-9692-B1D5AB3E5BC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CBE-4564-88ED-D2726605BCB9}"/>
                </c:ext>
              </c:extLst>
            </c:dLbl>
            <c:dLbl>
              <c:idx val="7"/>
              <c:tx>
                <c:rich>
                  <a:bodyPr/>
                  <a:lstStyle/>
                  <a:p>
                    <a:fld id="{9E45C268-801C-49FA-9F2A-2D9E9283119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CBE-4564-88ED-D2726605BCB9}"/>
                </c:ext>
              </c:extLst>
            </c:dLbl>
            <c:dLbl>
              <c:idx val="8"/>
              <c:tx>
                <c:rich>
                  <a:bodyPr/>
                  <a:lstStyle/>
                  <a:p>
                    <a:fld id="{6E9E03A0-73BA-4AB8-970E-0B3F79FF29D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CBE-4564-88ED-D2726605BCB9}"/>
                </c:ext>
              </c:extLst>
            </c:dLbl>
            <c:dLbl>
              <c:idx val="9"/>
              <c:tx>
                <c:rich>
                  <a:bodyPr/>
                  <a:lstStyle/>
                  <a:p>
                    <a:fld id="{353D26A7-CBD4-4DC7-87CD-6E8DB722A1B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CBE-4564-88ED-D2726605BCB9}"/>
                </c:ext>
              </c:extLst>
            </c:dLbl>
            <c:dLbl>
              <c:idx val="10"/>
              <c:tx>
                <c:rich>
                  <a:bodyPr/>
                  <a:lstStyle/>
                  <a:p>
                    <a:fld id="{931C2873-B160-4B4B-8543-9CA25C0C73D8}"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CBE-4564-88ED-D2726605BCB9}"/>
                </c:ext>
              </c:extLst>
            </c:dLbl>
            <c:dLbl>
              <c:idx val="11"/>
              <c:tx>
                <c:rich>
                  <a:bodyPr/>
                  <a:lstStyle/>
                  <a:p>
                    <a:fld id="{11591140-668F-4980-A03F-469BD2770160}"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CBE-4564-88ED-D2726605BCB9}"/>
                </c:ext>
              </c:extLst>
            </c:dLbl>
            <c:dLbl>
              <c:idx val="12"/>
              <c:tx>
                <c:rich>
                  <a:bodyPr/>
                  <a:lstStyle/>
                  <a:p>
                    <a:fld id="{CD55D1C5-845D-4FAC-A7F6-9D950E9CFB1D}"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CBE-4564-88ED-D2726605BCB9}"/>
                </c:ext>
              </c:extLst>
            </c:dLbl>
            <c:dLbl>
              <c:idx val="13"/>
              <c:tx>
                <c:rich>
                  <a:bodyPr/>
                  <a:lstStyle/>
                  <a:p>
                    <a:fld id="{64381764-8522-4A0A-B70E-56847764898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DCBE-4564-88ED-D2726605BCB9}"/>
                </c:ext>
              </c:extLst>
            </c:dLbl>
            <c:dLbl>
              <c:idx val="14"/>
              <c:tx>
                <c:rich>
                  <a:bodyPr/>
                  <a:lstStyle/>
                  <a:p>
                    <a:fld id="{FBA92B0E-B645-4B31-BDA7-1130423C12F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DCBE-4564-88ED-D2726605BCB9}"/>
                </c:ext>
              </c:extLst>
            </c:dLbl>
            <c:dLbl>
              <c:idx val="15"/>
              <c:tx>
                <c:rich>
                  <a:bodyPr/>
                  <a:lstStyle/>
                  <a:p>
                    <a:fld id="{0B941D64-61D0-436A-A01D-469A138B49F5}"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DCBE-4564-88ED-D2726605BCB9}"/>
                </c:ext>
              </c:extLst>
            </c:dLbl>
            <c:dLbl>
              <c:idx val="16"/>
              <c:tx>
                <c:rich>
                  <a:bodyPr/>
                  <a:lstStyle/>
                  <a:p>
                    <a:fld id="{21BC21B0-5160-453E-B22F-9D09DC651F8A}"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DCBE-4564-88ED-D2726605BCB9}"/>
                </c:ext>
              </c:extLst>
            </c:dLbl>
            <c:dLbl>
              <c:idx val="17"/>
              <c:tx>
                <c:rich>
                  <a:bodyPr/>
                  <a:lstStyle/>
                  <a:p>
                    <a:fld id="{182C59B4-E21E-4E9B-B1BE-C08A5B5DF467}"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DCBE-4564-88ED-D2726605BCB9}"/>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'11_Alternativas tratamiento'!$O$3:$O$20</c:f>
              <c:strCache>
                <c:ptCount val="18"/>
                <c:pt idx="0">
                  <c:v>Artesanias</c:v>
                </c:pt>
                <c:pt idx="1">
                  <c:v>capa asfaltica</c:v>
                </c:pt>
                <c:pt idx="2">
                  <c:v>cercas para corrales de ganaderia </c:v>
                </c:pt>
                <c:pt idx="3">
                  <c:v>cesped artificial </c:v>
                </c:pt>
                <c:pt idx="4">
                  <c:v>cosas ornamentales </c:v>
                </c:pt>
                <c:pt idx="5">
                  <c:v>Gaviones </c:v>
                </c:pt>
                <c:pt idx="6">
                  <c:v>generacion de combustible</c:v>
                </c:pt>
                <c:pt idx="7">
                  <c:v>Materas</c:v>
                </c:pt>
                <c:pt idx="8">
                  <c:v>Muros de contencion</c:v>
                </c:pt>
                <c:pt idx="9">
                  <c:v>No conoce ningun tratamiento</c:v>
                </c:pt>
                <c:pt idx="10">
                  <c:v>parques infantiles</c:v>
                </c:pt>
                <c:pt idx="11">
                  <c:v>piso para canchas sinteticas</c:v>
                </c:pt>
                <c:pt idx="12">
                  <c:v>Pozetas para peces </c:v>
                </c:pt>
                <c:pt idx="13">
                  <c:v>recipientes almacenamieno de agua</c:v>
                </c:pt>
                <c:pt idx="14">
                  <c:v>reencauche </c:v>
                </c:pt>
                <c:pt idx="15">
                  <c:v>reuso</c:v>
                </c:pt>
                <c:pt idx="16">
                  <c:v>sillas </c:v>
                </c:pt>
                <c:pt idx="17">
                  <c:v>generar combustible</c:v>
                </c:pt>
              </c:strCache>
            </c:strRef>
          </c:cat>
          <c:val>
            <c:numRef>
              <c:f>'11_Alternativas tratamiento'!$O$3:$O$20</c:f>
              <c:numCache>
                <c:formatCode>General</c:formatCode>
                <c:ptCount val="18"/>
                <c:pt idx="0">
                  <c:v>3</c:v>
                </c:pt>
                <c:pt idx="1">
                  <c:v>8</c:v>
                </c:pt>
                <c:pt idx="2">
                  <c:v>1</c:v>
                </c:pt>
                <c:pt idx="3">
                  <c:v>1</c:v>
                </c:pt>
                <c:pt idx="4">
                  <c:v>2</c:v>
                </c:pt>
                <c:pt idx="5">
                  <c:v>1</c:v>
                </c:pt>
                <c:pt idx="6">
                  <c:v>1</c:v>
                </c:pt>
                <c:pt idx="7">
                  <c:v>2</c:v>
                </c:pt>
                <c:pt idx="8">
                  <c:v>5</c:v>
                </c:pt>
                <c:pt idx="9">
                  <c:v>4</c:v>
                </c:pt>
                <c:pt idx="10">
                  <c:v>4</c:v>
                </c:pt>
                <c:pt idx="11">
                  <c:v>1</c:v>
                </c:pt>
                <c:pt idx="12">
                  <c:v>1</c:v>
                </c:pt>
                <c:pt idx="13">
                  <c:v>1</c:v>
                </c:pt>
                <c:pt idx="14">
                  <c:v>2</c:v>
                </c:pt>
                <c:pt idx="15">
                  <c:v>1</c:v>
                </c:pt>
                <c:pt idx="16">
                  <c:v>1</c:v>
                </c:pt>
                <c:pt idx="17">
                  <c:v>1</c:v>
                </c:pt>
              </c:numCache>
            </c:numRef>
          </c:val>
          <c:extLst>
            <c:ext xmlns:c15="http://schemas.microsoft.com/office/drawing/2012/chart" uri="{02D57815-91ED-43cb-92C2-25804820EDAC}">
              <c15:datalabelsRange>
                <c15:f>'11_Alternativas tratamiento'!$O$3:$O$20</c15:f>
                <c15:dlblRangeCache>
                  <c:ptCount val="18"/>
                  <c:pt idx="0">
                    <c:v>7,50%</c:v>
                  </c:pt>
                  <c:pt idx="1">
                    <c:v>20,00%</c:v>
                  </c:pt>
                  <c:pt idx="2">
                    <c:v>2,50%</c:v>
                  </c:pt>
                  <c:pt idx="3">
                    <c:v>2,50%</c:v>
                  </c:pt>
                  <c:pt idx="4">
                    <c:v>5,00%</c:v>
                  </c:pt>
                  <c:pt idx="5">
                    <c:v>2,50%</c:v>
                  </c:pt>
                  <c:pt idx="6">
                    <c:v>2,50%</c:v>
                  </c:pt>
                  <c:pt idx="7">
                    <c:v>5,00%</c:v>
                  </c:pt>
                  <c:pt idx="8">
                    <c:v>12,50%</c:v>
                  </c:pt>
                  <c:pt idx="9">
                    <c:v>10,00%</c:v>
                  </c:pt>
                  <c:pt idx="10">
                    <c:v>10,00%</c:v>
                  </c:pt>
                  <c:pt idx="11">
                    <c:v>2,50%</c:v>
                  </c:pt>
                  <c:pt idx="12">
                    <c:v>2,50%</c:v>
                  </c:pt>
                  <c:pt idx="13">
                    <c:v>2,50%</c:v>
                  </c:pt>
                  <c:pt idx="14">
                    <c:v>5,00%</c:v>
                  </c:pt>
                  <c:pt idx="15">
                    <c:v>2,50%</c:v>
                  </c:pt>
                  <c:pt idx="16">
                    <c:v>2,50%</c:v>
                  </c:pt>
                  <c:pt idx="17">
                    <c:v>2,50%</c:v>
                  </c:pt>
                </c15:dlblRangeCache>
              </c15:datalabelsRange>
            </c:ext>
            <c:ext xmlns:c16="http://schemas.microsoft.com/office/drawing/2014/chart" uri="{C3380CC4-5D6E-409C-BE32-E72D297353CC}">
              <c16:uniqueId val="{00000000-649D-47DF-B88C-212F75EFB68C}"/>
            </c:ext>
          </c:extLst>
        </c:ser>
        <c:dLbls>
          <c:dLblPos val="outEnd"/>
          <c:showLegendKey val="0"/>
          <c:showVal val="1"/>
          <c:showCatName val="0"/>
          <c:showSerName val="0"/>
          <c:showPercent val="0"/>
          <c:showBubbleSize val="0"/>
        </c:dLbls>
        <c:gapWidth val="219"/>
        <c:overlap val="-27"/>
        <c:axId val="1467059104"/>
        <c:axId val="1467067424"/>
      </c:barChart>
      <c:catAx>
        <c:axId val="146705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cap="all" baseline="0">
                <a:solidFill>
                  <a:schemeClr val="tx1">
                    <a:lumMod val="65000"/>
                    <a:lumOff val="35000"/>
                  </a:schemeClr>
                </a:solidFill>
                <a:latin typeface="+mn-lt"/>
                <a:ea typeface="+mn-ea"/>
                <a:cs typeface="+mn-cs"/>
              </a:defRPr>
            </a:pPr>
            <a:endParaRPr lang="es-CO"/>
          </a:p>
        </c:txPr>
        <c:crossAx val="1467067424"/>
        <c:crosses val="autoZero"/>
        <c:auto val="1"/>
        <c:lblAlgn val="ctr"/>
        <c:lblOffset val="100"/>
        <c:noMultiLvlLbl val="0"/>
      </c:catAx>
      <c:valAx>
        <c:axId val="1467067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4670591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Actividades</a:t>
            </a:r>
            <a:r>
              <a:rPr lang="es-CO" b="1" baseline="0"/>
              <a:t> realizadas para el manejo de los residuos</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'12_Obras ejecutadas'!$L$2</c:f>
              <c:strCache>
                <c:ptCount val="1"/>
                <c:pt idx="0">
                  <c:v>(fi) Frecuencia Absoluta </c:v>
                </c:pt>
              </c:strCache>
            </c:strRef>
          </c:tx>
          <c:spPr>
            <a:solidFill>
              <a:schemeClr val="accent1"/>
            </a:solidFill>
            <a:ln>
              <a:noFill/>
            </a:ln>
            <a:effectLst/>
          </c:spPr>
          <c:invertIfNegative val="0"/>
          <c:dLbls>
            <c:dLbl>
              <c:idx val="0"/>
              <c:tx>
                <c:rich>
                  <a:bodyPr/>
                  <a:lstStyle/>
                  <a:p>
                    <a:fld id="{EE3A8B62-D901-4D67-84E9-26E60FB68418}"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0871-4F20-A33F-353B1191A3E4}"/>
                </c:ext>
              </c:extLst>
            </c:dLbl>
            <c:dLbl>
              <c:idx val="1"/>
              <c:tx>
                <c:rich>
                  <a:bodyPr/>
                  <a:lstStyle/>
                  <a:p>
                    <a:fld id="{400533EC-00F4-4E95-9AC8-DDD96A092ED6}"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871-4F20-A33F-353B1191A3E4}"/>
                </c:ext>
              </c:extLst>
            </c:dLbl>
            <c:dLbl>
              <c:idx val="2"/>
              <c:tx>
                <c:rich>
                  <a:bodyPr/>
                  <a:lstStyle/>
                  <a:p>
                    <a:fld id="{135186FA-6841-468B-9093-B2AC6DDA9A2C}"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871-4F20-A33F-353B1191A3E4}"/>
                </c:ext>
              </c:extLst>
            </c:dLbl>
            <c:dLbl>
              <c:idx val="3"/>
              <c:tx>
                <c:rich>
                  <a:bodyPr/>
                  <a:lstStyle/>
                  <a:p>
                    <a:fld id="{F269D5D9-61DA-4C84-AE16-C1D83EB65F05}"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871-4F20-A33F-353B1191A3E4}"/>
                </c:ext>
              </c:extLst>
            </c:dLbl>
            <c:dLbl>
              <c:idx val="4"/>
              <c:tx>
                <c:rich>
                  <a:bodyPr/>
                  <a:lstStyle/>
                  <a:p>
                    <a:fld id="{F73ACD2B-5134-4468-A5E2-8F55D50AA01B}"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871-4F20-A33F-353B1191A3E4}"/>
                </c:ext>
              </c:extLst>
            </c:dLbl>
            <c:dLbl>
              <c:idx val="5"/>
              <c:tx>
                <c:rich>
                  <a:bodyPr/>
                  <a:lstStyle/>
                  <a:p>
                    <a:fld id="{BBA9A28D-349F-4368-9CF7-87FCF7C8C86E}"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871-4F20-A33F-353B1191A3E4}"/>
                </c:ext>
              </c:extLst>
            </c:dLbl>
            <c:dLbl>
              <c:idx val="6"/>
              <c:tx>
                <c:rich>
                  <a:bodyPr/>
                  <a:lstStyle/>
                  <a:p>
                    <a:fld id="{322448B6-2BC3-4C01-8887-E038448C8476}"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871-4F20-A33F-353B1191A3E4}"/>
                </c:ext>
              </c:extLst>
            </c:dLbl>
            <c:dLbl>
              <c:idx val="7"/>
              <c:tx>
                <c:rich>
                  <a:bodyPr/>
                  <a:lstStyle/>
                  <a:p>
                    <a:fld id="{B33BCBE0-A13B-44CB-A00D-0DB86B429A0A}"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871-4F20-A33F-353B1191A3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'12_Obras ejecutadas'!$K$3:$K$10</c:f>
              <c:strCache>
                <c:ptCount val="8"/>
                <c:pt idx="0">
                  <c:v>no se han ejecutado</c:v>
                </c:pt>
                <c:pt idx="1">
                  <c:v>jornadas de recoleccion de residuos</c:v>
                </c:pt>
                <c:pt idx="2">
                  <c:v>capacitaciones a la comunidad</c:v>
                </c:pt>
                <c:pt idx="3">
                  <c:v>tienen gestores para la recoleccion de estos residuos</c:v>
                </c:pt>
                <c:pt idx="4">
                  <c:v>se han realizado muros de contencion</c:v>
                </c:pt>
                <c:pt idx="5">
                  <c:v>Campañas de sensibilizacion  </c:v>
                </c:pt>
                <c:pt idx="6">
                  <c:v>Incentivos a la comunidad </c:v>
                </c:pt>
                <c:pt idx="7">
                  <c:v>jornadas de sensibilizacion a la comunidad </c:v>
                </c:pt>
              </c:strCache>
            </c:strRef>
          </c:cat>
          <c:val>
            <c:numRef>
              <c:f>'12_Obras ejecutadas'!$L$3:$L$10</c:f>
              <c:numCache>
                <c:formatCode>General</c:formatCode>
                <c:ptCount val="8"/>
                <c:pt idx="0">
                  <c:v>12</c:v>
                </c:pt>
                <c:pt idx="1">
                  <c:v>5</c:v>
                </c:pt>
                <c:pt idx="2">
                  <c:v>1</c:v>
                </c:pt>
                <c:pt idx="3">
                  <c:v>1</c:v>
                </c:pt>
                <c:pt idx="4">
                  <c:v>1</c:v>
                </c:pt>
                <c:pt idx="5">
                  <c:v>1</c:v>
                </c:pt>
                <c:pt idx="6">
                  <c:v>1</c:v>
                </c:pt>
                <c:pt idx="7">
                  <c:v>1</c:v>
                </c:pt>
              </c:numCache>
            </c:numRef>
          </c:val>
          <c:extLst>
            <c:ext xmlns:c15="http://schemas.microsoft.com/office/drawing/2012/chart" uri="{02D57815-91ED-43cb-92C2-25804820EDAC}">
              <c15:datalabelsRange>
                <c15:f>'12_Obras ejecutadas'!$P$3:$P$10</c15:f>
                <c15:dlblRangeCache>
                  <c:ptCount val="8"/>
                  <c:pt idx="0">
                    <c:v>52,17%</c:v>
                  </c:pt>
                  <c:pt idx="1">
                    <c:v>21,74%</c:v>
                  </c:pt>
                  <c:pt idx="2">
                    <c:v>4,35%</c:v>
                  </c:pt>
                  <c:pt idx="3">
                    <c:v>4,35%</c:v>
                  </c:pt>
                  <c:pt idx="4">
                    <c:v>4,35%</c:v>
                  </c:pt>
                  <c:pt idx="5">
                    <c:v>4,35%</c:v>
                  </c:pt>
                  <c:pt idx="6">
                    <c:v>4,35%</c:v>
                  </c:pt>
                  <c:pt idx="7">
                    <c:v>4,35%</c:v>
                  </c:pt>
                </c15:dlblRangeCache>
              </c15:datalabelsRange>
            </c:ext>
            <c:ext xmlns:c16="http://schemas.microsoft.com/office/drawing/2014/chart" uri="{C3380CC4-5D6E-409C-BE32-E72D297353CC}">
              <c16:uniqueId val="{00000000-F2A2-4FDF-A572-2B51A6FD8FEF}"/>
            </c:ext>
          </c:extLst>
        </c:ser>
        <c:dLbls>
          <c:showLegendKey val="0"/>
          <c:showVal val="0"/>
          <c:showCatName val="0"/>
          <c:showSerName val="0"/>
          <c:showPercent val="0"/>
          <c:showBubbleSize val="0"/>
        </c:dLbls>
        <c:gapWidth val="219"/>
        <c:overlap val="-27"/>
        <c:axId val="1696135936"/>
        <c:axId val="1696125952"/>
        <c:extLst>
          <c:ext xmlns:c15="http://schemas.microsoft.com/office/drawing/2012/chart" uri="{02D57815-91ED-43cb-92C2-25804820EDAC}">
            <c15:filteredBarSeries>
              <c15:ser>
                <c:idx val="1"/>
                <c:order val="1"/>
                <c:tx>
                  <c:strRef>
                    <c:extLst>
                      <c:ext uri="{02D57815-91ED-43cb-92C2-25804820EDAC}">
                        <c15:formulaRef>
                          <c15:sqref>'12_Obras ejecutadas'!$M$2</c15:sqref>
                        </c15:formulaRef>
                      </c:ext>
                    </c:extLst>
                    <c:strCache>
                      <c:ptCount val="1"/>
                      <c:pt idx="0">
                        <c:v>(Fi) Frecuencia Absoluta acumulada</c:v>
                      </c:pt>
                    </c:strCache>
                  </c:strRef>
                </c:tx>
                <c:spPr>
                  <a:solidFill>
                    <a:schemeClr val="accent2"/>
                  </a:solidFill>
                  <a:ln>
                    <a:noFill/>
                  </a:ln>
                  <a:effectLst/>
                </c:spPr>
                <c:invertIfNegative val="0"/>
                <c:cat>
                  <c:strRef>
                    <c:extLst>
                      <c:ext uri="{02D57815-91ED-43cb-92C2-25804820EDAC}">
                        <c15:formulaRef>
                          <c15:sqref>'12_Obras ejecutadas'!$K$3:$K$10</c15:sqref>
                        </c15:formulaRef>
                      </c:ext>
                    </c:extLst>
                    <c:strCache>
                      <c:ptCount val="8"/>
                      <c:pt idx="0">
                        <c:v>no se han ejecutado</c:v>
                      </c:pt>
                      <c:pt idx="1">
                        <c:v>jornadas de recoleccion de residuos</c:v>
                      </c:pt>
                      <c:pt idx="2">
                        <c:v>capacitaciones a la comunidad</c:v>
                      </c:pt>
                      <c:pt idx="3">
                        <c:v>tienen gestores para la recoleccion de estos residuos</c:v>
                      </c:pt>
                      <c:pt idx="4">
                        <c:v>se han realizado muros de contencion</c:v>
                      </c:pt>
                      <c:pt idx="5">
                        <c:v>Campañas de sensibilizacion  </c:v>
                      </c:pt>
                      <c:pt idx="6">
                        <c:v>Incentivos a la comunidad </c:v>
                      </c:pt>
                      <c:pt idx="7">
                        <c:v>jornadas de sensibilizacion a la comunidad </c:v>
                      </c:pt>
                    </c:strCache>
                  </c:strRef>
                </c:cat>
                <c:val>
                  <c:numRef>
                    <c:extLst>
                      <c:ext uri="{02D57815-91ED-43cb-92C2-25804820EDAC}">
                        <c15:formulaRef>
                          <c15:sqref>'12_Obras ejecutadas'!$M$3:$M$10</c15:sqref>
                        </c15:formulaRef>
                      </c:ext>
                    </c:extLst>
                    <c:numCache>
                      <c:formatCode>General</c:formatCode>
                      <c:ptCount val="8"/>
                      <c:pt idx="0">
                        <c:v>12</c:v>
                      </c:pt>
                      <c:pt idx="1">
                        <c:v>17</c:v>
                      </c:pt>
                      <c:pt idx="2">
                        <c:v>18</c:v>
                      </c:pt>
                      <c:pt idx="3">
                        <c:v>19</c:v>
                      </c:pt>
                      <c:pt idx="4">
                        <c:v>20</c:v>
                      </c:pt>
                      <c:pt idx="5">
                        <c:v>21</c:v>
                      </c:pt>
                      <c:pt idx="6">
                        <c:v>22</c:v>
                      </c:pt>
                      <c:pt idx="7">
                        <c:v>23</c:v>
                      </c:pt>
                    </c:numCache>
                  </c:numRef>
                </c:val>
                <c:extLst>
                  <c:ext xmlns:c16="http://schemas.microsoft.com/office/drawing/2014/chart" uri="{C3380CC4-5D6E-409C-BE32-E72D297353CC}">
                    <c16:uniqueId val="{00000001-F2A2-4FDF-A572-2B51A6FD8FE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'12_Obras ejecutadas'!$N$2</c15:sqref>
                        </c15:formulaRef>
                      </c:ext>
                    </c:extLst>
                    <c:strCache>
                      <c:ptCount val="1"/>
                      <c:pt idx="0">
                        <c:v>(hi) Frecuencia relativa</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'12_Obras ejecutadas'!$K$3:$K$10</c15:sqref>
                        </c15:formulaRef>
                      </c:ext>
                    </c:extLst>
                    <c:strCache>
                      <c:ptCount val="8"/>
                      <c:pt idx="0">
                        <c:v>no se han ejecutado</c:v>
                      </c:pt>
                      <c:pt idx="1">
                        <c:v>jornadas de recoleccion de residuos</c:v>
                      </c:pt>
                      <c:pt idx="2">
                        <c:v>capacitaciones a la comunidad</c:v>
                      </c:pt>
                      <c:pt idx="3">
                        <c:v>tienen gestores para la recoleccion de estos residuos</c:v>
                      </c:pt>
                      <c:pt idx="4">
                        <c:v>se han realizado muros de contencion</c:v>
                      </c:pt>
                      <c:pt idx="5">
                        <c:v>Campañas de sensibilizacion  </c:v>
                      </c:pt>
                      <c:pt idx="6">
                        <c:v>Incentivos a la comunidad </c:v>
                      </c:pt>
                      <c:pt idx="7">
                        <c:v>jornadas de sensibilizacion a la comunidad </c:v>
                      </c:pt>
                    </c:strCache>
                  </c:strRef>
                </c:cat>
                <c:val>
                  <c:numRef>
                    <c:extLst xmlns:c15="http://schemas.microsoft.com/office/drawing/2012/chart">
                      <c:ext xmlns:c15="http://schemas.microsoft.com/office/drawing/2012/chart" uri="{02D57815-91ED-43cb-92C2-25804820EDAC}">
                        <c15:formulaRef>
                          <c15:sqref>'12_Obras ejecutadas'!$N$3:$N$10</c15:sqref>
                        </c15:formulaRef>
                      </c:ext>
                    </c:extLst>
                    <c:numCache>
                      <c:formatCode>General</c:formatCode>
                      <c:ptCount val="8"/>
                      <c:pt idx="0">
                        <c:v>0.52173913043478259</c:v>
                      </c:pt>
                      <c:pt idx="1">
                        <c:v>0.21739130434782608</c:v>
                      </c:pt>
                      <c:pt idx="2">
                        <c:v>4.3478260869565216E-2</c:v>
                      </c:pt>
                      <c:pt idx="3">
                        <c:v>4.3478260869565216E-2</c:v>
                      </c:pt>
                      <c:pt idx="4">
                        <c:v>4.3478260869565216E-2</c:v>
                      </c:pt>
                      <c:pt idx="5">
                        <c:v>4.3478260869565216E-2</c:v>
                      </c:pt>
                      <c:pt idx="6">
                        <c:v>4.3478260869565216E-2</c:v>
                      </c:pt>
                      <c:pt idx="7">
                        <c:v>4.3478260869565216E-2</c:v>
                      </c:pt>
                    </c:numCache>
                  </c:numRef>
                </c:val>
                <c:extLst xmlns:c15="http://schemas.microsoft.com/office/drawing/2012/chart">
                  <c:ext xmlns:c16="http://schemas.microsoft.com/office/drawing/2014/chart" uri="{C3380CC4-5D6E-409C-BE32-E72D297353CC}">
                    <c16:uniqueId val="{00000002-F2A2-4FDF-A572-2B51A6FD8FEF}"/>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'12_Obras ejecutadas'!$P$2</c15:sqref>
                        </c15:formulaRef>
                      </c:ext>
                    </c:extLst>
                    <c:strCache>
                      <c:ptCount val="1"/>
                      <c:pt idx="0">
                        <c:v>(% Porcentaje</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'12_Obras ejecutadas'!$K$3:$K$10</c15:sqref>
                        </c15:formulaRef>
                      </c:ext>
                    </c:extLst>
                    <c:strCache>
                      <c:ptCount val="8"/>
                      <c:pt idx="0">
                        <c:v>no se han ejecutado</c:v>
                      </c:pt>
                      <c:pt idx="1">
                        <c:v>jornadas de recoleccion de residuos</c:v>
                      </c:pt>
                      <c:pt idx="2">
                        <c:v>capacitaciones a la comunidad</c:v>
                      </c:pt>
                      <c:pt idx="3">
                        <c:v>tienen gestores para la recoleccion de estos residuos</c:v>
                      </c:pt>
                      <c:pt idx="4">
                        <c:v>se han realizado muros de contencion</c:v>
                      </c:pt>
                      <c:pt idx="5">
                        <c:v>Campañas de sensibilizacion  </c:v>
                      </c:pt>
                      <c:pt idx="6">
                        <c:v>Incentivos a la comunidad </c:v>
                      </c:pt>
                      <c:pt idx="7">
                        <c:v>jornadas de sensibilizacion a la comunidad </c:v>
                      </c:pt>
                    </c:strCache>
                  </c:strRef>
                </c:cat>
                <c:val>
                  <c:numRef>
                    <c:extLst xmlns:c15="http://schemas.microsoft.com/office/drawing/2012/chart">
                      <c:ext xmlns:c15="http://schemas.microsoft.com/office/drawing/2012/chart" uri="{02D57815-91ED-43cb-92C2-25804820EDAC}">
                        <c15:formulaRef>
                          <c15:sqref>'12_Obras ejecutadas'!$P$3:$P$10</c15:sqref>
                        </c15:formulaRef>
                      </c:ext>
                    </c:extLst>
                    <c:numCache>
                      <c:formatCode>0.00%</c:formatCode>
                      <c:ptCount val="8"/>
                      <c:pt idx="0">
                        <c:v>0.52173913043478259</c:v>
                      </c:pt>
                      <c:pt idx="1">
                        <c:v>0.21739130434782608</c:v>
                      </c:pt>
                      <c:pt idx="2">
                        <c:v>4.3478260869565216E-2</c:v>
                      </c:pt>
                      <c:pt idx="3">
                        <c:v>4.3478260869565216E-2</c:v>
                      </c:pt>
                      <c:pt idx="4">
                        <c:v>4.3478260869565216E-2</c:v>
                      </c:pt>
                      <c:pt idx="5">
                        <c:v>4.3478260869565216E-2</c:v>
                      </c:pt>
                      <c:pt idx="6">
                        <c:v>4.3478260869565216E-2</c:v>
                      </c:pt>
                      <c:pt idx="7">
                        <c:v>4.3478260869565216E-2</c:v>
                      </c:pt>
                    </c:numCache>
                  </c:numRef>
                </c:val>
                <c:extLst xmlns:c15="http://schemas.microsoft.com/office/drawing/2012/chart">
                  <c:ext xmlns:c16="http://schemas.microsoft.com/office/drawing/2014/chart" uri="{C3380CC4-5D6E-409C-BE32-E72D297353CC}">
                    <c16:uniqueId val="{00000004-F2A2-4FDF-A572-2B51A6FD8FEF}"/>
                  </c:ext>
                </c:extLst>
              </c15:ser>
            </c15:filteredBarSeries>
          </c:ext>
        </c:extLst>
      </c:barChart>
      <c:lineChart>
        <c:grouping val="standard"/>
        <c:varyColors val="0"/>
        <c:ser>
          <c:idx val="3"/>
          <c:order val="3"/>
          <c:tx>
            <c:strRef>
              <c:f>'12_Obras ejecutadas'!$O$2</c:f>
              <c:strCache>
                <c:ptCount val="1"/>
                <c:pt idx="0">
                  <c:v>(Hi) Frecuencia relativa acumulada</c:v>
                </c:pt>
              </c:strCache>
            </c:strRef>
          </c:tx>
          <c:spPr>
            <a:ln w="28575" cap="rnd">
              <a:solidFill>
                <a:schemeClr val="accent4"/>
              </a:solidFill>
              <a:round/>
            </a:ln>
            <a:effectLst/>
          </c:spPr>
          <c:marker>
            <c:symbol val="none"/>
          </c:marker>
          <c:cat>
            <c:strRef>
              <c:f>'12_Obras ejecutadas'!$K$3:$K$10</c:f>
              <c:strCache>
                <c:ptCount val="8"/>
                <c:pt idx="0">
                  <c:v>no se han ejecutado</c:v>
                </c:pt>
                <c:pt idx="1">
                  <c:v>jornadas de recoleccion de residuos</c:v>
                </c:pt>
                <c:pt idx="2">
                  <c:v>capacitaciones a la comunidad</c:v>
                </c:pt>
                <c:pt idx="3">
                  <c:v>tienen gestores para la recoleccion de estos residuos</c:v>
                </c:pt>
                <c:pt idx="4">
                  <c:v>se han realizado muros de contencion</c:v>
                </c:pt>
                <c:pt idx="5">
                  <c:v>Campañas de sensibilizacion  </c:v>
                </c:pt>
                <c:pt idx="6">
                  <c:v>Incentivos a la comunidad </c:v>
                </c:pt>
                <c:pt idx="7">
                  <c:v>jornadas de sensibilizacion a la comunidad </c:v>
                </c:pt>
              </c:strCache>
            </c:strRef>
          </c:cat>
          <c:val>
            <c:numRef>
              <c:f>'12_Obras ejecutadas'!$O$3:$O$10</c:f>
              <c:numCache>
                <c:formatCode>0.00%</c:formatCode>
                <c:ptCount val="8"/>
                <c:pt idx="0">
                  <c:v>0.52173913043478259</c:v>
                </c:pt>
                <c:pt idx="1">
                  <c:v>0.73913043478260865</c:v>
                </c:pt>
                <c:pt idx="2">
                  <c:v>0.78260869565217384</c:v>
                </c:pt>
                <c:pt idx="3">
                  <c:v>0.82608695652173902</c:v>
                </c:pt>
                <c:pt idx="4">
                  <c:v>0.86956521739130421</c:v>
                </c:pt>
                <c:pt idx="5">
                  <c:v>0.9130434782608694</c:v>
                </c:pt>
                <c:pt idx="6">
                  <c:v>0.95652173913043459</c:v>
                </c:pt>
                <c:pt idx="7">
                  <c:v>0.99999999999999978</c:v>
                </c:pt>
              </c:numCache>
            </c:numRef>
          </c:val>
          <c:smooth val="0"/>
          <c:extLst>
            <c:ext xmlns:c16="http://schemas.microsoft.com/office/drawing/2014/chart" uri="{C3380CC4-5D6E-409C-BE32-E72D297353CC}">
              <c16:uniqueId val="{00000003-F2A2-4FDF-A572-2B51A6FD8FEF}"/>
            </c:ext>
          </c:extLst>
        </c:ser>
        <c:dLbls>
          <c:showLegendKey val="0"/>
          <c:showVal val="0"/>
          <c:showCatName val="0"/>
          <c:showSerName val="0"/>
          <c:showPercent val="0"/>
          <c:showBubbleSize val="0"/>
        </c:dLbls>
        <c:marker val="1"/>
        <c:smooth val="0"/>
        <c:axId val="1522736624"/>
        <c:axId val="1522731632"/>
      </c:lineChart>
      <c:catAx>
        <c:axId val="169613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cap="all" baseline="0">
                <a:solidFill>
                  <a:schemeClr val="tx1">
                    <a:lumMod val="65000"/>
                    <a:lumOff val="35000"/>
                  </a:schemeClr>
                </a:solidFill>
                <a:latin typeface="+mn-lt"/>
                <a:ea typeface="+mn-ea"/>
                <a:cs typeface="+mn-cs"/>
              </a:defRPr>
            </a:pPr>
            <a:endParaRPr lang="es-CO"/>
          </a:p>
        </c:txPr>
        <c:crossAx val="1696125952"/>
        <c:crosses val="autoZero"/>
        <c:auto val="1"/>
        <c:lblAlgn val="ctr"/>
        <c:lblOffset val="100"/>
        <c:noMultiLvlLbl val="0"/>
      </c:catAx>
      <c:valAx>
        <c:axId val="16961259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696135936"/>
        <c:crosses val="autoZero"/>
        <c:crossBetween val="between"/>
      </c:valAx>
      <c:valAx>
        <c:axId val="1522731632"/>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522736624"/>
        <c:crosses val="max"/>
        <c:crossBetween val="between"/>
      </c:valAx>
      <c:catAx>
        <c:axId val="1522736624"/>
        <c:scaling>
          <c:orientation val="minMax"/>
        </c:scaling>
        <c:delete val="1"/>
        <c:axPos val="b"/>
        <c:numFmt formatCode="General" sourceLinked="1"/>
        <c:majorTickMark val="out"/>
        <c:minorTickMark val="none"/>
        <c:tickLblPos val="nextTo"/>
        <c:crossAx val="152273163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2.xlsx]12_Obras ejecutadas!TablaDinámica3</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Actividades realizadas para el manejo de los residuos</a:t>
            </a:r>
          </a:p>
        </c:rich>
      </c:tx>
      <c:layout>
        <c:manualLayout>
          <c:xMode val="edge"/>
          <c:yMode val="edge"/>
          <c:x val="0.25974012237157396"/>
          <c:y val="1.89470738109368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2EC68426-CE48-47F4-BC67-FC839AC2B56E}" type="CELLRANGE">
                  <a:rPr lang="en-US"/>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9EDDED9B-3FB9-44BA-BE29-3002DBC31939}"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6E90B3E4-8DF9-4223-9C9E-FABB2D85E6C3}"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7AB7FA67-2CDD-4E29-91FD-5BA226360FDC}"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6FD7C79F-F78E-468C-9CDF-E1023F60AF9E}"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6"/>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B03A1485-07D1-484B-A101-20723F01B9FB}"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7"/>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2C99BFA8-914A-45E1-BE56-33E4CEC99419}"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8"/>
        <c:spPr>
          <a:solidFill>
            <a:schemeClr val="accent1"/>
          </a:solidFill>
          <a:ln>
            <a:noFill/>
          </a:ln>
          <a:effectLst/>
        </c:spPr>
        <c:dLbl>
          <c:idx val="0"/>
          <c:tx>
            <c:rich>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fld id="{57B4D8DB-15AA-420E-8318-428D5B414D44}" type="CELLRANGE">
                  <a:rPr lang="es-CO"/>
                  <a:pPr>
                    <a:defRPr sz="1050" b="1"/>
                  </a:pPr>
                  <a:t>[CELLRANGE]</a:t>
                </a:fld>
                <a:endParaRPr lang="es-CO"/>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barChart>
        <c:barDir val="col"/>
        <c:grouping val="clustered"/>
        <c:varyColors val="0"/>
        <c:ser>
          <c:idx val="0"/>
          <c:order val="0"/>
          <c:tx>
            <c:strRef>
              <c:f>'12_Obras ejecutadas'!$P$3:$P$10</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2-8C89-41ED-845E-ADA55302DC55}"/>
              </c:ext>
            </c:extLst>
          </c:dPt>
          <c:dPt>
            <c:idx val="1"/>
            <c:invertIfNegative val="0"/>
            <c:bubble3D val="0"/>
            <c:extLst>
              <c:ext xmlns:c16="http://schemas.microsoft.com/office/drawing/2014/chart" uri="{C3380CC4-5D6E-409C-BE32-E72D297353CC}">
                <c16:uniqueId val="{00000003-8C89-41ED-845E-ADA55302DC55}"/>
              </c:ext>
            </c:extLst>
          </c:dPt>
          <c:dPt>
            <c:idx val="2"/>
            <c:invertIfNegative val="0"/>
            <c:bubble3D val="0"/>
            <c:extLst>
              <c:ext xmlns:c16="http://schemas.microsoft.com/office/drawing/2014/chart" uri="{C3380CC4-5D6E-409C-BE32-E72D297353CC}">
                <c16:uniqueId val="{00000004-8C89-41ED-845E-ADA55302DC55}"/>
              </c:ext>
            </c:extLst>
          </c:dPt>
          <c:dPt>
            <c:idx val="3"/>
            <c:invertIfNegative val="0"/>
            <c:bubble3D val="0"/>
            <c:extLst>
              <c:ext xmlns:c16="http://schemas.microsoft.com/office/drawing/2014/chart" uri="{C3380CC4-5D6E-409C-BE32-E72D297353CC}">
                <c16:uniqueId val="{00000005-8C89-41ED-845E-ADA55302DC55}"/>
              </c:ext>
            </c:extLst>
          </c:dPt>
          <c:dPt>
            <c:idx val="4"/>
            <c:invertIfNegative val="0"/>
            <c:bubble3D val="0"/>
            <c:extLst>
              <c:ext xmlns:c16="http://schemas.microsoft.com/office/drawing/2014/chart" uri="{C3380CC4-5D6E-409C-BE32-E72D297353CC}">
                <c16:uniqueId val="{00000006-8C89-41ED-845E-ADA55302DC55}"/>
              </c:ext>
            </c:extLst>
          </c:dPt>
          <c:dPt>
            <c:idx val="5"/>
            <c:invertIfNegative val="0"/>
            <c:bubble3D val="0"/>
            <c:extLst>
              <c:ext xmlns:c16="http://schemas.microsoft.com/office/drawing/2014/chart" uri="{C3380CC4-5D6E-409C-BE32-E72D297353CC}">
                <c16:uniqueId val="{00000007-8C89-41ED-845E-ADA55302DC55}"/>
              </c:ext>
            </c:extLst>
          </c:dPt>
          <c:dPt>
            <c:idx val="6"/>
            <c:invertIfNegative val="0"/>
            <c:bubble3D val="0"/>
            <c:extLst>
              <c:ext xmlns:c16="http://schemas.microsoft.com/office/drawing/2014/chart" uri="{C3380CC4-5D6E-409C-BE32-E72D297353CC}">
                <c16:uniqueId val="{00000008-8C89-41ED-845E-ADA55302DC55}"/>
              </c:ext>
            </c:extLst>
          </c:dPt>
          <c:dPt>
            <c:idx val="7"/>
            <c:invertIfNegative val="0"/>
            <c:bubble3D val="0"/>
            <c:extLst>
              <c:ext xmlns:c16="http://schemas.microsoft.com/office/drawing/2014/chart" uri="{C3380CC4-5D6E-409C-BE32-E72D297353CC}">
                <c16:uniqueId val="{00000009-8C89-41ED-845E-ADA55302DC55}"/>
              </c:ext>
            </c:extLst>
          </c:dPt>
          <c:dLbls>
            <c:dLbl>
              <c:idx val="0"/>
              <c:tx>
                <c:rich>
                  <a:bodyPr/>
                  <a:lstStyle/>
                  <a:p>
                    <a:fld id="{2EC68426-CE48-47F4-BC67-FC839AC2B56E}" type="CELLRANGE">
                      <a:rPr lang="en-US"/>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8C89-41ED-845E-ADA55302DC55}"/>
                </c:ext>
              </c:extLst>
            </c:dLbl>
            <c:dLbl>
              <c:idx val="1"/>
              <c:tx>
                <c:rich>
                  <a:bodyPr/>
                  <a:lstStyle/>
                  <a:p>
                    <a:fld id="{9EDDED9B-3FB9-44BA-BE29-3002DBC3193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C89-41ED-845E-ADA55302DC55}"/>
                </c:ext>
              </c:extLst>
            </c:dLbl>
            <c:dLbl>
              <c:idx val="2"/>
              <c:tx>
                <c:rich>
                  <a:bodyPr/>
                  <a:lstStyle/>
                  <a:p>
                    <a:fld id="{6E90B3E4-8DF9-4223-9C9E-FABB2D85E6C3}"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C89-41ED-845E-ADA55302DC55}"/>
                </c:ext>
              </c:extLst>
            </c:dLbl>
            <c:dLbl>
              <c:idx val="3"/>
              <c:tx>
                <c:rich>
                  <a:bodyPr/>
                  <a:lstStyle/>
                  <a:p>
                    <a:fld id="{7AB7FA67-2CDD-4E29-91FD-5BA226360FDC}"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C89-41ED-845E-ADA55302DC55}"/>
                </c:ext>
              </c:extLst>
            </c:dLbl>
            <c:dLbl>
              <c:idx val="4"/>
              <c:tx>
                <c:rich>
                  <a:bodyPr/>
                  <a:lstStyle/>
                  <a:p>
                    <a:fld id="{6FD7C79F-F78E-468C-9CDF-E1023F60AF9E}"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C89-41ED-845E-ADA55302DC55}"/>
                </c:ext>
              </c:extLst>
            </c:dLbl>
            <c:dLbl>
              <c:idx val="5"/>
              <c:tx>
                <c:rich>
                  <a:bodyPr/>
                  <a:lstStyle/>
                  <a:p>
                    <a:fld id="{B03A1485-07D1-484B-A101-20723F01B9FB}"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C89-41ED-845E-ADA55302DC55}"/>
                </c:ext>
              </c:extLst>
            </c:dLbl>
            <c:dLbl>
              <c:idx val="6"/>
              <c:tx>
                <c:rich>
                  <a:bodyPr/>
                  <a:lstStyle/>
                  <a:p>
                    <a:fld id="{2C99BFA8-914A-45E1-BE56-33E4CEC99419}"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C89-41ED-845E-ADA55302DC55}"/>
                </c:ext>
              </c:extLst>
            </c:dLbl>
            <c:dLbl>
              <c:idx val="7"/>
              <c:tx>
                <c:rich>
                  <a:bodyPr/>
                  <a:lstStyle/>
                  <a:p>
                    <a:fld id="{57B4D8DB-15AA-420E-8318-428D5B414D44}" type="CELLRANGE">
                      <a:rPr lang="es-CO"/>
                      <a:pPr/>
                      <a:t>[CELLRANGE]</a:t>
                    </a:fld>
                    <a:endParaRPr lang="es-CO"/>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C89-41ED-845E-ADA55302DC55}"/>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'12_Obras ejecutadas'!$P$3:$P$10</c:f>
              <c:strCache>
                <c:ptCount val="8"/>
                <c:pt idx="0">
                  <c:v>no se han ejecutado</c:v>
                </c:pt>
                <c:pt idx="1">
                  <c:v>jornadas de recoleccion de residuos</c:v>
                </c:pt>
                <c:pt idx="2">
                  <c:v>capacitaciones a la comunidad</c:v>
                </c:pt>
                <c:pt idx="3">
                  <c:v>tienen gestores para la recoleccion de estos residuos</c:v>
                </c:pt>
                <c:pt idx="4">
                  <c:v>se han realizado muros de contencion</c:v>
                </c:pt>
                <c:pt idx="5">
                  <c:v>Campañas de sensibilizacion  </c:v>
                </c:pt>
                <c:pt idx="6">
                  <c:v>Incentivos a la comunidad </c:v>
                </c:pt>
                <c:pt idx="7">
                  <c:v>jornadas de sensibilizacion a la comunidad </c:v>
                </c:pt>
              </c:strCache>
            </c:strRef>
          </c:cat>
          <c:val>
            <c:numRef>
              <c:f>'12_Obras ejecutadas'!$P$3:$P$10</c:f>
              <c:numCache>
                <c:formatCode>General</c:formatCode>
                <c:ptCount val="8"/>
                <c:pt idx="0">
                  <c:v>12</c:v>
                </c:pt>
                <c:pt idx="1">
                  <c:v>5</c:v>
                </c:pt>
                <c:pt idx="2">
                  <c:v>1</c:v>
                </c:pt>
                <c:pt idx="3">
                  <c:v>1</c:v>
                </c:pt>
                <c:pt idx="4">
                  <c:v>1</c:v>
                </c:pt>
                <c:pt idx="5">
                  <c:v>1</c:v>
                </c:pt>
                <c:pt idx="6">
                  <c:v>1</c:v>
                </c:pt>
                <c:pt idx="7">
                  <c:v>1</c:v>
                </c:pt>
              </c:numCache>
            </c:numRef>
          </c:val>
          <c:extLst>
            <c:ext xmlns:c15="http://schemas.microsoft.com/office/drawing/2012/chart" uri="{02D57815-91ED-43cb-92C2-25804820EDAC}">
              <c15:datalabelsRange>
                <c15:f>'12_Obras ejecutadas'!$P$3:$P$10</c15:f>
                <c15:dlblRangeCache>
                  <c:ptCount val="8"/>
                  <c:pt idx="0">
                    <c:v>52,17%</c:v>
                  </c:pt>
                  <c:pt idx="1">
                    <c:v>21,74%</c:v>
                  </c:pt>
                  <c:pt idx="2">
                    <c:v>4,35%</c:v>
                  </c:pt>
                  <c:pt idx="3">
                    <c:v>4,35%</c:v>
                  </c:pt>
                  <c:pt idx="4">
                    <c:v>4,35%</c:v>
                  </c:pt>
                  <c:pt idx="5">
                    <c:v>4,35%</c:v>
                  </c:pt>
                  <c:pt idx="6">
                    <c:v>4,35%</c:v>
                  </c:pt>
                  <c:pt idx="7">
                    <c:v>4,35%</c:v>
                  </c:pt>
                </c15:dlblRangeCache>
              </c15:datalabelsRange>
            </c:ext>
            <c:ext xmlns:c16="http://schemas.microsoft.com/office/drawing/2014/chart" uri="{C3380CC4-5D6E-409C-BE32-E72D297353CC}">
              <c16:uniqueId val="{00000000-8C89-41ED-845E-ADA55302DC55}"/>
            </c:ext>
          </c:extLst>
        </c:ser>
        <c:dLbls>
          <c:dLblPos val="outEnd"/>
          <c:showLegendKey val="0"/>
          <c:showVal val="1"/>
          <c:showCatName val="0"/>
          <c:showSerName val="0"/>
          <c:showPercent val="0"/>
          <c:showBubbleSize val="0"/>
        </c:dLbls>
        <c:gapWidth val="219"/>
        <c:overlap val="-27"/>
        <c:axId val="1797457296"/>
        <c:axId val="1797453136"/>
      </c:barChart>
      <c:catAx>
        <c:axId val="179745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cap="all" baseline="0">
                <a:solidFill>
                  <a:schemeClr val="tx1">
                    <a:lumMod val="65000"/>
                    <a:lumOff val="35000"/>
                  </a:schemeClr>
                </a:solidFill>
                <a:latin typeface="+mn-lt"/>
                <a:ea typeface="+mn-ea"/>
                <a:cs typeface="+mn-cs"/>
              </a:defRPr>
            </a:pPr>
            <a:endParaRPr lang="es-CO"/>
          </a:p>
        </c:txPr>
        <c:crossAx val="1797453136"/>
        <c:crosses val="autoZero"/>
        <c:auto val="1"/>
        <c:lblAlgn val="ctr"/>
        <c:lblOffset val="100"/>
        <c:noMultiLvlLbl val="0"/>
      </c:catAx>
      <c:valAx>
        <c:axId val="1797453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7974572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[Analisis entrevistas Rev 2.xlsx]13_Equipos para tratamiento!TablaDinámica7</c:name>
    <c:fmtId val="2"/>
  </c:pivotSource>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Equipos con los que cuentan para tratar el neumático</a:t>
            </a:r>
            <a:r>
              <a:rPr lang="en-US" baseline="0"/>
              <a:t> fuera de uso</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pieChart>
        <c:varyColors val="1"/>
        <c:ser>
          <c:idx val="0"/>
          <c:order val="0"/>
          <c:tx>
            <c:strRef>
              <c:f>'13_Equipos para tratamiento'!$J$2</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5097-419F-8220-10756A87B306}"/>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2"/>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'13_Equipos para tratamiento'!$I$3:$I$4</c:f>
              <c:strCache>
                <c:ptCount val="1"/>
                <c:pt idx="0">
                  <c:v>no cuenta con equipos</c:v>
                </c:pt>
              </c:strCache>
            </c:strRef>
          </c:cat>
          <c:val>
            <c:numRef>
              <c:f>'13_Equipos para tratamiento'!$J$3:$J$4</c:f>
              <c:numCache>
                <c:formatCode>General</c:formatCode>
                <c:ptCount val="1"/>
                <c:pt idx="0">
                  <c:v>20</c:v>
                </c:pt>
              </c:numCache>
            </c:numRef>
          </c:val>
          <c:extLst>
            <c:ext xmlns:c16="http://schemas.microsoft.com/office/drawing/2014/chart" uri="{C3380CC4-5D6E-409C-BE32-E72D297353CC}">
              <c16:uniqueId val="{00000000-2423-4634-8A9D-111E9568A596}"/>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3.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680234</xdr:colOff>
      <xdr:row>20</xdr:row>
      <xdr:rowOff>178172</xdr:rowOff>
    </xdr:from>
    <xdr:to>
      <xdr:col>5</xdr:col>
      <xdr:colOff>616322</xdr:colOff>
      <xdr:row>37</xdr:row>
      <xdr:rowOff>38459</xdr:rowOff>
    </xdr:to>
    <xdr:graphicFrame macro="">
      <xdr:nvGraphicFramePr>
        <xdr:cNvPr id="2" name="Gráfico 1">
          <a:extLst>
            <a:ext uri="{FF2B5EF4-FFF2-40B4-BE49-F238E27FC236}">
              <a16:creationId xmlns:a16="http://schemas.microsoft.com/office/drawing/2014/main" id="{23EFB07F-CD83-4C1F-99A2-CD8F7869DB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2707822</xdr:colOff>
      <xdr:row>9</xdr:row>
      <xdr:rowOff>179613</xdr:rowOff>
    </xdr:from>
    <xdr:to>
      <xdr:col>15</xdr:col>
      <xdr:colOff>299358</xdr:colOff>
      <xdr:row>18</xdr:row>
      <xdr:rowOff>204106</xdr:rowOff>
    </xdr:to>
    <xdr:graphicFrame macro="">
      <xdr:nvGraphicFramePr>
        <xdr:cNvPr id="2" name="Gráfico 1">
          <a:extLst>
            <a:ext uri="{FF2B5EF4-FFF2-40B4-BE49-F238E27FC236}">
              <a16:creationId xmlns:a16="http://schemas.microsoft.com/office/drawing/2014/main" id="{B8E5EAAF-D17A-49BC-89B8-B1A96C44D1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979715</xdr:colOff>
      <xdr:row>11</xdr:row>
      <xdr:rowOff>29936</xdr:rowOff>
    </xdr:from>
    <xdr:to>
      <xdr:col>11</xdr:col>
      <xdr:colOff>231322</xdr:colOff>
      <xdr:row>23</xdr:row>
      <xdr:rowOff>40822</xdr:rowOff>
    </xdr:to>
    <xdr:graphicFrame macro="">
      <xdr:nvGraphicFramePr>
        <xdr:cNvPr id="2" name="Gráfico 1">
          <a:extLst>
            <a:ext uri="{FF2B5EF4-FFF2-40B4-BE49-F238E27FC236}">
              <a16:creationId xmlns:a16="http://schemas.microsoft.com/office/drawing/2014/main" id="{54BA8665-41CA-4A84-B6FC-C468375048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23</xdr:row>
      <xdr:rowOff>220435</xdr:rowOff>
    </xdr:from>
    <xdr:to>
      <xdr:col>10</xdr:col>
      <xdr:colOff>326572</xdr:colOff>
      <xdr:row>37</xdr:row>
      <xdr:rowOff>13607</xdr:rowOff>
    </xdr:to>
    <xdr:graphicFrame macro="">
      <xdr:nvGraphicFramePr>
        <xdr:cNvPr id="6" name="Gráfico 5">
          <a:extLst>
            <a:ext uri="{FF2B5EF4-FFF2-40B4-BE49-F238E27FC236}">
              <a16:creationId xmlns:a16="http://schemas.microsoft.com/office/drawing/2014/main" id="{EB97C584-11AD-4C32-BB47-F3B5359543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1238249</xdr:colOff>
      <xdr:row>7</xdr:row>
      <xdr:rowOff>111579</xdr:rowOff>
    </xdr:from>
    <xdr:to>
      <xdr:col>19</xdr:col>
      <xdr:colOff>163286</xdr:colOff>
      <xdr:row>15</xdr:row>
      <xdr:rowOff>353786</xdr:rowOff>
    </xdr:to>
    <xdr:graphicFrame macro="">
      <xdr:nvGraphicFramePr>
        <xdr:cNvPr id="7" name="Gráfico 6">
          <a:extLst>
            <a:ext uri="{FF2B5EF4-FFF2-40B4-BE49-F238E27FC236}">
              <a16:creationId xmlns:a16="http://schemas.microsoft.com/office/drawing/2014/main" id="{F2FED06C-3E81-44B4-8523-22C2E5198B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517072</xdr:colOff>
      <xdr:row>12</xdr:row>
      <xdr:rowOff>122465</xdr:rowOff>
    </xdr:from>
    <xdr:to>
      <xdr:col>15</xdr:col>
      <xdr:colOff>40823</xdr:colOff>
      <xdr:row>25</xdr:row>
      <xdr:rowOff>262617</xdr:rowOff>
    </xdr:to>
    <xdr:graphicFrame macro="">
      <xdr:nvGraphicFramePr>
        <xdr:cNvPr id="2" name="Gráfico 1">
          <a:extLst>
            <a:ext uri="{FF2B5EF4-FFF2-40B4-BE49-F238E27FC236}">
              <a16:creationId xmlns:a16="http://schemas.microsoft.com/office/drawing/2014/main" id="{47E6370C-0528-4389-BA79-92DFFC22ED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9</xdr:col>
      <xdr:colOff>1224642</xdr:colOff>
      <xdr:row>7</xdr:row>
      <xdr:rowOff>57150</xdr:rowOff>
    </xdr:from>
    <xdr:to>
      <xdr:col>14</xdr:col>
      <xdr:colOff>503463</xdr:colOff>
      <xdr:row>17</xdr:row>
      <xdr:rowOff>78922</xdr:rowOff>
    </xdr:to>
    <xdr:graphicFrame macro="">
      <xdr:nvGraphicFramePr>
        <xdr:cNvPr id="2" name="Gráfico 1">
          <a:extLst>
            <a:ext uri="{FF2B5EF4-FFF2-40B4-BE49-F238E27FC236}">
              <a16:creationId xmlns:a16="http://schemas.microsoft.com/office/drawing/2014/main" id="{25611837-4508-43CB-849C-F8E82F50A9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367393</xdr:colOff>
      <xdr:row>9</xdr:row>
      <xdr:rowOff>131988</xdr:rowOff>
    </xdr:from>
    <xdr:to>
      <xdr:col>10</xdr:col>
      <xdr:colOff>591909</xdr:colOff>
      <xdr:row>21</xdr:row>
      <xdr:rowOff>108856</xdr:rowOff>
    </xdr:to>
    <xdr:graphicFrame macro="">
      <xdr:nvGraphicFramePr>
        <xdr:cNvPr id="2" name="Gráfico 1">
          <a:extLst>
            <a:ext uri="{FF2B5EF4-FFF2-40B4-BE49-F238E27FC236}">
              <a16:creationId xmlns:a16="http://schemas.microsoft.com/office/drawing/2014/main" id="{F8F3D9EB-C106-444C-ABB3-2592F0A1EE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367393</xdr:colOff>
      <xdr:row>1</xdr:row>
      <xdr:rowOff>217714</xdr:rowOff>
    </xdr:from>
    <xdr:to>
      <xdr:col>22</xdr:col>
      <xdr:colOff>224517</xdr:colOff>
      <xdr:row>23</xdr:row>
      <xdr:rowOff>68036</xdr:rowOff>
    </xdr:to>
    <xdr:graphicFrame macro="">
      <xdr:nvGraphicFramePr>
        <xdr:cNvPr id="2" name="Gráfico 1">
          <a:extLst>
            <a:ext uri="{FF2B5EF4-FFF2-40B4-BE49-F238E27FC236}">
              <a16:creationId xmlns:a16="http://schemas.microsoft.com/office/drawing/2014/main" id="{CC48123D-CAEB-4BBA-8D0B-01A28F8E82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1592036</xdr:colOff>
      <xdr:row>10</xdr:row>
      <xdr:rowOff>261258</xdr:rowOff>
    </xdr:from>
    <xdr:to>
      <xdr:col>10</xdr:col>
      <xdr:colOff>598715</xdr:colOff>
      <xdr:row>24</xdr:row>
      <xdr:rowOff>231321</xdr:rowOff>
    </xdr:to>
    <xdr:graphicFrame macro="">
      <xdr:nvGraphicFramePr>
        <xdr:cNvPr id="2" name="Gráfico 1">
          <a:extLst>
            <a:ext uri="{FF2B5EF4-FFF2-40B4-BE49-F238E27FC236}">
              <a16:creationId xmlns:a16="http://schemas.microsoft.com/office/drawing/2014/main" id="{772EAC7F-2FA2-4E71-9C9A-1F5F8645DB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217714</xdr:colOff>
      <xdr:row>1</xdr:row>
      <xdr:rowOff>138792</xdr:rowOff>
    </xdr:from>
    <xdr:to>
      <xdr:col>25</xdr:col>
      <xdr:colOff>462643</xdr:colOff>
      <xdr:row>19</xdr:row>
      <xdr:rowOff>40822</xdr:rowOff>
    </xdr:to>
    <xdr:graphicFrame macro="">
      <xdr:nvGraphicFramePr>
        <xdr:cNvPr id="2" name="Gráfico 1">
          <a:extLst>
            <a:ext uri="{FF2B5EF4-FFF2-40B4-BE49-F238E27FC236}">
              <a16:creationId xmlns:a16="http://schemas.microsoft.com/office/drawing/2014/main" id="{CE837EE3-D19B-439D-A303-979FD10400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13609</xdr:colOff>
      <xdr:row>8</xdr:row>
      <xdr:rowOff>163286</xdr:rowOff>
    </xdr:from>
    <xdr:to>
      <xdr:col>13</xdr:col>
      <xdr:colOff>0</xdr:colOff>
      <xdr:row>24</xdr:row>
      <xdr:rowOff>27213</xdr:rowOff>
    </xdr:to>
    <xdr:graphicFrame macro="">
      <xdr:nvGraphicFramePr>
        <xdr:cNvPr id="2" name="Gráfico 1">
          <a:extLst>
            <a:ext uri="{FF2B5EF4-FFF2-40B4-BE49-F238E27FC236}">
              <a16:creationId xmlns:a16="http://schemas.microsoft.com/office/drawing/2014/main" id="{B47FE0EA-7C19-46F0-85BD-443A46E207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1102178</xdr:colOff>
      <xdr:row>8</xdr:row>
      <xdr:rowOff>186416</xdr:rowOff>
    </xdr:from>
    <xdr:to>
      <xdr:col>8</xdr:col>
      <xdr:colOff>217714</xdr:colOff>
      <xdr:row>22</xdr:row>
      <xdr:rowOff>108857</xdr:rowOff>
    </xdr:to>
    <xdr:graphicFrame macro="">
      <xdr:nvGraphicFramePr>
        <xdr:cNvPr id="2" name="Gráfico 1">
          <a:extLst>
            <a:ext uri="{FF2B5EF4-FFF2-40B4-BE49-F238E27FC236}">
              <a16:creationId xmlns:a16="http://schemas.microsoft.com/office/drawing/2014/main" id="{80863546-E7AB-4A86-8767-0D768B8511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9</xdr:col>
      <xdr:colOff>163286</xdr:colOff>
      <xdr:row>8</xdr:row>
      <xdr:rowOff>163285</xdr:rowOff>
    </xdr:from>
    <xdr:to>
      <xdr:col>14</xdr:col>
      <xdr:colOff>136072</xdr:colOff>
      <xdr:row>25</xdr:row>
      <xdr:rowOff>0</xdr:rowOff>
    </xdr:to>
    <xdr:graphicFrame macro="">
      <xdr:nvGraphicFramePr>
        <xdr:cNvPr id="2" name="Gráfico 1">
          <a:extLst>
            <a:ext uri="{FF2B5EF4-FFF2-40B4-BE49-F238E27FC236}">
              <a16:creationId xmlns:a16="http://schemas.microsoft.com/office/drawing/2014/main" id="{B431B9A7-8BFA-4ED2-8223-5DA785A64B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8</xdr:col>
      <xdr:colOff>95250</xdr:colOff>
      <xdr:row>5</xdr:row>
      <xdr:rowOff>272144</xdr:rowOff>
    </xdr:from>
    <xdr:to>
      <xdr:col>13</xdr:col>
      <xdr:colOff>81642</xdr:colOff>
      <xdr:row>14</xdr:row>
      <xdr:rowOff>326572</xdr:rowOff>
    </xdr:to>
    <xdr:graphicFrame macro="">
      <xdr:nvGraphicFramePr>
        <xdr:cNvPr id="2" name="Gráfico 1">
          <a:extLst>
            <a:ext uri="{FF2B5EF4-FFF2-40B4-BE49-F238E27FC236}">
              <a16:creationId xmlns:a16="http://schemas.microsoft.com/office/drawing/2014/main" id="{B658FCCE-DFE0-40A4-8466-142A23394D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8</xdr:col>
      <xdr:colOff>285748</xdr:colOff>
      <xdr:row>29</xdr:row>
      <xdr:rowOff>138793</xdr:rowOff>
    </xdr:from>
    <xdr:to>
      <xdr:col>19</xdr:col>
      <xdr:colOff>13605</xdr:colOff>
      <xdr:row>48</xdr:row>
      <xdr:rowOff>81643</xdr:rowOff>
    </xdr:to>
    <xdr:graphicFrame macro="">
      <xdr:nvGraphicFramePr>
        <xdr:cNvPr id="2" name="Gráfico 1">
          <a:extLst>
            <a:ext uri="{FF2B5EF4-FFF2-40B4-BE49-F238E27FC236}">
              <a16:creationId xmlns:a16="http://schemas.microsoft.com/office/drawing/2014/main" id="{137E75B9-0F36-42B6-BC45-6F7753247B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8</xdr:col>
      <xdr:colOff>571499</xdr:colOff>
      <xdr:row>23</xdr:row>
      <xdr:rowOff>29935</xdr:rowOff>
    </xdr:from>
    <xdr:to>
      <xdr:col>14</xdr:col>
      <xdr:colOff>530678</xdr:colOff>
      <xdr:row>41</xdr:row>
      <xdr:rowOff>68036</xdr:rowOff>
    </xdr:to>
    <xdr:graphicFrame macro="">
      <xdr:nvGraphicFramePr>
        <xdr:cNvPr id="2" name="Gráfico 1">
          <a:extLst>
            <a:ext uri="{FF2B5EF4-FFF2-40B4-BE49-F238E27FC236}">
              <a16:creationId xmlns:a16="http://schemas.microsoft.com/office/drawing/2014/main" id="{C39781B5-C7EA-4D1D-9C4F-B1AD0CB24E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8</xdr:col>
      <xdr:colOff>210910</xdr:colOff>
      <xdr:row>25</xdr:row>
      <xdr:rowOff>149680</xdr:rowOff>
    </xdr:from>
    <xdr:to>
      <xdr:col>11</xdr:col>
      <xdr:colOff>340178</xdr:colOff>
      <xdr:row>41</xdr:row>
      <xdr:rowOff>40822</xdr:rowOff>
    </xdr:to>
    <xdr:graphicFrame macro="">
      <xdr:nvGraphicFramePr>
        <xdr:cNvPr id="2" name="Gráfico 1">
          <a:extLst>
            <a:ext uri="{FF2B5EF4-FFF2-40B4-BE49-F238E27FC236}">
              <a16:creationId xmlns:a16="http://schemas.microsoft.com/office/drawing/2014/main" id="{A46BF60E-AC71-4CFA-AB5D-C52B67E3D2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476248</xdr:colOff>
      <xdr:row>25</xdr:row>
      <xdr:rowOff>152398</xdr:rowOff>
    </xdr:from>
    <xdr:to>
      <xdr:col>14</xdr:col>
      <xdr:colOff>503465</xdr:colOff>
      <xdr:row>40</xdr:row>
      <xdr:rowOff>95249</xdr:rowOff>
    </xdr:to>
    <xdr:graphicFrame macro="">
      <xdr:nvGraphicFramePr>
        <xdr:cNvPr id="2" name="Gráfico 1">
          <a:extLst>
            <a:ext uri="{FF2B5EF4-FFF2-40B4-BE49-F238E27FC236}">
              <a16:creationId xmlns:a16="http://schemas.microsoft.com/office/drawing/2014/main" id="{099A9215-8EA0-4A1B-9605-2728EA81AE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8</xdr:col>
      <xdr:colOff>843643</xdr:colOff>
      <xdr:row>12</xdr:row>
      <xdr:rowOff>220436</xdr:rowOff>
    </xdr:from>
    <xdr:to>
      <xdr:col>14</xdr:col>
      <xdr:colOff>299357</xdr:colOff>
      <xdr:row>26</xdr:row>
      <xdr:rowOff>68036</xdr:rowOff>
    </xdr:to>
    <xdr:graphicFrame macro="">
      <xdr:nvGraphicFramePr>
        <xdr:cNvPr id="2" name="Gráfico 1">
          <a:extLst>
            <a:ext uri="{FF2B5EF4-FFF2-40B4-BE49-F238E27FC236}">
              <a16:creationId xmlns:a16="http://schemas.microsoft.com/office/drawing/2014/main" id="{05FE3C5A-B9A8-4968-91D7-A45998D652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8</xdr:col>
      <xdr:colOff>272143</xdr:colOff>
      <xdr:row>7</xdr:row>
      <xdr:rowOff>108857</xdr:rowOff>
    </xdr:from>
    <xdr:to>
      <xdr:col>11</xdr:col>
      <xdr:colOff>0</xdr:colOff>
      <xdr:row>18</xdr:row>
      <xdr:rowOff>38100</xdr:rowOff>
    </xdr:to>
    <xdr:graphicFrame macro="">
      <xdr:nvGraphicFramePr>
        <xdr:cNvPr id="2" name="Gráfico 1">
          <a:extLst>
            <a:ext uri="{FF2B5EF4-FFF2-40B4-BE49-F238E27FC236}">
              <a16:creationId xmlns:a16="http://schemas.microsoft.com/office/drawing/2014/main" id="{89D4CC8C-6DA5-4631-BCF0-CF1E62B3F0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8</xdr:col>
      <xdr:colOff>605517</xdr:colOff>
      <xdr:row>13</xdr:row>
      <xdr:rowOff>63952</xdr:rowOff>
    </xdr:from>
    <xdr:to>
      <xdr:col>11</xdr:col>
      <xdr:colOff>306160</xdr:colOff>
      <xdr:row>25</xdr:row>
      <xdr:rowOff>31295</xdr:rowOff>
    </xdr:to>
    <xdr:graphicFrame macro="">
      <xdr:nvGraphicFramePr>
        <xdr:cNvPr id="2" name="Gráfico 1">
          <a:extLst>
            <a:ext uri="{FF2B5EF4-FFF2-40B4-BE49-F238E27FC236}">
              <a16:creationId xmlns:a16="http://schemas.microsoft.com/office/drawing/2014/main" id="{DD0E2AC1-7A7D-4AE4-96AC-1A1C2D10BE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8</xdr:col>
      <xdr:colOff>462641</xdr:colOff>
      <xdr:row>26</xdr:row>
      <xdr:rowOff>288471</xdr:rowOff>
    </xdr:from>
    <xdr:to>
      <xdr:col>14</xdr:col>
      <xdr:colOff>571499</xdr:colOff>
      <xdr:row>36</xdr:row>
      <xdr:rowOff>204107</xdr:rowOff>
    </xdr:to>
    <xdr:graphicFrame macro="">
      <xdr:nvGraphicFramePr>
        <xdr:cNvPr id="2" name="Gráfico 1">
          <a:extLst>
            <a:ext uri="{FF2B5EF4-FFF2-40B4-BE49-F238E27FC236}">
              <a16:creationId xmlns:a16="http://schemas.microsoft.com/office/drawing/2014/main" id="{8DDB3CAE-F555-49BC-B2A8-9F4553D70F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1347108</xdr:colOff>
      <xdr:row>18</xdr:row>
      <xdr:rowOff>63953</xdr:rowOff>
    </xdr:from>
    <xdr:to>
      <xdr:col>7</xdr:col>
      <xdr:colOff>503464</xdr:colOff>
      <xdr:row>31</xdr:row>
      <xdr:rowOff>13607</xdr:rowOff>
    </xdr:to>
    <xdr:graphicFrame macro="">
      <xdr:nvGraphicFramePr>
        <xdr:cNvPr id="2" name="Gráfico 1">
          <a:extLst>
            <a:ext uri="{FF2B5EF4-FFF2-40B4-BE49-F238E27FC236}">
              <a16:creationId xmlns:a16="http://schemas.microsoft.com/office/drawing/2014/main" id="{B0D3323E-0B8A-4201-8893-731E65DC70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8</xdr:col>
      <xdr:colOff>27214</xdr:colOff>
      <xdr:row>36</xdr:row>
      <xdr:rowOff>190500</xdr:rowOff>
    </xdr:from>
    <xdr:to>
      <xdr:col>15</xdr:col>
      <xdr:colOff>163286</xdr:colOff>
      <xdr:row>66</xdr:row>
      <xdr:rowOff>0</xdr:rowOff>
    </xdr:to>
    <xdr:graphicFrame macro="">
      <xdr:nvGraphicFramePr>
        <xdr:cNvPr id="2" name="Gráfico 1">
          <a:extLst>
            <a:ext uri="{FF2B5EF4-FFF2-40B4-BE49-F238E27FC236}">
              <a16:creationId xmlns:a16="http://schemas.microsoft.com/office/drawing/2014/main" id="{16261B78-BF06-43D9-89B2-27FEFD9163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2748643</xdr:colOff>
      <xdr:row>14</xdr:row>
      <xdr:rowOff>0</xdr:rowOff>
    </xdr:from>
    <xdr:to>
      <xdr:col>14</xdr:col>
      <xdr:colOff>367392</xdr:colOff>
      <xdr:row>29</xdr:row>
      <xdr:rowOff>81642</xdr:rowOff>
    </xdr:to>
    <xdr:graphicFrame macro="">
      <xdr:nvGraphicFramePr>
        <xdr:cNvPr id="2" name="Gráfico 1">
          <a:extLst>
            <a:ext uri="{FF2B5EF4-FFF2-40B4-BE49-F238E27FC236}">
              <a16:creationId xmlns:a16="http://schemas.microsoft.com/office/drawing/2014/main" id="{E6222A17-EE30-4A5D-AF3F-F2ACADE20D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1782536</xdr:colOff>
      <xdr:row>8</xdr:row>
      <xdr:rowOff>104773</xdr:rowOff>
    </xdr:from>
    <xdr:to>
      <xdr:col>12</xdr:col>
      <xdr:colOff>503463</xdr:colOff>
      <xdr:row>20</xdr:row>
      <xdr:rowOff>13607</xdr:rowOff>
    </xdr:to>
    <xdr:graphicFrame macro="">
      <xdr:nvGraphicFramePr>
        <xdr:cNvPr id="3" name="Gráfico 2">
          <a:extLst>
            <a:ext uri="{FF2B5EF4-FFF2-40B4-BE49-F238E27FC236}">
              <a16:creationId xmlns:a16="http://schemas.microsoft.com/office/drawing/2014/main" id="{DD3CF27D-36EE-4895-B03C-9C60BC9F58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1061358</xdr:colOff>
      <xdr:row>23</xdr:row>
      <xdr:rowOff>9523</xdr:rowOff>
    </xdr:from>
    <xdr:to>
      <xdr:col>14</xdr:col>
      <xdr:colOff>163285</xdr:colOff>
      <xdr:row>36</xdr:row>
      <xdr:rowOff>122464</xdr:rowOff>
    </xdr:to>
    <xdr:graphicFrame macro="">
      <xdr:nvGraphicFramePr>
        <xdr:cNvPr id="2" name="Gráfico 1">
          <a:extLst>
            <a:ext uri="{FF2B5EF4-FFF2-40B4-BE49-F238E27FC236}">
              <a16:creationId xmlns:a16="http://schemas.microsoft.com/office/drawing/2014/main" id="{F833D00A-F8CA-4845-831E-48A3829CDC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13</xdr:col>
      <xdr:colOff>81643</xdr:colOff>
      <xdr:row>12</xdr:row>
      <xdr:rowOff>240845</xdr:rowOff>
    </xdr:from>
    <xdr:to>
      <xdr:col>28</xdr:col>
      <xdr:colOff>340179</xdr:colOff>
      <xdr:row>24</xdr:row>
      <xdr:rowOff>244929</xdr:rowOff>
    </xdr:to>
    <xdr:graphicFrame macro="">
      <xdr:nvGraphicFramePr>
        <xdr:cNvPr id="3" name="Gráfico 2">
          <a:extLst>
            <a:ext uri="{FF2B5EF4-FFF2-40B4-BE49-F238E27FC236}">
              <a16:creationId xmlns:a16="http://schemas.microsoft.com/office/drawing/2014/main" id="{DC5ECC22-D262-4ED2-8237-05DDB9FA87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27215</xdr:colOff>
      <xdr:row>12</xdr:row>
      <xdr:rowOff>23130</xdr:rowOff>
    </xdr:from>
    <xdr:to>
      <xdr:col>11</xdr:col>
      <xdr:colOff>557893</xdr:colOff>
      <xdr:row>24</xdr:row>
      <xdr:rowOff>108857</xdr:rowOff>
    </xdr:to>
    <xdr:graphicFrame macro="">
      <xdr:nvGraphicFramePr>
        <xdr:cNvPr id="2" name="Gráfico 1">
          <a:extLst>
            <a:ext uri="{FF2B5EF4-FFF2-40B4-BE49-F238E27FC236}">
              <a16:creationId xmlns:a16="http://schemas.microsoft.com/office/drawing/2014/main" id="{4896BD4E-FD9E-4CCA-8D98-D9B00C0E6E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1149803</xdr:colOff>
      <xdr:row>5</xdr:row>
      <xdr:rowOff>200023</xdr:rowOff>
    </xdr:from>
    <xdr:to>
      <xdr:col>11</xdr:col>
      <xdr:colOff>483053</xdr:colOff>
      <xdr:row>15</xdr:row>
      <xdr:rowOff>221795</xdr:rowOff>
    </xdr:to>
    <xdr:graphicFrame macro="">
      <xdr:nvGraphicFramePr>
        <xdr:cNvPr id="3" name="Gráfico 2">
          <a:extLst>
            <a:ext uri="{FF2B5EF4-FFF2-40B4-BE49-F238E27FC236}">
              <a16:creationId xmlns:a16="http://schemas.microsoft.com/office/drawing/2014/main" id="{5AD71F58-7153-4D75-97AC-0F64D3267E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285749</xdr:colOff>
      <xdr:row>17</xdr:row>
      <xdr:rowOff>213630</xdr:rowOff>
    </xdr:from>
    <xdr:to>
      <xdr:col>19</xdr:col>
      <xdr:colOff>40820</xdr:colOff>
      <xdr:row>35</xdr:row>
      <xdr:rowOff>68036</xdr:rowOff>
    </xdr:to>
    <xdr:graphicFrame macro="">
      <xdr:nvGraphicFramePr>
        <xdr:cNvPr id="2" name="Gráfico 1">
          <a:extLst>
            <a:ext uri="{FF2B5EF4-FFF2-40B4-BE49-F238E27FC236}">
              <a16:creationId xmlns:a16="http://schemas.microsoft.com/office/drawing/2014/main" id="{F093DD40-5BD3-4A31-A2D2-C57C07CB2C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16.xml"/></Relationships>
</file>

<file path=xl/pivotCache/_rels/pivotCacheDefinition17.xml.rels><?xml version="1.0" encoding="UTF-8" standalone="yes"?>
<Relationships xmlns="http://schemas.openxmlformats.org/package/2006/relationships"><Relationship Id="rId1" Type="http://schemas.openxmlformats.org/officeDocument/2006/relationships/pivotCacheRecords" Target="pivotCacheRecords17.xml"/></Relationships>
</file>

<file path=xl/pivotCache/_rels/pivotCacheDefinition18.xml.rels><?xml version="1.0" encoding="UTF-8" standalone="yes"?>
<Relationships xmlns="http://schemas.openxmlformats.org/package/2006/relationships"><Relationship Id="rId1" Type="http://schemas.openxmlformats.org/officeDocument/2006/relationships/pivotCacheRecords" Target="pivotCacheRecords18.xml"/></Relationships>
</file>

<file path=xl/pivotCache/_rels/pivotCacheDefinition19.xml.rels><?xml version="1.0" encoding="UTF-8" standalone="yes"?>
<Relationships xmlns="http://schemas.openxmlformats.org/package/2006/relationships"><Relationship Id="rId1" Type="http://schemas.openxmlformats.org/officeDocument/2006/relationships/pivotCacheRecords" Target="pivotCacheRecords19.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20.xml.rels><?xml version="1.0" encoding="UTF-8" standalone="yes"?>
<Relationships xmlns="http://schemas.openxmlformats.org/package/2006/relationships"><Relationship Id="rId1" Type="http://schemas.openxmlformats.org/officeDocument/2006/relationships/pivotCacheRecords" Target="pivotCacheRecords20.xml"/></Relationships>
</file>

<file path=xl/pivotCache/_rels/pivotCacheDefinition21.xml.rels><?xml version="1.0" encoding="UTF-8" standalone="yes"?>
<Relationships xmlns="http://schemas.openxmlformats.org/package/2006/relationships"><Relationship Id="rId1" Type="http://schemas.openxmlformats.org/officeDocument/2006/relationships/pivotCacheRecords" Target="pivotCacheRecords21.xml"/></Relationships>
</file>

<file path=xl/pivotCache/_rels/pivotCacheDefinition22.xml.rels><?xml version="1.0" encoding="UTF-8" standalone="yes"?>
<Relationships xmlns="http://schemas.openxmlformats.org/package/2006/relationships"><Relationship Id="rId1" Type="http://schemas.openxmlformats.org/officeDocument/2006/relationships/pivotCacheRecords" Target="pivotCacheRecords22.xml"/></Relationships>
</file>

<file path=xl/pivotCache/_rels/pivotCacheDefinition23.xml.rels><?xml version="1.0" encoding="UTF-8" standalone="yes"?>
<Relationships xmlns="http://schemas.openxmlformats.org/package/2006/relationships"><Relationship Id="rId1" Type="http://schemas.openxmlformats.org/officeDocument/2006/relationships/pivotCacheRecords" Target="pivotCacheRecords23.xml"/></Relationships>
</file>

<file path=xl/pivotCache/_rels/pivotCacheDefinition24.xml.rels><?xml version="1.0" encoding="UTF-8" standalone="yes"?>
<Relationships xmlns="http://schemas.openxmlformats.org/package/2006/relationships"><Relationship Id="rId1" Type="http://schemas.openxmlformats.org/officeDocument/2006/relationships/pivotCacheRecords" Target="pivotCacheRecords24.xml"/></Relationships>
</file>

<file path=xl/pivotCache/_rels/pivotCacheDefinition25.xml.rels><?xml version="1.0" encoding="UTF-8" standalone="yes"?>
<Relationships xmlns="http://schemas.openxmlformats.org/package/2006/relationships"><Relationship Id="rId1" Type="http://schemas.openxmlformats.org/officeDocument/2006/relationships/pivotCacheRecords" Target="pivotCacheRecords25.xml"/></Relationships>
</file>

<file path=xl/pivotCache/_rels/pivotCacheDefinition26.xml.rels><?xml version="1.0" encoding="UTF-8" standalone="yes"?>
<Relationships xmlns="http://schemas.openxmlformats.org/package/2006/relationships"><Relationship Id="rId1" Type="http://schemas.openxmlformats.org/officeDocument/2006/relationships/pivotCacheRecords" Target="pivotCacheRecords26.xml"/></Relationships>
</file>

<file path=xl/pivotCache/_rels/pivotCacheDefinition27.xml.rels><?xml version="1.0" encoding="UTF-8" standalone="yes"?>
<Relationships xmlns="http://schemas.openxmlformats.org/package/2006/relationships"><Relationship Id="rId1" Type="http://schemas.openxmlformats.org/officeDocument/2006/relationships/pivotCacheRecords" Target="pivotCacheRecords27.xml"/></Relationships>
</file>

<file path=xl/pivotCache/_rels/pivotCacheDefinition28.xml.rels><?xml version="1.0" encoding="UTF-8" standalone="yes"?>
<Relationships xmlns="http://schemas.openxmlformats.org/package/2006/relationships"><Relationship Id="rId1" Type="http://schemas.openxmlformats.org/officeDocument/2006/relationships/pivotCacheRecords" Target="pivotCacheRecords28.xml"/></Relationships>
</file>

<file path=xl/pivotCache/_rels/pivotCacheDefinition29.xml.rels><?xml version="1.0" encoding="UTF-8" standalone="yes"?>
<Relationships xmlns="http://schemas.openxmlformats.org/package/2006/relationships"><Relationship Id="rId1" Type="http://schemas.openxmlformats.org/officeDocument/2006/relationships/pivotCacheRecords" Target="pivotCacheRecords29.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128494907411" createdVersion="7" refreshedVersion="7" minRefreshableVersion="3" recordCount="63" xr:uid="{00000000-000A-0000-FFFF-FFFF00000000}">
  <cacheSource type="worksheet">
    <worksheetSource ref="B2:AN65" sheet="Analisis para consolidado"/>
  </cacheSource>
  <cacheFields count="38">
    <cacheField name="Entrevistador" numFmtId="0">
      <sharedItems containsBlank="1"/>
    </cacheField>
    <cacheField name="1. Municipio" numFmtId="0">
      <sharedItems containsBlank="1"/>
    </cacheField>
    <cacheField name="2. Nombre delegado" numFmtId="0">
      <sharedItems containsBlank="1"/>
    </cacheField>
    <cacheField name="3. Cargo actual" numFmtId="0">
      <sharedItems containsBlank="1"/>
    </cacheField>
    <cacheField name="4. Correo institucional" numFmtId="0">
      <sharedItems containsBlank="1"/>
    </cacheField>
    <cacheField name="Poblacion Municipios de Boyaca DANE-2018" numFmtId="0">
      <sharedItems containsString="0" containsBlank="1" containsNumber="1" containsInteger="1" minValue="3601" maxValue="20546"/>
    </cacheField>
    <cacheField name="5.    ¿Qué tipo de desechos son los más difíciles de tratar en su municipio?" numFmtId="0">
      <sharedItems containsBlank="1" count="17">
        <s v="Colchones fuera de uso"/>
        <s v="llantas fuera de uso"/>
        <s v="Desechos electronicos (RAE)"/>
        <m/>
        <s v="Escombros"/>
        <s v="envases de agrouimicos"/>
        <s v="Residuos peligrosos - hospital- RESPEL"/>
        <s v="Residuos organicos"/>
        <s v="plasticos"/>
        <s v="Residuos especiales"/>
        <s v="residuos de los talleres"/>
        <s v="aceites"/>
        <s v="botas "/>
        <s v="envases de agroquimicos"/>
        <s v="llantas usadas de maquinaria amarilla "/>
        <s v="Desechos de minera (lonas, tapas)"/>
        <s v="Inorganicos"/>
      </sharedItems>
    </cacheField>
    <cacheField name="6._x0009_¿Ha recibido algún llamado por parte de los entes reguladores estatales, por el manejo de estos residuos?" numFmtId="0">
      <sharedItems containsBlank="1"/>
    </cacheField>
    <cacheField name="7._x0009_¿Qué acciones tiene en curso o planea realizar para atender la solicitud del manejo de residuos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 numFmtId="0">
      <sharedItems containsBlank="1"/>
    </cacheField>
    <cacheField name="8.    Si la respuesta anterior fue negativa ¿Qué tipo de acciones considera tomar para dar cumplimiento a esta norma?" numFmtId="0">
      <sharedItems containsBlank="1"/>
    </cacheField>
    <cacheField name="9._x0009_¿Conoce algún tipo de problemática que presente para la salud y el medio ambiente el no tratamiento o la mala disposición del neumático fuera de uso?" numFmtId="0">
      <sharedItems containsBlank="1"/>
    </cacheField>
    <cacheField name="10._x0009_¿Considera usted que las llantas fuera de uso, son un problema ambiental en su municipio?" numFmtId="0">
      <sharedItems containsBlank="1"/>
    </cacheField>
    <cacheField name="11._x0009_¿Qué tipo de alternativas de tratamiento conoce para el neumático fuera de uso y el plástico?" numFmtId="0">
      <sharedItems containsBlank="1"/>
    </cacheField>
    <cacheField name="12._x0009_¿Dentro del periodo de su gobernanza que obras ha ejecutado, para el plan de tratamiento de estos residuos sólidos?" numFmtId="0">
      <sharedItems containsBlank="1"/>
    </cacheField>
    <cacheField name="13._x0009_¿Cuenta con equipos para el tratamiento de residuos de neumático en su municipio o ciudad?" numFmtId="0">
      <sharedItems containsBlank="1"/>
    </cacheField>
    <cacheField name="14._x0009_¿Cuáles son las recomendaciones hechas por los entes de control sobre los proyectos de inversión social?" numFmtId="0">
      <sharedItems containsBlank="1"/>
    </cacheField>
    <cacheField name="15._x0009_¿Tiene un banco de programas de inversión?" numFmtId="0">
      <sharedItems containsBlank="1"/>
    </cacheField>
    <cacheField name="16.Dentro de su  plan de desarrollo municipal tiene algun rubro asigando para proyectos de tratamiento de este tipo de residuos, que le permitan dar cumplimiento a la normativa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 numFmtId="0">
      <sharedItems containsBlank="1"/>
    </cacheField>
    <cacheField name="17._x0009_De ofrecer tecnología para el tratamiento o conversión del residuo de neumático usado ¿Estaría dispuesto a invertir en ello siendo pionero en esta implementación?" numFmtId="0">
      <sharedItems containsBlank="1"/>
    </cacheField>
    <cacheField name="18._x0009_¿Conoce usted algún subproducto que se pueda obtener del neumático fuera de uso?  Si su respuesta es afirmativa, ¿cuáles productos conoce?" numFmtId="0">
      <sharedItems containsBlank="1"/>
    </cacheField>
    <cacheField name="19._x0009_¿Considera que la miniplanta de tratamiento de pirolisis sería una solución para tratar este tipo de residuos, permitiendo tomar accion para el cumplimiento de la norma?" numFmtId="0">
      <sharedItems containsBlank="1"/>
    </cacheField>
    <cacheField name="20._x0009_En caso de invertir en esta planta, ¿qué rubro estaría disponible para su contratación?_x000a_a._x0009_$200.000.000 a $300.000.000_x000a_b._x0009_$300.000.000 a $400.000.000_x000a_c._x0009_$400.000.000 a $500.000.000" numFmtId="0">
      <sharedItems containsBlank="1"/>
    </cacheField>
    <cacheField name="21._x0009_De uno a cien, ¿qué tan dispuesto estaría a invertir en este proyecto?" numFmtId="0">
      <sharedItems containsBlank="1" containsMixedTypes="1" containsNumber="1" containsInteger="1" minValue="30" maxValue="100"/>
    </cacheField>
    <cacheField name="22._x0009_Para ejecutar un proyecto que mitigue el impacto ambiental, ¿qué tipo de contratación se maneja?" numFmtId="0">
      <sharedItems containsBlank="1"/>
    </cacheField>
    <cacheField name="23._x0009_En la adquisición de maquinaria y equipo ¿que dificultades ha presentado?" numFmtId="0">
      <sharedItems containsBlank="1"/>
    </cacheField>
    <cacheField name="24._x0009_Si esta miniplanta soluciona la problemática ambiental generada por este tipo de residuos en su municipio, ¿a qué plazo estaría dispuesto a ejecutar este proyecto?, _x000a_a._x0009_Corto plazo 3- 6 meses_x000a_b._x0009_Mediano 6-12 meses_x000a_c._x0009_largo plazo 1 – 2 años" numFmtId="0">
      <sharedItems containsBlank="1"/>
    </cacheField>
    <cacheField name="25._x0009_¿Qué tiempo se demoraria, desde la planeación, hasta la ejecución del proyecto?" numFmtId="0">
      <sharedItems containsBlank="1"/>
    </cacheField>
    <cacheField name="26._x0009_De los productos que se generan del proceso de la planta de pirolisis, los cuales son aceite de pirolisis y  gas que son utilizados en el mismo proceso de pirolisis   y negro de carbón que se utiliza en la elaboración de cemento, fabricación de caucho para nuevos neumáticos, así como en calefacciones industriales;  ¿considera usted que podrían ser comercializados por su administración?  ¿Si su respuesta es negativa que consideraría hacer con ellos?" numFmtId="0">
      <sharedItems containsBlank="1"/>
    </cacheField>
    <cacheField name="27._x0009_¿Qué beneficios esperaría obtener de esta maquinaria?" numFmtId="0">
      <sharedItems containsBlank="1"/>
    </cacheField>
    <cacheField name="28._x0009_¿Qué dificultades considera que podría presentarse al momento de invertir en ella?" numFmtId="0">
      <sharedItems containsBlank="1"/>
    </cacheField>
    <cacheField name="29._x0009_¿Qué mejoraría de los oferentes o contratistas que participan en proyectos para la venta de maquinaria?" numFmtId="0">
      <sharedItems containsBlank="1"/>
    </cacheField>
    <cacheField name="30._x0009_Para que un proyecto de inversión sea de rápida ejecución ¿Qué características debe ofrecer el proveedor?" numFmtId="0">
      <sharedItems containsBlank="1"/>
    </cacheField>
    <cacheField name="31._x0009_¿Cuáles proveedores de maquinaria importada conoce?" numFmtId="0">
      <sharedItems containsBlank="1"/>
    </cacheField>
    <cacheField name="32._x0009_¿Qué inconvenientes ha presentado con proveedores de maquinaria?" numFmtId="0">
      <sharedItems containsBlank="1"/>
    </cacheField>
    <cacheField name="33._x0009_Los contratistas o proveedores de maquinaria los cuales han participado en diferentes contratos ¿realizan acompañamiento y servicios post venta asegurando el optimo desempeño del proyecto?" numFmtId="0">
      <sharedItems containsBlank="1"/>
    </cacheField>
    <cacheField name="34._x0009_¿Qué servicios complementarios esperaría recibir al implementar esta maquinaria?" numFmtId="0">
      <sharedItems containsBlank="1"/>
    </cacheField>
    <cacheField name="35._x0009_¿Qué factores son determinantes para que usted considere que un proyecto de inversión sea exitoso?" numFmtId="0">
      <sharedItems containsBlank="1"/>
    </cacheField>
    <cacheField name="Observaciones Adicionale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5.146978240744" createdVersion="7" refreshedVersion="7" minRefreshableVersion="3" recordCount="20" xr:uid="{00000000-000A-0000-FFFF-FFFF09000000}">
  <cacheSource type="worksheet">
    <worksheetSource ref="G2:J22" sheet="17_Disposicion invers en proy"/>
  </cacheSource>
  <cacheFields count="4">
    <cacheField name="1. Municipio" numFmtId="0">
      <sharedItems/>
    </cacheField>
    <cacheField name="Poblacion Municipios de Boyaca DANE-2018" numFmtId="0">
      <sharedItems containsSemiMixedTypes="0" containsString="0" containsNumber="1" containsInteger="1" minValue="3601" maxValue="20546" count="20">
        <n v="13405"/>
        <n v="3601"/>
        <n v="7340"/>
        <n v="17033"/>
        <n v="10382"/>
        <n v="20546"/>
        <n v="9411"/>
        <n v="15729"/>
        <n v="18050"/>
        <n v="10337"/>
        <n v="14470"/>
        <n v="8470"/>
        <n v="8668"/>
        <n v="9023"/>
        <n v="7693"/>
        <n v="9856"/>
        <n v="9763"/>
        <n v="7628"/>
        <n v="7579"/>
        <n v="7549"/>
      </sharedItems>
    </cacheField>
    <cacheField name="17._x0009_De ofrecer tecnología para el tratamiento o conversión del residuo de neumático usado ¿Estaría dispuesto a invertir en ello siendo pionero en esta implementación?" numFmtId="0">
      <sharedItems/>
    </cacheField>
    <cacheField name="Interes del proyecto como propuesta innovadora y pionera" numFmtId="0">
      <sharedItems count="3">
        <s v="Si"/>
        <s v="No"/>
        <s v="Revisión y Publicación"/>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5.184393171294" createdVersion="7" refreshedVersion="7" minRefreshableVersion="3" recordCount="25" xr:uid="{00000000-000A-0000-FFFF-FFFF0A000000}">
  <cacheSource type="worksheet">
    <worksheetSource ref="G2:G27" sheet="18_Conoc subproducto neum"/>
  </cacheSource>
  <cacheFields count="1">
    <cacheField name="18._x0009_¿Conoce usted algún subproducto que se pueda obtener del neumático fuera de uso?  Si su respuesta es afirmativa, ¿cuáles productos conoce?" numFmtId="0">
      <sharedItems count="8">
        <s v="No  conoce ninguno"/>
        <s v="reusos"/>
        <s v="capa asfaltica"/>
        <s v="combustibles"/>
        <s v="agregados de construccion"/>
        <s v="canchas sinteticas"/>
        <s v="pisos en los parque infantiles "/>
        <s v="parques infantiles "/>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5.244336111115" createdVersion="7" refreshedVersion="7" minRefreshableVersion="3" recordCount="20" xr:uid="{00000000-000A-0000-FFFF-FFFF0B000000}">
  <cacheSource type="worksheet">
    <worksheetSource ref="H2:H22" sheet="19_Solucion tratam residuo"/>
  </cacheSource>
  <cacheFields count="1">
    <cacheField name="9. ¿Considera que la miniplanta de tratamiento de pirolisis sería una solución para tratar este tipo de residuos?" numFmtId="0">
      <sharedItems count="2">
        <s v="Si"/>
        <s v="No"/>
      </sharedItems>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5.467049421299" createdVersion="7" refreshedVersion="7" minRefreshableVersion="3" recordCount="20" xr:uid="{00000000-000A-0000-FFFF-FFFF0C000000}">
  <cacheSource type="worksheet">
    <worksheetSource ref="F2:G22" sheet="20_Rubro disponible contra"/>
  </cacheSource>
  <cacheFields count="2">
    <cacheField name="1. Municipio" numFmtId="0">
      <sharedItems/>
    </cacheField>
    <cacheField name="20._x0009_En caso de invertir en esta planta, ¿qué rubro estaría disponible para su contratación?_x000a_a._x0009_$200.000.000 a $300.000.000_x000a_b._x0009_$300.000.000 a $400.000.000_x000a_c._x0009_$400.000.000 a $500.000.000" numFmtId="0">
      <sharedItems count="6">
        <s v="200 a 300 millones"/>
        <s v="400 a 500 millones "/>
        <s v="ninguno"/>
        <s v="300 a 400 millones"/>
        <s v="No tendria una respuesta concreta en este momento"/>
        <s v="200 a 300 millones " u="1"/>
      </sharedItems>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5.513190046295" createdVersion="7" refreshedVersion="7" minRefreshableVersion="3" recordCount="23" xr:uid="{00000000-000A-0000-FFFF-FFFF0D000000}">
  <cacheSource type="worksheet">
    <worksheetSource ref="G2:G25" sheet="22_Porcentaje intencion compr"/>
  </cacheSource>
  <cacheFields count="1">
    <cacheField name="22._x0009_Para ejecutar un proyecto que mitigue el impacto ambiental, ¿qué tipo de contratación se maneja?" numFmtId="0">
      <sharedItems containsBlank="1" count="14">
        <s v="Contratacion Estatal"/>
        <m/>
        <s v="consultoria"/>
        <s v="prestacion de servicios"/>
        <s v="Convenios "/>
        <s v="no tiene conocimiento sobre el tema "/>
        <s v="Selección abreviada con recursos del SGP"/>
        <s v="contratacion directa" u="1"/>
        <s v="selección abreviada" u="1"/>
        <s v="con el municipio por ley 80" u="1"/>
        <s v="Contratacion de minima cuantia" u="1"/>
        <s v="Licitacion publica " u="1"/>
        <s v="Contatacion estatal" u="1"/>
        <s v="Contrtacion Estatal" u="1"/>
      </sharedItems>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8.542175347226" createdVersion="7" refreshedVersion="7" minRefreshableVersion="3" recordCount="22" xr:uid="{00000000-000A-0000-FFFF-FFFF0E000000}">
  <cacheSource type="worksheet">
    <worksheetSource ref="G2:G24" sheet="23_Dificultades presentad"/>
  </cacheSource>
  <cacheFields count="1">
    <cacheField name="23._x0009_En la adquisición de maquinaria y equipo ¿que dificultades ha presentado?" numFmtId="0">
      <sharedItems count="8">
        <s v="mantenimiento y operatividad"/>
        <s v="Pasar por aprobacion del concejo"/>
        <s v="no conoce "/>
        <s v="Factor economico "/>
        <s v="sistemas tarifario"/>
        <s v="no han presentado problemas"/>
        <s v="Aprobacion de estudios previos del proyecto"/>
        <s v="operatividad"/>
      </sharedItems>
    </cacheField>
  </cacheFields>
  <extLst>
    <ext xmlns:x14="http://schemas.microsoft.com/office/spreadsheetml/2009/9/main" uri="{725AE2AE-9491-48be-B2B4-4EB974FC3084}">
      <x14:pivotCacheDefinition/>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9.581756250001" createdVersion="7" refreshedVersion="7" minRefreshableVersion="3" recordCount="20" xr:uid="{00000000-000A-0000-FFFF-FFFF0F000000}">
  <cacheSource type="worksheet">
    <worksheetSource ref="G2:G22" sheet="24_Plazo ejecución de proyecto"/>
  </cacheSource>
  <cacheFields count="1">
    <cacheField name="24._x0009_Si esta miniplanta soluciona la problemática ambiental generada por este tipo de residuos en su municipio, ¿a qué plazo estaría dispuesto a ejecutar este proyecto?, _x000a_a._x0009_Corto plazo 3- 6 meses_x000a_b._x0009_Mediano 6-12 meses_x000a_c._x0009_largo plazo 1 – 2 años" numFmtId="0">
      <sharedItems count="4">
        <s v="6 a 12 meses"/>
        <s v="En el momento no estarian interesados "/>
        <s v="1 a 2 años"/>
        <s v="3 a 6 meses"/>
      </sharedItems>
    </cacheField>
  </cacheFields>
  <extLst>
    <ext xmlns:x14="http://schemas.microsoft.com/office/spreadsheetml/2009/9/main" uri="{725AE2AE-9491-48be-B2B4-4EB974FC3084}">
      <x14:pivotCacheDefinition/>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9.600313657407" createdVersion="7" refreshedVersion="7" minRefreshableVersion="3" recordCount="20" xr:uid="{00000000-000A-0000-FFFF-FFFF10000000}">
  <cacheSource type="worksheet">
    <worksheetSource ref="H2:H22" sheet="25_Tiempo de planeacion"/>
  </cacheSource>
  <cacheFields count="1">
    <cacheField name="25._x0009_¿Qué tiempo se demoraria, desde la planeación, hasta la ejecución del proyecto?" numFmtId="0">
      <sharedItems count="4">
        <s v="Entre 3 y 6 meses"/>
        <s v="Menos de 3 meses"/>
        <s v="No posee información"/>
        <s v="Entre 6 y 12 meses"/>
      </sharedItems>
    </cacheField>
  </cacheFields>
  <extLst>
    <ext xmlns:x14="http://schemas.microsoft.com/office/spreadsheetml/2009/9/main" uri="{725AE2AE-9491-48be-B2B4-4EB974FC3084}">
      <x14:pivotCacheDefinition/>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9.64905763889" createdVersion="7" refreshedVersion="7" minRefreshableVersion="3" recordCount="20" xr:uid="{00000000-000A-0000-FFFF-FFFF11000000}">
  <cacheSource type="worksheet">
    <worksheetSource ref="H26:H46" sheet="26_Comercializacion subproducto"/>
  </cacheSource>
  <cacheFields count="1">
    <cacheField name="26. Los subproductos pueden ser comercializados por el municipio" numFmtId="0">
      <sharedItems count="2">
        <s v="Si"/>
        <s v="No"/>
      </sharedItems>
    </cacheField>
  </cacheFields>
  <extLst>
    <ext xmlns:x14="http://schemas.microsoft.com/office/spreadsheetml/2009/9/main" uri="{725AE2AE-9491-48be-B2B4-4EB974FC3084}">
      <x14:pivotCacheDefinition/>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9.662472916665" createdVersion="7" refreshedVersion="7" minRefreshableVersion="3" recordCount="40" xr:uid="{00000000-000A-0000-FFFF-FFFF12000000}">
  <cacheSource type="worksheet">
    <worksheetSource ref="G2:G42" sheet="27_Beneficios esperados maquina"/>
  </cacheSource>
  <cacheFields count="1">
    <cacheField name="27._x0009_¿Qué beneficios esperaría obtener de esta maquinaria?" numFmtId="0">
      <sharedItems count="26">
        <s v="Beneficio ambiental"/>
        <s v="creacion microempresa"/>
        <s v="generacion de empleo"/>
        <s v="disminucion de este tipo de residuos "/>
        <s v="mejoraramiento en la salud de la poblacion"/>
        <s v="ser pioneros en este proyecto"/>
        <s v="solucionar un problema ambiental como municipio"/>
        <s v="que el proyecto sea sostenible"/>
        <s v="beneficio economico"/>
        <s v="beneficio en pro del mismo municipio"/>
        <s v="disminucion de costos de disposicion final en un relleno sanitario"/>
        <s v="disminución impacto ambiental y disminución huella de carbono generada por el municipio"/>
        <s v="Autosostenible"/>
        <s v="Reduccion de este tipo de residuos "/>
        <s v="Solucion de una problematica social "/>
        <s v="Necesitaria conocer mas al respecto del tema "/>
        <s v="Reciclaje de los neumaticos "/>
        <s v="Mejoraria el tema paisajistico "/>
        <s v="Que la miniplanta se convirtiera en un piloto a  nivel provincial "/>
        <s v="Beneficio de la comunidad a nivel regional"/>
        <s v="Cumplimiento de la normatividad "/>
        <s v="Reduccion de emisiones "/>
        <s v="No obtendrian mayores beneficios"/>
        <s v="Reduccion de residuos "/>
        <s v="Que sea autosostenible"/>
        <s v="beneficio ambiental "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209254745372" createdVersion="7" refreshedVersion="7" minRefreshableVersion="3" recordCount="32" xr:uid="{00000000-000A-0000-FFFF-FFFF01000000}">
  <cacheSource type="worksheet">
    <worksheetSource ref="B2:D34" sheet="7y8_Acciones"/>
  </cacheSource>
  <cacheFields count="3">
    <cacheField name="1. Municipio" numFmtId="0">
      <sharedItems containsBlank="1"/>
    </cacheField>
    <cacheField name="7._x0009_¿Qué acciones tiene en curso o planea realizar para atender la solicitud del manejo de residuos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 numFmtId="0">
      <sharedItems containsBlank="1" count="15">
        <s v="No se tiene"/>
        <s v="Hacer un plan de accion para dar manejo a los residuos "/>
        <s v="Se tiene contratado un gestor"/>
        <s v="programas de residuos especiales"/>
        <s v="implementar un area para el acopio de estos residuos"/>
        <s v="jornadas de recoleccion  post-consumo  de residuos de llanta "/>
        <s v="articulacion entre corpoboyaca- alcaldia -empresa recolectora"/>
        <s v="se han implementado acciones"/>
        <s v="Aprovechamiento de residuos solidos "/>
        <s v="trabajando conjuntamente con las organizaciones de recicladores del municipio"/>
        <s v="Proyecto piloto de aprovechamiento de residuos organicos "/>
        <m/>
        <s v="Limpieza de microcuencas "/>
        <s v="Gaviones ( sotener la tierra en las riberas de las quebradas "/>
        <s v="Campañas de sensibilizacion  "/>
      </sharedItems>
    </cacheField>
    <cacheField name="8.    Si la respuesta anterior fue negativa ¿Qué tipo de acciones considera tomar para dar cumplimiento a esta norma?" numFmtId="0">
      <sharedItems containsBlank="1" count="6">
        <s v="N/A"/>
        <s v="Plan de accion"/>
        <m/>
        <s v="campañas sensibilizacion con la comunidad "/>
        <s v="notas al respaldo e la factura de los servicios para recordarle a la gente la separacio en la fuente "/>
        <s v="campañas en la emisora "/>
      </sharedItems>
    </cacheField>
  </cacheFields>
  <extLst>
    <ext xmlns:x14="http://schemas.microsoft.com/office/spreadsheetml/2009/9/main" uri="{725AE2AE-9491-48be-B2B4-4EB974FC3084}">
      <x14:pivotCacheDefinition/>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9.678153356479" createdVersion="7" refreshedVersion="7" minRefreshableVersion="3" recordCount="28" xr:uid="{00000000-000A-0000-FFFF-FFFF13000000}">
  <cacheSource type="worksheet">
    <worksheetSource ref="G2:G30" sheet="28_Posibles dificultad al inver"/>
  </cacheSource>
  <cacheFields count="1">
    <cacheField name="28._x0009_¿Qué dificultades considera que podría presentarse al momento de invertir en ella?" numFmtId="0">
      <sharedItems count="22">
        <s v="Mantenimiento "/>
        <s v="Operatividad "/>
        <s v="lugar de instalacion"/>
        <s v="no utilizacion al 100% de su capacidad"/>
        <s v="no recuperar inversion"/>
        <s v="retrasos en el proceso"/>
        <s v="no hay disponibilidad presupuestal"/>
        <s v="valor economico del proyecto"/>
        <s v="Ubicación de l a planta "/>
        <s v="Tiempo de aprobacion del proyecto"/>
        <s v="Factor economico"/>
        <s v="No conoce de ese tema "/>
        <s v="Cambios de administracion"/>
        <s v="Permisos ambientales "/>
        <s v="Aspecto tecnico"/>
        <s v="Veedores ambientales "/>
        <s v="Inconformismo por parte de la comunidad"/>
        <s v="No se tendria el punto de equilibrio para sacar un provecho suficiente"/>
        <s v="Falta de cultura ambiental de parte de la ciudadania"/>
        <s v="mantenimientos " u="1"/>
        <s v="operatividad" u="1"/>
        <s v="mantenimiento" u="1"/>
      </sharedItems>
    </cacheField>
  </cacheFields>
  <extLst>
    <ext xmlns:x14="http://schemas.microsoft.com/office/spreadsheetml/2009/9/main" uri="{725AE2AE-9491-48be-B2B4-4EB974FC3084}">
      <x14:pivotCacheDefinition/>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076530555554" createdVersion="7" refreshedVersion="7" minRefreshableVersion="3" recordCount="36" xr:uid="{00000000-000A-0000-FFFF-FFFF14000000}">
  <cacheSource type="worksheet">
    <worksheetSource ref="G2:G38" sheet="29_Mejoras servic venta"/>
  </cacheSource>
  <cacheFields count="1">
    <cacheField name="29._x0009_¿Qué mejoraría de los oferentes o contratistas que participan en proyectos para la venta de maquinaria?" numFmtId="0">
      <sharedItems count="24">
        <s v="Especificaciones Tecnicas"/>
        <s v="Calidad De Los Equipos"/>
        <s v="Facilidad De Pago (Cofinaciacion)"/>
        <s v="Menor Valor "/>
        <s v="Que Sean Claros Sobre Los Impactos Sociales Sobre La Poblacion"/>
        <s v="Que Sean Claros Sobre Los Beneficios Para La Poblacion"/>
        <s v="Nueva Tecnologia"/>
        <s v="Confiabilidad"/>
        <s v="Garantia"/>
        <s v="Referente De Caso De Éxito"/>
        <s v="Informacion Enfocada Al Sector Publico"/>
        <s v="No Conoce De Ese Tema "/>
        <s v="Claridada En Valor Economico"/>
        <s v="Acompañamiento"/>
        <s v="Respaldo "/>
        <s v="Capacitacion "/>
        <s v="Apropiacion Del Tema En Terminos De Cultura Ambiental"/>
        <s v="Eficiencia "/>
        <s v="Experiencia "/>
        <s v="Depende De Las Necesidades Del Municipio "/>
        <s v="Claridad En Los Beneficios Que Obtendria La Comunidad Del Proyecto"/>
        <s v="Socializacion Del Proyecto Con La Comunidad"/>
        <s v="Acompañamiento " u="1"/>
        <s v="Garantia tecnica" u="1"/>
      </sharedItems>
    </cacheField>
  </cacheFields>
  <extLst>
    <ext xmlns:x14="http://schemas.microsoft.com/office/spreadsheetml/2009/9/main" uri="{725AE2AE-9491-48be-B2B4-4EB974FC3084}">
      <x14:pivotCacheDefinition/>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118986226851" createdVersion="7" refreshedVersion="7" minRefreshableVersion="3" recordCount="34" xr:uid="{00000000-000A-0000-FFFF-FFFF15000000}">
  <cacheSource type="worksheet">
    <worksheetSource ref="G2:G36" sheet="30_Caracterist ejecuc rapida"/>
  </cacheSource>
  <cacheFields count="1">
    <cacheField name="30._x0009_Para que un proyecto de inversión sea de rápida ejecución ¿Qué características debe ofrecer el proveedor?" numFmtId="0">
      <sharedItems count="31">
        <s v="Especificaciones Tecnicas "/>
        <s v="Manual De Operatividad"/>
        <s v="Garantia "/>
        <s v="Calidad De Los Equipos "/>
        <s v="Cumplimiento de los requisitos exigidos para la contratación"/>
        <s v="Responsabilidad"/>
        <s v="Que La Maquinaria Sea Acorde A Las Necesidades Del Municipio"/>
        <s v="Experiencia"/>
        <s v="Disminuir Impacto Medioambiental"/>
        <s v="Conocer Los Productos Que Se Obtienen De Este Proceso"/>
        <s v="Capacitación"/>
        <s v="No Conoce "/>
        <s v="Buen Precio"/>
        <s v="Estudios De Viabilidad "/>
        <s v="Seriedad"/>
        <s v="Disponibilidad De Los Equipos "/>
        <s v="Factor Economico"/>
        <s v="Brindar Informacion Actualizada"/>
        <s v="Acompañamiento"/>
        <s v="Seguimiento"/>
        <s v="Eficiencia"/>
        <s v="Que El Municipio Tenga La Necesidad Latente"/>
        <s v="Cumplimiento " u="1"/>
        <s v="Que La Maqyinaria Sea Acorde A Las Necesidades Del Municipio" u="1"/>
        <s v="Capacitacion" u="1"/>
        <s v="Acompañamiento " u="1"/>
        <s v="Papeles En Regla" u="1"/>
        <s v="Buen Precio " u="1"/>
        <s v="Cumplimiento De Los Tiempos" u="1"/>
        <s v="Que Cumpla Con Todos Los Requisitos Exigidos " u="1"/>
        <s v="Capacitaciones " u="1"/>
      </sharedItems>
    </cacheField>
  </cacheFields>
  <extLst>
    <ext xmlns:x14="http://schemas.microsoft.com/office/spreadsheetml/2009/9/main" uri="{725AE2AE-9491-48be-B2B4-4EB974FC3084}">
      <x14:pivotCacheDefinition/>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128262500002" createdVersion="7" refreshedVersion="7" minRefreshableVersion="3" recordCount="24" xr:uid="{00000000-000A-0000-FFFF-FFFF16000000}">
  <cacheSource type="worksheet">
    <worksheetSource ref="G2:G26" sheet="31_Proveedores maquina conocid"/>
  </cacheSource>
  <cacheFields count="1">
    <cacheField name="31._x0009_¿Cuáles proveedores de maquinaria importada conoce?" numFmtId="0">
      <sharedItems count="9">
        <s v="Caterpillar"/>
        <s v="Mitsubishi"/>
        <s v="Toyota"/>
        <s v="No Conoce"/>
        <s v="Iveco"/>
        <s v="Bobcat"/>
        <s v="Gecolsa "/>
        <s v="Dinissan  "/>
        <s v="Outselling"/>
      </sharedItems>
    </cacheField>
  </cacheFields>
  <extLst>
    <ext xmlns:x14="http://schemas.microsoft.com/office/spreadsheetml/2009/9/main" uri="{725AE2AE-9491-48be-B2B4-4EB974FC3084}">
      <x14:pivotCacheDefinition/>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13395358796" createdVersion="7" refreshedVersion="7" minRefreshableVersion="3" recordCount="20" xr:uid="{00000000-000A-0000-FFFF-FFFF17000000}">
  <cacheSource type="worksheet">
    <worksheetSource ref="G2:G22" sheet="32_Problemas proveedores maqui"/>
  </cacheSource>
  <cacheFields count="1">
    <cacheField name="32._x0009_¿Qué inconvenientes ha presentado con proveedores de maquinaria?" numFmtId="0">
      <sharedItems count="3">
        <s v="No Han Presentado"/>
        <s v="No Conoce"/>
        <s v="No Habia Disponibilidad Del Equipo En El Pais "/>
      </sharedItems>
    </cacheField>
  </cacheFields>
  <extLst>
    <ext xmlns:x14="http://schemas.microsoft.com/office/spreadsheetml/2009/9/main" uri="{725AE2AE-9491-48be-B2B4-4EB974FC3084}">
      <x14:pivotCacheDefinition/>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143633333333" createdVersion="7" refreshedVersion="7" minRefreshableVersion="3" recordCount="23" xr:uid="{00000000-000A-0000-FFFF-FFFF18000000}">
  <cacheSource type="worksheet">
    <worksheetSource ref="G2:G25" sheet="33_Servic proveed postvent"/>
  </cacheSource>
  <cacheFields count="1">
    <cacheField name="33._x0009_Los contratistas o proveedores de maquinaria los cuales han participado en diferentes contratos ¿realizan acompañamiento y servicios post venta asegurando el optimo desempeño del proyecto?" numFmtId="0">
      <sharedItems count="8">
        <s v="Si Hacen Acompañamiento"/>
        <s v="Capacitaciones"/>
        <s v="Mantenimiento"/>
        <s v="No Conoce De Ese Tema "/>
        <s v="Mantenimientos " u="1"/>
        <s v="Si Hacen Acompañamiento " u="1"/>
        <s v="Algunos Si Hacen Aompañamiento " u="1"/>
        <s v="Si Hacen Aompañamiento " u="1"/>
      </sharedItems>
    </cacheField>
  </cacheFields>
  <extLst>
    <ext xmlns:x14="http://schemas.microsoft.com/office/spreadsheetml/2009/9/main" uri="{725AE2AE-9491-48be-B2B4-4EB974FC3084}">
      <x14:pivotCacheDefinition/>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149672337961" createdVersion="7" refreshedVersion="7" minRefreshableVersion="3" recordCount="41" xr:uid="{00000000-000A-0000-FFFF-FFFF19000000}">
  <cacheSource type="worksheet">
    <worksheetSource ref="G2:G43" sheet="34_Servicios complementarios"/>
  </cacheSource>
  <cacheFields count="1">
    <cacheField name="34._x0009_¿Qué servicios complementarios esperaría recibir al implementar esta maquinaria?" numFmtId="0">
      <sharedItems count="24">
        <s v="Acompañamiento "/>
        <s v="Mantenimiento"/>
        <s v="Instalacion"/>
        <s v="Operatividad"/>
        <s v="Capacitacion Para Operar La Maquinaria"/>
        <s v="Stock De Respuestos"/>
        <s v="Confiabilidad"/>
        <s v="Generacion De Empleo"/>
        <s v="Cumplimiento De Las Metas Proyectadas"/>
        <s v="Garantia "/>
        <s v="Asesoria Tecnica"/>
        <s v="Respaldo"/>
        <s v="No Conoce"/>
        <s v="Facilidad De Pago "/>
        <s v="Versatilidad De Los Equipo "/>
        <s v="Rastreo Satelital "/>
        <s v="Polizas Cumplimiento Especificaciones Tecnicas"/>
        <s v="Asesoria Operativa"/>
        <s v="Producto De Buena Calidad "/>
        <s v="Reparacion"/>
        <s v="Tiempos De Respuesta "/>
        <s v="Socializaciones "/>
        <s v="Beneficio Social "/>
        <s v="Mantenimiento " u="1"/>
      </sharedItems>
    </cacheField>
  </cacheFields>
  <extLst>
    <ext xmlns:x14="http://schemas.microsoft.com/office/spreadsheetml/2009/9/main" uri="{725AE2AE-9491-48be-B2B4-4EB974FC3084}">
      <x14:pivotCacheDefinition/>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162412384256" createdVersion="7" refreshedVersion="7" minRefreshableVersion="3" recordCount="37" xr:uid="{00000000-000A-0000-FFFF-FFFF1A000000}">
  <cacheSource type="worksheet">
    <worksheetSource ref="G2:G39" sheet="35_Factores exito proy inv"/>
  </cacheSource>
  <cacheFields count="1">
    <cacheField name="35._x0009_¿Qué factores son determinantes para que usted considere que un proyecto de inversión sea exitoso?" numFmtId="0">
      <sharedItems count="33">
        <s v="Garantia"/>
        <s v="Acompañamiento "/>
        <s v="Divulgacion De Los Servicios  Que Presta  La Maquinaria"/>
        <s v="Resultados "/>
        <s v="Que Generen El Impacto Que Esta Ofreciendo"/>
        <s v="Que Se Ajuste A Los Indicadores De Calidad"/>
        <s v="Que Sea Un Proyecto Rentable"/>
        <s v="Capacitacion"/>
        <s v="Conocer Los Productos Que Se Obtienen De Este Proceso"/>
        <s v="Que El Proyecto Tenga Un Punto De Equilbrio En La Parte Financiera"/>
        <s v="Porcentaje De Reduccion De La Contaminacion Ambiental Generada "/>
        <s v="Cantidad De  Residuos Aprovechados "/>
        <s v="Eficiencia De La Planta "/>
        <s v="Buena Planeacion Del Proyecto "/>
        <s v="Buena Ejecucion Del Proyecto"/>
        <s v="Que No Afecte Las Condiciones Economicas De Los Habitantes "/>
        <s v="Relacion Costo-Beneficio "/>
        <s v="Que No Afecte El Medio Ambiente "/>
        <s v="Ejecucion "/>
        <s v="Suplir Una Necesidad "/>
        <s v="Ser Autosotenible "/>
        <s v="Planificacion Del Proyecto "/>
        <s v="Estudios Previos "/>
        <s v="Que La Ejecucion Del Proyecto Sea Constante En El Tiempo"/>
        <s v="Que Las Soluciones Que Brinde El Proyecto Sean Acorde A Las Necesidades Del Municipio"/>
        <s v="Que Tenga  Un Beneficio Social "/>
        <s v="Analisis Economico"/>
        <s v="Funcionamiento "/>
        <s v="Beneficio Socio-Ambiental"/>
        <s v="Indicar Como Comercializar Lo Que Se Va A Generar De Subproductos"/>
        <s v="Solucionar Una Problemática"/>
        <s v="Calidad Del Proyecto "/>
        <s v="Seriedad Del Contratista "/>
      </sharedItems>
    </cacheField>
  </cacheFields>
  <extLst>
    <ext xmlns:x14="http://schemas.microsoft.com/office/spreadsheetml/2009/9/main" uri="{725AE2AE-9491-48be-B2B4-4EB974FC3084}">
      <x14:pivotCacheDefinition/>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508399768521" createdVersion="7" refreshedVersion="7" minRefreshableVersion="3" recordCount="20" xr:uid="{00000000-000A-0000-FFFF-FFFF1B000000}">
  <cacheSource type="worksheet">
    <worksheetSource ref="D2:E22" sheet="6_Llamado de atencion"/>
  </cacheSource>
  <cacheFields count="2">
    <cacheField name="1. Municipio" numFmtId="0">
      <sharedItems/>
    </cacheField>
    <cacheField name="6._x0009_¿Ha recibido algún llamado por parte de los entes reguladores estatales, por el manejo de estos residuos?" numFmtId="0">
      <sharedItems count="7">
        <s v="Complementar los PGIRS - Con problemas de presupuesto. 40 a 50 millones para actualizar el PGIRS"/>
        <s v="No conoce sobre el tema"/>
        <s v="N/A"/>
        <s v="no han recibido llamados"/>
        <s v="si han recibido llamados de atencion; han recibido notificaciones de parte de Corpoboyacá"/>
        <s v="han recibido notificaciones de parte de Corpoboyacá" u="1"/>
        <s v="si han recibido llamados de atencion" u="1"/>
      </sharedItems>
    </cacheField>
  </cacheFields>
  <extLst>
    <ext xmlns:x14="http://schemas.microsoft.com/office/spreadsheetml/2009/9/main" uri="{725AE2AE-9491-48be-B2B4-4EB974FC3084}">
      <x14:pivotCacheDefinition/>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20.578629629628" createdVersion="7" refreshedVersion="7" minRefreshableVersion="3" recordCount="22" xr:uid="{00000000-000A-0000-FFFF-FFFF1C000000}">
  <cacheSource type="worksheet">
    <worksheetSource ref="G2:G24" sheet="14_Recomendaciones proyectos in"/>
  </cacheSource>
  <cacheFields count="1">
    <cacheField name="14._x0009_¿Cuáles son las recomendaciones hechas por los entes de control sobre los proyectos de inversión?" numFmtId="0">
      <sharedItems count="14">
        <s v="actualizacion de los PGIRS"/>
        <s v="N/A"/>
        <s v="Que los proyectos de gestion de residuos puedan tambien aplicarse  en las zonas rurales "/>
        <s v="Apoyo para recoleccion"/>
        <s v="No tiene conocimiento del tema"/>
        <s v="no hay ninguna recomendación en el momento"/>
        <s v="Convenio con actores externos "/>
        <s v="Ubicación de un predio con usos de suelos que permita la disposicion de este tipo de residuos sin generar daños ambientales "/>
        <s v="sensibilzar a la comunidad sobre la buena disposicion de los residuos "/>
        <s v="Acatar la normatividad ambiental "/>
        <s v="Incentivar jornadas de separacion y selección en la fuente "/>
        <s v="Realizar jornadas de sensibilizacion con la comunidad "/>
        <s v="Construccion de la planta de residuos solidos "/>
        <s v="No han recibido ninguna recomendación "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234354976848" createdVersion="7" refreshedVersion="7" minRefreshableVersion="3" recordCount="32" xr:uid="{00000000-000A-0000-FFFF-FFFF02000000}">
  <cacheSource type="worksheet">
    <worksheetSource ref="F2:G34" sheet="9_Problema salud y ambiental"/>
  </cacheSource>
  <cacheFields count="2">
    <cacheField name="1. Municipio" numFmtId="0">
      <sharedItems containsBlank="1"/>
    </cacheField>
    <cacheField name="9._x0009_¿Conoce algún tipo de problemática que presente para la salud y el medio ambiente el no tratamiento o la mala disposición del neumático fuera de uso?" numFmtId="0">
      <sharedItems count="10">
        <s v="Contaminacion atmosferica por la quema de neumaticos "/>
        <s v="Alambres peligrosos"/>
        <s v="no conoce ninguno"/>
        <s v="Afecciones respiratorias"/>
        <s v="proliferacion de vectores"/>
        <s v="Enfermedades respiratorias por la quema de neumaticos "/>
        <s v="gases toxicos "/>
        <s v="Incendios "/>
        <s v="estancamiento aguas lluvias "/>
        <s v="proliferacion de vectores " u="1"/>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24826886574" createdVersion="7" refreshedVersion="7" minRefreshableVersion="3" recordCount="20" xr:uid="{00000000-000A-0000-FFFF-FFFF03000000}">
  <cacheSource type="worksheet">
    <worksheetSource ref="F2:G22" sheet="10_Problema al municipio"/>
  </cacheSource>
  <cacheFields count="2">
    <cacheField name="1. Municipio" numFmtId="0">
      <sharedItems/>
    </cacheField>
    <cacheField name="10._x0009_¿Considera usted que las llantas fuera de uso, son un problema ambiental en su municipio?" numFmtId="0">
      <sharedItems count="6">
        <s v="si son un problema "/>
        <s v="N/A"/>
        <s v="son un problema en general, pero no como tal para el municipio"/>
        <s v="En este momento no representan un problema"/>
        <s v="SI" u="1"/>
        <s v="si  son una problemática" u="1"/>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515749999999" createdVersion="7" refreshedVersion="7" minRefreshableVersion="3" recordCount="40" xr:uid="{00000000-000A-0000-FFFF-FFFF04000000}">
  <cacheSource type="worksheet">
    <worksheetSource ref="F2:G42" sheet="11_Alternativas tratamiento"/>
  </cacheSource>
  <cacheFields count="2">
    <cacheField name="1. Municipio" numFmtId="0">
      <sharedItems containsBlank="1"/>
    </cacheField>
    <cacheField name="11._x0009_¿Qué tipo de alternativas de tratamiento conoce para el neumático fuera de uso y el plástico?" numFmtId="0">
      <sharedItems count="22">
        <s v="generar combustible"/>
        <s v="No conoce ningun tratamiento"/>
        <s v="generacion de combustible"/>
        <s v="capa asfaltica"/>
        <s v="Artesanias"/>
        <s v="Muros de contencion"/>
        <s v="piso para canchas sinteticas"/>
        <s v="parques infantiles"/>
        <s v="reuso"/>
        <s v="Materas"/>
        <s v="reencauche "/>
        <s v="recipientes almacenamieno de agua"/>
        <s v="cercas para corrales de ganaderia "/>
        <s v="Gaviones "/>
        <s v="Pozetas para peces "/>
        <s v="cesped artificial "/>
        <s v="sillas "/>
        <s v="cosas ornamentales "/>
        <s v="Artesanias " u="1"/>
        <s v="Materas " u="1"/>
        <s v="Muros de contencion " u="1"/>
        <s v="Hacer combustible - (sin resultado final)" u="1"/>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578610416669" createdVersion="7" refreshedVersion="7" minRefreshableVersion="3" recordCount="23" xr:uid="{00000000-000A-0000-FFFF-FFFF05000000}">
  <cacheSource type="worksheet">
    <worksheetSource ref="F2:G25" sheet="12_Obras ejecutadas"/>
  </cacheSource>
  <cacheFields count="2">
    <cacheField name="1. Municipio" numFmtId="0">
      <sharedItems containsBlank="1"/>
    </cacheField>
    <cacheField name="12._x0009_¿Dentro del periodo de su gobernanza que obras ha ejecutado, para el plan de tratamiento de estos residuos sólidos?" numFmtId="0">
      <sharedItems count="8">
        <s v="no se han ejecutado"/>
        <s v="jornadas de recoleccion de residuos"/>
        <s v="capacitaciones a la comunidad"/>
        <s v="tienen gestores para la recoleccion de estos residuos"/>
        <s v="Incentivos a la comunidad "/>
        <s v="jornadas de sensibilizacion a la comunidad "/>
        <s v="Campañas de sensibilizacion  "/>
        <s v="se han realizado muros de contencion"/>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643315624999" createdVersion="7" refreshedVersion="7" minRefreshableVersion="3" recordCount="20" xr:uid="{00000000-000A-0000-FFFF-FFFF06000000}">
  <cacheSource type="worksheet">
    <worksheetSource ref="G2:G22" sheet="13_Equipos para tratamiento"/>
  </cacheSource>
  <cacheFields count="1">
    <cacheField name="13._x0009_¿Cuenta con equipos para el tratamiento de residuos de neumático en su municipio o ciudad?" numFmtId="0">
      <sharedItems count="1">
        <s v="no cuenta con equipos"/>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682089236114" createdVersion="7" refreshedVersion="7" minRefreshableVersion="3" recordCount="20" xr:uid="{00000000-000A-0000-FFFF-FFFF07000000}">
  <cacheSource type="worksheet">
    <worksheetSource ref="G2:G22" sheet="15_banco de inversion"/>
  </cacheSource>
  <cacheFields count="1">
    <cacheField name="15._x0009_¿Tiene un banco de programas de inversión?" numFmtId="0">
      <sharedItems count="5">
        <s v="no tiene conocimiento de este tema "/>
        <s v="Si tiene banco de Proyectos"/>
        <s v="No hay banco de proyectos para este tipo de residuos "/>
        <s v="desconoce si tiene un banco de proyectos"/>
        <s v="No hay banco  de proyectos  para este tipo de residuos " u="1"/>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14.689806712966" createdVersion="7" refreshedVersion="7" minRefreshableVersion="3" recordCount="21" xr:uid="{00000000-000A-0000-FFFF-FFFF08000000}">
  <cacheSource type="worksheet">
    <worksheetSource ref="F2:G23" sheet="16_Rubro asignado"/>
  </cacheSource>
  <cacheFields count="2">
    <cacheField name="1. Municipio" numFmtId="0">
      <sharedItems containsBlank="1"/>
    </cacheField>
    <cacheField name="16.Dentro de su  plan de desarrollo municipal tiene algun rubro asigando para proyectos de tratamiento de este tipo de residuos, que le permitan dar cumplimiento a la normativa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 numFmtId="0">
      <sharedItems containsBlank="1" count="7">
        <s v="Si hay un rubro de agua potable y saneamiento basico que se debe verificar, para manejar los PGIRS "/>
        <s v="No hay un rubro asigando"/>
        <s v="No conoce si hay un rubro"/>
        <m/>
        <s v="Hay un rubro para el reciclaje"/>
        <s v="Si hay un rubro asignado"/>
        <s v="Si  hay un rubro asigando para este tipo de proyectos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
  <r>
    <s v="Ing. Raúl Ernesto Piraban"/>
    <s v="Santa Rosa de Viterbo - Boyaca"/>
    <s v="Arquitecto Joaquin Perea"/>
    <s v="Secretario de Planeación"/>
    <s v="alcaldiamunicipal@santarosadeviterbo-boyaca.gov.co"/>
    <n v="13405"/>
    <x v="0"/>
    <s v="Complementar los PGIRS - Con problemas de presupuesto. 40 a 50 millones para actualizar el PGIRS"/>
    <s v="No se tiene"/>
    <s v="N/A"/>
    <s v="Contaminacion atmosferica por la quema de neumaticos "/>
    <s v="si son un problema "/>
    <s v="Hacer combustible - (sin resultado final)"/>
    <s v="no se han ejecutado"/>
    <s v="no cuenta con equipos"/>
    <s v="actualizacion de los PGIRS"/>
    <s v="no tiene conocimiento de este tema "/>
    <s v="Si hay un rubro de agua potable y saneamiento basico que se debe verificar, para manejar los PGIRS "/>
    <s v="En este momento se manejaria como una proyeccion  y se dejaria en el banco de proyectos para el proximo plan de desarrollo,  por el cierre de ciclos administrativos."/>
    <s v="No  conoce ninguno"/>
    <s v="si seria una solucion"/>
    <s v="200 a 300"/>
    <n v="100"/>
    <s v="contratacion directa"/>
    <s v="mantenimiento y operatividad"/>
    <s v=" 6-12 meses"/>
    <s v="3-6 meses "/>
    <s v="se evaluaria una figura juridica o mediante ops"/>
    <s v="beneficio ambiental "/>
    <s v="mantenimiento"/>
    <s v="especificaciones tecnicas"/>
    <s v="especificaciones tecnicas "/>
    <s v="caterpillar"/>
    <s v="no han presentado"/>
    <s v="si hacen acompañamiento"/>
    <s v="acompañamiento "/>
    <s v="garantia"/>
    <m/>
  </r>
  <r>
    <m/>
    <m/>
    <m/>
    <m/>
    <m/>
    <m/>
    <x v="1"/>
    <m/>
    <m/>
    <m/>
    <m/>
    <m/>
    <m/>
    <m/>
    <m/>
    <m/>
    <m/>
    <m/>
    <m/>
    <m/>
    <m/>
    <m/>
    <m/>
    <s v="selección abreviada"/>
    <m/>
    <m/>
    <m/>
    <m/>
    <s v="creacion microempresa"/>
    <m/>
    <s v="calidad de los equipos"/>
    <s v="manual de operatividad"/>
    <s v="mitsubishi"/>
    <m/>
    <s v="capacitaciones"/>
    <s v="mantenimiento "/>
    <m/>
    <m/>
  </r>
  <r>
    <m/>
    <m/>
    <m/>
    <m/>
    <m/>
    <m/>
    <x v="2"/>
    <m/>
    <m/>
    <m/>
    <s v="Alambres peligrosos"/>
    <m/>
    <m/>
    <m/>
    <m/>
    <s v="actualizacion de los PGIRS"/>
    <m/>
    <m/>
    <m/>
    <m/>
    <m/>
    <m/>
    <m/>
    <s v="con el municipio por ley 80"/>
    <m/>
    <m/>
    <m/>
    <m/>
    <s v="generacion de empleo"/>
    <s v="operatividad"/>
    <s v="facilidad de pago (cofinaciacion)"/>
    <s v="garantia "/>
    <s v="toyota"/>
    <m/>
    <s v="mantenimiento"/>
    <s v="instalacion"/>
    <s v="acompañamiento "/>
    <m/>
  </r>
  <r>
    <m/>
    <m/>
    <m/>
    <m/>
    <m/>
    <m/>
    <x v="3"/>
    <m/>
    <m/>
    <m/>
    <m/>
    <m/>
    <m/>
    <m/>
    <m/>
    <m/>
    <m/>
    <m/>
    <m/>
    <m/>
    <m/>
    <m/>
    <m/>
    <m/>
    <m/>
    <m/>
    <m/>
    <m/>
    <m/>
    <m/>
    <m/>
    <m/>
    <m/>
    <m/>
    <m/>
    <s v="operatividad"/>
    <m/>
    <m/>
  </r>
  <r>
    <s v="Ing. Raúl Ernesto Piraban"/>
    <s v="Cerinza"/>
    <s v="Ing. Nidia Rodriguez "/>
    <s v="Secretaria de Planeación y Obras Publicas"/>
    <s v="planeacion@cerinza-boyaca.gov.co"/>
    <n v="3601"/>
    <x v="4"/>
    <s v="No conoce sobre el tema"/>
    <s v="Hacer un plan de accion para dar manejo a los residuos "/>
    <s v="Plan de accion"/>
    <s v="no conoce ninguno"/>
    <s v="N/A"/>
    <s v="No conoce ningun tratamiento"/>
    <s v="no se han ejecutado"/>
    <s v="no cuenta con equipos"/>
    <s v="N/A"/>
    <s v="Si tiene banco de Proyectos"/>
    <s v="No hay un rubro asigando"/>
    <s v="En el momento no estarian interesados en invertir en un proyecto de esta naturaleza"/>
    <s v="No conoce ninguno"/>
    <s v="En ese municipio no, pero sabe que en otros municipios si podria ser una solucion adecuada "/>
    <s v="200 a 300"/>
    <n v="70"/>
    <s v="Contratacion de minima cuantia"/>
    <s v="Pasar por aprobacion del concejo"/>
    <s v="N/A"/>
    <s v="2- 4 meses"/>
    <s v="Si pueden ser comercializados por la administracion"/>
    <s v="generacion de empleo"/>
    <s v="operatividad"/>
    <s v="menor valor "/>
    <s v="Calidad de los equipos "/>
    <s v="no conoce"/>
    <s v="no han presentado"/>
    <s v="si hacen acompañamiento"/>
    <s v="capacitacion para operar la maquinaria"/>
    <s v="Divulgacion de los servicios  que presta  la maquinaria"/>
    <m/>
  </r>
  <r>
    <m/>
    <m/>
    <m/>
    <m/>
    <s v="ing_nidiar@hotmail.com "/>
    <m/>
    <x v="5"/>
    <m/>
    <m/>
    <m/>
    <m/>
    <m/>
    <m/>
    <m/>
    <m/>
    <m/>
    <m/>
    <m/>
    <m/>
    <m/>
    <m/>
    <m/>
    <m/>
    <m/>
    <m/>
    <m/>
    <m/>
    <m/>
    <m/>
    <s v="lugar de instalacion"/>
    <s v="calidad de los equipos"/>
    <m/>
    <m/>
    <m/>
    <m/>
    <m/>
    <m/>
    <m/>
  </r>
  <r>
    <m/>
    <m/>
    <m/>
    <m/>
    <s v="alcaldia@cerinza-boyaca.gov.co "/>
    <m/>
    <x v="3"/>
    <m/>
    <m/>
    <m/>
    <m/>
    <m/>
    <m/>
    <m/>
    <m/>
    <m/>
    <m/>
    <m/>
    <m/>
    <m/>
    <m/>
    <m/>
    <m/>
    <m/>
    <m/>
    <m/>
    <m/>
    <m/>
    <m/>
    <m/>
    <m/>
    <m/>
    <m/>
    <m/>
    <m/>
    <m/>
    <m/>
    <m/>
  </r>
  <r>
    <s v="Ing. Raúl Ernesto Piraban"/>
    <s v="Sotaquira"/>
    <s v="Ingeniera. Yanira Pérez"/>
    <s v="Secretaria de Planeación "/>
    <s v="secplaneacion@sotaquira-boyaca.gov.co "/>
    <n v="7340"/>
    <x v="6"/>
    <s v="N/A"/>
    <s v="Se tiene contratado un gestor"/>
    <s v="N/A"/>
    <s v="Afecciones respiratorias"/>
    <s v="si son un problema "/>
    <s v="No conoce ningun tratamiento"/>
    <s v="jornadas de recoleccion de residuos"/>
    <s v="no cuenta con equipos"/>
    <s v="Que los proyectos de gestion de residuos puedan tambien aplicarse  en las zonas rurales "/>
    <s v="Si tiene banco de Proyectos"/>
    <s v="No conoce si hay un rubro"/>
    <s v="Si estarian dispuestos a invertir en este proyecto"/>
    <s v="reusos"/>
    <s v="si seria una solucion"/>
    <s v="200 a 300"/>
    <n v="80"/>
    <s v="consultoria"/>
    <s v="no conoce "/>
    <s v=" 1  a 2 años"/>
    <s v="no tiene informacion al respecto"/>
    <s v="Si pueden ser comercializados por la administracion"/>
    <s v="disminucion de este tipo de residuos "/>
    <s v="operatividad"/>
    <s v="que sean claros sobre los impactos sociales sobre la poblacion"/>
    <s v="cumplimiento de los tiempos"/>
    <s v="no conoce"/>
    <s v="no conoce"/>
    <s v="si hacen acompañamiento"/>
    <s v="capacitacion para operar la maquinaria"/>
    <s v="resultados "/>
    <m/>
  </r>
  <r>
    <m/>
    <m/>
    <m/>
    <m/>
    <s v="bancodeproyectos@sotaquira-boyaca.gov.co"/>
    <m/>
    <x v="3"/>
    <m/>
    <m/>
    <m/>
    <s v="proliferacion de vectores"/>
    <m/>
    <m/>
    <m/>
    <m/>
    <m/>
    <m/>
    <m/>
    <m/>
    <s v="capa asfaltica"/>
    <m/>
    <m/>
    <m/>
    <m/>
    <m/>
    <m/>
    <m/>
    <s v="Pueden ser utilizados por el mismo municipio para sus vias "/>
    <s v="mejoraramiento en la salud de la poblacion"/>
    <m/>
    <s v="que sean claros sobre los beneficios para la poblacion"/>
    <s v="responsabilidad"/>
    <m/>
    <m/>
    <m/>
    <m/>
    <m/>
    <m/>
  </r>
  <r>
    <m/>
    <m/>
    <m/>
    <m/>
    <s v="contactenos@sotaquira-boyaca.gov.co"/>
    <m/>
    <x v="3"/>
    <m/>
    <m/>
    <m/>
    <s v="Contaminacion atmosferica por la quema de neumaticos "/>
    <m/>
    <m/>
    <m/>
    <m/>
    <m/>
    <m/>
    <m/>
    <m/>
    <m/>
    <m/>
    <m/>
    <m/>
    <m/>
    <m/>
    <m/>
    <m/>
    <m/>
    <s v="ser pioneros en este proyecto"/>
    <m/>
    <m/>
    <m/>
    <m/>
    <m/>
    <m/>
    <m/>
    <m/>
    <m/>
  </r>
  <r>
    <s v="Ing. Raúl Ernesto Piraban"/>
    <s v="Garagoa"/>
    <s v="Ingeniero Ricardo Fernandez"/>
    <s v="Servicios Publicos "/>
    <s v="empresaspublicas@garagoa-boyaca.gov.co "/>
    <n v="17033"/>
    <x v="7"/>
    <s v="no han recibido llamados"/>
    <s v="Se tiene contratado un gestor"/>
    <s v="N/A"/>
    <s v="proliferacion de vectores"/>
    <s v="si son un problema "/>
    <s v="generacion de combustible"/>
    <s v="jornadas de recoleccion de residuos"/>
    <s v="no cuenta con equipos"/>
    <s v="Apoyo para recoleccion"/>
    <s v="No hay banco de proyectos para este tipo de residuos "/>
    <s v="No hay un rubro asigando"/>
    <s v="Se tendria que revisar los volumenes de produccion de residuos, y el costo de la tecnologia"/>
    <s v="capa asfaltica"/>
    <s v="si seria una solucion"/>
    <s v="400-500"/>
    <n v="90"/>
    <s v="Contratacion Estatal"/>
    <s v="Factor economico "/>
    <s v="6-12 meses"/>
    <s v="6 meses en adelante"/>
    <s v="Si pueden ser comercializados por la administracion"/>
    <s v="solucionar un problema ambiental como municipio"/>
    <s v="no utilizacion al 100% de su capacidad"/>
    <s v="calidad de los equipos"/>
    <s v="papeles en regla"/>
    <s v="iveco"/>
    <s v="no han presentado"/>
    <s v="si hacen acompañamiento"/>
    <s v="acompañamiento "/>
    <s v="que generen el impacto que esta ofreciendo"/>
    <m/>
  </r>
  <r>
    <m/>
    <m/>
    <m/>
    <m/>
    <s v="alcaldia@garagoa-boyaca.gov.co"/>
    <m/>
    <x v="8"/>
    <m/>
    <m/>
    <m/>
    <m/>
    <m/>
    <s v="capa asfaltica"/>
    <m/>
    <m/>
    <m/>
    <m/>
    <m/>
    <m/>
    <s v="combustibles"/>
    <m/>
    <m/>
    <m/>
    <m/>
    <m/>
    <m/>
    <m/>
    <m/>
    <m/>
    <m/>
    <s v="nueva tecnologia"/>
    <s v="que la maqyinaria sea acorde a las necesidades del municipio"/>
    <m/>
    <m/>
    <m/>
    <s v="stock de respuestos"/>
    <m/>
    <m/>
  </r>
  <r>
    <m/>
    <m/>
    <m/>
    <m/>
    <m/>
    <m/>
    <x v="1"/>
    <m/>
    <m/>
    <m/>
    <s v="Contaminacion atmosferica por la quema de neumaticos "/>
    <m/>
    <s v="artesanias"/>
    <m/>
    <m/>
    <m/>
    <m/>
    <m/>
    <m/>
    <s v="agregados de construccion"/>
    <m/>
    <m/>
    <m/>
    <m/>
    <s v="sistemas tarifario"/>
    <m/>
    <m/>
    <m/>
    <m/>
    <s v="no recuperar inversion"/>
    <s v="confiabilidad"/>
    <s v="experiencia"/>
    <s v="bobcat"/>
    <m/>
    <m/>
    <s v="confiabilidad"/>
    <s v="que se ajuste a los indicadores de calidad"/>
    <m/>
  </r>
  <r>
    <m/>
    <m/>
    <m/>
    <m/>
    <m/>
    <m/>
    <x v="3"/>
    <m/>
    <m/>
    <m/>
    <m/>
    <m/>
    <m/>
    <m/>
    <m/>
    <m/>
    <m/>
    <m/>
    <m/>
    <m/>
    <m/>
    <m/>
    <m/>
    <m/>
    <m/>
    <m/>
    <m/>
    <m/>
    <m/>
    <m/>
    <s v="garantia"/>
    <m/>
    <m/>
    <m/>
    <m/>
    <m/>
    <m/>
    <m/>
  </r>
  <r>
    <s v="Ing. Raúl Ernesto Piraban"/>
    <s v="San Pablo de Borbur"/>
    <s v="Ing. Tatiana Puentes"/>
    <s v="Servicios Publicos "/>
    <s v="tpuentesarenas@gmail.com "/>
    <n v="10382"/>
    <x v="9"/>
    <s v="no han recibido llamados"/>
    <s v="programas de residuos especiales"/>
    <s v="N/A"/>
    <s v="proliferacion de vectores"/>
    <s v="si son un problema "/>
    <s v="muros de contencion"/>
    <s v="no se han ejecutado"/>
    <s v="no cuenta con equipos"/>
    <s v="No tiene conocimiento del tema"/>
    <s v="desconoce si tiene un banco de proyectos"/>
    <s v="No hay un rubro asigando"/>
    <s v="se tendria que dar a conocer el proyecto"/>
    <s v="No conoce ninguno"/>
    <s v="si seria una solucion"/>
    <s v="200 a 300"/>
    <n v="80"/>
    <s v="prestacion de servicios"/>
    <s v="Factor economico "/>
    <s v="6 a 12 meses"/>
    <s v="6 meses en adelante"/>
    <s v="Si pueden ser comercializados por la administracion"/>
    <s v="que el proyecto sea sostenible"/>
    <s v="retrasos en el proceso"/>
    <s v="calidad de los equipos"/>
    <s v="Calidad de los equipos "/>
    <s v="no conoce"/>
    <s v="no conoce"/>
    <s v="si hacen acompañamiento"/>
    <s v="generacion de empleo"/>
    <s v="acompañamiento "/>
    <m/>
  </r>
  <r>
    <m/>
    <m/>
    <m/>
    <m/>
    <s v="contactenos@sanpablodeborbur- boyaca.gov.co"/>
    <m/>
    <x v="1"/>
    <m/>
    <s v="implementar un area para el acopio de estos residuos"/>
    <m/>
    <s v="Contaminacion atmosferica por la quema de neumaticos "/>
    <m/>
    <s v="artesanias"/>
    <m/>
    <m/>
    <m/>
    <m/>
    <s v="Hay un rubro para el reciclaje"/>
    <m/>
    <m/>
    <m/>
    <m/>
    <m/>
    <m/>
    <m/>
    <m/>
    <m/>
    <m/>
    <s v="beneficio ambiental"/>
    <m/>
    <s v="referente de caso de éxito"/>
    <m/>
    <m/>
    <m/>
    <m/>
    <m/>
    <s v="garantia"/>
    <m/>
  </r>
  <r>
    <m/>
    <m/>
    <m/>
    <m/>
    <s v="unidaddeserviciospublicos@sanpablodeborbur-boyaca.gov.co"/>
    <m/>
    <x v="3"/>
    <m/>
    <s v="jornadas de recoleccion  post-consumo  de residuos de llanta "/>
    <m/>
    <m/>
    <m/>
    <s v="piso para canchas sinteticas"/>
    <m/>
    <m/>
    <m/>
    <m/>
    <m/>
    <m/>
    <m/>
    <m/>
    <m/>
    <m/>
    <m/>
    <m/>
    <m/>
    <m/>
    <m/>
    <s v="beneficio economico"/>
    <m/>
    <m/>
    <m/>
    <m/>
    <m/>
    <m/>
    <m/>
    <s v="que sea un proyecto rentable"/>
    <m/>
  </r>
  <r>
    <s v="Ing. Raúl Ernesto Piraban"/>
    <s v="Samaca"/>
    <s v="Ingeniera. Lilian Buitrago "/>
    <s v="Residuos Municcipales "/>
    <s v="alcaldia@samaca-boyaca.gov.co "/>
    <n v="20546"/>
    <x v="10"/>
    <s v="no han recibido llamados"/>
    <s v="articulacion entre corpoboyaca- alcaldia -empresa recolectora"/>
    <s v="N/A"/>
    <s v="Contaminacion atmosferica por la quema de neumaticos "/>
    <s v="SI"/>
    <s v="parques infantiles"/>
    <s v="no se han ejecutado"/>
    <s v="no cuenta con equipos"/>
    <s v="no hay ninguna recomendación en el momento"/>
    <s v="No hay banco  de proyectos  para este tipo de residuos "/>
    <s v="No hay un rubro asigando"/>
    <s v=" En este momento no hay recursos"/>
    <s v="No conoce ninguno"/>
    <s v="si seria una solucion"/>
    <s v="ninguno"/>
    <n v="50"/>
    <s v="Licitacion publica "/>
    <s v="no han presentado problemas"/>
    <s v="1 a 2 años"/>
    <s v="1 año"/>
    <s v="Pueden ser utilizados por el mismo municipio para sus vias "/>
    <s v="beneficio ambiental "/>
    <s v="no hay disponibilidad presupuestal"/>
    <s v="informacion enfocada al sector publico"/>
    <s v="disminuir impacto medioambiental"/>
    <s v="no conoce"/>
    <s v="no han presentado"/>
    <s v="No conoce de ese tema "/>
    <s v="acompañamiento "/>
    <s v="capacitacion"/>
    <s v="Aplicaciones para el sector publico debido a los procesos contractuales que se manejan. Convenos con otras entidades, alianzas "/>
  </r>
  <r>
    <m/>
    <m/>
    <m/>
    <m/>
    <s v="contactenos@samaca-boyaca.gov.co"/>
    <m/>
    <x v="11"/>
    <m/>
    <s v="se han implementado acciones"/>
    <m/>
    <m/>
    <m/>
    <s v="capa asfaltica"/>
    <m/>
    <m/>
    <m/>
    <m/>
    <m/>
    <m/>
    <m/>
    <m/>
    <m/>
    <m/>
    <m/>
    <m/>
    <m/>
    <m/>
    <m/>
    <s v="beneficio en pro del mismo municipio"/>
    <m/>
    <m/>
    <s v="conocer los productos que se obtienen de este proceso"/>
    <m/>
    <m/>
    <m/>
    <m/>
    <s v="conocer los productos que se obtienen de este proceso"/>
    <s v="Aplicaciones para el sector privado"/>
  </r>
  <r>
    <m/>
    <m/>
    <m/>
    <m/>
    <m/>
    <m/>
    <x v="12"/>
    <m/>
    <m/>
    <m/>
    <m/>
    <m/>
    <m/>
    <m/>
    <m/>
    <m/>
    <m/>
    <m/>
    <m/>
    <m/>
    <m/>
    <m/>
    <m/>
    <m/>
    <m/>
    <m/>
    <m/>
    <m/>
    <m/>
    <m/>
    <m/>
    <s v="capacitacion"/>
    <m/>
    <m/>
    <m/>
    <m/>
    <m/>
    <m/>
  </r>
  <r>
    <s v="Ing. Raúl Ernesto Piraban"/>
    <s v="Guateque"/>
    <s v="Administrador Giovanny Cruz"/>
    <s v="Servicios Publicos "/>
    <s v="serviciospublicos@guateque-boyaca.gov.co "/>
    <n v="9411"/>
    <x v="6"/>
    <s v="no han recibido llamados"/>
    <s v="Aprovechamiento de residuos solidos "/>
    <s v="N/A"/>
    <s v="no conoce ninguno"/>
    <s v="N/A"/>
    <s v="reuso"/>
    <s v="capacitaciones a la comunidad"/>
    <s v="no cuenta con equipos"/>
    <s v="no hay ninguna recomendación en el momento"/>
    <s v="Si tiene banco de Proyectos"/>
    <s v="No hay un rubro asigando"/>
    <s v="tecnicamente si estarian interesados"/>
    <s v="No conoce ninguno"/>
    <s v="si seria una solucion"/>
    <s v="ninguno"/>
    <n v="80"/>
    <s v="Licitacion publica "/>
    <s v="no han presentado problemas"/>
    <s v="1 a 2 años"/>
    <s v="6 meses en adelante"/>
    <s v="en el momento no tendrian la capacidad tecnica para comercializarlos"/>
    <s v="beneficio economico"/>
    <s v="valor economico del proyecto"/>
    <s v="No conoce de ese tema "/>
    <s v="no conoce "/>
    <s v="no conoce"/>
    <s v="no conoce"/>
    <s v="No conoce de ese tema "/>
    <s v="confiabilidad"/>
    <s v="Que el proyecto tenga un punto de equilbrio en la parte financiera"/>
    <s v="Sugiere que a nivel de empresa  INPIAL, se constituyera  como una sociedad anonima simplificada  que se preste para la actividada de aprovechamiento y constituirse como prestadores en un servicio publico de aseo y brinadar ese servicio como alternativa de tratamiento de residuos. Decretro 596. Incentivo al aprovechamiento y tratamiento de Residuos. Buscar articulacion con una asociacion de recicladores que recuperan los materiales (llantas), que se necesitan para el proceso, y seria un manera factible de finaciar el proyecto de investigacion"/>
  </r>
  <r>
    <m/>
    <m/>
    <m/>
    <m/>
    <s v="alcaldia@guateque-boyaca.gov.co"/>
    <m/>
    <x v="13"/>
    <m/>
    <s v="trabajando conjuntamente con las organizaciones de recicladores del municipio"/>
    <m/>
    <m/>
    <m/>
    <s v="muros de contencion"/>
    <s v="tienen gestores para la recoleccion de estos residuos"/>
    <m/>
    <m/>
    <m/>
    <m/>
    <m/>
    <m/>
    <m/>
    <m/>
    <m/>
    <m/>
    <m/>
    <m/>
    <m/>
    <m/>
    <s v="disminucion de costos de disposicion final en un relleno sanitario"/>
    <m/>
    <m/>
    <m/>
    <m/>
    <m/>
    <m/>
    <s v="Cumplimiento de las metas proyectadas"/>
    <m/>
    <m/>
  </r>
  <r>
    <m/>
    <m/>
    <m/>
    <m/>
    <m/>
    <m/>
    <x v="2"/>
    <m/>
    <s v="Proyecto piloto de aprovechamiento de residuos organicos "/>
    <m/>
    <m/>
    <m/>
    <s v="materas"/>
    <m/>
    <m/>
    <m/>
    <m/>
    <m/>
    <m/>
    <m/>
    <m/>
    <m/>
    <m/>
    <m/>
    <m/>
    <m/>
    <m/>
    <m/>
    <s v="disminución impacto ambiental y disminución huella de carbono generada por el municipio"/>
    <m/>
    <m/>
    <m/>
    <m/>
    <m/>
    <m/>
    <m/>
    <m/>
    <m/>
  </r>
  <r>
    <s v="Ing. Raúl Ernesto Piraban"/>
    <s v="Ventaquemada"/>
    <s v="Ing. Alcira Muñoz"/>
    <s v="Servicios Publicos "/>
    <s v="serviciospublicos@ventaquemada-boyaca.gov.co"/>
    <n v="15729"/>
    <x v="1"/>
    <s v="no han recibido llamados"/>
    <s v="No se tiene"/>
    <s v="N/A"/>
    <s v="proliferacion de vectores"/>
    <s v="si son un problema "/>
    <s v="capa asfaltica"/>
    <s v="jornadas de recoleccion de residuos"/>
    <s v="no cuenta con equipos"/>
    <s v="no hay ninguna recomendación en el momento"/>
    <s v="Si tiene banco de Proyectos"/>
    <s v="si hay un rubro asigando, pero desconoce el valor "/>
    <s v="Si estarian dispuestos a invertir en este proyecto"/>
    <s v="No conoce ninguno"/>
    <s v="si seria una solucion"/>
    <s v="400 a 500 "/>
    <n v="100"/>
    <s v="Contrtacion Estatal"/>
    <s v="Pasar por aprobacion del concejo"/>
    <s v="3 a 6 meses"/>
    <s v="1 año"/>
    <s v="si podrian ser comercializados por la administracion"/>
    <s v="beneficio ambiental"/>
    <s v="mantenimientos "/>
    <s v="especificaciones tecnicas"/>
    <s v="Buen precio"/>
    <s v="caterpillar"/>
    <s v="no han presentado"/>
    <s v="No conoce de ese tema "/>
    <s v="capacitacion para operar la maquinaria"/>
    <s v="acompañamiento "/>
    <m/>
  </r>
  <r>
    <m/>
    <m/>
    <m/>
    <m/>
    <s v="contactenos@ventaquemada-boyaca.gov.co"/>
    <m/>
    <x v="14"/>
    <m/>
    <m/>
    <m/>
    <m/>
    <m/>
    <s v="muros de contencion"/>
    <m/>
    <m/>
    <m/>
    <m/>
    <m/>
    <m/>
    <m/>
    <m/>
    <m/>
    <m/>
    <m/>
    <m/>
    <m/>
    <m/>
    <m/>
    <s v="generacion de empleo"/>
    <m/>
    <s v="claridada en valor economico"/>
    <m/>
    <m/>
    <m/>
    <m/>
    <s v="acompañamiento "/>
    <m/>
    <m/>
  </r>
  <r>
    <m/>
    <m/>
    <m/>
    <m/>
    <m/>
    <m/>
    <x v="3"/>
    <m/>
    <m/>
    <m/>
    <m/>
    <m/>
    <m/>
    <m/>
    <m/>
    <m/>
    <m/>
    <m/>
    <m/>
    <m/>
    <m/>
    <m/>
    <m/>
    <m/>
    <m/>
    <m/>
    <m/>
    <m/>
    <s v="Autosostenible"/>
    <m/>
    <m/>
    <m/>
    <m/>
    <m/>
    <m/>
    <m/>
    <m/>
    <m/>
  </r>
  <r>
    <s v="Ing. Raúl Ernesto Piraban"/>
    <s v="Villa de Leyva"/>
    <s v="Ing. Juan Andrés Cuervo"/>
    <s v="Pgirs "/>
    <s v="pgirsvilladeleyva@gmail.com "/>
    <n v="18050"/>
    <x v="1"/>
    <s v="si han recibido llamados de atencion"/>
    <s v="Se tiene contratado un gestor"/>
    <s v="N/A"/>
    <s v="Contaminacion atmosferica por la quema de neumaticos "/>
    <s v="si  son una problemática"/>
    <s v="reencauche "/>
    <s v="jornadas de recoleccion de residuos"/>
    <s v="no cuenta con equipos"/>
    <s v="Convenio con actores externos "/>
    <s v="Si tiene banco de Proyectos"/>
    <s v="No conoce si hay un rubro"/>
    <s v="Si estarian dispuestos a invertir en este proyecto"/>
    <s v="capa asfaltica"/>
    <s v="si seria una solucion"/>
    <s v="300 a 400"/>
    <n v="80"/>
    <s v="Convenios "/>
    <s v="Pasar por aprobacion del concejo"/>
    <s v="6 a 12 meses"/>
    <s v="6 a 12 meses "/>
    <s v="No tiene certeza de la viabilidad de la comercializacion "/>
    <s v="Reduccion de este tipo de residuos "/>
    <s v="Ubicación de l a planta "/>
    <s v="No conoce de ese tema "/>
    <s v="Estudios de viabilidad "/>
    <s v="no conoce"/>
    <s v="no conoce"/>
    <s v="Si hacen acompañamiento "/>
    <s v="capacitacion para operar la maquinaria"/>
    <s v="Porcentaje de reduccion de la contaminacion ambiental generada "/>
    <m/>
  </r>
  <r>
    <m/>
    <m/>
    <m/>
    <m/>
    <s v="contactenos@villadeleyva-boyaca.gov.co"/>
    <m/>
    <x v="2"/>
    <s v="han recibido notificaciones de parte de Corpoboyacá"/>
    <s v="jornadas de recoleccion  post-consumo  de residuos de llanta "/>
    <m/>
    <s v="proliferacion de vectores"/>
    <m/>
    <s v="capa asfaltica"/>
    <m/>
    <m/>
    <s v="Ubicación de un predio con usos de suelos que permita la disposicion de este tipo de residuos sin generar daños ambientales "/>
    <m/>
    <m/>
    <m/>
    <m/>
    <m/>
    <m/>
    <m/>
    <m/>
    <s v="Aprobacion de estudios previos del proyecto"/>
    <m/>
    <m/>
    <m/>
    <s v="beneficio ambiental"/>
    <s v="Tiempo de aprobacion del proyecto"/>
    <m/>
    <m/>
    <m/>
    <m/>
    <s v="mantenimientos "/>
    <s v="Garantia "/>
    <s v="Cantidad de  residuos aprovechados "/>
    <m/>
  </r>
  <r>
    <m/>
    <m/>
    <m/>
    <m/>
    <m/>
    <m/>
    <x v="4"/>
    <m/>
    <m/>
    <m/>
    <m/>
    <m/>
    <s v="parques infantiles"/>
    <m/>
    <m/>
    <m/>
    <m/>
    <m/>
    <m/>
    <m/>
    <m/>
    <m/>
    <m/>
    <m/>
    <m/>
    <m/>
    <m/>
    <m/>
    <s v="Solucion de una problematica social "/>
    <m/>
    <m/>
    <m/>
    <m/>
    <m/>
    <m/>
    <s v="Mantenimiento"/>
    <s v="Eficiencia de la planta "/>
    <m/>
  </r>
  <r>
    <s v="Ing. Raúl Ernesto Piraban"/>
    <s v="Umbita"/>
    <s v="Ing. Héctor Julio Melo"/>
    <s v="Servicios Publicos "/>
    <s v="contactenos@umbita-boyaca.gov.co "/>
    <n v="10337"/>
    <x v="2"/>
    <s v="no han recibido llamados"/>
    <s v="jornadas de recoleccion  post-consumo  de residuos de llanta "/>
    <s v="campañas sensibilizacion con la comunidad "/>
    <s v="no conoce ninguno"/>
    <s v="si son un problema "/>
    <s v="No conoce ningun tratamiento"/>
    <s v="no se han ejecutado"/>
    <s v="no cuenta con equipos"/>
    <s v="sensibilzar a la comunidad sobre la buena disposicion de los residuos "/>
    <s v="No hay banco  de proyectos  para este tipo de residuos "/>
    <s v="No hay un rubro asigando"/>
    <s v="En el momento no estarian interesados en invertir en un proyecto de esta naturaleza"/>
    <s v="canchas sinteticas"/>
    <s v="si seria una solucion"/>
    <s v="200 a 300 "/>
    <n v="70"/>
    <s v="no tiene conocimiento sobre el tema "/>
    <s v="Factor economico "/>
    <s v="6 a 12 meses"/>
    <s v="no tiene informacion al respecto"/>
    <s v="si podrian ser comercializados por la administracion"/>
    <s v="beneficio ambiental"/>
    <s v="Factor economico"/>
    <s v="garantia"/>
    <s v="Cumplimiento "/>
    <s v="no conoce"/>
    <s v="no han presentado"/>
    <s v="No conoce de ese tema "/>
    <s v="Asesoria tecnica"/>
    <s v="Buena planeacion del proyecto "/>
    <m/>
  </r>
  <r>
    <m/>
    <m/>
    <m/>
    <m/>
    <s v="yuyoel12@hotmail.com"/>
    <m/>
    <x v="13"/>
    <m/>
    <m/>
    <s v="notas al respaldo e la factura de los servicios para recordarle a la gente la separacio en la fuente "/>
    <m/>
    <m/>
    <m/>
    <m/>
    <m/>
    <m/>
    <m/>
    <m/>
    <m/>
    <s v="pisos en los parque infantiles "/>
    <m/>
    <m/>
    <m/>
    <m/>
    <m/>
    <m/>
    <m/>
    <m/>
    <s v="generacion de empleo"/>
    <m/>
    <s v="Acompañamiento"/>
    <s v="Seriedad"/>
    <m/>
    <m/>
    <m/>
    <s v="respaldo"/>
    <s v="Buena ejecucion del proyecto"/>
    <m/>
  </r>
  <r>
    <m/>
    <m/>
    <m/>
    <m/>
    <m/>
    <m/>
    <x v="3"/>
    <m/>
    <m/>
    <s v="campañas en la emisora "/>
    <m/>
    <m/>
    <m/>
    <m/>
    <m/>
    <m/>
    <m/>
    <m/>
    <m/>
    <m/>
    <m/>
    <m/>
    <m/>
    <m/>
    <m/>
    <m/>
    <m/>
    <m/>
    <m/>
    <m/>
    <m/>
    <m/>
    <m/>
    <m/>
    <m/>
    <m/>
    <m/>
    <m/>
  </r>
  <r>
    <s v="Ing. Raúl Ernesto Piraban"/>
    <s v="Tibasosa"/>
    <s v="Ing. Daniela Nausa"/>
    <s v="Secretaria Desarrollo y Medio Ambiente"/>
    <s v="alcaldia@tibasosa-boyaca.gov.co"/>
    <n v="14470"/>
    <x v="13"/>
    <s v="no han recibido llamados"/>
    <s v="Se tiene contratado un gestor"/>
    <s v="N/A"/>
    <s v="proliferacion de vectores "/>
    <s v="son un problema en general, pero no como tal para el municipio"/>
    <s v="parques infantiles"/>
    <s v="jornadas de recoleccion de residuos"/>
    <s v="no cuenta con equipos"/>
    <s v="Acatar la normatividad ambiental "/>
    <s v="Si tiene banco de Proyectos"/>
    <s v="No hay un rubro asignado"/>
    <s v="En el momento no estarian interesados en invertir en un proyecto de esta naturaleza"/>
    <s v="capa asfaltica"/>
    <s v="si seria una solucion"/>
    <s v="ninguno"/>
    <s v="no estarian dispuestos "/>
    <s v="no tiene conocimiento sobre el tema "/>
    <s v="no han presentado problemas"/>
    <s v="En el momento no estarian interesados "/>
    <s v="6 a 12 meses "/>
    <s v="No tiene conocimiento sobre el tema "/>
    <s v="Necesitaria conocer mas al respecto del tema "/>
    <s v="No conoce de ese tema "/>
    <s v="No conoce de ese tema "/>
    <s v="especificaciones tecnicas "/>
    <s v="no conoce"/>
    <s v="no han presentado"/>
    <s v="No conoce de ese tema "/>
    <s v="no conoce"/>
    <s v="Que no afecte las condiciones economicas de los habitantes "/>
    <m/>
  </r>
  <r>
    <m/>
    <m/>
    <m/>
    <m/>
    <m/>
    <m/>
    <x v="3"/>
    <m/>
    <s v="jornadas de recoleccion  post-consumo  de residuos de llanta "/>
    <m/>
    <s v="Contaminacion atmosferica por la quema de neumaticos "/>
    <m/>
    <s v="recipientes almacenamieno de agua"/>
    <s v="Incentivos a la comunidad "/>
    <m/>
    <s v="Incentivar jornadas de separacion y selección en la fuente "/>
    <m/>
    <m/>
    <m/>
    <m/>
    <m/>
    <m/>
    <m/>
    <m/>
    <m/>
    <m/>
    <m/>
    <m/>
    <m/>
    <m/>
    <m/>
    <m/>
    <m/>
    <m/>
    <m/>
    <m/>
    <s v="Relacion costo-beneficio "/>
    <m/>
  </r>
  <r>
    <m/>
    <m/>
    <m/>
    <m/>
    <m/>
    <m/>
    <x v="3"/>
    <m/>
    <m/>
    <m/>
    <m/>
    <m/>
    <s v="cercas para corrales de ganaderia "/>
    <s v="jornadas de sensibilizacion a la comunidad "/>
    <m/>
    <m/>
    <m/>
    <m/>
    <m/>
    <m/>
    <m/>
    <m/>
    <m/>
    <m/>
    <m/>
    <m/>
    <m/>
    <m/>
    <m/>
    <m/>
    <m/>
    <m/>
    <m/>
    <m/>
    <m/>
    <m/>
    <s v="Que no afecte el medio ambiente "/>
    <m/>
  </r>
  <r>
    <s v="Ing. Raúl Ernesto Piraban"/>
    <s v="Motavita"/>
    <s v=":  Ing. Riquelmen Cuervo"/>
    <s v="Servicios Publicos "/>
    <s v="contactenos@motavita-boyaca.gov.co"/>
    <n v="8470"/>
    <x v="4"/>
    <s v="no han recibido llamados"/>
    <s v="No se tiene"/>
    <s v="N/A"/>
    <s v="Contaminacion atmosferica por la quema de neumaticos "/>
    <s v="si son un problema "/>
    <s v="No conoce ningun tratamiento"/>
    <s v="no se han ejecutado"/>
    <s v="no cuenta con equipos"/>
    <s v="Realizar jornadas de sensibilizacion con la comunidad "/>
    <s v="no tiene conocimiento de este tema "/>
    <s v="Si  hay un rubro asigando para este tipo de proyectos "/>
    <s v="Si estarian dispuestos a invertir en este proyecto"/>
    <s v="No conoce ninguno"/>
    <s v="si seria una solucion"/>
    <s v="200 a 300"/>
    <n v="50"/>
    <s v="no tiene conocimiento sobre el tema "/>
    <s v="no han presentado problemas"/>
    <s v="1-2 años "/>
    <s v="1 año "/>
    <s v="si podrian ser comercializados por la administracion"/>
    <s v="beneficio ambiental"/>
    <s v="Factor economico"/>
    <s v="Respaldo "/>
    <s v="Buen precio "/>
    <s v="no conoce"/>
    <s v="no han presentado"/>
    <s v="Si hacen acompañamiento "/>
    <s v="Garantia "/>
    <s v="Ejecucion "/>
    <m/>
  </r>
  <r>
    <m/>
    <m/>
    <m/>
    <m/>
    <s v="secretariadeplaneacion@motavita-boyaca.gov.co"/>
    <m/>
    <x v="3"/>
    <m/>
    <m/>
    <m/>
    <m/>
    <m/>
    <m/>
    <m/>
    <m/>
    <m/>
    <m/>
    <m/>
    <m/>
    <m/>
    <m/>
    <m/>
    <m/>
    <m/>
    <m/>
    <m/>
    <m/>
    <m/>
    <m/>
    <m/>
    <s v="calidad de los equipos"/>
    <m/>
    <m/>
    <m/>
    <m/>
    <s v="Facilidad de pago "/>
    <m/>
    <m/>
  </r>
  <r>
    <m/>
    <m/>
    <m/>
    <m/>
    <m/>
    <m/>
    <x v="3"/>
    <m/>
    <m/>
    <m/>
    <m/>
    <m/>
    <m/>
    <m/>
    <m/>
    <m/>
    <m/>
    <m/>
    <m/>
    <m/>
    <m/>
    <m/>
    <m/>
    <m/>
    <m/>
    <m/>
    <m/>
    <m/>
    <m/>
    <m/>
    <m/>
    <m/>
    <m/>
    <m/>
    <m/>
    <m/>
    <m/>
    <m/>
  </r>
  <r>
    <s v="Ing. Raúl Ernesto Piraban"/>
    <s v="Muzo"/>
    <s v="Ing. Patricia Morales"/>
    <s v="Servicios Publicos "/>
    <s v="alcaldia@muzo-boyaca.gov.co "/>
    <n v="8668"/>
    <x v="1"/>
    <s v="no han recibido llamados"/>
    <s v="Limpieza de microcuencas "/>
    <s v="N/A"/>
    <s v="proliferacion de vectores"/>
    <s v="si son un problema "/>
    <s v="Gaviones "/>
    <s v="no se han ejecutado"/>
    <s v="no cuenta con equipos"/>
    <s v="no hay ninguna recomendación en el momento"/>
    <s v="Si tiene banco de Proyectos"/>
    <s v="No hay un rubro asigando"/>
    <s v="En el momento no estarian interesados en invertir en un proyecto de esta naturaleza"/>
    <s v="parques infantiles "/>
    <s v="si seria una solucion"/>
    <s v="ninguno"/>
    <s v="no estarian dispuestos "/>
    <s v="no tiene conocimiento sobre el tema "/>
    <s v="Factor economico "/>
    <s v="1-2 años "/>
    <s v="2 meses "/>
    <s v="si podrian ser comercializados por la administracion"/>
    <s v="beneficio ambiental "/>
    <s v="Factor economico"/>
    <s v="No conoce de ese tema "/>
    <s v="Que cumpla con todos los requisitos exigidos "/>
    <s v="no conoce"/>
    <s v="no han presentado"/>
    <s v="No conoce de ese tema "/>
    <s v="Versatilidad de los equipo "/>
    <s v="Suplir una necesidad "/>
    <m/>
  </r>
  <r>
    <m/>
    <m/>
    <m/>
    <m/>
    <s v="uspdmuzo@muzo-boyaca.gov.co  "/>
    <m/>
    <x v="15"/>
    <m/>
    <s v="Gaviones ( sotener la tierra en las riberas de las quebradas "/>
    <m/>
    <m/>
    <m/>
    <s v="Pozetas para peces "/>
    <m/>
    <m/>
    <m/>
    <m/>
    <m/>
    <m/>
    <s v="capa asfaltica"/>
    <m/>
    <m/>
    <m/>
    <m/>
    <m/>
    <m/>
    <m/>
    <m/>
    <m/>
    <m/>
    <m/>
    <m/>
    <m/>
    <m/>
    <m/>
    <m/>
    <s v="ser autosotenible "/>
    <m/>
  </r>
  <r>
    <m/>
    <m/>
    <m/>
    <m/>
    <m/>
    <m/>
    <x v="3"/>
    <m/>
    <m/>
    <m/>
    <m/>
    <m/>
    <m/>
    <m/>
    <m/>
    <m/>
    <m/>
    <m/>
    <m/>
    <m/>
    <m/>
    <m/>
    <m/>
    <m/>
    <m/>
    <m/>
    <m/>
    <m/>
    <m/>
    <m/>
    <m/>
    <m/>
    <m/>
    <m/>
    <m/>
    <m/>
    <m/>
    <m/>
  </r>
  <r>
    <s v="Ing. Raúl Ernesto Piraban"/>
    <s v="Tibana"/>
    <s v="Ing. Orlando Arias"/>
    <s v="Secretaria de Planeación "/>
    <s v="planeacion@tibana-boyaca.gov.co"/>
    <n v="9023"/>
    <x v="1"/>
    <s v="no han recibido llamados"/>
    <s v="No se tiene"/>
    <s v="N/A"/>
    <s v="no conoce ninguno"/>
    <s v="si son un problema "/>
    <s v="muros de contencion "/>
    <s v="no se han ejecutado"/>
    <s v="no cuenta con equipos"/>
    <s v="no hay ninguna recomendación en el momento"/>
    <s v="Si tiene banco de Proyectos"/>
    <s v="si hay un rubro asignado"/>
    <s v="Si estarian dispuestos a invertir en este proyecto"/>
    <s v="No conoce ninguno"/>
    <s v="si seria una solucion"/>
    <s v="200 a 300"/>
    <n v="80"/>
    <s v="Licitacion publica "/>
    <s v="Factor economico "/>
    <s v="1-2 años "/>
    <s v="2 meses "/>
    <s v="  se miraria un convenio con algun ente "/>
    <s v="Reciclaje de los neumaticos "/>
    <s v="Mantenimiento "/>
    <s v="Capacitacion "/>
    <s v="Disponibilidad de los equipos "/>
    <s v="Gecolsa "/>
    <s v="No habia disponibilidad del equipo en el pais "/>
    <s v="si hacen aompañamiento "/>
    <s v="Rastreo satelital "/>
    <s v="Planificacion del proyecto "/>
    <m/>
  </r>
  <r>
    <m/>
    <m/>
    <m/>
    <m/>
    <s v="alcaldia@tibana-boyaca.gov.co"/>
    <m/>
    <x v="3"/>
    <m/>
    <m/>
    <m/>
    <m/>
    <m/>
    <s v="cesped artificial "/>
    <m/>
    <m/>
    <m/>
    <m/>
    <m/>
    <m/>
    <m/>
    <m/>
    <m/>
    <m/>
    <m/>
    <m/>
    <m/>
    <m/>
    <m/>
    <s v="Mejoraria el tema paisajistico "/>
    <s v="Operatividad "/>
    <s v="Acompañamiento "/>
    <m/>
    <s v="Dinissan  "/>
    <m/>
    <m/>
    <m/>
    <s v="Estudios previos "/>
    <m/>
  </r>
  <r>
    <m/>
    <m/>
    <m/>
    <m/>
    <m/>
    <m/>
    <x v="3"/>
    <m/>
    <m/>
    <m/>
    <m/>
    <m/>
    <s v="capa asfaltica"/>
    <m/>
    <m/>
    <m/>
    <m/>
    <m/>
    <m/>
    <m/>
    <m/>
    <m/>
    <m/>
    <m/>
    <m/>
    <m/>
    <m/>
    <m/>
    <m/>
    <m/>
    <m/>
    <m/>
    <m/>
    <m/>
    <m/>
    <m/>
    <m/>
    <m/>
  </r>
  <r>
    <s v="Ing. Raúl Ernesto Piraban"/>
    <s v="Jenesano"/>
    <s v="Ing. Alejandra Cruz"/>
    <s v="Secretaria de Planeación "/>
    <s v="planeacion@jenesano-boyaca.gov.co "/>
    <n v="7693"/>
    <x v="13"/>
    <s v="no han recibido llamados"/>
    <s v="Campañas de sensibilizacion  "/>
    <s v="N/A"/>
    <s v="proliferacion de vectores "/>
    <s v="si son un problema "/>
    <s v="capa asfaltica"/>
    <s v="Campañas de sensibilizacion  "/>
    <s v="no cuenta con equipos"/>
    <s v="No han recibido ninguna recomendación "/>
    <s v="Si tiene banco de Proyectos"/>
    <s v="No hay un rubro asignado"/>
    <s v="Si estarian dispuestos a invertir en este proyecto"/>
    <s v="No conoce ninguno"/>
    <s v="si seria una solucion"/>
    <s v="No tendria una respuesta concreta en este momento"/>
    <n v="50"/>
    <s v="Contrtacion Estatal"/>
    <s v="no conoce "/>
    <s v="1-2 años "/>
    <s v="6 meses en adelante"/>
    <s v="Directamente la administracion no seria viable su comercializacion"/>
    <s v="Que la miniplanta se convirtiera en un piloto a  nivel provincial "/>
    <s v="Cambios de administracion"/>
    <s v="Apropiacion del tema en terminos de cultura ambiental"/>
    <s v="factor economico"/>
    <s v="no conoce"/>
    <s v="no han presentado"/>
    <s v="si hacen aompañamiento "/>
    <s v="Polizas cumplimiento especificaciones tecnicas"/>
    <s v="Que la ejecucion del proyecto sea constante en el tiempo"/>
    <m/>
  </r>
  <r>
    <m/>
    <m/>
    <m/>
    <m/>
    <s v="contactenos@jenesano-boyaca.gov.co"/>
    <m/>
    <x v="1"/>
    <m/>
    <s v="jornadas de recoleccion  post-consumo  de residuos de llanta "/>
    <m/>
    <s v="Contaminacion atmosferica por la quema de neumaticos "/>
    <m/>
    <s v="muros de contencion"/>
    <m/>
    <m/>
    <m/>
    <m/>
    <m/>
    <m/>
    <m/>
    <m/>
    <m/>
    <m/>
    <m/>
    <m/>
    <m/>
    <m/>
    <s v="Se tendria que evaluar con alguna cooperativa "/>
    <m/>
    <m/>
    <m/>
    <m/>
    <m/>
    <m/>
    <m/>
    <s v="Garantia "/>
    <m/>
    <m/>
  </r>
  <r>
    <m/>
    <m/>
    <m/>
    <m/>
    <m/>
    <m/>
    <x v="3"/>
    <m/>
    <m/>
    <m/>
    <m/>
    <m/>
    <s v="artesanias "/>
    <m/>
    <m/>
    <m/>
    <m/>
    <m/>
    <m/>
    <m/>
    <m/>
    <m/>
    <m/>
    <m/>
    <m/>
    <m/>
    <m/>
    <m/>
    <m/>
    <m/>
    <m/>
    <m/>
    <m/>
    <m/>
    <m/>
    <s v="acompañamiento "/>
    <m/>
    <m/>
  </r>
  <r>
    <s v="Ing. Raúl Ernesto Piraban"/>
    <s v="Tuta"/>
    <s v="Ing. Elvia María Rojas "/>
    <s v="Secretaria de Planeación "/>
    <s v="alcaldia@tuta-boyaca.gov.co "/>
    <n v="9856"/>
    <x v="1"/>
    <s v="no han recibido llamados"/>
    <s v="Campañas de sensibilizacion  "/>
    <s v="N/A"/>
    <s v="Enfermedades respiratorias por la quema de neumaticos "/>
    <s v="si son un problema "/>
    <s v="capa asfaltica"/>
    <s v="no se han ejecutado"/>
    <s v="no cuenta con equipos"/>
    <s v="No han recibido ninguna recomendación "/>
    <s v="Si tiene banco de Proyectos"/>
    <s v="No hay un rubro asignado"/>
    <s v="Si estarian dispuestos a invertir en este proyecto"/>
    <s v="No conoce ninguno"/>
    <s v="si seria una solucion"/>
    <s v="200 a 300"/>
    <n v="70"/>
    <s v="Contrtacion Estatal"/>
    <s v="Factor economico "/>
    <s v="6-12 meses"/>
    <s v="6 meses en adelante"/>
    <s v="No prodrian ser comercilizados por la administracion"/>
    <s v="Beneficio de la comunidad a nivel regional"/>
    <s v="Operatividad "/>
    <s v="calidad de los equipos"/>
    <s v="Calidad de los equipos "/>
    <s v="Outselling"/>
    <s v="no han presentado"/>
    <s v="si hacen aompañamiento "/>
    <s v="Asesoria tecnica"/>
    <s v="Que las soluciones que brinde el proyecto sean acorde a las necesidades del municipio"/>
    <s v="Por su ubicación estrategica , el Municipio de Tuta podria ofrecer los servicios de tratamiento de este residuo a los municipios aledaños como lo son: Toca, Combita, Oicata, Chivata, Sotaquira,  Paipa, Tunja. "/>
  </r>
  <r>
    <m/>
    <m/>
    <m/>
    <m/>
    <s v="secretariaplaneacion@tuta-boyaca.gov.co "/>
    <m/>
    <x v="13"/>
    <m/>
    <s v="jornadas de recoleccion  post-consumo  de residuos de llanta "/>
    <m/>
    <s v="gases toxicos "/>
    <m/>
    <m/>
    <m/>
    <m/>
    <m/>
    <m/>
    <m/>
    <m/>
    <m/>
    <m/>
    <m/>
    <m/>
    <m/>
    <m/>
    <m/>
    <m/>
    <s v="Se tendria que evaluar algun gestor"/>
    <s v="Cumplimiento de la normatividad "/>
    <s v="Permisos ambientales "/>
    <s v="Eficiencia "/>
    <s v="Brindar informacion actualizada"/>
    <m/>
    <m/>
    <m/>
    <s v="Asesoria operativa"/>
    <s v="Que tenga  un beneficio social "/>
    <m/>
  </r>
  <r>
    <m/>
    <m/>
    <m/>
    <m/>
    <s v="contactenos@tuta-boyaca.gov.co"/>
    <m/>
    <x v="2"/>
    <m/>
    <m/>
    <m/>
    <m/>
    <m/>
    <m/>
    <m/>
    <m/>
    <m/>
    <m/>
    <m/>
    <m/>
    <m/>
    <m/>
    <m/>
    <m/>
    <m/>
    <m/>
    <m/>
    <m/>
    <m/>
    <s v="beneficio economico"/>
    <s v="Aspecto tecnico"/>
    <m/>
    <s v="garantia "/>
    <m/>
    <m/>
    <m/>
    <s v="Producto de buena calidad "/>
    <m/>
    <m/>
  </r>
  <r>
    <s v="Ing. Raúl Ernesto Piraban"/>
    <s v="Ramiriqui"/>
    <s v=" Ing. Omaira Torres"/>
    <s v="Servicios Publicos "/>
    <s v="uniservicios@ramiriqui-boyaca.gov.co "/>
    <n v="9763"/>
    <x v="4"/>
    <s v="no han recibido llamados"/>
    <s v="jornadas de recoleccion  post-consumo  de residuos de llanta "/>
    <s v="N/A"/>
    <s v="Incendios "/>
    <s v="En este momento no representan un problema"/>
    <s v="parques infantiles"/>
    <s v="no se han ejecutado"/>
    <s v="no cuenta con equipos"/>
    <s v="Construccion de la planta de residuos solidos "/>
    <s v="Si tiene banco de Proyectos"/>
    <s v="si hay un rubro asignado"/>
    <s v="Si estarian dispuestos a invertir en este proyecto"/>
    <s v="capa asfaltica"/>
    <s v="si seria una solucion"/>
    <s v="No tendria una respuesta concreta en este momento"/>
    <n v="50"/>
    <s v="Licitacion publica "/>
    <s v="no han presentado problemas"/>
    <s v="6-12 meses "/>
    <s v="depende de la modalidad de contratacion"/>
    <s v="si podrian ser comercializados por la administracion"/>
    <s v="beneficio economico"/>
    <s v="Veedores ambientales "/>
    <s v="Garantia tecnica"/>
    <s v="Acompañamiento"/>
    <s v="no conoce"/>
    <s v="no han presentado"/>
    <s v="si hacen aompañamiento "/>
    <s v="acompañamiento "/>
    <s v="Analisis economico"/>
    <s v="Ramiriqui es un Municipio de la provincia de Marquez y conecta con todos los municipios de esta provincia. Le podria ofrecer el servicio del tratamiento de llantas a los otros municpios de la provincia "/>
  </r>
  <r>
    <m/>
    <m/>
    <m/>
    <m/>
    <s v="alcaldia@ramiriqui-boyaca.gov.co"/>
    <m/>
    <x v="3"/>
    <m/>
    <m/>
    <m/>
    <s v="Contaminacion atmosferica por la quema de neumaticos "/>
    <m/>
    <s v="sillas "/>
    <m/>
    <m/>
    <m/>
    <m/>
    <m/>
    <m/>
    <m/>
    <m/>
    <m/>
    <m/>
    <m/>
    <m/>
    <m/>
    <m/>
    <m/>
    <s v="beneficio ambiental"/>
    <s v="Inconformismo por parte de la comunidad"/>
    <s v="Experiencia "/>
    <m/>
    <m/>
    <m/>
    <m/>
    <s v="capacitacion para operar la maquinaria"/>
    <s v="Funcionamiento "/>
    <m/>
  </r>
  <r>
    <m/>
    <m/>
    <m/>
    <m/>
    <m/>
    <m/>
    <x v="3"/>
    <m/>
    <m/>
    <m/>
    <m/>
    <m/>
    <s v="cosas ornamentales "/>
    <m/>
    <m/>
    <m/>
    <m/>
    <m/>
    <m/>
    <m/>
    <m/>
    <m/>
    <m/>
    <m/>
    <m/>
    <m/>
    <m/>
    <m/>
    <m/>
    <m/>
    <s v="Acompañamiento"/>
    <m/>
    <m/>
    <m/>
    <m/>
    <m/>
    <s v="Beneficio socio-ambiental"/>
    <m/>
  </r>
  <r>
    <s v="Ing. Raúl Ernesto Piraban"/>
    <s v="Santana"/>
    <s v="Ing. Pedro zarate "/>
    <s v="Servicios Publicos "/>
    <s v="contactenos@santana-boyaca.gov.co"/>
    <n v="7628"/>
    <x v="16"/>
    <s v="no han recibido llamados"/>
    <s v="No se tiene"/>
    <s v="N/A"/>
    <s v="Contaminacion atmosferica por la quema de neumaticos "/>
    <s v="En este momento no representan un problema"/>
    <s v="materas "/>
    <s v="se han realizado muros de contencion"/>
    <s v="no cuenta con equipos"/>
    <s v="no hay ninguna recomendación en el momento"/>
    <s v="no tiene conocimiento de este tema "/>
    <s v="No hay un rubro un asignado"/>
    <s v="En el momento no estarian interesados en invertir en un proyecto de esta naturaleza"/>
    <s v="capa asfaltica"/>
    <s v="si seria una solucion"/>
    <s v="ninguno"/>
    <n v="100"/>
    <s v="no tiene conocimiento sobre el tema "/>
    <s v="operatividad"/>
    <s v="1-2 años "/>
    <s v="3 a 5 meses "/>
    <s v="No podrian ser comeercializados por la administracion"/>
    <s v="Reduccion de emisiones "/>
    <s v="Factor economico"/>
    <s v="No conoce de ese tema "/>
    <s v="Capacitaciones "/>
    <s v="no conoce"/>
    <s v="no han presentado"/>
    <s v="No conoce de ese tema "/>
    <s v="Mantenimiento"/>
    <s v="Indicar como comercializar lo que se va a generar de subproductos"/>
    <m/>
  </r>
  <r>
    <m/>
    <m/>
    <m/>
    <m/>
    <m/>
    <m/>
    <x v="3"/>
    <m/>
    <m/>
    <m/>
    <m/>
    <m/>
    <m/>
    <m/>
    <m/>
    <m/>
    <m/>
    <m/>
    <m/>
    <m/>
    <m/>
    <m/>
    <m/>
    <m/>
    <m/>
    <m/>
    <m/>
    <m/>
    <m/>
    <m/>
    <m/>
    <s v="Acompañamiento "/>
    <m/>
    <m/>
    <m/>
    <s v="Reparacion"/>
    <m/>
    <m/>
  </r>
  <r>
    <m/>
    <m/>
    <m/>
    <m/>
    <m/>
    <m/>
    <x v="3"/>
    <m/>
    <m/>
    <m/>
    <s v="proliferacion de vectores "/>
    <m/>
    <m/>
    <m/>
    <m/>
    <m/>
    <m/>
    <m/>
    <m/>
    <m/>
    <m/>
    <m/>
    <m/>
    <m/>
    <m/>
    <m/>
    <m/>
    <m/>
    <m/>
    <m/>
    <m/>
    <s v="Seguimiento"/>
    <m/>
    <m/>
    <m/>
    <s v="capacitacion para operar la maquinaria"/>
    <m/>
    <m/>
  </r>
  <r>
    <s v="Ing. Raúl Ernesto Piraban"/>
    <s v="Quipama"/>
    <s v=":  Ing. Johan Andrey Rodríguez"/>
    <s v="Secretaria de Planeación "/>
    <s v="planeacion@quipama-boyaca.gov.co "/>
    <n v="7579"/>
    <x v="4"/>
    <s v="no han recibido llamados"/>
    <s v="No se tiene"/>
    <s v="N/A"/>
    <s v="estancamiento aguas lluvias "/>
    <s v="En este momento no representan un problema"/>
    <s v="cosas ornamentales "/>
    <s v="no se han ejecutado"/>
    <s v="no cuenta con equipos"/>
    <s v="no hay ninguna recomendación en el momento"/>
    <s v="Si tiene banco de Proyectos"/>
    <s v="No hay un rubro asignado"/>
    <s v="En el momento no estarian interesados en invertir en un proyecto de esta naturaleza"/>
    <s v="No conoce ninguno"/>
    <s v="en este momento no  seria una solucion"/>
    <s v="ninguno"/>
    <n v="30"/>
    <s v="Contatacion estatal"/>
    <s v="Factor economico "/>
    <s v="6-12 meses"/>
    <s v="2 meses "/>
    <s v="No podrian ser comeercializados por la administracion"/>
    <s v="No obtendrian mayores beneficios"/>
    <s v="No se tendria el punto de equilibrio para sacar un provecho suficiente"/>
    <s v="Depende de las necesidades del municipio "/>
    <s v="Calidad de los equipos "/>
    <s v="no conoce"/>
    <s v="no han presentado"/>
    <s v="No conoce de ese tema "/>
    <s v="Mantenimiento"/>
    <s v="Solucionar una problemática"/>
    <m/>
  </r>
  <r>
    <m/>
    <m/>
    <m/>
    <m/>
    <s v="alcaldia@quipama-boyaca.gov.co"/>
    <m/>
    <x v="3"/>
    <m/>
    <m/>
    <m/>
    <s v="proliferacion de vectores "/>
    <m/>
    <m/>
    <m/>
    <m/>
    <m/>
    <m/>
    <m/>
    <m/>
    <m/>
    <m/>
    <m/>
    <m/>
    <s v="Licitacion publica "/>
    <m/>
    <m/>
    <m/>
    <m/>
    <m/>
    <m/>
    <m/>
    <s v="garantia "/>
    <m/>
    <m/>
    <m/>
    <s v="Tiempos de respuesta "/>
    <m/>
    <m/>
  </r>
  <r>
    <m/>
    <m/>
    <m/>
    <m/>
    <m/>
    <m/>
    <x v="3"/>
    <m/>
    <m/>
    <m/>
    <m/>
    <m/>
    <m/>
    <m/>
    <m/>
    <m/>
    <m/>
    <m/>
    <m/>
    <m/>
    <m/>
    <m/>
    <m/>
    <m/>
    <m/>
    <m/>
    <m/>
    <m/>
    <m/>
    <m/>
    <m/>
    <s v="Eficiencia"/>
    <m/>
    <m/>
    <m/>
    <m/>
    <m/>
    <m/>
  </r>
  <r>
    <s v="Ing. Raúl Ernesto Piraban"/>
    <s v="Socota"/>
    <s v="Ing. Julieth Alexandra Sua"/>
    <s v="Servicios Publicos "/>
    <s v="unidaddeserviciospublicos@socota-boyaca.gov.co "/>
    <n v="7549"/>
    <x v="1"/>
    <s v="no han recibido llamados"/>
    <s v="No se tiene"/>
    <s v="N/A"/>
    <s v="proliferacion de vectores "/>
    <s v="si son un problema "/>
    <s v="reencauche "/>
    <s v="no se han ejecutado"/>
    <s v="no cuenta con equipos"/>
    <s v="no hay ninguna recomendación en el momento"/>
    <s v="Si tiene banco de Proyectos"/>
    <s v="No hay un rubro asignado"/>
    <s v="En el momento no estarian interesados en invertir en un proyecto de esta naturaleza"/>
    <s v="No conoce ninguno"/>
    <s v="en este momento no  seria una solucion"/>
    <s v="200 a 300"/>
    <n v="90"/>
    <s v="Selección abreviada con recursos del SGP"/>
    <s v="Pasar por aprobacion del concejo"/>
    <s v="1-2 años "/>
    <s v="45 dias en adelante"/>
    <s v="si podrian ser comercializados por la administracion"/>
    <s v="beneficio economico"/>
    <s v="Falta de cultura ambiental de parte de la ciudadania"/>
    <s v="Claridad en los beneficios que obtendria la comunidad del proyecto"/>
    <s v="Que el municipio tenga la necesidad latente"/>
    <s v="no conoce"/>
    <s v="no han presentado"/>
    <s v="Algunos si hacen aompañamiento "/>
    <s v="capacitacion para operar la maquinaria"/>
    <s v="Calidad del proyecto "/>
    <s v="Que tipo de gas expulsa la miniplanta de pirolisis al final del proceso. Cual es la concentracion, Si ese gas que expulsa es de efecto invernadero. Cuanto gas generaria, cuanto aceite y cuanto negro de carbon por tonelada de llanta  procesada "/>
  </r>
  <r>
    <m/>
    <m/>
    <m/>
    <m/>
    <s v="alcaldia@socota-boyaca.gov.co"/>
    <m/>
    <x v="13"/>
    <m/>
    <m/>
    <m/>
    <m/>
    <m/>
    <s v="capa asfaltica"/>
    <m/>
    <m/>
    <m/>
    <m/>
    <m/>
    <m/>
    <m/>
    <m/>
    <m/>
    <m/>
    <m/>
    <m/>
    <m/>
    <m/>
    <m/>
    <s v="Reduccion de residuos "/>
    <m/>
    <s v="Socializacion del proyecto con la comunidad"/>
    <m/>
    <m/>
    <m/>
    <m/>
    <s v="Socializaciones "/>
    <s v="Seriedad del contratista "/>
    <m/>
  </r>
  <r>
    <m/>
    <m/>
    <m/>
    <m/>
    <m/>
    <m/>
    <x v="3"/>
    <m/>
    <m/>
    <m/>
    <m/>
    <m/>
    <m/>
    <m/>
    <m/>
    <m/>
    <m/>
    <m/>
    <m/>
    <m/>
    <m/>
    <m/>
    <m/>
    <m/>
    <m/>
    <m/>
    <m/>
    <m/>
    <s v="Que sea autosostenible"/>
    <m/>
    <m/>
    <m/>
    <m/>
    <m/>
    <m/>
    <s v="Beneficio social "/>
    <s v="Solucionar una problemática"/>
    <m/>
  </r>
  <r>
    <s v="Análisis"/>
    <m/>
    <m/>
    <m/>
    <m/>
    <m/>
    <x v="3"/>
    <m/>
    <m/>
    <m/>
    <m/>
    <m/>
    <m/>
    <m/>
    <m/>
    <m/>
    <m/>
    <m/>
    <m/>
    <m/>
    <m/>
    <m/>
    <m/>
    <m/>
    <m/>
    <m/>
    <m/>
    <m/>
    <m/>
    <m/>
    <m/>
    <m/>
    <m/>
    <m/>
    <m/>
    <m/>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s v="Santa Rosa de Viterbo - Boyaca"/>
    <x v="0"/>
    <s v="En este momento se manejaria como una proyeccion  y se dejaria en el banco de proyectos para el proximo plan de desarrollo,  por el cierre de ciclos administrativos."/>
    <x v="0"/>
  </r>
  <r>
    <s v="Cerinza"/>
    <x v="1"/>
    <s v="En el momento no estarian interesados en invertir en un proyecto de esta naturaleza"/>
    <x v="1"/>
  </r>
  <r>
    <s v="Sotaquira"/>
    <x v="2"/>
    <s v="Si estarian dispuestos a invertir en este proyecto"/>
    <x v="0"/>
  </r>
  <r>
    <s v="Garagoa"/>
    <x v="3"/>
    <s v="Se tendria que revisar los volumenes de produccion de residuos, y el costo de la tecnologia"/>
    <x v="2"/>
  </r>
  <r>
    <s v="San Pablo de Borbur"/>
    <x v="4"/>
    <s v="se tendria que dar a conocer el proyecto"/>
    <x v="2"/>
  </r>
  <r>
    <s v="Samaca"/>
    <x v="5"/>
    <s v=" En este momento no hay recursos"/>
    <x v="2"/>
  </r>
  <r>
    <s v="Guateque"/>
    <x v="6"/>
    <s v="tecnicamente si estarian interesados"/>
    <x v="0"/>
  </r>
  <r>
    <s v="Ventaquemada"/>
    <x v="7"/>
    <s v="Si estarian dispuestos a invertir en este proyecto"/>
    <x v="0"/>
  </r>
  <r>
    <s v="Villa de Leyva"/>
    <x v="8"/>
    <s v="Si estarian dispuestos a invertir en este proyecto"/>
    <x v="0"/>
  </r>
  <r>
    <s v="Umbita"/>
    <x v="9"/>
    <s v="En el momento no estarian interesados en invertir en un proyecto de esta naturaleza"/>
    <x v="1"/>
  </r>
  <r>
    <s v="Tibasosa"/>
    <x v="10"/>
    <s v="En el momento no estarian interesados en invertir en un proyecto de esta naturaleza"/>
    <x v="1"/>
  </r>
  <r>
    <s v="Motavita"/>
    <x v="11"/>
    <s v="Si estarian dispuestos a invertir en este proyecto"/>
    <x v="0"/>
  </r>
  <r>
    <s v="Muzo"/>
    <x v="12"/>
    <s v="En el momento no estarian interesados en invertir en un proyecto de esta naturaleza"/>
    <x v="1"/>
  </r>
  <r>
    <s v="Tibana"/>
    <x v="13"/>
    <s v="Si estarian dispuestos a invertir en este proyecto"/>
    <x v="0"/>
  </r>
  <r>
    <s v="Jenesano"/>
    <x v="14"/>
    <s v="Si estarian dispuestos a invertir en este proyecto"/>
    <x v="0"/>
  </r>
  <r>
    <s v="Tuta"/>
    <x v="15"/>
    <s v="Si estarian dispuestos a invertir en este proyecto"/>
    <x v="0"/>
  </r>
  <r>
    <s v="Ramiriqui"/>
    <x v="16"/>
    <s v="Si estarian dispuestos a invertir en este proyecto"/>
    <x v="0"/>
  </r>
  <r>
    <s v="Santana"/>
    <x v="17"/>
    <s v="En el momento no estarian interesados en invertir en un proyecto de esta naturaleza"/>
    <x v="1"/>
  </r>
  <r>
    <s v="Quipama"/>
    <x v="18"/>
    <s v="En el momento no estarian interesados en invertir en un proyecto de esta naturaleza"/>
    <x v="1"/>
  </r>
  <r>
    <s v="Socota"/>
    <x v="19"/>
    <s v="En el momento no estarian interesados en invertir en un proyecto de esta naturaleza"/>
    <x v="1"/>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
  <r>
    <x v="0"/>
  </r>
  <r>
    <x v="0"/>
  </r>
  <r>
    <x v="1"/>
  </r>
  <r>
    <x v="2"/>
  </r>
  <r>
    <x v="2"/>
  </r>
  <r>
    <x v="3"/>
  </r>
  <r>
    <x v="4"/>
  </r>
  <r>
    <x v="0"/>
  </r>
  <r>
    <x v="0"/>
  </r>
  <r>
    <x v="0"/>
  </r>
  <r>
    <x v="0"/>
  </r>
  <r>
    <x v="2"/>
  </r>
  <r>
    <x v="5"/>
  </r>
  <r>
    <x v="6"/>
  </r>
  <r>
    <x v="2"/>
  </r>
  <r>
    <x v="0"/>
  </r>
  <r>
    <x v="7"/>
  </r>
  <r>
    <x v="2"/>
  </r>
  <r>
    <x v="0"/>
  </r>
  <r>
    <x v="0"/>
  </r>
  <r>
    <x v="0"/>
  </r>
  <r>
    <x v="2"/>
  </r>
  <r>
    <x v="2"/>
  </r>
  <r>
    <x v="0"/>
  </r>
  <r>
    <x v="0"/>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r>
  <r>
    <x v="1"/>
  </r>
  <r>
    <x v="0"/>
  </r>
  <r>
    <x v="0"/>
  </r>
  <r>
    <x v="0"/>
  </r>
  <r>
    <x v="0"/>
  </r>
  <r>
    <x v="0"/>
  </r>
  <r>
    <x v="0"/>
  </r>
  <r>
    <x v="0"/>
  </r>
  <r>
    <x v="0"/>
  </r>
  <r>
    <x v="0"/>
  </r>
  <r>
    <x v="0"/>
  </r>
  <r>
    <x v="0"/>
  </r>
  <r>
    <x v="0"/>
  </r>
  <r>
    <x v="0"/>
  </r>
  <r>
    <x v="0"/>
  </r>
  <r>
    <x v="0"/>
  </r>
  <r>
    <x v="0"/>
  </r>
  <r>
    <x v="1"/>
  </r>
  <r>
    <x v="1"/>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s v="Santa Rosa de Viterbo - Boyaca"/>
    <x v="0"/>
  </r>
  <r>
    <s v="Cerinza"/>
    <x v="0"/>
  </r>
  <r>
    <s v="Sotaquira"/>
    <x v="0"/>
  </r>
  <r>
    <s v="Garagoa"/>
    <x v="1"/>
  </r>
  <r>
    <s v="San Pablo de Borbur"/>
    <x v="0"/>
  </r>
  <r>
    <s v="Samaca"/>
    <x v="2"/>
  </r>
  <r>
    <s v="Guateque"/>
    <x v="2"/>
  </r>
  <r>
    <s v="Ventaquemada"/>
    <x v="1"/>
  </r>
  <r>
    <s v="Villa de Leyva"/>
    <x v="3"/>
  </r>
  <r>
    <s v="Umbita"/>
    <x v="0"/>
  </r>
  <r>
    <s v="Tibasosa"/>
    <x v="2"/>
  </r>
  <r>
    <s v="Motavita"/>
    <x v="0"/>
  </r>
  <r>
    <s v="Muzo"/>
    <x v="2"/>
  </r>
  <r>
    <s v="Tibana"/>
    <x v="0"/>
  </r>
  <r>
    <s v="Jenesano"/>
    <x v="4"/>
  </r>
  <r>
    <s v="Tuta"/>
    <x v="0"/>
  </r>
  <r>
    <s v="Ramiriqui"/>
    <x v="4"/>
  </r>
  <r>
    <s v="Santana"/>
    <x v="2"/>
  </r>
  <r>
    <s v="Quipama"/>
    <x v="2"/>
  </r>
  <r>
    <s v="Socota"/>
    <x v="0"/>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x v="0"/>
  </r>
  <r>
    <x v="1"/>
  </r>
  <r>
    <x v="1"/>
  </r>
  <r>
    <x v="0"/>
  </r>
  <r>
    <x v="2"/>
  </r>
  <r>
    <x v="0"/>
  </r>
  <r>
    <x v="3"/>
  </r>
  <r>
    <x v="0"/>
  </r>
  <r>
    <x v="0"/>
  </r>
  <r>
    <x v="0"/>
  </r>
  <r>
    <x v="4"/>
  </r>
  <r>
    <x v="5"/>
  </r>
  <r>
    <x v="5"/>
  </r>
  <r>
    <x v="5"/>
  </r>
  <r>
    <x v="5"/>
  </r>
  <r>
    <x v="0"/>
  </r>
  <r>
    <x v="0"/>
  </r>
  <r>
    <x v="0"/>
  </r>
  <r>
    <x v="0"/>
  </r>
  <r>
    <x v="5"/>
  </r>
  <r>
    <x v="0"/>
  </r>
  <r>
    <x v="1"/>
  </r>
  <r>
    <x v="6"/>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x v="0"/>
  </r>
  <r>
    <x v="1"/>
  </r>
  <r>
    <x v="2"/>
  </r>
  <r>
    <x v="3"/>
  </r>
  <r>
    <x v="4"/>
  </r>
  <r>
    <x v="3"/>
  </r>
  <r>
    <x v="5"/>
  </r>
  <r>
    <x v="5"/>
  </r>
  <r>
    <x v="1"/>
  </r>
  <r>
    <x v="1"/>
  </r>
  <r>
    <x v="6"/>
  </r>
  <r>
    <x v="3"/>
  </r>
  <r>
    <x v="5"/>
  </r>
  <r>
    <x v="5"/>
  </r>
  <r>
    <x v="3"/>
  </r>
  <r>
    <x v="3"/>
  </r>
  <r>
    <x v="2"/>
  </r>
  <r>
    <x v="3"/>
  </r>
  <r>
    <x v="5"/>
  </r>
  <r>
    <x v="7"/>
  </r>
  <r>
    <x v="3"/>
  </r>
  <r>
    <x v="1"/>
  </r>
</pivotCacheRecords>
</file>

<file path=xl/pivotCache/pivotCacheRecords1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r>
  <r>
    <x v="1"/>
  </r>
  <r>
    <x v="2"/>
  </r>
  <r>
    <x v="0"/>
  </r>
  <r>
    <x v="0"/>
  </r>
  <r>
    <x v="2"/>
  </r>
  <r>
    <x v="2"/>
  </r>
  <r>
    <x v="3"/>
  </r>
  <r>
    <x v="0"/>
  </r>
  <r>
    <x v="0"/>
  </r>
  <r>
    <x v="1"/>
  </r>
  <r>
    <x v="2"/>
  </r>
  <r>
    <x v="2"/>
  </r>
  <r>
    <x v="2"/>
  </r>
  <r>
    <x v="2"/>
  </r>
  <r>
    <x v="0"/>
  </r>
  <r>
    <x v="0"/>
  </r>
  <r>
    <x v="2"/>
  </r>
  <r>
    <x v="0"/>
  </r>
  <r>
    <x v="2"/>
  </r>
</pivotCacheRecords>
</file>

<file path=xl/pivotCache/pivotCacheRecords1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r>
  <r>
    <x v="1"/>
  </r>
  <r>
    <x v="2"/>
  </r>
  <r>
    <x v="3"/>
  </r>
  <r>
    <x v="3"/>
  </r>
  <r>
    <x v="3"/>
  </r>
  <r>
    <x v="3"/>
  </r>
  <r>
    <x v="3"/>
  </r>
  <r>
    <x v="3"/>
  </r>
  <r>
    <x v="2"/>
  </r>
  <r>
    <x v="3"/>
  </r>
  <r>
    <x v="3"/>
  </r>
  <r>
    <x v="1"/>
  </r>
  <r>
    <x v="1"/>
  </r>
  <r>
    <x v="3"/>
  </r>
  <r>
    <x v="3"/>
  </r>
  <r>
    <x v="2"/>
  </r>
  <r>
    <x v="0"/>
  </r>
  <r>
    <x v="1"/>
  </r>
  <r>
    <x v="1"/>
  </r>
</pivotCacheRecords>
</file>

<file path=xl/pivotCache/pivotCacheRecords1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r>
  <r>
    <x v="0"/>
  </r>
  <r>
    <x v="0"/>
  </r>
  <r>
    <x v="0"/>
  </r>
  <r>
    <x v="0"/>
  </r>
  <r>
    <x v="0"/>
  </r>
  <r>
    <x v="1"/>
  </r>
  <r>
    <x v="1"/>
  </r>
  <r>
    <x v="1"/>
  </r>
  <r>
    <x v="0"/>
  </r>
  <r>
    <x v="1"/>
  </r>
  <r>
    <x v="0"/>
  </r>
  <r>
    <x v="0"/>
  </r>
  <r>
    <x v="1"/>
  </r>
  <r>
    <x v="1"/>
  </r>
  <r>
    <x v="1"/>
  </r>
  <r>
    <x v="0"/>
  </r>
  <r>
    <x v="1"/>
  </r>
  <r>
    <x v="1"/>
  </r>
  <r>
    <x v="0"/>
  </r>
</pivotCacheRecords>
</file>

<file path=xl/pivotCache/pivotCacheRecords1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x v="0"/>
  </r>
  <r>
    <x v="1"/>
  </r>
  <r>
    <x v="2"/>
  </r>
  <r>
    <x v="2"/>
  </r>
  <r>
    <x v="3"/>
  </r>
  <r>
    <x v="4"/>
  </r>
  <r>
    <x v="5"/>
  </r>
  <r>
    <x v="6"/>
  </r>
  <r>
    <x v="7"/>
  </r>
  <r>
    <x v="0"/>
  </r>
  <r>
    <x v="8"/>
  </r>
  <r>
    <x v="0"/>
  </r>
  <r>
    <x v="9"/>
  </r>
  <r>
    <x v="8"/>
  </r>
  <r>
    <x v="10"/>
  </r>
  <r>
    <x v="11"/>
  </r>
  <r>
    <x v="0"/>
  </r>
  <r>
    <x v="2"/>
  </r>
  <r>
    <x v="12"/>
  </r>
  <r>
    <x v="13"/>
  </r>
  <r>
    <x v="0"/>
  </r>
  <r>
    <x v="14"/>
  </r>
  <r>
    <x v="0"/>
  </r>
  <r>
    <x v="2"/>
  </r>
  <r>
    <x v="15"/>
  </r>
  <r>
    <x v="0"/>
  </r>
  <r>
    <x v="0"/>
  </r>
  <r>
    <x v="16"/>
  </r>
  <r>
    <x v="17"/>
  </r>
  <r>
    <x v="18"/>
  </r>
  <r>
    <x v="19"/>
  </r>
  <r>
    <x v="20"/>
  </r>
  <r>
    <x v="8"/>
  </r>
  <r>
    <x v="8"/>
  </r>
  <r>
    <x v="0"/>
  </r>
  <r>
    <x v="21"/>
  </r>
  <r>
    <x v="22"/>
  </r>
  <r>
    <x v="8"/>
  </r>
  <r>
    <x v="23"/>
  </r>
  <r>
    <x v="2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s v="Santa Rosa de Viterbo - Boyaca"/>
    <x v="0"/>
    <x v="0"/>
  </r>
  <r>
    <s v="Cerinza"/>
    <x v="1"/>
    <x v="1"/>
  </r>
  <r>
    <s v="Sotaquira"/>
    <x v="2"/>
    <x v="0"/>
  </r>
  <r>
    <s v="Garagoa"/>
    <x v="2"/>
    <x v="0"/>
  </r>
  <r>
    <s v="San Pablo de Borbur"/>
    <x v="3"/>
    <x v="0"/>
  </r>
  <r>
    <m/>
    <x v="4"/>
    <x v="2"/>
  </r>
  <r>
    <m/>
    <x v="5"/>
    <x v="2"/>
  </r>
  <r>
    <s v="Samaca"/>
    <x v="6"/>
    <x v="0"/>
  </r>
  <r>
    <m/>
    <x v="7"/>
    <x v="2"/>
  </r>
  <r>
    <s v="Guateque"/>
    <x v="8"/>
    <x v="0"/>
  </r>
  <r>
    <m/>
    <x v="9"/>
    <x v="2"/>
  </r>
  <r>
    <m/>
    <x v="10"/>
    <x v="2"/>
  </r>
  <r>
    <s v="Ventaquemada"/>
    <x v="0"/>
    <x v="0"/>
  </r>
  <r>
    <s v="Villa de Leyva"/>
    <x v="2"/>
    <x v="0"/>
  </r>
  <r>
    <m/>
    <x v="5"/>
    <x v="2"/>
  </r>
  <r>
    <s v="Umbita"/>
    <x v="5"/>
    <x v="3"/>
  </r>
  <r>
    <m/>
    <x v="11"/>
    <x v="4"/>
  </r>
  <r>
    <m/>
    <x v="11"/>
    <x v="5"/>
  </r>
  <r>
    <s v="Tibasosa"/>
    <x v="2"/>
    <x v="0"/>
  </r>
  <r>
    <m/>
    <x v="5"/>
    <x v="2"/>
  </r>
  <r>
    <s v="Motavita"/>
    <x v="0"/>
    <x v="0"/>
  </r>
  <r>
    <s v="Muzo"/>
    <x v="12"/>
    <x v="0"/>
  </r>
  <r>
    <m/>
    <x v="13"/>
    <x v="2"/>
  </r>
  <r>
    <s v="Tibana"/>
    <x v="0"/>
    <x v="0"/>
  </r>
  <r>
    <s v="Jenesano"/>
    <x v="14"/>
    <x v="0"/>
  </r>
  <r>
    <m/>
    <x v="5"/>
    <x v="2"/>
  </r>
  <r>
    <s v="Tuta"/>
    <x v="14"/>
    <x v="0"/>
  </r>
  <r>
    <m/>
    <x v="5"/>
    <x v="2"/>
  </r>
  <r>
    <s v="Ramiriqui"/>
    <x v="5"/>
    <x v="0"/>
  </r>
  <r>
    <s v="Santana"/>
    <x v="0"/>
    <x v="0"/>
  </r>
  <r>
    <s v="Quipama"/>
    <x v="0"/>
    <x v="0"/>
  </r>
  <r>
    <s v="Socota"/>
    <x v="0"/>
    <x v="0"/>
  </r>
</pivotCacheRecords>
</file>

<file path=xl/pivotCache/pivotCacheRecords2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
  <r>
    <x v="0"/>
  </r>
  <r>
    <x v="1"/>
  </r>
  <r>
    <x v="1"/>
  </r>
  <r>
    <x v="2"/>
  </r>
  <r>
    <x v="1"/>
  </r>
  <r>
    <x v="3"/>
  </r>
  <r>
    <x v="4"/>
  </r>
  <r>
    <x v="5"/>
  </r>
  <r>
    <x v="6"/>
  </r>
  <r>
    <x v="7"/>
  </r>
  <r>
    <x v="0"/>
  </r>
  <r>
    <x v="8"/>
  </r>
  <r>
    <x v="9"/>
  </r>
  <r>
    <x v="10"/>
  </r>
  <r>
    <x v="11"/>
  </r>
  <r>
    <x v="10"/>
  </r>
  <r>
    <x v="10"/>
  </r>
  <r>
    <x v="0"/>
  </r>
  <r>
    <x v="1"/>
  </r>
  <r>
    <x v="12"/>
  </r>
  <r>
    <x v="1"/>
  </r>
  <r>
    <x v="13"/>
  </r>
  <r>
    <x v="14"/>
  </r>
  <r>
    <x v="15"/>
  </r>
  <r>
    <x v="16"/>
  </r>
  <r>
    <x v="10"/>
  </r>
  <r>
    <x v="17"/>
  </r>
  <r>
    <x v="18"/>
  </r>
</pivotCacheRecords>
</file>

<file path=xl/pivotCache/pivotCacheRecords2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x v="0"/>
  </r>
  <r>
    <x v="1"/>
  </r>
  <r>
    <x v="2"/>
  </r>
  <r>
    <x v="3"/>
  </r>
  <r>
    <x v="1"/>
  </r>
  <r>
    <x v="4"/>
  </r>
  <r>
    <x v="5"/>
  </r>
  <r>
    <x v="1"/>
  </r>
  <r>
    <x v="6"/>
  </r>
  <r>
    <x v="7"/>
  </r>
  <r>
    <x v="8"/>
  </r>
  <r>
    <x v="1"/>
  </r>
  <r>
    <x v="9"/>
  </r>
  <r>
    <x v="10"/>
  </r>
  <r>
    <x v="11"/>
  </r>
  <r>
    <x v="0"/>
  </r>
  <r>
    <x v="12"/>
  </r>
  <r>
    <x v="11"/>
  </r>
  <r>
    <x v="8"/>
  </r>
  <r>
    <x v="13"/>
  </r>
  <r>
    <x v="11"/>
  </r>
  <r>
    <x v="14"/>
  </r>
  <r>
    <x v="1"/>
  </r>
  <r>
    <x v="11"/>
  </r>
  <r>
    <x v="15"/>
  </r>
  <r>
    <x v="13"/>
  </r>
  <r>
    <x v="16"/>
  </r>
  <r>
    <x v="1"/>
  </r>
  <r>
    <x v="17"/>
  </r>
  <r>
    <x v="8"/>
  </r>
  <r>
    <x v="18"/>
  </r>
  <r>
    <x v="13"/>
  </r>
  <r>
    <x v="11"/>
  </r>
  <r>
    <x v="19"/>
  </r>
  <r>
    <x v="20"/>
  </r>
  <r>
    <x v="21"/>
  </r>
</pivotCacheRecords>
</file>

<file path=xl/pivotCache/pivotCacheRecords2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
  <r>
    <x v="0"/>
  </r>
  <r>
    <x v="1"/>
  </r>
  <r>
    <x v="2"/>
  </r>
  <r>
    <x v="3"/>
  </r>
  <r>
    <x v="4"/>
  </r>
  <r>
    <x v="5"/>
  </r>
  <r>
    <x v="4"/>
  </r>
  <r>
    <x v="6"/>
  </r>
  <r>
    <x v="7"/>
  </r>
  <r>
    <x v="3"/>
  </r>
  <r>
    <x v="8"/>
  </r>
  <r>
    <x v="9"/>
  </r>
  <r>
    <x v="10"/>
  </r>
  <r>
    <x v="11"/>
  </r>
  <r>
    <x v="12"/>
  </r>
  <r>
    <x v="13"/>
  </r>
  <r>
    <x v="4"/>
  </r>
  <r>
    <x v="14"/>
  </r>
  <r>
    <x v="0"/>
  </r>
  <r>
    <x v="12"/>
  </r>
  <r>
    <x v="4"/>
  </r>
  <r>
    <x v="15"/>
  </r>
  <r>
    <x v="16"/>
  </r>
  <r>
    <x v="3"/>
  </r>
  <r>
    <x v="17"/>
  </r>
  <r>
    <x v="2"/>
  </r>
  <r>
    <x v="18"/>
  </r>
  <r>
    <x v="10"/>
  </r>
  <r>
    <x v="18"/>
  </r>
  <r>
    <x v="19"/>
  </r>
  <r>
    <x v="3"/>
  </r>
  <r>
    <x v="2"/>
  </r>
  <r>
    <x v="20"/>
  </r>
  <r>
    <x v="21"/>
  </r>
</pivotCacheRecords>
</file>

<file path=xl/pivotCache/pivotCacheRecords2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
  <r>
    <x v="0"/>
  </r>
  <r>
    <x v="1"/>
  </r>
  <r>
    <x v="2"/>
  </r>
  <r>
    <x v="3"/>
  </r>
  <r>
    <x v="3"/>
  </r>
  <r>
    <x v="4"/>
  </r>
  <r>
    <x v="5"/>
  </r>
  <r>
    <x v="3"/>
  </r>
  <r>
    <x v="3"/>
  </r>
  <r>
    <x v="3"/>
  </r>
  <r>
    <x v="0"/>
  </r>
  <r>
    <x v="3"/>
  </r>
  <r>
    <x v="3"/>
  </r>
  <r>
    <x v="3"/>
  </r>
  <r>
    <x v="3"/>
  </r>
  <r>
    <x v="3"/>
  </r>
  <r>
    <x v="6"/>
  </r>
  <r>
    <x v="7"/>
  </r>
  <r>
    <x v="3"/>
  </r>
  <r>
    <x v="8"/>
  </r>
  <r>
    <x v="3"/>
  </r>
  <r>
    <x v="3"/>
  </r>
  <r>
    <x v="3"/>
  </r>
  <r>
    <x v="3"/>
  </r>
</pivotCacheRecords>
</file>

<file path=xl/pivotCache/pivotCacheRecords2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r>
  <r>
    <x v="0"/>
  </r>
  <r>
    <x v="1"/>
  </r>
  <r>
    <x v="0"/>
  </r>
  <r>
    <x v="1"/>
  </r>
  <r>
    <x v="0"/>
  </r>
  <r>
    <x v="1"/>
  </r>
  <r>
    <x v="0"/>
  </r>
  <r>
    <x v="1"/>
  </r>
  <r>
    <x v="0"/>
  </r>
  <r>
    <x v="0"/>
  </r>
  <r>
    <x v="0"/>
  </r>
  <r>
    <x v="0"/>
  </r>
  <r>
    <x v="2"/>
  </r>
  <r>
    <x v="0"/>
  </r>
  <r>
    <x v="0"/>
  </r>
  <r>
    <x v="0"/>
  </r>
  <r>
    <x v="0"/>
  </r>
  <r>
    <x v="0"/>
  </r>
  <r>
    <x v="0"/>
  </r>
</pivotCacheRecords>
</file>

<file path=xl/pivotCache/pivotCacheRecords2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x v="0"/>
  </r>
  <r>
    <x v="1"/>
  </r>
  <r>
    <x v="2"/>
  </r>
  <r>
    <x v="0"/>
  </r>
  <r>
    <x v="0"/>
  </r>
  <r>
    <x v="0"/>
  </r>
  <r>
    <x v="0"/>
  </r>
  <r>
    <x v="3"/>
  </r>
  <r>
    <x v="3"/>
  </r>
  <r>
    <x v="3"/>
  </r>
  <r>
    <x v="0"/>
  </r>
  <r>
    <x v="2"/>
  </r>
  <r>
    <x v="3"/>
  </r>
  <r>
    <x v="3"/>
  </r>
  <r>
    <x v="0"/>
  </r>
  <r>
    <x v="3"/>
  </r>
  <r>
    <x v="0"/>
  </r>
  <r>
    <x v="0"/>
  </r>
  <r>
    <x v="0"/>
  </r>
  <r>
    <x v="0"/>
  </r>
  <r>
    <x v="3"/>
  </r>
  <r>
    <x v="3"/>
  </r>
  <r>
    <x v="0"/>
  </r>
</pivotCacheRecords>
</file>

<file path=xl/pivotCache/pivotCacheRecords2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x v="0"/>
  </r>
  <r>
    <x v="1"/>
  </r>
  <r>
    <x v="2"/>
  </r>
  <r>
    <x v="3"/>
  </r>
  <r>
    <x v="4"/>
  </r>
  <r>
    <x v="4"/>
  </r>
  <r>
    <x v="0"/>
  </r>
  <r>
    <x v="5"/>
  </r>
  <r>
    <x v="6"/>
  </r>
  <r>
    <x v="7"/>
  </r>
  <r>
    <x v="0"/>
  </r>
  <r>
    <x v="6"/>
  </r>
  <r>
    <x v="8"/>
  </r>
  <r>
    <x v="4"/>
  </r>
  <r>
    <x v="0"/>
  </r>
  <r>
    <x v="4"/>
  </r>
  <r>
    <x v="9"/>
  </r>
  <r>
    <x v="1"/>
  </r>
  <r>
    <x v="10"/>
  </r>
  <r>
    <x v="11"/>
  </r>
  <r>
    <x v="12"/>
  </r>
  <r>
    <x v="9"/>
  </r>
  <r>
    <x v="13"/>
  </r>
  <r>
    <x v="14"/>
  </r>
  <r>
    <x v="15"/>
  </r>
  <r>
    <x v="16"/>
  </r>
  <r>
    <x v="9"/>
  </r>
  <r>
    <x v="0"/>
  </r>
  <r>
    <x v="10"/>
  </r>
  <r>
    <x v="17"/>
  </r>
  <r>
    <x v="18"/>
  </r>
  <r>
    <x v="0"/>
  </r>
  <r>
    <x v="4"/>
  </r>
  <r>
    <x v="1"/>
  </r>
  <r>
    <x v="19"/>
  </r>
  <r>
    <x v="4"/>
  </r>
  <r>
    <x v="1"/>
  </r>
  <r>
    <x v="20"/>
  </r>
  <r>
    <x v="4"/>
  </r>
  <r>
    <x v="21"/>
  </r>
  <r>
    <x v="22"/>
  </r>
</pivotCacheRecords>
</file>

<file path=xl/pivotCache/pivotCacheRecords2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r>
  <r>
    <x v="1"/>
  </r>
  <r>
    <x v="2"/>
  </r>
  <r>
    <x v="3"/>
  </r>
  <r>
    <x v="4"/>
  </r>
  <r>
    <x v="5"/>
  </r>
  <r>
    <x v="1"/>
  </r>
  <r>
    <x v="0"/>
  </r>
  <r>
    <x v="6"/>
  </r>
  <r>
    <x v="7"/>
  </r>
  <r>
    <x v="8"/>
  </r>
  <r>
    <x v="9"/>
  </r>
  <r>
    <x v="1"/>
  </r>
  <r>
    <x v="10"/>
  </r>
  <r>
    <x v="11"/>
  </r>
  <r>
    <x v="12"/>
  </r>
  <r>
    <x v="13"/>
  </r>
  <r>
    <x v="14"/>
  </r>
  <r>
    <x v="15"/>
  </r>
  <r>
    <x v="16"/>
  </r>
  <r>
    <x v="17"/>
  </r>
  <r>
    <x v="18"/>
  </r>
  <r>
    <x v="19"/>
  </r>
  <r>
    <x v="20"/>
  </r>
  <r>
    <x v="21"/>
  </r>
  <r>
    <x v="22"/>
  </r>
  <r>
    <x v="23"/>
  </r>
  <r>
    <x v="24"/>
  </r>
  <r>
    <x v="25"/>
  </r>
  <r>
    <x v="26"/>
  </r>
  <r>
    <x v="27"/>
  </r>
  <r>
    <x v="28"/>
  </r>
  <r>
    <x v="29"/>
  </r>
  <r>
    <x v="30"/>
  </r>
  <r>
    <x v="31"/>
  </r>
  <r>
    <x v="32"/>
  </r>
  <r>
    <x v="30"/>
  </r>
</pivotCacheRecords>
</file>

<file path=xl/pivotCache/pivotCacheRecords2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s v="Santa Rosa de Viterbo - Boyaca"/>
    <x v="0"/>
  </r>
  <r>
    <s v="Cerinza"/>
    <x v="1"/>
  </r>
  <r>
    <s v="Sotaquira"/>
    <x v="2"/>
  </r>
  <r>
    <s v="Garagoa"/>
    <x v="3"/>
  </r>
  <r>
    <s v="San Pablo de Borbur"/>
    <x v="3"/>
  </r>
  <r>
    <s v="Samaca"/>
    <x v="3"/>
  </r>
  <r>
    <s v="Guateque"/>
    <x v="3"/>
  </r>
  <r>
    <s v="Ventaquemada"/>
    <x v="3"/>
  </r>
  <r>
    <s v="Villa de Leyva"/>
    <x v="4"/>
  </r>
  <r>
    <s v="Umbita"/>
    <x v="3"/>
  </r>
  <r>
    <s v="Tibasosa"/>
    <x v="3"/>
  </r>
  <r>
    <s v="Motavita"/>
    <x v="3"/>
  </r>
  <r>
    <s v="Muzo"/>
    <x v="3"/>
  </r>
  <r>
    <s v="Tibana"/>
    <x v="3"/>
  </r>
  <r>
    <s v="Jenesano"/>
    <x v="3"/>
  </r>
  <r>
    <s v="Tuta"/>
    <x v="3"/>
  </r>
  <r>
    <s v="Ramiriqui"/>
    <x v="3"/>
  </r>
  <r>
    <s v="Santana"/>
    <x v="3"/>
  </r>
  <r>
    <s v="Quipama"/>
    <x v="3"/>
  </r>
  <r>
    <s v="Socota"/>
    <x v="3"/>
  </r>
</pivotCacheRecords>
</file>

<file path=xl/pivotCache/pivotCacheRecords2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x v="0"/>
  </r>
  <r>
    <x v="1"/>
  </r>
  <r>
    <x v="2"/>
  </r>
  <r>
    <x v="3"/>
  </r>
  <r>
    <x v="4"/>
  </r>
  <r>
    <x v="5"/>
  </r>
  <r>
    <x v="5"/>
  </r>
  <r>
    <x v="5"/>
  </r>
  <r>
    <x v="6"/>
  </r>
  <r>
    <x v="7"/>
  </r>
  <r>
    <x v="8"/>
  </r>
  <r>
    <x v="9"/>
  </r>
  <r>
    <x v="10"/>
  </r>
  <r>
    <x v="11"/>
  </r>
  <r>
    <x v="5"/>
  </r>
  <r>
    <x v="5"/>
  </r>
  <r>
    <x v="5"/>
  </r>
  <r>
    <x v="5"/>
  </r>
  <r>
    <x v="12"/>
  </r>
  <r>
    <x v="5"/>
  </r>
  <r>
    <x v="5"/>
  </r>
  <r>
    <x v="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s v="Santa Rosa de Viterbo - Boyaca"/>
    <x v="0"/>
  </r>
  <r>
    <m/>
    <x v="1"/>
  </r>
  <r>
    <s v="Cerinza"/>
    <x v="2"/>
  </r>
  <r>
    <s v="Sotaquira"/>
    <x v="3"/>
  </r>
  <r>
    <m/>
    <x v="4"/>
  </r>
  <r>
    <m/>
    <x v="0"/>
  </r>
  <r>
    <s v="Garagoa"/>
    <x v="4"/>
  </r>
  <r>
    <m/>
    <x v="0"/>
  </r>
  <r>
    <s v="San Pablo de Borbur"/>
    <x v="4"/>
  </r>
  <r>
    <m/>
    <x v="0"/>
  </r>
  <r>
    <s v="Samaca"/>
    <x v="0"/>
  </r>
  <r>
    <s v="Guateque"/>
    <x v="2"/>
  </r>
  <r>
    <s v="Ventaquemada"/>
    <x v="4"/>
  </r>
  <r>
    <s v="Villa de Leyva"/>
    <x v="0"/>
  </r>
  <r>
    <m/>
    <x v="4"/>
  </r>
  <r>
    <s v="Umbita"/>
    <x v="2"/>
  </r>
  <r>
    <s v="Tibasosa"/>
    <x v="4"/>
  </r>
  <r>
    <m/>
    <x v="0"/>
  </r>
  <r>
    <s v="Motavita"/>
    <x v="0"/>
  </r>
  <r>
    <s v="Muzo"/>
    <x v="4"/>
  </r>
  <r>
    <s v="Tibana"/>
    <x v="2"/>
  </r>
  <r>
    <s v="Jenesano"/>
    <x v="4"/>
  </r>
  <r>
    <m/>
    <x v="0"/>
  </r>
  <r>
    <s v="Tuta"/>
    <x v="5"/>
  </r>
  <r>
    <m/>
    <x v="6"/>
  </r>
  <r>
    <s v="Ramiriqui"/>
    <x v="7"/>
  </r>
  <r>
    <m/>
    <x v="0"/>
  </r>
  <r>
    <s v="Santana"/>
    <x v="0"/>
  </r>
  <r>
    <m/>
    <x v="4"/>
  </r>
  <r>
    <s v="Quipama"/>
    <x v="8"/>
  </r>
  <r>
    <m/>
    <x v="4"/>
  </r>
  <r>
    <s v="Socota"/>
    <x v="4"/>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s v="Santa Rosa de Viterbo - Boyaca"/>
    <x v="0"/>
  </r>
  <r>
    <s v="Cerinza"/>
    <x v="1"/>
  </r>
  <r>
    <s v="Sotaquira"/>
    <x v="0"/>
  </r>
  <r>
    <s v="Garagoa"/>
    <x v="0"/>
  </r>
  <r>
    <s v="San Pablo de Borbur"/>
    <x v="0"/>
  </r>
  <r>
    <s v="Samaca"/>
    <x v="0"/>
  </r>
  <r>
    <s v="Guateque"/>
    <x v="1"/>
  </r>
  <r>
    <s v="Ventaquemada"/>
    <x v="0"/>
  </r>
  <r>
    <s v="Villa de Leyva"/>
    <x v="0"/>
  </r>
  <r>
    <s v="Umbita"/>
    <x v="0"/>
  </r>
  <r>
    <s v="Tibasosa"/>
    <x v="2"/>
  </r>
  <r>
    <s v="Motavita"/>
    <x v="0"/>
  </r>
  <r>
    <s v="Muzo"/>
    <x v="0"/>
  </r>
  <r>
    <s v="Tibana"/>
    <x v="0"/>
  </r>
  <r>
    <s v="Jenesano"/>
    <x v="0"/>
  </r>
  <r>
    <s v="Tuta"/>
    <x v="0"/>
  </r>
  <r>
    <s v="Ramiriqui"/>
    <x v="3"/>
  </r>
  <r>
    <s v="Santana"/>
    <x v="3"/>
  </r>
  <r>
    <s v="Quipama"/>
    <x v="3"/>
  </r>
  <r>
    <s v="Socota"/>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Santa Rosa de Viterbo - Boyaca"/>
    <x v="0"/>
  </r>
  <r>
    <s v="Cerinza"/>
    <x v="1"/>
  </r>
  <r>
    <s v="Sotaquira"/>
    <x v="1"/>
  </r>
  <r>
    <s v="Garagoa"/>
    <x v="2"/>
  </r>
  <r>
    <m/>
    <x v="3"/>
  </r>
  <r>
    <m/>
    <x v="4"/>
  </r>
  <r>
    <s v="San Pablo de Borbur"/>
    <x v="5"/>
  </r>
  <r>
    <m/>
    <x v="4"/>
  </r>
  <r>
    <m/>
    <x v="6"/>
  </r>
  <r>
    <s v="Samaca"/>
    <x v="7"/>
  </r>
  <r>
    <m/>
    <x v="3"/>
  </r>
  <r>
    <s v="Guateque"/>
    <x v="8"/>
  </r>
  <r>
    <m/>
    <x v="5"/>
  </r>
  <r>
    <m/>
    <x v="9"/>
  </r>
  <r>
    <s v="Ventaquemada"/>
    <x v="3"/>
  </r>
  <r>
    <m/>
    <x v="5"/>
  </r>
  <r>
    <s v="Villa de Leyva"/>
    <x v="10"/>
  </r>
  <r>
    <m/>
    <x v="3"/>
  </r>
  <r>
    <m/>
    <x v="7"/>
  </r>
  <r>
    <s v="Umbita"/>
    <x v="1"/>
  </r>
  <r>
    <s v="Tibasosa"/>
    <x v="7"/>
  </r>
  <r>
    <m/>
    <x v="11"/>
  </r>
  <r>
    <m/>
    <x v="12"/>
  </r>
  <r>
    <s v="Motavita"/>
    <x v="1"/>
  </r>
  <r>
    <s v="Muzo"/>
    <x v="13"/>
  </r>
  <r>
    <m/>
    <x v="14"/>
  </r>
  <r>
    <s v="Tibana"/>
    <x v="5"/>
  </r>
  <r>
    <m/>
    <x v="15"/>
  </r>
  <r>
    <m/>
    <x v="3"/>
  </r>
  <r>
    <s v="Jenesano"/>
    <x v="3"/>
  </r>
  <r>
    <m/>
    <x v="5"/>
  </r>
  <r>
    <m/>
    <x v="4"/>
  </r>
  <r>
    <s v="Tuta"/>
    <x v="3"/>
  </r>
  <r>
    <s v="Ramiriqui"/>
    <x v="7"/>
  </r>
  <r>
    <m/>
    <x v="16"/>
  </r>
  <r>
    <m/>
    <x v="17"/>
  </r>
  <r>
    <s v="Santana"/>
    <x v="9"/>
  </r>
  <r>
    <s v="Quipama"/>
    <x v="17"/>
  </r>
  <r>
    <s v="Socota"/>
    <x v="10"/>
  </r>
  <r>
    <m/>
    <x v="3"/>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s v="Santa Rosa de Viterbo - Boyaca"/>
    <x v="0"/>
  </r>
  <r>
    <s v="Cerinza"/>
    <x v="0"/>
  </r>
  <r>
    <s v="Sotaquira"/>
    <x v="1"/>
  </r>
  <r>
    <s v="Garagoa"/>
    <x v="1"/>
  </r>
  <r>
    <s v="San Pablo de Borbur"/>
    <x v="0"/>
  </r>
  <r>
    <s v="Samaca"/>
    <x v="0"/>
  </r>
  <r>
    <s v="Guateque"/>
    <x v="2"/>
  </r>
  <r>
    <m/>
    <x v="3"/>
  </r>
  <r>
    <s v="Ventaquemada"/>
    <x v="1"/>
  </r>
  <r>
    <s v="Villa de Leyva"/>
    <x v="1"/>
  </r>
  <r>
    <s v="Umbita"/>
    <x v="0"/>
  </r>
  <r>
    <s v="Tibasosa"/>
    <x v="1"/>
  </r>
  <r>
    <m/>
    <x v="4"/>
  </r>
  <r>
    <m/>
    <x v="5"/>
  </r>
  <r>
    <s v="Motavita"/>
    <x v="0"/>
  </r>
  <r>
    <s v="Muzo"/>
    <x v="0"/>
  </r>
  <r>
    <s v="Tibana"/>
    <x v="0"/>
  </r>
  <r>
    <s v="Jenesano"/>
    <x v="6"/>
  </r>
  <r>
    <s v="Tuta"/>
    <x v="0"/>
  </r>
  <r>
    <s v="Ramiriqui"/>
    <x v="0"/>
  </r>
  <r>
    <s v="Santana"/>
    <x v="7"/>
  </r>
  <r>
    <s v="Quipama"/>
    <x v="0"/>
  </r>
  <r>
    <s v="Socota"/>
    <x v="0"/>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r>
  <r>
    <x v="0"/>
  </r>
  <r>
    <x v="0"/>
  </r>
  <r>
    <x v="0"/>
  </r>
  <r>
    <x v="0"/>
  </r>
  <r>
    <x v="0"/>
  </r>
  <r>
    <x v="0"/>
  </r>
  <r>
    <x v="0"/>
  </r>
  <r>
    <x v="0"/>
  </r>
  <r>
    <x v="0"/>
  </r>
  <r>
    <x v="0"/>
  </r>
  <r>
    <x v="0"/>
  </r>
  <r>
    <x v="0"/>
  </r>
  <r>
    <x v="0"/>
  </r>
  <r>
    <x v="0"/>
  </r>
  <r>
    <x v="0"/>
  </r>
  <r>
    <x v="0"/>
  </r>
  <r>
    <x v="0"/>
  </r>
  <r>
    <x v="0"/>
  </r>
  <r>
    <x v="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r>
  <r>
    <x v="1"/>
  </r>
  <r>
    <x v="1"/>
  </r>
  <r>
    <x v="2"/>
  </r>
  <r>
    <x v="3"/>
  </r>
  <r>
    <x v="2"/>
  </r>
  <r>
    <x v="1"/>
  </r>
  <r>
    <x v="1"/>
  </r>
  <r>
    <x v="1"/>
  </r>
  <r>
    <x v="2"/>
  </r>
  <r>
    <x v="1"/>
  </r>
  <r>
    <x v="0"/>
  </r>
  <r>
    <x v="1"/>
  </r>
  <r>
    <x v="1"/>
  </r>
  <r>
    <x v="1"/>
  </r>
  <r>
    <x v="1"/>
  </r>
  <r>
    <x v="1"/>
  </r>
  <r>
    <x v="0"/>
  </r>
  <r>
    <x v="1"/>
  </r>
  <r>
    <x v="1"/>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s v="Santa Rosa de Viterbo - Boyaca"/>
    <x v="0"/>
  </r>
  <r>
    <s v="Cerinza"/>
    <x v="1"/>
  </r>
  <r>
    <s v="Sotaquira"/>
    <x v="2"/>
  </r>
  <r>
    <s v="Garagoa"/>
    <x v="1"/>
  </r>
  <r>
    <s v="San Pablo de Borbur"/>
    <x v="3"/>
  </r>
  <r>
    <m/>
    <x v="4"/>
  </r>
  <r>
    <s v="Samaca"/>
    <x v="1"/>
  </r>
  <r>
    <s v="Guateque"/>
    <x v="1"/>
  </r>
  <r>
    <s v="Ventaquemada"/>
    <x v="5"/>
  </r>
  <r>
    <s v="Villa de Leyva"/>
    <x v="2"/>
  </r>
  <r>
    <s v="Umbita"/>
    <x v="1"/>
  </r>
  <r>
    <s v="Tibasosa"/>
    <x v="1"/>
  </r>
  <r>
    <s v="Motavita"/>
    <x v="6"/>
  </r>
  <r>
    <s v="Muzo"/>
    <x v="1"/>
  </r>
  <r>
    <s v="Tibana"/>
    <x v="5"/>
  </r>
  <r>
    <s v="Jenesano"/>
    <x v="1"/>
  </r>
  <r>
    <s v="Tuta"/>
    <x v="1"/>
  </r>
  <r>
    <s v="Ramiriqui"/>
    <x v="5"/>
  </r>
  <r>
    <s v="Santana"/>
    <x v="1"/>
  </r>
  <r>
    <s v="Quipama"/>
    <x v="1"/>
  </r>
  <r>
    <s v="Socota"/>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20" firstHeaderRow="1" firstDataRow="1" firstDataCol="1"/>
  <pivotFields count="38">
    <pivotField showAll="0"/>
    <pivotField showAll="0"/>
    <pivotField showAll="0"/>
    <pivotField showAll="0"/>
    <pivotField showAll="0"/>
    <pivotField showAll="0"/>
    <pivotField axis="axisRow" dataField="1" showAll="0">
      <items count="18">
        <item x="11"/>
        <item x="12"/>
        <item x="0"/>
        <item x="15"/>
        <item x="2"/>
        <item x="13"/>
        <item x="5"/>
        <item x="4"/>
        <item x="16"/>
        <item x="1"/>
        <item x="14"/>
        <item x="8"/>
        <item x="10"/>
        <item x="9"/>
        <item x="7"/>
        <item x="6"/>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17">
    <i>
      <x/>
    </i>
    <i>
      <x v="1"/>
    </i>
    <i>
      <x v="2"/>
    </i>
    <i>
      <x v="3"/>
    </i>
    <i>
      <x v="4"/>
    </i>
    <i>
      <x v="5"/>
    </i>
    <i>
      <x v="6"/>
    </i>
    <i>
      <x v="7"/>
    </i>
    <i>
      <x v="8"/>
    </i>
    <i>
      <x v="9"/>
    </i>
    <i>
      <x v="10"/>
    </i>
    <i>
      <x v="11"/>
    </i>
    <i>
      <x v="12"/>
    </i>
    <i>
      <x v="13"/>
    </i>
    <i>
      <x v="14"/>
    </i>
    <i>
      <x v="15"/>
    </i>
    <i t="grand">
      <x/>
    </i>
  </rowItems>
  <colItems count="1">
    <i/>
  </colItems>
  <dataFields count="1">
    <dataField name="Cuenta de 5.    ¿Qué tipo de desechos son los más difíciles de tratar en su municipio?" fld="6" subtotal="count" baseField="0" baseItem="0"/>
  </dataFields>
  <formats count="1">
    <format dxfId="90">
      <pivotArea dataOnly="0" outline="0" axis="axisValues" fieldPosition="0"/>
    </format>
  </formats>
  <chartFormats count="1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6" count="1" selected="0">
            <x v="0"/>
          </reference>
        </references>
      </pivotArea>
    </chartFormat>
    <chartFormat chart="0" format="2">
      <pivotArea type="data" outline="0" fieldPosition="0">
        <references count="2">
          <reference field="4294967294" count="1" selected="0">
            <x v="0"/>
          </reference>
          <reference field="6" count="1" selected="0">
            <x v="1"/>
          </reference>
        </references>
      </pivotArea>
    </chartFormat>
    <chartFormat chart="0" format="3">
      <pivotArea type="data" outline="0" fieldPosition="0">
        <references count="2">
          <reference field="4294967294" count="1" selected="0">
            <x v="0"/>
          </reference>
          <reference field="6" count="1" selected="0">
            <x v="2"/>
          </reference>
        </references>
      </pivotArea>
    </chartFormat>
    <chartFormat chart="0" format="4">
      <pivotArea type="data" outline="0" fieldPosition="0">
        <references count="2">
          <reference field="4294967294" count="1" selected="0">
            <x v="0"/>
          </reference>
          <reference field="6" count="1" selected="0">
            <x v="3"/>
          </reference>
        </references>
      </pivotArea>
    </chartFormat>
    <chartFormat chart="0" format="5">
      <pivotArea type="data" outline="0" fieldPosition="0">
        <references count="2">
          <reference field="4294967294" count="1" selected="0">
            <x v="0"/>
          </reference>
          <reference field="6" count="1" selected="0">
            <x v="4"/>
          </reference>
        </references>
      </pivotArea>
    </chartFormat>
    <chartFormat chart="0" format="6">
      <pivotArea type="data" outline="0" fieldPosition="0">
        <references count="2">
          <reference field="4294967294" count="1" selected="0">
            <x v="0"/>
          </reference>
          <reference field="6" count="1" selected="0">
            <x v="5"/>
          </reference>
        </references>
      </pivotArea>
    </chartFormat>
    <chartFormat chart="0" format="7">
      <pivotArea type="data" outline="0" fieldPosition="0">
        <references count="2">
          <reference field="4294967294" count="1" selected="0">
            <x v="0"/>
          </reference>
          <reference field="6" count="1" selected="0">
            <x v="6"/>
          </reference>
        </references>
      </pivotArea>
    </chartFormat>
    <chartFormat chart="0" format="8">
      <pivotArea type="data" outline="0" fieldPosition="0">
        <references count="2">
          <reference field="4294967294" count="1" selected="0">
            <x v="0"/>
          </reference>
          <reference field="6" count="1" selected="0">
            <x v="7"/>
          </reference>
        </references>
      </pivotArea>
    </chartFormat>
    <chartFormat chart="0" format="9">
      <pivotArea type="data" outline="0" fieldPosition="0">
        <references count="2">
          <reference field="4294967294" count="1" selected="0">
            <x v="0"/>
          </reference>
          <reference field="6" count="1" selected="0">
            <x v="8"/>
          </reference>
        </references>
      </pivotArea>
    </chartFormat>
    <chartFormat chart="0" format="10">
      <pivotArea type="data" outline="0" fieldPosition="0">
        <references count="2">
          <reference field="4294967294" count="1" selected="0">
            <x v="0"/>
          </reference>
          <reference field="6" count="1" selected="0">
            <x v="9"/>
          </reference>
        </references>
      </pivotArea>
    </chartFormat>
    <chartFormat chart="0" format="11">
      <pivotArea type="data" outline="0" fieldPosition="0">
        <references count="2">
          <reference field="4294967294" count="1" selected="0">
            <x v="0"/>
          </reference>
          <reference field="6" count="1" selected="0">
            <x v="10"/>
          </reference>
        </references>
      </pivotArea>
    </chartFormat>
    <chartFormat chart="0" format="12">
      <pivotArea type="data" outline="0" fieldPosition="0">
        <references count="2">
          <reference field="4294967294" count="1" selected="0">
            <x v="0"/>
          </reference>
          <reference field="6" count="1" selected="0">
            <x v="11"/>
          </reference>
        </references>
      </pivotArea>
    </chartFormat>
    <chartFormat chart="0" format="13">
      <pivotArea type="data" outline="0" fieldPosition="0">
        <references count="2">
          <reference field="4294967294" count="1" selected="0">
            <x v="0"/>
          </reference>
          <reference field="6" count="1" selected="0">
            <x v="12"/>
          </reference>
        </references>
      </pivotArea>
    </chartFormat>
    <chartFormat chart="0" format="14">
      <pivotArea type="data" outline="0" fieldPosition="0">
        <references count="2">
          <reference field="4294967294" count="1" selected="0">
            <x v="0"/>
          </reference>
          <reference field="6" count="1" selected="0">
            <x v="13"/>
          </reference>
        </references>
      </pivotArea>
    </chartFormat>
    <chartFormat chart="0" format="15">
      <pivotArea type="data" outline="0" fieldPosition="0">
        <references count="2">
          <reference field="4294967294" count="1" selected="0">
            <x v="0"/>
          </reference>
          <reference field="6" count="1" selected="0">
            <x v="14"/>
          </reference>
        </references>
      </pivotArea>
    </chartFormat>
    <chartFormat chart="0" format="16">
      <pivotArea type="data" outline="0" fieldPosition="0">
        <references count="2">
          <reference field="4294967294" count="1" selected="0">
            <x v="0"/>
          </reference>
          <reference field="6" count="1" selected="0">
            <x v="1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Dinámica10" cacheId="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7" firstHeaderRow="1" firstDataRow="1" firstDataCol="1"/>
  <pivotFields count="1">
    <pivotField axis="axisRow" dataField="1" showAll="0">
      <items count="6">
        <item x="3"/>
        <item m="1" x="4"/>
        <item x="2"/>
        <item x="0"/>
        <item x="1"/>
        <item t="default"/>
      </items>
    </pivotField>
  </pivotFields>
  <rowFields count="1">
    <field x="0"/>
  </rowFields>
  <rowItems count="5">
    <i>
      <x/>
    </i>
    <i>
      <x v="2"/>
    </i>
    <i>
      <x v="3"/>
    </i>
    <i>
      <x v="4"/>
    </i>
    <i t="grand">
      <x/>
    </i>
  </rowItems>
  <colItems count="1">
    <i/>
  </colItems>
  <dataFields count="1">
    <dataField name="Cuenta de 15._x0009_¿Tiene un banco de programas de inversión?" fld="0" subtotal="count" baseField="0" baseItem="0"/>
  </dataFields>
  <formats count="1">
    <format dxfId="65">
      <pivotArea dataOnly="0" labelOnly="1" outline="0" axis="axisValues" fieldPosition="0"/>
    </format>
  </format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2"/>
          </reference>
        </references>
      </pivotArea>
    </chartFormat>
    <chartFormat chart="0" format="3">
      <pivotArea type="data" outline="0" fieldPosition="0">
        <references count="2">
          <reference field="4294967294" count="1" selected="0">
            <x v="0"/>
          </reference>
          <reference field="0" count="1" selected="0">
            <x v="3"/>
          </reference>
        </references>
      </pivotArea>
    </chartFormat>
    <chartFormat chart="0" format="4">
      <pivotArea type="data" outline="0" fieldPosition="0">
        <references count="2">
          <reference field="4294967294" count="1" selected="0">
            <x v="0"/>
          </reference>
          <reference field="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Dinámica11" cacheId="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I2:J9" firstHeaderRow="1" firstDataRow="1" firstDataCol="1"/>
  <pivotFields count="2">
    <pivotField showAll="0"/>
    <pivotField axis="axisRow" dataField="1" showAll="0">
      <items count="8">
        <item x="4"/>
        <item x="2"/>
        <item x="1"/>
        <item x="6"/>
        <item x="5"/>
        <item x="0"/>
        <item h="1" x="3"/>
        <item t="default"/>
      </items>
    </pivotField>
  </pivotFields>
  <rowFields count="1">
    <field x="1"/>
  </rowFields>
  <rowItems count="7">
    <i>
      <x/>
    </i>
    <i>
      <x v="1"/>
    </i>
    <i>
      <x v="2"/>
    </i>
    <i>
      <x v="3"/>
    </i>
    <i>
      <x v="4"/>
    </i>
    <i>
      <x v="5"/>
    </i>
    <i t="grand">
      <x/>
    </i>
  </rowItems>
  <colItems count="1">
    <i/>
  </colItems>
  <dataFields count="1">
    <dataField name="Cuenta de 16.Dentro de su  plan de desarrollo municipal tiene algun rubro asigando para proyectos de tratamiento de este tipo de residuos, que le permitan dar cumplimiento a la normativa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 fld="1" subtotal="count" baseField="0" baseItem="0"/>
  </dataFields>
  <formats count="2">
    <format dxfId="64">
      <pivotArea dataOnly="0" labelOnly="1" fieldPosition="0">
        <references count="1">
          <reference field="1" count="1">
            <x v="5"/>
          </reference>
        </references>
      </pivotArea>
    </format>
    <format dxfId="63">
      <pivotArea dataOnly="0" labelOnly="1" outline="0" axis="axisValues" fieldPosition="0"/>
    </format>
  </format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1"/>
          </reference>
        </references>
      </pivotArea>
    </chartFormat>
    <chartFormat chart="0" format="3">
      <pivotArea type="data" outline="0" fieldPosition="0">
        <references count="2">
          <reference field="4294967294" count="1" selected="0">
            <x v="0"/>
          </reference>
          <reference field="1" count="1" selected="0">
            <x v="2"/>
          </reference>
        </references>
      </pivotArea>
    </chartFormat>
    <chartFormat chart="0" format="4">
      <pivotArea type="data" outline="0" fieldPosition="0">
        <references count="2">
          <reference field="4294967294" count="1" selected="0">
            <x v="0"/>
          </reference>
          <reference field="1" count="1" selected="0">
            <x v="3"/>
          </reference>
        </references>
      </pivotArea>
    </chartFormat>
    <chartFormat chart="0" format="5">
      <pivotArea type="data" outline="0" fieldPosition="0">
        <references count="2">
          <reference field="4294967294" count="1" selected="0">
            <x v="0"/>
          </reference>
          <reference field="1" count="1" selected="0">
            <x v="4"/>
          </reference>
        </references>
      </pivotArea>
    </chartFormat>
    <chartFormat chart="0" format="6">
      <pivotArea type="data" outline="0" fieldPosition="0">
        <references count="2">
          <reference field="4294967294" count="1" selected="0">
            <x v="0"/>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TablaDinámica1" cacheId="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4">
  <location ref="L2:M6" firstHeaderRow="1" firstDataRow="1" firstDataCol="1"/>
  <pivotFields count="4">
    <pivotField showAll="0"/>
    <pivotField axis="axisRow" showAll="0">
      <items count="21">
        <item x="1"/>
        <item x="2"/>
        <item x="19"/>
        <item x="18"/>
        <item x="17"/>
        <item x="14"/>
        <item x="11"/>
        <item x="12"/>
        <item x="13"/>
        <item x="6"/>
        <item x="16"/>
        <item x="15"/>
        <item x="9"/>
        <item x="4"/>
        <item x="0"/>
        <item x="10"/>
        <item x="7"/>
        <item x="3"/>
        <item x="8"/>
        <item x="5"/>
        <item t="default"/>
      </items>
    </pivotField>
    <pivotField showAll="0"/>
    <pivotField axis="axisRow" dataField="1" showAll="0">
      <items count="4">
        <item sd="0" x="1"/>
        <item sd="0" x="2"/>
        <item sd="0" x="0"/>
        <item t="default" sd="0"/>
      </items>
    </pivotField>
  </pivotFields>
  <rowFields count="2">
    <field x="3"/>
    <field x="1"/>
  </rowFields>
  <rowItems count="4">
    <i>
      <x/>
    </i>
    <i>
      <x v="1"/>
    </i>
    <i>
      <x v="2"/>
    </i>
    <i t="grand">
      <x/>
    </i>
  </rowItems>
  <colItems count="1">
    <i/>
  </colItems>
  <dataFields count="1">
    <dataField name="Cuenta de Interes del proyecto como propuesta innovadora y pionera" fld="3" subtotal="count" baseField="0" baseItem="0"/>
  </dataFields>
  <formats count="1">
    <format dxfId="62">
      <pivotArea dataOnly="0" labelOnly="1" outline="0" axis="axisValues" fieldPosition="0"/>
    </format>
  </formats>
  <chartFormats count="4">
    <chartFormat chart="8" format="0" series="1">
      <pivotArea type="data" outline="0" fieldPosition="0">
        <references count="1">
          <reference field="4294967294" count="1" selected="0">
            <x v="0"/>
          </reference>
        </references>
      </pivotArea>
    </chartFormat>
    <chartFormat chart="8" format="1">
      <pivotArea type="data" outline="0" fieldPosition="0">
        <references count="2">
          <reference field="4294967294" count="1" selected="0">
            <x v="0"/>
          </reference>
          <reference field="3" count="1" selected="0">
            <x v="0"/>
          </reference>
        </references>
      </pivotArea>
    </chartFormat>
    <chartFormat chart="8" format="2">
      <pivotArea type="data" outline="0" fieldPosition="0">
        <references count="2">
          <reference field="4294967294" count="1" selected="0">
            <x v="0"/>
          </reference>
          <reference field="3" count="1" selected="0">
            <x v="1"/>
          </reference>
        </references>
      </pivotArea>
    </chartFormat>
    <chartFormat chart="8" format="3">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Dinámica2" cacheId="1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11" firstHeaderRow="1" firstDataRow="1" firstDataCol="1"/>
  <pivotFields count="1">
    <pivotField axis="axisRow" dataField="1" showAll="0">
      <items count="9">
        <item x="4"/>
        <item x="5"/>
        <item x="2"/>
        <item x="3"/>
        <item x="0"/>
        <item x="7"/>
        <item x="6"/>
        <item x="1"/>
        <item t="default"/>
      </items>
    </pivotField>
  </pivotFields>
  <rowFields count="1">
    <field x="0"/>
  </rowFields>
  <rowItems count="9">
    <i>
      <x/>
    </i>
    <i>
      <x v="1"/>
    </i>
    <i>
      <x v="2"/>
    </i>
    <i>
      <x v="3"/>
    </i>
    <i>
      <x v="4"/>
    </i>
    <i>
      <x v="5"/>
    </i>
    <i>
      <x v="6"/>
    </i>
    <i>
      <x v="7"/>
    </i>
    <i t="grand">
      <x/>
    </i>
  </rowItems>
  <colItems count="1">
    <i/>
  </colItems>
  <dataFields count="1">
    <dataField name="Cuenta de 18._x0009_¿Conoce usted algún subproducto que se pueda obtener del neumático fuera de uso?  Si su respuesta es afirmativa, ¿cuáles productos conoce?" fld="0" subtotal="count" baseField="0" baseItem="0"/>
  </dataFields>
  <formats count="1">
    <format dxfId="61">
      <pivotArea dataOnly="0" labelOnly="1" outline="0" axis="axisValues" fieldPosition="0"/>
    </format>
  </formats>
  <chartFormats count="9">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6"/>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TablaDinámica3" cacheId="1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J2:K5" firstHeaderRow="1" firstDataRow="1" firstDataCol="1"/>
  <pivotFields count="1">
    <pivotField axis="axisRow" dataField="1" showAll="0">
      <items count="3">
        <item x="1"/>
        <item x="0"/>
        <item t="default"/>
      </items>
    </pivotField>
  </pivotFields>
  <rowFields count="1">
    <field x="0"/>
  </rowFields>
  <rowItems count="3">
    <i>
      <x/>
    </i>
    <i>
      <x v="1"/>
    </i>
    <i t="grand">
      <x/>
    </i>
  </rowItems>
  <colItems count="1">
    <i/>
  </colItems>
  <dataFields count="1">
    <dataField name="Cuenta de 9. ¿Considera que la miniplanta de tratamiento de pirolisis sería una solución para tratar este tipo de residuos?" fld="0" subtotal="count" baseField="0" baseItem="0"/>
  </dataFields>
  <formats count="1">
    <format dxfId="60">
      <pivotArea dataOnly="0" labelOnly="1" outline="0" axis="axisValues" fieldPosition="0"/>
    </format>
  </format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TablaDinámica1" cacheId="1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8" firstHeaderRow="1" firstDataRow="1" firstDataCol="1"/>
  <pivotFields count="2">
    <pivotField showAll="0"/>
    <pivotField axis="axisRow" dataField="1" showAll="0">
      <items count="7">
        <item x="0"/>
        <item m="1" x="5"/>
        <item x="3"/>
        <item x="1"/>
        <item x="2"/>
        <item x="4"/>
        <item t="default"/>
      </items>
    </pivotField>
  </pivotFields>
  <rowFields count="1">
    <field x="1"/>
  </rowFields>
  <rowItems count="6">
    <i>
      <x/>
    </i>
    <i>
      <x v="2"/>
    </i>
    <i>
      <x v="3"/>
    </i>
    <i>
      <x v="4"/>
    </i>
    <i>
      <x v="5"/>
    </i>
    <i t="grand">
      <x/>
    </i>
  </rowItems>
  <colItems count="1">
    <i/>
  </colItems>
  <dataFields count="1">
    <dataField name="Cuenta de 20._x0009_En caso de invertir en esta planta, ¿qué rubro estaría disponible para su contratación?_x000a_a._x0009_$200.000.000 a $300.000.000_x000a_b._x0009_$300.000.000 a $400.000.000_x000a_c._x0009_$400.000.000 a $500.000.000" fld="1" subtotal="count" baseField="0" baseItem="0"/>
  </dataFields>
  <formats count="1">
    <format dxfId="59">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2"/>
          </reference>
        </references>
      </pivotArea>
    </chartFormat>
    <chartFormat chart="0" format="3">
      <pivotArea type="data" outline="0" fieldPosition="0">
        <references count="2">
          <reference field="4294967294" count="1" selected="0">
            <x v="0"/>
          </reference>
          <reference field="1" count="1" selected="0">
            <x v="3"/>
          </reference>
        </references>
      </pivotArea>
    </chartFormat>
    <chartFormat chart="0" format="4">
      <pivotArea type="data" outline="0" fieldPosition="0">
        <references count="2">
          <reference field="4294967294" count="1" selected="0">
            <x v="0"/>
          </reference>
          <reference field="1" count="1" selected="0">
            <x v="4"/>
          </reference>
        </references>
      </pivotArea>
    </chartFormat>
    <chartFormat chart="0" format="5">
      <pivotArea type="data" outline="0" fieldPosition="0">
        <references count="2">
          <reference field="4294967294" count="1" selected="0">
            <x v="0"/>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TablaDinámica2" cacheId="1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I2:J9" firstHeaderRow="1" firstDataRow="1" firstDataCol="1"/>
  <pivotFields count="1">
    <pivotField axis="axisRow" dataField="1" showAll="0">
      <items count="15">
        <item m="1" x="9"/>
        <item x="2"/>
        <item m="1" x="12"/>
        <item m="1" x="10"/>
        <item m="1" x="7"/>
        <item x="0"/>
        <item m="1" x="13"/>
        <item x="4"/>
        <item m="1" x="11"/>
        <item x="5"/>
        <item x="3"/>
        <item m="1" x="8"/>
        <item x="6"/>
        <item h="1" x="1"/>
        <item t="default"/>
      </items>
    </pivotField>
  </pivotFields>
  <rowFields count="1">
    <field x="0"/>
  </rowFields>
  <rowItems count="7">
    <i>
      <x v="1"/>
    </i>
    <i>
      <x v="5"/>
    </i>
    <i>
      <x v="7"/>
    </i>
    <i>
      <x v="9"/>
    </i>
    <i>
      <x v="10"/>
    </i>
    <i>
      <x v="12"/>
    </i>
    <i t="grand">
      <x/>
    </i>
  </rowItems>
  <colItems count="1">
    <i/>
  </colItems>
  <dataFields count="1">
    <dataField name="Cuenta de 22._x0009_Para ejecutar un proyecto que mitigue el impacto ambiental, ¿qué tipo de contratación se maneja?" fld="0" subtotal="count" baseField="0" baseItem="0"/>
  </dataFields>
  <formats count="1">
    <format dxfId="58">
      <pivotArea dataOnly="0" labelOnly="1" outline="0" axis="axisValues" fieldPosition="0"/>
    </format>
  </formats>
  <chartFormats count="7">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1"/>
          </reference>
        </references>
      </pivotArea>
    </chartFormat>
    <chartFormat chart="0" format="2">
      <pivotArea type="data" outline="0" fieldPosition="0">
        <references count="2">
          <reference field="4294967294" count="1" selected="0">
            <x v="0"/>
          </reference>
          <reference field="0" count="1" selected="0">
            <x v="5"/>
          </reference>
        </references>
      </pivotArea>
    </chartFormat>
    <chartFormat chart="0" format="3">
      <pivotArea type="data" outline="0" fieldPosition="0">
        <references count="2">
          <reference field="4294967294" count="1" selected="0">
            <x v="0"/>
          </reference>
          <reference field="0" count="1" selected="0">
            <x v="7"/>
          </reference>
        </references>
      </pivotArea>
    </chartFormat>
    <chartFormat chart="0" format="4">
      <pivotArea type="data" outline="0" fieldPosition="0">
        <references count="2">
          <reference field="4294967294" count="1" selected="0">
            <x v="0"/>
          </reference>
          <reference field="0" count="1" selected="0">
            <x v="9"/>
          </reference>
        </references>
      </pivotArea>
    </chartFormat>
    <chartFormat chart="0" format="5">
      <pivotArea type="data" outline="0" fieldPosition="0">
        <references count="2">
          <reference field="4294967294" count="1" selected="0">
            <x v="0"/>
          </reference>
          <reference field="0" count="1" selected="0">
            <x v="10"/>
          </reference>
        </references>
      </pivotArea>
    </chartFormat>
    <chartFormat chart="0" format="6">
      <pivotArea type="data" outline="0" fieldPosition="0">
        <references count="2">
          <reference field="4294967294" count="1" selected="0">
            <x v="0"/>
          </reference>
          <reference field="0" count="1" selected="0">
            <x v="1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1200-000000000000}" name="TablaDinámica1" cacheId="1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11" firstHeaderRow="1" firstDataRow="1" firstDataCol="1"/>
  <pivotFields count="1">
    <pivotField axis="axisRow" dataField="1" showAll="0">
      <items count="9">
        <item x="6"/>
        <item x="3"/>
        <item x="0"/>
        <item x="2"/>
        <item x="5"/>
        <item x="7"/>
        <item x="1"/>
        <item x="4"/>
        <item t="default"/>
      </items>
    </pivotField>
  </pivotFields>
  <rowFields count="1">
    <field x="0"/>
  </rowFields>
  <rowItems count="9">
    <i>
      <x/>
    </i>
    <i>
      <x v="1"/>
    </i>
    <i>
      <x v="2"/>
    </i>
    <i>
      <x v="3"/>
    </i>
    <i>
      <x v="4"/>
    </i>
    <i>
      <x v="5"/>
    </i>
    <i>
      <x v="6"/>
    </i>
    <i>
      <x v="7"/>
    </i>
    <i t="grand">
      <x/>
    </i>
  </rowItems>
  <colItems count="1">
    <i/>
  </colItems>
  <dataFields count="1">
    <dataField name="Cuenta de 23._x0009_En la adquisición de maquinaria y equipo ¿que dificultades ha presentado?" fld="0" subtotal="count" baseField="0" baseItem="0"/>
  </dataFields>
  <formats count="1">
    <format dxfId="57">
      <pivotArea dataOnly="0" labelOnly="1" outline="0" axis="axisValues" fieldPosition="0"/>
    </format>
  </formats>
  <chartFormats count="9">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6"/>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TablaDinámica1" cacheId="1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7" firstHeaderRow="1" firstDataRow="1" firstDataCol="1"/>
  <pivotFields count="1">
    <pivotField axis="axisRow" dataField="1" showAll="0">
      <items count="5">
        <item x="2"/>
        <item x="3"/>
        <item x="0"/>
        <item x="1"/>
        <item t="default"/>
      </items>
    </pivotField>
  </pivotFields>
  <rowFields count="1">
    <field x="0"/>
  </rowFields>
  <rowItems count="5">
    <i>
      <x/>
    </i>
    <i>
      <x v="1"/>
    </i>
    <i>
      <x v="2"/>
    </i>
    <i>
      <x v="3"/>
    </i>
    <i t="grand">
      <x/>
    </i>
  </rowItems>
  <colItems count="1">
    <i/>
  </colItems>
  <dataFields count="1">
    <dataField name="Cuenta de 24._x0009_Si esta miniplanta soluciona la problemática ambiental generada por este tipo de residuos en su municipio, ¿a qué plazo estaría dispuesto a ejecutar este proyecto?, _x000a_a._x0009_Corto plazo 3- 6 meses_x000a_b._x0009_Mediano 6-12 meses_x000a_c._x0009_largo plazo 1 – 2 años" fld="0" subtotal="count" baseField="0" baseItem="0"/>
  </dataFields>
  <formats count="2">
    <format dxfId="56">
      <pivotArea dataOnly="0" labelOnly="1" fieldPosition="0">
        <references count="1">
          <reference field="0" count="1">
            <x v="3"/>
          </reference>
        </references>
      </pivotArea>
    </format>
    <format dxfId="55">
      <pivotArea dataOnly="0" labelOnly="1" outline="0" axis="axisValues" fieldPosition="0"/>
    </format>
  </format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1400-000000000000}" name="TablaDinámica2" cacheId="1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J2:K7" firstHeaderRow="1" firstDataRow="1" firstDataCol="1"/>
  <pivotFields count="1">
    <pivotField axis="axisRow" dataField="1" showAll="0">
      <items count="5">
        <item x="0"/>
        <item x="3"/>
        <item x="1"/>
        <item x="2"/>
        <item t="default"/>
      </items>
    </pivotField>
  </pivotFields>
  <rowFields count="1">
    <field x="0"/>
  </rowFields>
  <rowItems count="5">
    <i>
      <x/>
    </i>
    <i>
      <x v="1"/>
    </i>
    <i>
      <x v="2"/>
    </i>
    <i>
      <x v="3"/>
    </i>
    <i t="grand">
      <x/>
    </i>
  </rowItems>
  <colItems count="1">
    <i/>
  </colItems>
  <dataFields count="1">
    <dataField name="Cuenta de 25._x0009_¿Qué tiempo se demoraria, desde la planeación, hasta la ejecución del proyecto?" fld="0" subtotal="count" baseField="0" baseItem="0"/>
  </dataFields>
  <formats count="1">
    <format dxfId="54">
      <pivotArea dataOnly="0" labelOnly="1" outline="0" axis="axisValues" fieldPosition="0"/>
    </format>
  </format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22" cacheId="2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0">
  <location ref="G2:H8" firstHeaderRow="1" firstDataRow="1" firstDataCol="1"/>
  <pivotFields count="2">
    <pivotField showAll="0"/>
    <pivotField axis="axisRow" dataField="1" showAll="0">
      <items count="8">
        <item x="0"/>
        <item m="1" x="5"/>
        <item x="2"/>
        <item x="1"/>
        <item x="3"/>
        <item m="1" x="6"/>
        <item x="4"/>
        <item t="default"/>
      </items>
    </pivotField>
  </pivotFields>
  <rowFields count="1">
    <field x="1"/>
  </rowFields>
  <rowItems count="6">
    <i>
      <x/>
    </i>
    <i>
      <x v="2"/>
    </i>
    <i>
      <x v="3"/>
    </i>
    <i>
      <x v="4"/>
    </i>
    <i>
      <x v="6"/>
    </i>
    <i t="grand">
      <x/>
    </i>
  </rowItems>
  <colItems count="1">
    <i/>
  </colItems>
  <dataFields count="1">
    <dataField name="Cuenta de 6._x0009_¿Ha recibido algún llamado por parte de los entes reguladores estatales, por el manejo de estos residuos?" fld="1" subtotal="count" baseField="0" baseItem="0"/>
  </dataFields>
  <formats count="4">
    <format dxfId="89">
      <pivotArea outline="0" collapsedLevelsAreSubtotals="1" fieldPosition="0"/>
    </format>
    <format dxfId="88">
      <pivotArea dataOnly="0" labelOnly="1" grandRow="1" outline="0" fieldPosition="0"/>
    </format>
    <format dxfId="87">
      <pivotArea dataOnly="0" labelOnly="1" outline="0" axis="axisValues" fieldPosition="0"/>
    </format>
    <format dxfId="86">
      <pivotArea dataOnly="0" labelOnly="1" fieldPosition="0">
        <references count="1">
          <reference field="1" count="1">
            <x v="0"/>
          </reference>
        </references>
      </pivotArea>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2"/>
          </reference>
        </references>
      </pivotArea>
    </chartFormat>
    <chartFormat chart="0" format="3">
      <pivotArea type="data" outline="0" fieldPosition="0">
        <references count="2">
          <reference field="4294967294" count="1" selected="0">
            <x v="0"/>
          </reference>
          <reference field="1" count="1" selected="0">
            <x v="3"/>
          </reference>
        </references>
      </pivotArea>
    </chartFormat>
    <chartFormat chart="0" format="4">
      <pivotArea type="data" outline="0" fieldPosition="0">
        <references count="2">
          <reference field="4294967294" count="1" selected="0">
            <x v="0"/>
          </reference>
          <reference field="1" count="1" selected="0">
            <x v="4"/>
          </reference>
        </references>
      </pivotArea>
    </chartFormat>
    <chartFormat chart="0" format="5">
      <pivotArea type="data" outline="0" fieldPosition="0">
        <references count="2">
          <reference field="4294967294" count="1" selected="0">
            <x v="0"/>
          </reference>
          <reference field="1"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1500-000000000000}" name="TablaDinámica4" cacheId="1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0">
  <location ref="I2:J5" firstHeaderRow="1" firstDataRow="1" firstDataCol="1"/>
  <pivotFields count="1">
    <pivotField axis="axisRow" dataField="1" showAll="0">
      <items count="3">
        <item x="1"/>
        <item x="0"/>
        <item t="default"/>
      </items>
    </pivotField>
  </pivotFields>
  <rowFields count="1">
    <field x="0"/>
  </rowFields>
  <rowItems count="3">
    <i>
      <x/>
    </i>
    <i>
      <x v="1"/>
    </i>
    <i t="grand">
      <x/>
    </i>
  </rowItems>
  <colItems count="1">
    <i/>
  </colItems>
  <dataFields count="1">
    <dataField name="Cuenta de 26. Los subproductos pueden ser comercializados por el municipio" fld="0" subtotal="count" baseField="0" baseItem="0"/>
  </dataFields>
  <formats count="1">
    <format dxfId="53">
      <pivotArea dataOnly="0" labelOnly="1" outline="0" axis="axisValues" fieldPosition="0"/>
    </format>
  </format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1600-000000000000}" name="TablaDinámica5" cacheId="1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28" firstHeaderRow="1" firstDataRow="1" firstDataCol="1"/>
  <pivotFields count="1">
    <pivotField axis="axisRow" dataField="1" showAll="0">
      <items count="27">
        <item x="12"/>
        <item x="0"/>
        <item m="1" x="25"/>
        <item x="19"/>
        <item x="8"/>
        <item x="9"/>
        <item x="1"/>
        <item x="20"/>
        <item x="10"/>
        <item x="3"/>
        <item x="11"/>
        <item x="2"/>
        <item x="4"/>
        <item x="17"/>
        <item x="15"/>
        <item x="22"/>
        <item x="7"/>
        <item x="18"/>
        <item x="24"/>
        <item x="16"/>
        <item x="21"/>
        <item x="13"/>
        <item x="23"/>
        <item x="5"/>
        <item x="14"/>
        <item x="6"/>
        <item t="default"/>
      </items>
    </pivotField>
  </pivotFields>
  <rowFields count="1">
    <field x="0"/>
  </rowFields>
  <rowItems count="26">
    <i>
      <x/>
    </i>
    <i>
      <x v="1"/>
    </i>
    <i>
      <x v="3"/>
    </i>
    <i>
      <x v="4"/>
    </i>
    <i>
      <x v="5"/>
    </i>
    <i>
      <x v="6"/>
    </i>
    <i>
      <x v="7"/>
    </i>
    <i>
      <x v="8"/>
    </i>
    <i>
      <x v="9"/>
    </i>
    <i>
      <x v="10"/>
    </i>
    <i>
      <x v="11"/>
    </i>
    <i>
      <x v="12"/>
    </i>
    <i>
      <x v="13"/>
    </i>
    <i>
      <x v="14"/>
    </i>
    <i>
      <x v="15"/>
    </i>
    <i>
      <x v="16"/>
    </i>
    <i>
      <x v="17"/>
    </i>
    <i>
      <x v="18"/>
    </i>
    <i>
      <x v="19"/>
    </i>
    <i>
      <x v="20"/>
    </i>
    <i>
      <x v="21"/>
    </i>
    <i>
      <x v="22"/>
    </i>
    <i>
      <x v="23"/>
    </i>
    <i>
      <x v="24"/>
    </i>
    <i>
      <x v="25"/>
    </i>
    <i t="grand">
      <x/>
    </i>
  </rowItems>
  <colItems count="1">
    <i/>
  </colItems>
  <dataFields count="1">
    <dataField name="Cuenta de 27._x0009_¿Qué beneficios esperaría obtener de esta maquinaria?" fld="0" subtotal="count" baseField="0" baseItem="0"/>
  </dataFields>
  <formats count="3">
    <format dxfId="52">
      <pivotArea dataOnly="0" labelOnly="1" fieldPosition="0">
        <references count="1">
          <reference field="0" count="0"/>
        </references>
      </pivotArea>
    </format>
    <format dxfId="51">
      <pivotArea dataOnly="0" labelOnly="1" grandRow="1" outline="0" fieldPosition="0"/>
    </format>
    <format dxfId="50">
      <pivotArea dataOnly="0" outline="0" axis="axisValues" fieldPosition="0"/>
    </format>
  </formats>
  <chartFormats count="2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3"/>
          </reference>
        </references>
      </pivotArea>
    </chartFormat>
    <chartFormat chart="0" format="4">
      <pivotArea type="data" outline="0" fieldPosition="0">
        <references count="2">
          <reference field="4294967294" count="1" selected="0">
            <x v="0"/>
          </reference>
          <reference field="0" count="1" selected="0">
            <x v="4"/>
          </reference>
        </references>
      </pivotArea>
    </chartFormat>
    <chartFormat chart="0" format="5">
      <pivotArea type="data" outline="0" fieldPosition="0">
        <references count="2">
          <reference field="4294967294" count="1" selected="0">
            <x v="0"/>
          </reference>
          <reference field="0" count="1" selected="0">
            <x v="5"/>
          </reference>
        </references>
      </pivotArea>
    </chartFormat>
    <chartFormat chart="0" format="6">
      <pivotArea type="data" outline="0" fieldPosition="0">
        <references count="2">
          <reference field="4294967294" count="1" selected="0">
            <x v="0"/>
          </reference>
          <reference field="0" count="1" selected="0">
            <x v="6"/>
          </reference>
        </references>
      </pivotArea>
    </chartFormat>
    <chartFormat chart="0" format="7">
      <pivotArea type="data" outline="0" fieldPosition="0">
        <references count="2">
          <reference field="4294967294" count="1" selected="0">
            <x v="0"/>
          </reference>
          <reference field="0" count="1" selected="0">
            <x v="7"/>
          </reference>
        </references>
      </pivotArea>
    </chartFormat>
    <chartFormat chart="0" format="8">
      <pivotArea type="data" outline="0" fieldPosition="0">
        <references count="2">
          <reference field="4294967294" count="1" selected="0">
            <x v="0"/>
          </reference>
          <reference field="0" count="1" selected="0">
            <x v="8"/>
          </reference>
        </references>
      </pivotArea>
    </chartFormat>
    <chartFormat chart="0" format="9">
      <pivotArea type="data" outline="0" fieldPosition="0">
        <references count="2">
          <reference field="4294967294" count="1" selected="0">
            <x v="0"/>
          </reference>
          <reference field="0" count="1" selected="0">
            <x v="9"/>
          </reference>
        </references>
      </pivotArea>
    </chartFormat>
    <chartFormat chart="0" format="10">
      <pivotArea type="data" outline="0" fieldPosition="0">
        <references count="2">
          <reference field="4294967294" count="1" selected="0">
            <x v="0"/>
          </reference>
          <reference field="0" count="1" selected="0">
            <x v="10"/>
          </reference>
        </references>
      </pivotArea>
    </chartFormat>
    <chartFormat chart="0" format="11">
      <pivotArea type="data" outline="0" fieldPosition="0">
        <references count="2">
          <reference field="4294967294" count="1" selected="0">
            <x v="0"/>
          </reference>
          <reference field="0" count="1" selected="0">
            <x v="11"/>
          </reference>
        </references>
      </pivotArea>
    </chartFormat>
    <chartFormat chart="0" format="12">
      <pivotArea type="data" outline="0" fieldPosition="0">
        <references count="2">
          <reference field="4294967294" count="1" selected="0">
            <x v="0"/>
          </reference>
          <reference field="0" count="1" selected="0">
            <x v="12"/>
          </reference>
        </references>
      </pivotArea>
    </chartFormat>
    <chartFormat chart="0" format="13">
      <pivotArea type="data" outline="0" fieldPosition="0">
        <references count="2">
          <reference field="4294967294" count="1" selected="0">
            <x v="0"/>
          </reference>
          <reference field="0" count="1" selected="0">
            <x v="13"/>
          </reference>
        </references>
      </pivotArea>
    </chartFormat>
    <chartFormat chart="0" format="14">
      <pivotArea type="data" outline="0" fieldPosition="0">
        <references count="2">
          <reference field="4294967294" count="1" selected="0">
            <x v="0"/>
          </reference>
          <reference field="0" count="1" selected="0">
            <x v="14"/>
          </reference>
        </references>
      </pivotArea>
    </chartFormat>
    <chartFormat chart="0" format="15">
      <pivotArea type="data" outline="0" fieldPosition="0">
        <references count="2">
          <reference field="4294967294" count="1" selected="0">
            <x v="0"/>
          </reference>
          <reference field="0" count="1" selected="0">
            <x v="15"/>
          </reference>
        </references>
      </pivotArea>
    </chartFormat>
    <chartFormat chart="0" format="16">
      <pivotArea type="data" outline="0" fieldPosition="0">
        <references count="2">
          <reference field="4294967294" count="1" selected="0">
            <x v="0"/>
          </reference>
          <reference field="0" count="1" selected="0">
            <x v="16"/>
          </reference>
        </references>
      </pivotArea>
    </chartFormat>
    <chartFormat chart="0" format="17">
      <pivotArea type="data" outline="0" fieldPosition="0">
        <references count="2">
          <reference field="4294967294" count="1" selected="0">
            <x v="0"/>
          </reference>
          <reference field="0" count="1" selected="0">
            <x v="17"/>
          </reference>
        </references>
      </pivotArea>
    </chartFormat>
    <chartFormat chart="0" format="18">
      <pivotArea type="data" outline="0" fieldPosition="0">
        <references count="2">
          <reference field="4294967294" count="1" selected="0">
            <x v="0"/>
          </reference>
          <reference field="0" count="1" selected="0">
            <x v="18"/>
          </reference>
        </references>
      </pivotArea>
    </chartFormat>
    <chartFormat chart="0" format="19">
      <pivotArea type="data" outline="0" fieldPosition="0">
        <references count="2">
          <reference field="4294967294" count="1" selected="0">
            <x v="0"/>
          </reference>
          <reference field="0" count="1" selected="0">
            <x v="19"/>
          </reference>
        </references>
      </pivotArea>
    </chartFormat>
    <chartFormat chart="0" format="20">
      <pivotArea type="data" outline="0" fieldPosition="0">
        <references count="2">
          <reference field="4294967294" count="1" selected="0">
            <x v="0"/>
          </reference>
          <reference field="0" count="1" selected="0">
            <x v="20"/>
          </reference>
        </references>
      </pivotArea>
    </chartFormat>
    <chartFormat chart="0" format="21">
      <pivotArea type="data" outline="0" fieldPosition="0">
        <references count="2">
          <reference field="4294967294" count="1" selected="0">
            <x v="0"/>
          </reference>
          <reference field="0" count="1" selected="0">
            <x v="21"/>
          </reference>
        </references>
      </pivotArea>
    </chartFormat>
    <chartFormat chart="0" format="22">
      <pivotArea type="data" outline="0" fieldPosition="0">
        <references count="2">
          <reference field="4294967294" count="1" selected="0">
            <x v="0"/>
          </reference>
          <reference field="0" count="1" selected="0">
            <x v="22"/>
          </reference>
        </references>
      </pivotArea>
    </chartFormat>
    <chartFormat chart="0" format="23">
      <pivotArea type="data" outline="0" fieldPosition="0">
        <references count="2">
          <reference field="4294967294" count="1" selected="0">
            <x v="0"/>
          </reference>
          <reference field="0" count="1" selected="0">
            <x v="23"/>
          </reference>
        </references>
      </pivotArea>
    </chartFormat>
    <chartFormat chart="0" format="24">
      <pivotArea type="data" outline="0" fieldPosition="0">
        <references count="2">
          <reference field="4294967294" count="1" selected="0">
            <x v="0"/>
          </reference>
          <reference field="0" count="1" selected="0">
            <x v="24"/>
          </reference>
        </references>
      </pivotArea>
    </chartFormat>
    <chartFormat chart="0" format="25">
      <pivotArea type="data" outline="0" fieldPosition="0">
        <references count="2">
          <reference field="4294967294" count="1" selected="0">
            <x v="0"/>
          </reference>
          <reference field="0" count="1" selected="0">
            <x v="2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1700-000000000000}" name="TablaDinámica6" cacheId="19"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8">
  <location ref="I2:J22" firstHeaderRow="1" firstDataRow="1" firstDataCol="1"/>
  <pivotFields count="1">
    <pivotField axis="axisRow" dataField="1" showAll="0">
      <items count="23">
        <item x="14"/>
        <item x="12"/>
        <item x="10"/>
        <item x="18"/>
        <item x="16"/>
        <item x="2"/>
        <item m="1" x="21"/>
        <item x="0"/>
        <item m="1" x="19"/>
        <item x="11"/>
        <item x="6"/>
        <item x="4"/>
        <item x="17"/>
        <item x="3"/>
        <item m="1" x="20"/>
        <item x="1"/>
        <item x="13"/>
        <item x="5"/>
        <item x="9"/>
        <item x="8"/>
        <item x="7"/>
        <item x="15"/>
        <item t="default"/>
      </items>
    </pivotField>
  </pivotFields>
  <rowFields count="1">
    <field x="0"/>
  </rowFields>
  <rowItems count="20">
    <i>
      <x/>
    </i>
    <i>
      <x v="1"/>
    </i>
    <i>
      <x v="2"/>
    </i>
    <i>
      <x v="3"/>
    </i>
    <i>
      <x v="4"/>
    </i>
    <i>
      <x v="5"/>
    </i>
    <i>
      <x v="7"/>
    </i>
    <i>
      <x v="9"/>
    </i>
    <i>
      <x v="10"/>
    </i>
    <i>
      <x v="11"/>
    </i>
    <i>
      <x v="12"/>
    </i>
    <i>
      <x v="13"/>
    </i>
    <i>
      <x v="15"/>
    </i>
    <i>
      <x v="16"/>
    </i>
    <i>
      <x v="17"/>
    </i>
    <i>
      <x v="18"/>
    </i>
    <i>
      <x v="19"/>
    </i>
    <i>
      <x v="20"/>
    </i>
    <i>
      <x v="21"/>
    </i>
    <i t="grand">
      <x/>
    </i>
  </rowItems>
  <colItems count="1">
    <i/>
  </colItems>
  <dataFields count="1">
    <dataField name="Cuenta de 28._x0009_¿Qué dificultades considera que podría presentarse al momento de invertir en ella?" fld="0" subtotal="count" baseField="0" baseItem="0"/>
  </dataFields>
  <formats count="4">
    <format dxfId="49">
      <pivotArea field="0" type="button" dataOnly="0" labelOnly="1" outline="0" axis="axisRow" fieldPosition="0"/>
    </format>
    <format dxfId="48">
      <pivotArea dataOnly="0" labelOnly="1" fieldPosition="0">
        <references count="1">
          <reference field="0" count="0"/>
        </references>
      </pivotArea>
    </format>
    <format dxfId="47">
      <pivotArea dataOnly="0" labelOnly="1" grandRow="1" outline="0" fieldPosition="0"/>
    </format>
    <format dxfId="46">
      <pivotArea dataOnly="0" labelOnly="1" outline="0" axis="axisValues" fieldPosition="0"/>
    </format>
  </formats>
  <chartFormats count="2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7"/>
          </reference>
        </references>
      </pivotArea>
    </chartFormat>
    <chartFormat chart="0" format="8">
      <pivotArea type="data" outline="0" fieldPosition="0">
        <references count="2">
          <reference field="4294967294" count="1" selected="0">
            <x v="0"/>
          </reference>
          <reference field="0" count="1" selected="0">
            <x v="9"/>
          </reference>
        </references>
      </pivotArea>
    </chartFormat>
    <chartFormat chart="0" format="9">
      <pivotArea type="data" outline="0" fieldPosition="0">
        <references count="2">
          <reference field="4294967294" count="1" selected="0">
            <x v="0"/>
          </reference>
          <reference field="0" count="1" selected="0">
            <x v="10"/>
          </reference>
        </references>
      </pivotArea>
    </chartFormat>
    <chartFormat chart="0" format="10">
      <pivotArea type="data" outline="0" fieldPosition="0">
        <references count="2">
          <reference field="4294967294" count="1" selected="0">
            <x v="0"/>
          </reference>
          <reference field="0" count="1" selected="0">
            <x v="11"/>
          </reference>
        </references>
      </pivotArea>
    </chartFormat>
    <chartFormat chart="0" format="11">
      <pivotArea type="data" outline="0" fieldPosition="0">
        <references count="2">
          <reference field="4294967294" count="1" selected="0">
            <x v="0"/>
          </reference>
          <reference field="0" count="1" selected="0">
            <x v="12"/>
          </reference>
        </references>
      </pivotArea>
    </chartFormat>
    <chartFormat chart="0" format="12">
      <pivotArea type="data" outline="0" fieldPosition="0">
        <references count="2">
          <reference field="4294967294" count="1" selected="0">
            <x v="0"/>
          </reference>
          <reference field="0" count="1" selected="0">
            <x v="13"/>
          </reference>
        </references>
      </pivotArea>
    </chartFormat>
    <chartFormat chart="0" format="13">
      <pivotArea type="data" outline="0" fieldPosition="0">
        <references count="2">
          <reference field="4294967294" count="1" selected="0">
            <x v="0"/>
          </reference>
          <reference field="0" count="1" selected="0">
            <x v="15"/>
          </reference>
        </references>
      </pivotArea>
    </chartFormat>
    <chartFormat chart="0" format="14">
      <pivotArea type="data" outline="0" fieldPosition="0">
        <references count="2">
          <reference field="4294967294" count="1" selected="0">
            <x v="0"/>
          </reference>
          <reference field="0" count="1" selected="0">
            <x v="16"/>
          </reference>
        </references>
      </pivotArea>
    </chartFormat>
    <chartFormat chart="0" format="15">
      <pivotArea type="data" outline="0" fieldPosition="0">
        <references count="2">
          <reference field="4294967294" count="1" selected="0">
            <x v="0"/>
          </reference>
          <reference field="0" count="1" selected="0">
            <x v="17"/>
          </reference>
        </references>
      </pivotArea>
    </chartFormat>
    <chartFormat chart="0" format="16">
      <pivotArea type="data" outline="0" fieldPosition="0">
        <references count="2">
          <reference field="4294967294" count="1" selected="0">
            <x v="0"/>
          </reference>
          <reference field="0" count="1" selected="0">
            <x v="18"/>
          </reference>
        </references>
      </pivotArea>
    </chartFormat>
    <chartFormat chart="0" format="17">
      <pivotArea type="data" outline="0" fieldPosition="0">
        <references count="2">
          <reference field="4294967294" count="1" selected="0">
            <x v="0"/>
          </reference>
          <reference field="0" count="1" selected="0">
            <x v="19"/>
          </reference>
        </references>
      </pivotArea>
    </chartFormat>
    <chartFormat chart="0" format="18">
      <pivotArea type="data" outline="0" fieldPosition="0">
        <references count="2">
          <reference field="4294967294" count="1" selected="0">
            <x v="0"/>
          </reference>
          <reference field="0" count="1" selected="0">
            <x v="20"/>
          </reference>
        </references>
      </pivotArea>
    </chartFormat>
    <chartFormat chart="0" format="19">
      <pivotArea type="data" outline="0" fieldPosition="0">
        <references count="2">
          <reference field="4294967294" count="1" selected="0">
            <x v="0"/>
          </reference>
          <reference field="0" count="1" selected="0">
            <x v="2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1800-000000000000}" name="TablaDinámica7" cacheId="2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25" firstHeaderRow="1" firstDataRow="1" firstDataCol="1"/>
  <pivotFields count="1">
    <pivotField axis="axisRow" dataField="1" showAll="0">
      <items count="25">
        <item x="13"/>
        <item m="1" x="22"/>
        <item x="16"/>
        <item x="1"/>
        <item x="15"/>
        <item x="20"/>
        <item x="12"/>
        <item x="7"/>
        <item x="19"/>
        <item x="17"/>
        <item x="0"/>
        <item x="18"/>
        <item x="2"/>
        <item x="8"/>
        <item m="1" x="23"/>
        <item x="10"/>
        <item x="3"/>
        <item x="11"/>
        <item x="6"/>
        <item x="5"/>
        <item x="4"/>
        <item x="9"/>
        <item x="14"/>
        <item x="21"/>
        <item t="default"/>
      </items>
    </pivotField>
  </pivotFields>
  <rowFields count="1">
    <field x="0"/>
  </rowFields>
  <rowItems count="23">
    <i>
      <x/>
    </i>
    <i>
      <x v="2"/>
    </i>
    <i>
      <x v="3"/>
    </i>
    <i>
      <x v="4"/>
    </i>
    <i>
      <x v="5"/>
    </i>
    <i>
      <x v="6"/>
    </i>
    <i>
      <x v="7"/>
    </i>
    <i>
      <x v="8"/>
    </i>
    <i>
      <x v="9"/>
    </i>
    <i>
      <x v="10"/>
    </i>
    <i>
      <x v="11"/>
    </i>
    <i>
      <x v="12"/>
    </i>
    <i>
      <x v="13"/>
    </i>
    <i>
      <x v="15"/>
    </i>
    <i>
      <x v="16"/>
    </i>
    <i>
      <x v="17"/>
    </i>
    <i>
      <x v="18"/>
    </i>
    <i>
      <x v="19"/>
    </i>
    <i>
      <x v="20"/>
    </i>
    <i>
      <x v="21"/>
    </i>
    <i>
      <x v="22"/>
    </i>
    <i>
      <x v="23"/>
    </i>
    <i t="grand">
      <x/>
    </i>
  </rowItems>
  <colItems count="1">
    <i/>
  </colItems>
  <dataFields count="1">
    <dataField name="Cuenta de 29._x0009_¿Qué mejoraría de los oferentes o contratistas que participan en proyectos para la venta de maquinaria?" fld="0" subtotal="count" baseField="0" baseItem="0"/>
  </dataFields>
  <formats count="1">
    <format dxfId="45">
      <pivotArea dataOnly="0" labelOnly="1" outline="0" axis="axisValues" fieldPosition="0"/>
    </format>
  </formats>
  <chartFormats count="2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2"/>
          </reference>
        </references>
      </pivotArea>
    </chartFormat>
    <chartFormat chart="0" format="3">
      <pivotArea type="data" outline="0" fieldPosition="0">
        <references count="2">
          <reference field="4294967294" count="1" selected="0">
            <x v="0"/>
          </reference>
          <reference field="0" count="1" selected="0">
            <x v="3"/>
          </reference>
        </references>
      </pivotArea>
    </chartFormat>
    <chartFormat chart="0" format="4">
      <pivotArea type="data" outline="0" fieldPosition="0">
        <references count="2">
          <reference field="4294967294" count="1" selected="0">
            <x v="0"/>
          </reference>
          <reference field="0" count="1" selected="0">
            <x v="4"/>
          </reference>
        </references>
      </pivotArea>
    </chartFormat>
    <chartFormat chart="0" format="5">
      <pivotArea type="data" outline="0" fieldPosition="0">
        <references count="2">
          <reference field="4294967294" count="1" selected="0">
            <x v="0"/>
          </reference>
          <reference field="0" count="1" selected="0">
            <x v="5"/>
          </reference>
        </references>
      </pivotArea>
    </chartFormat>
    <chartFormat chart="0" format="6">
      <pivotArea type="data" outline="0" fieldPosition="0">
        <references count="2">
          <reference field="4294967294" count="1" selected="0">
            <x v="0"/>
          </reference>
          <reference field="0" count="1" selected="0">
            <x v="6"/>
          </reference>
        </references>
      </pivotArea>
    </chartFormat>
    <chartFormat chart="0" format="7">
      <pivotArea type="data" outline="0" fieldPosition="0">
        <references count="2">
          <reference field="4294967294" count="1" selected="0">
            <x v="0"/>
          </reference>
          <reference field="0" count="1" selected="0">
            <x v="7"/>
          </reference>
        </references>
      </pivotArea>
    </chartFormat>
    <chartFormat chart="0" format="8">
      <pivotArea type="data" outline="0" fieldPosition="0">
        <references count="2">
          <reference field="4294967294" count="1" selected="0">
            <x v="0"/>
          </reference>
          <reference field="0" count="1" selected="0">
            <x v="8"/>
          </reference>
        </references>
      </pivotArea>
    </chartFormat>
    <chartFormat chart="0" format="9">
      <pivotArea type="data" outline="0" fieldPosition="0">
        <references count="2">
          <reference field="4294967294" count="1" selected="0">
            <x v="0"/>
          </reference>
          <reference field="0" count="1" selected="0">
            <x v="9"/>
          </reference>
        </references>
      </pivotArea>
    </chartFormat>
    <chartFormat chart="0" format="10">
      <pivotArea type="data" outline="0" fieldPosition="0">
        <references count="2">
          <reference field="4294967294" count="1" selected="0">
            <x v="0"/>
          </reference>
          <reference field="0" count="1" selected="0">
            <x v="10"/>
          </reference>
        </references>
      </pivotArea>
    </chartFormat>
    <chartFormat chart="0" format="11">
      <pivotArea type="data" outline="0" fieldPosition="0">
        <references count="2">
          <reference field="4294967294" count="1" selected="0">
            <x v="0"/>
          </reference>
          <reference field="0" count="1" selected="0">
            <x v="11"/>
          </reference>
        </references>
      </pivotArea>
    </chartFormat>
    <chartFormat chart="0" format="12">
      <pivotArea type="data" outline="0" fieldPosition="0">
        <references count="2">
          <reference field="4294967294" count="1" selected="0">
            <x v="0"/>
          </reference>
          <reference field="0" count="1" selected="0">
            <x v="12"/>
          </reference>
        </references>
      </pivotArea>
    </chartFormat>
    <chartFormat chart="0" format="13">
      <pivotArea type="data" outline="0" fieldPosition="0">
        <references count="2">
          <reference field="4294967294" count="1" selected="0">
            <x v="0"/>
          </reference>
          <reference field="0" count="1" selected="0">
            <x v="13"/>
          </reference>
        </references>
      </pivotArea>
    </chartFormat>
    <chartFormat chart="0" format="14">
      <pivotArea type="data" outline="0" fieldPosition="0">
        <references count="2">
          <reference field="4294967294" count="1" selected="0">
            <x v="0"/>
          </reference>
          <reference field="0" count="1" selected="0">
            <x v="15"/>
          </reference>
        </references>
      </pivotArea>
    </chartFormat>
    <chartFormat chart="0" format="15">
      <pivotArea type="data" outline="0" fieldPosition="0">
        <references count="2">
          <reference field="4294967294" count="1" selected="0">
            <x v="0"/>
          </reference>
          <reference field="0" count="1" selected="0">
            <x v="16"/>
          </reference>
        </references>
      </pivotArea>
    </chartFormat>
    <chartFormat chart="0" format="16">
      <pivotArea type="data" outline="0" fieldPosition="0">
        <references count="2">
          <reference field="4294967294" count="1" selected="0">
            <x v="0"/>
          </reference>
          <reference field="0" count="1" selected="0">
            <x v="17"/>
          </reference>
        </references>
      </pivotArea>
    </chartFormat>
    <chartFormat chart="0" format="17">
      <pivotArea type="data" outline="0" fieldPosition="0">
        <references count="2">
          <reference field="4294967294" count="1" selected="0">
            <x v="0"/>
          </reference>
          <reference field="0" count="1" selected="0">
            <x v="18"/>
          </reference>
        </references>
      </pivotArea>
    </chartFormat>
    <chartFormat chart="0" format="18">
      <pivotArea type="data" outline="0" fieldPosition="0">
        <references count="2">
          <reference field="4294967294" count="1" selected="0">
            <x v="0"/>
          </reference>
          <reference field="0" count="1" selected="0">
            <x v="19"/>
          </reference>
        </references>
      </pivotArea>
    </chartFormat>
    <chartFormat chart="0" format="19">
      <pivotArea type="data" outline="0" fieldPosition="0">
        <references count="2">
          <reference field="4294967294" count="1" selected="0">
            <x v="0"/>
          </reference>
          <reference field="0" count="1" selected="0">
            <x v="20"/>
          </reference>
        </references>
      </pivotArea>
    </chartFormat>
    <chartFormat chart="0" format="20">
      <pivotArea type="data" outline="0" fieldPosition="0">
        <references count="2">
          <reference field="4294967294" count="1" selected="0">
            <x v="0"/>
          </reference>
          <reference field="0" count="1" selected="0">
            <x v="21"/>
          </reference>
        </references>
      </pivotArea>
    </chartFormat>
    <chartFormat chart="0" format="21">
      <pivotArea type="data" outline="0" fieldPosition="0">
        <references count="2">
          <reference field="4294967294" count="1" selected="0">
            <x v="0"/>
          </reference>
          <reference field="0" count="1" selected="0">
            <x v="22"/>
          </reference>
        </references>
      </pivotArea>
    </chartFormat>
    <chartFormat chart="0" format="22">
      <pivotArea type="data" outline="0" fieldPosition="0">
        <references count="2">
          <reference field="4294967294" count="1" selected="0">
            <x v="0"/>
          </reference>
          <reference field="0" count="1" selected="0">
            <x v="2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00000000-0007-0000-1900-000000000000}" name="TablaDinámica1" cacheId="2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25" firstHeaderRow="1" firstDataRow="1" firstDataCol="1"/>
  <pivotFields count="1">
    <pivotField axis="axisRow" dataField="1" showAll="0">
      <items count="32">
        <item x="18"/>
        <item m="1" x="25"/>
        <item x="17"/>
        <item x="12"/>
        <item m="1" x="27"/>
        <item x="3"/>
        <item m="1" x="24"/>
        <item m="1" x="30"/>
        <item x="9"/>
        <item m="1" x="22"/>
        <item m="1" x="28"/>
        <item x="8"/>
        <item x="15"/>
        <item x="20"/>
        <item x="0"/>
        <item x="13"/>
        <item x="7"/>
        <item x="16"/>
        <item x="2"/>
        <item x="1"/>
        <item x="11"/>
        <item m="1" x="26"/>
        <item m="1" x="29"/>
        <item x="21"/>
        <item m="1" x="23"/>
        <item x="5"/>
        <item x="19"/>
        <item x="14"/>
        <item x="10"/>
        <item x="4"/>
        <item n="Que La Maquinaria Sea Acorde A Las Necesidades Del Municipio" x="6"/>
        <item t="default"/>
      </items>
    </pivotField>
  </pivotFields>
  <rowFields count="1">
    <field x="0"/>
  </rowFields>
  <rowItems count="23">
    <i>
      <x/>
    </i>
    <i>
      <x v="2"/>
    </i>
    <i>
      <x v="3"/>
    </i>
    <i>
      <x v="5"/>
    </i>
    <i>
      <x v="8"/>
    </i>
    <i>
      <x v="11"/>
    </i>
    <i>
      <x v="12"/>
    </i>
    <i>
      <x v="13"/>
    </i>
    <i>
      <x v="14"/>
    </i>
    <i>
      <x v="15"/>
    </i>
    <i>
      <x v="16"/>
    </i>
    <i>
      <x v="17"/>
    </i>
    <i>
      <x v="18"/>
    </i>
    <i>
      <x v="19"/>
    </i>
    <i>
      <x v="20"/>
    </i>
    <i>
      <x v="23"/>
    </i>
    <i>
      <x v="25"/>
    </i>
    <i>
      <x v="26"/>
    </i>
    <i>
      <x v="27"/>
    </i>
    <i>
      <x v="28"/>
    </i>
    <i>
      <x v="29"/>
    </i>
    <i>
      <x v="30"/>
    </i>
    <i t="grand">
      <x/>
    </i>
  </rowItems>
  <colItems count="1">
    <i/>
  </colItems>
  <dataFields count="1">
    <dataField name="Cuenta de 30._x0009_Para que un proyecto de inversión sea de rápida ejecución ¿Qué características debe ofrecer el proveedor?" fld="0" subtotal="count" baseField="0" baseItem="0"/>
  </dataFields>
  <formats count="2">
    <format dxfId="44">
      <pivotArea dataOnly="0" labelOnly="1" outline="0" axis="axisValues" fieldPosition="0"/>
    </format>
    <format dxfId="43">
      <pivotArea dataOnly="0" labelOnly="1" fieldPosition="0">
        <references count="1">
          <reference field="0" count="1">
            <x v="30"/>
          </reference>
        </references>
      </pivotArea>
    </format>
  </formats>
  <chartFormats count="2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2"/>
          </reference>
        </references>
      </pivotArea>
    </chartFormat>
    <chartFormat chart="0" format="3">
      <pivotArea type="data" outline="0" fieldPosition="0">
        <references count="2">
          <reference field="4294967294" count="1" selected="0">
            <x v="0"/>
          </reference>
          <reference field="0" count="1" selected="0">
            <x v="3"/>
          </reference>
        </references>
      </pivotArea>
    </chartFormat>
    <chartFormat chart="0" format="4">
      <pivotArea type="data" outline="0" fieldPosition="0">
        <references count="2">
          <reference field="4294967294" count="1" selected="0">
            <x v="0"/>
          </reference>
          <reference field="0" count="1" selected="0">
            <x v="5"/>
          </reference>
        </references>
      </pivotArea>
    </chartFormat>
    <chartFormat chart="0" format="5">
      <pivotArea type="data" outline="0" fieldPosition="0">
        <references count="2">
          <reference field="4294967294" count="1" selected="0">
            <x v="0"/>
          </reference>
          <reference field="0" count="1" selected="0">
            <x v="8"/>
          </reference>
        </references>
      </pivotArea>
    </chartFormat>
    <chartFormat chart="0" format="6">
      <pivotArea type="data" outline="0" fieldPosition="0">
        <references count="2">
          <reference field="4294967294" count="1" selected="0">
            <x v="0"/>
          </reference>
          <reference field="0" count="1" selected="0">
            <x v="11"/>
          </reference>
        </references>
      </pivotArea>
    </chartFormat>
    <chartFormat chart="0" format="7">
      <pivotArea type="data" outline="0" fieldPosition="0">
        <references count="2">
          <reference field="4294967294" count="1" selected="0">
            <x v="0"/>
          </reference>
          <reference field="0" count="1" selected="0">
            <x v="12"/>
          </reference>
        </references>
      </pivotArea>
    </chartFormat>
    <chartFormat chart="0" format="8">
      <pivotArea type="data" outline="0" fieldPosition="0">
        <references count="2">
          <reference field="4294967294" count="1" selected="0">
            <x v="0"/>
          </reference>
          <reference field="0" count="1" selected="0">
            <x v="13"/>
          </reference>
        </references>
      </pivotArea>
    </chartFormat>
    <chartFormat chart="0" format="9">
      <pivotArea type="data" outline="0" fieldPosition="0">
        <references count="2">
          <reference field="4294967294" count="1" selected="0">
            <x v="0"/>
          </reference>
          <reference field="0" count="1" selected="0">
            <x v="14"/>
          </reference>
        </references>
      </pivotArea>
    </chartFormat>
    <chartFormat chart="0" format="10">
      <pivotArea type="data" outline="0" fieldPosition="0">
        <references count="2">
          <reference field="4294967294" count="1" selected="0">
            <x v="0"/>
          </reference>
          <reference field="0" count="1" selected="0">
            <x v="15"/>
          </reference>
        </references>
      </pivotArea>
    </chartFormat>
    <chartFormat chart="0" format="11">
      <pivotArea type="data" outline="0" fieldPosition="0">
        <references count="2">
          <reference field="4294967294" count="1" selected="0">
            <x v="0"/>
          </reference>
          <reference field="0" count="1" selected="0">
            <x v="16"/>
          </reference>
        </references>
      </pivotArea>
    </chartFormat>
    <chartFormat chart="0" format="12">
      <pivotArea type="data" outline="0" fieldPosition="0">
        <references count="2">
          <reference field="4294967294" count="1" selected="0">
            <x v="0"/>
          </reference>
          <reference field="0" count="1" selected="0">
            <x v="17"/>
          </reference>
        </references>
      </pivotArea>
    </chartFormat>
    <chartFormat chart="0" format="13">
      <pivotArea type="data" outline="0" fieldPosition="0">
        <references count="2">
          <reference field="4294967294" count="1" selected="0">
            <x v="0"/>
          </reference>
          <reference field="0" count="1" selected="0">
            <x v="18"/>
          </reference>
        </references>
      </pivotArea>
    </chartFormat>
    <chartFormat chart="0" format="14">
      <pivotArea type="data" outline="0" fieldPosition="0">
        <references count="2">
          <reference field="4294967294" count="1" selected="0">
            <x v="0"/>
          </reference>
          <reference field="0" count="1" selected="0">
            <x v="19"/>
          </reference>
        </references>
      </pivotArea>
    </chartFormat>
    <chartFormat chart="0" format="15">
      <pivotArea type="data" outline="0" fieldPosition="0">
        <references count="2">
          <reference field="4294967294" count="1" selected="0">
            <x v="0"/>
          </reference>
          <reference field="0" count="1" selected="0">
            <x v="20"/>
          </reference>
        </references>
      </pivotArea>
    </chartFormat>
    <chartFormat chart="0" format="16">
      <pivotArea type="data" outline="0" fieldPosition="0">
        <references count="2">
          <reference field="4294967294" count="1" selected="0">
            <x v="0"/>
          </reference>
          <reference field="0" count="1" selected="0">
            <x v="23"/>
          </reference>
        </references>
      </pivotArea>
    </chartFormat>
    <chartFormat chart="0" format="17">
      <pivotArea type="data" outline="0" fieldPosition="0">
        <references count="2">
          <reference field="4294967294" count="1" selected="0">
            <x v="0"/>
          </reference>
          <reference field="0" count="1" selected="0">
            <x v="25"/>
          </reference>
        </references>
      </pivotArea>
    </chartFormat>
    <chartFormat chart="0" format="18">
      <pivotArea type="data" outline="0" fieldPosition="0">
        <references count="2">
          <reference field="4294967294" count="1" selected="0">
            <x v="0"/>
          </reference>
          <reference field="0" count="1" selected="0">
            <x v="26"/>
          </reference>
        </references>
      </pivotArea>
    </chartFormat>
    <chartFormat chart="0" format="19">
      <pivotArea type="data" outline="0" fieldPosition="0">
        <references count="2">
          <reference field="4294967294" count="1" selected="0">
            <x v="0"/>
          </reference>
          <reference field="0" count="1" selected="0">
            <x v="27"/>
          </reference>
        </references>
      </pivotArea>
    </chartFormat>
    <chartFormat chart="0" format="20">
      <pivotArea type="data" outline="0" fieldPosition="0">
        <references count="2">
          <reference field="4294967294" count="1" selected="0">
            <x v="0"/>
          </reference>
          <reference field="0" count="1" selected="0">
            <x v="28"/>
          </reference>
        </references>
      </pivotArea>
    </chartFormat>
    <chartFormat chart="0" format="21">
      <pivotArea type="data" outline="0" fieldPosition="0">
        <references count="2">
          <reference field="4294967294" count="1" selected="0">
            <x v="0"/>
          </reference>
          <reference field="0" count="1" selected="0">
            <x v="29"/>
          </reference>
        </references>
      </pivotArea>
    </chartFormat>
    <chartFormat chart="0" format="22">
      <pivotArea type="data" outline="0" fieldPosition="0">
        <references count="2">
          <reference field="4294967294" count="1" selected="0">
            <x v="0"/>
          </reference>
          <reference field="0" count="1" selected="0">
            <x v="3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00000000-0007-0000-1A00-000000000000}" name="TablaDinámica2" cacheId="2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12" firstHeaderRow="1" firstDataRow="1" firstDataCol="1"/>
  <pivotFields count="1">
    <pivotField axis="axisRow" dataField="1" showAll="0">
      <items count="10">
        <item x="5"/>
        <item x="0"/>
        <item x="7"/>
        <item x="6"/>
        <item x="4"/>
        <item x="1"/>
        <item x="3"/>
        <item x="8"/>
        <item x="2"/>
        <item t="default"/>
      </items>
    </pivotField>
  </pivotFields>
  <rowFields count="1">
    <field x="0"/>
  </rowFields>
  <rowItems count="10">
    <i>
      <x/>
    </i>
    <i>
      <x v="1"/>
    </i>
    <i>
      <x v="2"/>
    </i>
    <i>
      <x v="3"/>
    </i>
    <i>
      <x v="4"/>
    </i>
    <i>
      <x v="5"/>
    </i>
    <i>
      <x v="6"/>
    </i>
    <i>
      <x v="7"/>
    </i>
    <i>
      <x v="8"/>
    </i>
    <i t="grand">
      <x/>
    </i>
  </rowItems>
  <colItems count="1">
    <i/>
  </colItems>
  <dataFields count="1">
    <dataField name="Cuenta de 31._x0009_¿Cuáles proveedores de maquinaria importada conoce?" fld="0" subtotal="count" baseField="0" baseItem="0"/>
  </dataFields>
  <formats count="1">
    <format dxfId="42">
      <pivotArea dataOnly="0" labelOnly="1" outline="0" axis="axisValues" fieldPosition="0"/>
    </format>
  </format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6"/>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00000000-0007-0000-1B00-000000000000}" name="TablaDinámica3" cacheId="2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6" firstHeaderRow="1" firstDataRow="1" firstDataCol="1"/>
  <pivotFields count="1">
    <pivotField axis="axisRow" dataField="1" showAll="0">
      <items count="4">
        <item x="1"/>
        <item x="2"/>
        <item x="0"/>
        <item t="default"/>
      </items>
    </pivotField>
  </pivotFields>
  <rowFields count="1">
    <field x="0"/>
  </rowFields>
  <rowItems count="4">
    <i>
      <x/>
    </i>
    <i>
      <x v="1"/>
    </i>
    <i>
      <x v="2"/>
    </i>
    <i t="grand">
      <x/>
    </i>
  </rowItems>
  <colItems count="1">
    <i/>
  </colItems>
  <dataFields count="1">
    <dataField name="Cuenta de 32._x0009_¿Qué inconvenientes ha presentado con proveedores de maquinaria?" fld="0" subtotal="count" baseField="0" baseItem="0"/>
  </dataFields>
  <formats count="2">
    <format dxfId="41">
      <pivotArea dataOnly="0" outline="0" axis="axisValues" fieldPosition="0"/>
    </format>
    <format dxfId="40">
      <pivotArea dataOnly="0" labelOnly="1" fieldPosition="0">
        <references count="1">
          <reference field="0" count="1">
            <x v="1"/>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00000000-0007-0000-1C00-000000000000}" name="TablaDinámica4" cacheId="2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7" firstHeaderRow="1" firstDataRow="1" firstDataCol="1"/>
  <pivotFields count="1">
    <pivotField axis="axisRow" dataField="1" showAll="0">
      <items count="9">
        <item m="1" x="6"/>
        <item x="1"/>
        <item x="2"/>
        <item m="1" x="4"/>
        <item x="3"/>
        <item x="0"/>
        <item m="1" x="5"/>
        <item m="1" x="7"/>
        <item t="default"/>
      </items>
    </pivotField>
  </pivotFields>
  <rowFields count="1">
    <field x="0"/>
  </rowFields>
  <rowItems count="5">
    <i>
      <x v="1"/>
    </i>
    <i>
      <x v="2"/>
    </i>
    <i>
      <x v="4"/>
    </i>
    <i>
      <x v="5"/>
    </i>
    <i t="grand">
      <x/>
    </i>
  </rowItems>
  <colItems count="1">
    <i/>
  </colItems>
  <dataFields count="1">
    <dataField name="Cuenta de 33._x0009_Los contratistas o proveedores de maquinaria los cuales han participado en diferentes contratos ¿realizan acompañamiento y servicios post venta asegurando el optimo desempeño del proyecto?" fld="0" subtotal="count" baseField="0" baseItem="0"/>
  </dataFields>
  <formats count="2">
    <format dxfId="39">
      <pivotArea dataOnly="0" labelOnly="1" outline="0" axis="axisValues" fieldPosition="0"/>
    </format>
    <format dxfId="38">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00000000-0007-0000-1D00-000000000000}" name="TablaDinámica5" cacheId="2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26" firstHeaderRow="1" firstDataRow="1" firstDataCol="1"/>
  <pivotFields count="1">
    <pivotField axis="axisRow" dataField="1" showAll="0">
      <items count="25">
        <item x="0"/>
        <item x="17"/>
        <item x="10"/>
        <item x="22"/>
        <item x="4"/>
        <item x="6"/>
        <item x="8"/>
        <item x="13"/>
        <item x="9"/>
        <item x="7"/>
        <item x="2"/>
        <item x="1"/>
        <item m="1" x="23"/>
        <item x="12"/>
        <item x="3"/>
        <item x="16"/>
        <item x="18"/>
        <item x="15"/>
        <item x="19"/>
        <item x="11"/>
        <item x="21"/>
        <item x="5"/>
        <item x="20"/>
        <item x="14"/>
        <item t="default"/>
      </items>
    </pivotField>
  </pivotFields>
  <rowFields count="1">
    <field x="0"/>
  </rowFields>
  <rowItems count="24">
    <i>
      <x/>
    </i>
    <i>
      <x v="1"/>
    </i>
    <i>
      <x v="2"/>
    </i>
    <i>
      <x v="3"/>
    </i>
    <i>
      <x v="4"/>
    </i>
    <i>
      <x v="5"/>
    </i>
    <i>
      <x v="6"/>
    </i>
    <i>
      <x v="7"/>
    </i>
    <i>
      <x v="8"/>
    </i>
    <i>
      <x v="9"/>
    </i>
    <i>
      <x v="10"/>
    </i>
    <i>
      <x v="11"/>
    </i>
    <i>
      <x v="13"/>
    </i>
    <i>
      <x v="14"/>
    </i>
    <i>
      <x v="15"/>
    </i>
    <i>
      <x v="16"/>
    </i>
    <i>
      <x v="17"/>
    </i>
    <i>
      <x v="18"/>
    </i>
    <i>
      <x v="19"/>
    </i>
    <i>
      <x v="20"/>
    </i>
    <i>
      <x v="21"/>
    </i>
    <i>
      <x v="22"/>
    </i>
    <i>
      <x v="23"/>
    </i>
    <i t="grand">
      <x/>
    </i>
  </rowItems>
  <colItems count="1">
    <i/>
  </colItems>
  <dataFields count="1">
    <dataField name="Cuenta de 34._x0009_¿Qué servicios complementarios esperaría recibir al implementar esta maquinaria?" fld="0" subtotal="count" baseField="0" baseItem="0"/>
  </dataFields>
  <formats count="1">
    <format dxfId="37">
      <pivotArea dataOnly="0" labelOnly="1" outline="0" axis="axisValues" fieldPosition="0"/>
    </format>
  </formats>
  <chartFormats count="2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6"/>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8"/>
          </reference>
        </references>
      </pivotArea>
    </chartFormat>
    <chartFormat chart="0" format="10">
      <pivotArea type="data" outline="0" fieldPosition="0">
        <references count="2">
          <reference field="4294967294" count="1" selected="0">
            <x v="0"/>
          </reference>
          <reference field="0" count="1" selected="0">
            <x v="9"/>
          </reference>
        </references>
      </pivotArea>
    </chartFormat>
    <chartFormat chart="0" format="11">
      <pivotArea type="data" outline="0" fieldPosition="0">
        <references count="2">
          <reference field="4294967294" count="1" selected="0">
            <x v="0"/>
          </reference>
          <reference field="0" count="1" selected="0">
            <x v="10"/>
          </reference>
        </references>
      </pivotArea>
    </chartFormat>
    <chartFormat chart="0" format="12">
      <pivotArea type="data" outline="0" fieldPosition="0">
        <references count="2">
          <reference field="4294967294" count="1" selected="0">
            <x v="0"/>
          </reference>
          <reference field="0" count="1" selected="0">
            <x v="11"/>
          </reference>
        </references>
      </pivotArea>
    </chartFormat>
    <chartFormat chart="0" format="13">
      <pivotArea type="data" outline="0" fieldPosition="0">
        <references count="2">
          <reference field="4294967294" count="1" selected="0">
            <x v="0"/>
          </reference>
          <reference field="0" count="1" selected="0">
            <x v="13"/>
          </reference>
        </references>
      </pivotArea>
    </chartFormat>
    <chartFormat chart="0" format="14">
      <pivotArea type="data" outline="0" fieldPosition="0">
        <references count="2">
          <reference field="4294967294" count="1" selected="0">
            <x v="0"/>
          </reference>
          <reference field="0" count="1" selected="0">
            <x v="14"/>
          </reference>
        </references>
      </pivotArea>
    </chartFormat>
    <chartFormat chart="0" format="15">
      <pivotArea type="data" outline="0" fieldPosition="0">
        <references count="2">
          <reference field="4294967294" count="1" selected="0">
            <x v="0"/>
          </reference>
          <reference field="0" count="1" selected="0">
            <x v="15"/>
          </reference>
        </references>
      </pivotArea>
    </chartFormat>
    <chartFormat chart="0" format="16">
      <pivotArea type="data" outline="0" fieldPosition="0">
        <references count="2">
          <reference field="4294967294" count="1" selected="0">
            <x v="0"/>
          </reference>
          <reference field="0" count="1" selected="0">
            <x v="16"/>
          </reference>
        </references>
      </pivotArea>
    </chartFormat>
    <chartFormat chart="0" format="17">
      <pivotArea type="data" outline="0" fieldPosition="0">
        <references count="2">
          <reference field="4294967294" count="1" selected="0">
            <x v="0"/>
          </reference>
          <reference field="0" count="1" selected="0">
            <x v="17"/>
          </reference>
        </references>
      </pivotArea>
    </chartFormat>
    <chartFormat chart="0" format="18">
      <pivotArea type="data" outline="0" fieldPosition="0">
        <references count="2">
          <reference field="4294967294" count="1" selected="0">
            <x v="0"/>
          </reference>
          <reference field="0" count="1" selected="0">
            <x v="18"/>
          </reference>
        </references>
      </pivotArea>
    </chartFormat>
    <chartFormat chart="0" format="19">
      <pivotArea type="data" outline="0" fieldPosition="0">
        <references count="2">
          <reference field="4294967294" count="1" selected="0">
            <x v="0"/>
          </reference>
          <reference field="0" count="1" selected="0">
            <x v="19"/>
          </reference>
        </references>
      </pivotArea>
    </chartFormat>
    <chartFormat chart="0" format="20">
      <pivotArea type="data" outline="0" fieldPosition="0">
        <references count="2">
          <reference field="4294967294" count="1" selected="0">
            <x v="0"/>
          </reference>
          <reference field="0" count="1" selected="0">
            <x v="20"/>
          </reference>
        </references>
      </pivotArea>
    </chartFormat>
    <chartFormat chart="0" format="21">
      <pivotArea type="data" outline="0" fieldPosition="0">
        <references count="2">
          <reference field="4294967294" count="1" selected="0">
            <x v="0"/>
          </reference>
          <reference field="0" count="1" selected="0">
            <x v="21"/>
          </reference>
        </references>
      </pivotArea>
    </chartFormat>
    <chartFormat chart="0" format="22">
      <pivotArea type="data" outline="0" fieldPosition="0">
        <references count="2">
          <reference field="4294967294" count="1" selected="0">
            <x v="0"/>
          </reference>
          <reference field="0" count="1" selected="0">
            <x v="22"/>
          </reference>
        </references>
      </pivotArea>
    </chartFormat>
    <chartFormat chart="0" format="23">
      <pivotArea type="data" outline="0" fieldPosition="0">
        <references count="2">
          <reference field="4294967294" count="1" selected="0">
            <x v="0"/>
          </reference>
          <reference field="0" count="1" selected="0">
            <x v="2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00000000-0007-0000-1E00-000000000000}" name="TablaDinámica6" cacheId="2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I2:J36" firstHeaderRow="1" firstDataRow="1" firstDataCol="1"/>
  <pivotFields count="1">
    <pivotField axis="axisRow" dataField="1" showAll="0">
      <items count="34">
        <item x="1"/>
        <item x="26"/>
        <item x="28"/>
        <item x="14"/>
        <item x="13"/>
        <item x="31"/>
        <item x="11"/>
        <item x="7"/>
        <item x="8"/>
        <item x="2"/>
        <item x="12"/>
        <item x="18"/>
        <item x="22"/>
        <item x="27"/>
        <item x="0"/>
        <item x="29"/>
        <item x="21"/>
        <item x="10"/>
        <item x="9"/>
        <item x="4"/>
        <item x="23"/>
        <item x="24"/>
        <item x="17"/>
        <item x="15"/>
        <item x="5"/>
        <item x="6"/>
        <item x="25"/>
        <item x="16"/>
        <item x="3"/>
        <item x="20"/>
        <item x="32"/>
        <item x="30"/>
        <item x="19"/>
        <item t="default"/>
      </items>
    </pivotField>
  </pivotFields>
  <rowFields count="1">
    <field x="0"/>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Items count="1">
    <i/>
  </colItems>
  <dataFields count="1">
    <dataField name="Cuenta de 35._x0009_¿Qué factores son determinantes para que usted considere que un proyecto de inversión sea exitoso?" fld="0" subtotal="count" baseField="0" baseItem="0"/>
  </dataFields>
  <formats count="6">
    <format dxfId="36">
      <pivotArea type="all" dataOnly="0" outline="0" fieldPosition="0"/>
    </format>
    <format dxfId="35">
      <pivotArea outline="0" collapsedLevelsAreSubtotals="1" fieldPosition="0"/>
    </format>
    <format dxfId="34">
      <pivotArea field="0" type="button" dataOnly="0" labelOnly="1" outline="0" axis="axisRow" fieldPosition="0"/>
    </format>
    <format dxfId="33">
      <pivotArea dataOnly="0" labelOnly="1" fieldPosition="0">
        <references count="1">
          <reference field="0" count="0"/>
        </references>
      </pivotArea>
    </format>
    <format dxfId="32">
      <pivotArea dataOnly="0" labelOnly="1" grandRow="1" outline="0" fieldPosition="0"/>
    </format>
    <format dxfId="31">
      <pivotArea dataOnly="0" labelOnly="1" outline="0" axis="axisValues" fieldPosition="0"/>
    </format>
  </formats>
  <chartFormats count="3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6"/>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8"/>
          </reference>
        </references>
      </pivotArea>
    </chartFormat>
    <chartFormat chart="0" format="10">
      <pivotArea type="data" outline="0" fieldPosition="0">
        <references count="2">
          <reference field="4294967294" count="1" selected="0">
            <x v="0"/>
          </reference>
          <reference field="0" count="1" selected="0">
            <x v="9"/>
          </reference>
        </references>
      </pivotArea>
    </chartFormat>
    <chartFormat chart="0" format="11">
      <pivotArea type="data" outline="0" fieldPosition="0">
        <references count="2">
          <reference field="4294967294" count="1" selected="0">
            <x v="0"/>
          </reference>
          <reference field="0" count="1" selected="0">
            <x v="10"/>
          </reference>
        </references>
      </pivotArea>
    </chartFormat>
    <chartFormat chart="0" format="12">
      <pivotArea type="data" outline="0" fieldPosition="0">
        <references count="2">
          <reference field="4294967294" count="1" selected="0">
            <x v="0"/>
          </reference>
          <reference field="0" count="1" selected="0">
            <x v="11"/>
          </reference>
        </references>
      </pivotArea>
    </chartFormat>
    <chartFormat chart="0" format="13">
      <pivotArea type="data" outline="0" fieldPosition="0">
        <references count="2">
          <reference field="4294967294" count="1" selected="0">
            <x v="0"/>
          </reference>
          <reference field="0" count="1" selected="0">
            <x v="12"/>
          </reference>
        </references>
      </pivotArea>
    </chartFormat>
    <chartFormat chart="0" format="14">
      <pivotArea type="data" outline="0" fieldPosition="0">
        <references count="2">
          <reference field="4294967294" count="1" selected="0">
            <x v="0"/>
          </reference>
          <reference field="0" count="1" selected="0">
            <x v="13"/>
          </reference>
        </references>
      </pivotArea>
    </chartFormat>
    <chartFormat chart="0" format="15">
      <pivotArea type="data" outline="0" fieldPosition="0">
        <references count="2">
          <reference field="4294967294" count="1" selected="0">
            <x v="0"/>
          </reference>
          <reference field="0" count="1" selected="0">
            <x v="14"/>
          </reference>
        </references>
      </pivotArea>
    </chartFormat>
    <chartFormat chart="0" format="16">
      <pivotArea type="data" outline="0" fieldPosition="0">
        <references count="2">
          <reference field="4294967294" count="1" selected="0">
            <x v="0"/>
          </reference>
          <reference field="0" count="1" selected="0">
            <x v="15"/>
          </reference>
        </references>
      </pivotArea>
    </chartFormat>
    <chartFormat chart="0" format="17">
      <pivotArea type="data" outline="0" fieldPosition="0">
        <references count="2">
          <reference field="4294967294" count="1" selected="0">
            <x v="0"/>
          </reference>
          <reference field="0" count="1" selected="0">
            <x v="16"/>
          </reference>
        </references>
      </pivotArea>
    </chartFormat>
    <chartFormat chart="0" format="18">
      <pivotArea type="data" outline="0" fieldPosition="0">
        <references count="2">
          <reference field="4294967294" count="1" selected="0">
            <x v="0"/>
          </reference>
          <reference field="0" count="1" selected="0">
            <x v="17"/>
          </reference>
        </references>
      </pivotArea>
    </chartFormat>
    <chartFormat chart="0" format="19">
      <pivotArea type="data" outline="0" fieldPosition="0">
        <references count="2">
          <reference field="4294967294" count="1" selected="0">
            <x v="0"/>
          </reference>
          <reference field="0" count="1" selected="0">
            <x v="18"/>
          </reference>
        </references>
      </pivotArea>
    </chartFormat>
    <chartFormat chart="0" format="20">
      <pivotArea type="data" outline="0" fieldPosition="0">
        <references count="2">
          <reference field="4294967294" count="1" selected="0">
            <x v="0"/>
          </reference>
          <reference field="0" count="1" selected="0">
            <x v="19"/>
          </reference>
        </references>
      </pivotArea>
    </chartFormat>
    <chartFormat chart="0" format="21">
      <pivotArea type="data" outline="0" fieldPosition="0">
        <references count="2">
          <reference field="4294967294" count="1" selected="0">
            <x v="0"/>
          </reference>
          <reference field="0" count="1" selected="0">
            <x v="20"/>
          </reference>
        </references>
      </pivotArea>
    </chartFormat>
    <chartFormat chart="0" format="22">
      <pivotArea type="data" outline="0" fieldPosition="0">
        <references count="2">
          <reference field="4294967294" count="1" selected="0">
            <x v="0"/>
          </reference>
          <reference field="0" count="1" selected="0">
            <x v="21"/>
          </reference>
        </references>
      </pivotArea>
    </chartFormat>
    <chartFormat chart="0" format="23">
      <pivotArea type="data" outline="0" fieldPosition="0">
        <references count="2">
          <reference field="4294967294" count="1" selected="0">
            <x v="0"/>
          </reference>
          <reference field="0" count="1" selected="0">
            <x v="22"/>
          </reference>
        </references>
      </pivotArea>
    </chartFormat>
    <chartFormat chart="0" format="24">
      <pivotArea type="data" outline="0" fieldPosition="0">
        <references count="2">
          <reference field="4294967294" count="1" selected="0">
            <x v="0"/>
          </reference>
          <reference field="0" count="1" selected="0">
            <x v="23"/>
          </reference>
        </references>
      </pivotArea>
    </chartFormat>
    <chartFormat chart="0" format="25">
      <pivotArea type="data" outline="0" fieldPosition="0">
        <references count="2">
          <reference field="4294967294" count="1" selected="0">
            <x v="0"/>
          </reference>
          <reference field="0" count="1" selected="0">
            <x v="24"/>
          </reference>
        </references>
      </pivotArea>
    </chartFormat>
    <chartFormat chart="0" format="26">
      <pivotArea type="data" outline="0" fieldPosition="0">
        <references count="2">
          <reference field="4294967294" count="1" selected="0">
            <x v="0"/>
          </reference>
          <reference field="0" count="1" selected="0">
            <x v="25"/>
          </reference>
        </references>
      </pivotArea>
    </chartFormat>
    <chartFormat chart="0" format="27">
      <pivotArea type="data" outline="0" fieldPosition="0">
        <references count="2">
          <reference field="4294967294" count="1" selected="0">
            <x v="0"/>
          </reference>
          <reference field="0" count="1" selected="0">
            <x v="26"/>
          </reference>
        </references>
      </pivotArea>
    </chartFormat>
    <chartFormat chart="0" format="28">
      <pivotArea type="data" outline="0" fieldPosition="0">
        <references count="2">
          <reference field="4294967294" count="1" selected="0">
            <x v="0"/>
          </reference>
          <reference field="0" count="1" selected="0">
            <x v="27"/>
          </reference>
        </references>
      </pivotArea>
    </chartFormat>
    <chartFormat chart="0" format="29">
      <pivotArea type="data" outline="0" fieldPosition="0">
        <references count="2">
          <reference field="4294967294" count="1" selected="0">
            <x v="0"/>
          </reference>
          <reference field="0" count="1" selected="0">
            <x v="28"/>
          </reference>
        </references>
      </pivotArea>
    </chartFormat>
    <chartFormat chart="0" format="30">
      <pivotArea type="data" outline="0" fieldPosition="0">
        <references count="2">
          <reference field="4294967294" count="1" selected="0">
            <x v="0"/>
          </reference>
          <reference field="0" count="1" selected="0">
            <x v="29"/>
          </reference>
        </references>
      </pivotArea>
    </chartFormat>
    <chartFormat chart="0" format="31">
      <pivotArea type="data" outline="0" fieldPosition="0">
        <references count="2">
          <reference field="4294967294" count="1" selected="0">
            <x v="0"/>
          </reference>
          <reference field="0" count="1" selected="0">
            <x v="30"/>
          </reference>
        </references>
      </pivotArea>
    </chartFormat>
    <chartFormat chart="0" format="32">
      <pivotArea type="data" outline="0" fieldPosition="0">
        <references count="2">
          <reference field="4294967294" count="1" selected="0">
            <x v="0"/>
          </reference>
          <reference field="0" count="1" selected="0">
            <x v="31"/>
          </reference>
        </references>
      </pivotArea>
    </chartFormat>
    <chartFormat chart="0" format="33">
      <pivotArea type="data" outline="0" fieldPosition="0">
        <references count="2">
          <reference field="4294967294" count="1" selected="0">
            <x v="0"/>
          </reference>
          <reference field="0" count="1" selected="0">
            <x v="3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24"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F2:G17" firstHeaderRow="1" firstDataRow="1" firstDataCol="1"/>
  <pivotFields count="3">
    <pivotField showAll="0"/>
    <pivotField axis="axisRow" dataField="1" showAll="0">
      <items count="16">
        <item x="8"/>
        <item x="6"/>
        <item x="14"/>
        <item x="13"/>
        <item x="1"/>
        <item x="4"/>
        <item x="5"/>
        <item x="12"/>
        <item x="0"/>
        <item x="3"/>
        <item x="10"/>
        <item x="7"/>
        <item x="2"/>
        <item x="9"/>
        <item h="1" x="11"/>
        <item t="default"/>
      </items>
    </pivotField>
    <pivotField showAll="0">
      <items count="7">
        <item x="5"/>
        <item x="3"/>
        <item x="0"/>
        <item x="4"/>
        <item x="1"/>
        <item x="2"/>
        <item t="default"/>
      </items>
    </pivotField>
  </pivotFields>
  <rowFields count="1">
    <field x="1"/>
  </rowFields>
  <rowItems count="15">
    <i>
      <x/>
    </i>
    <i>
      <x v="1"/>
    </i>
    <i>
      <x v="2"/>
    </i>
    <i>
      <x v="3"/>
    </i>
    <i>
      <x v="4"/>
    </i>
    <i>
      <x v="5"/>
    </i>
    <i>
      <x v="6"/>
    </i>
    <i>
      <x v="7"/>
    </i>
    <i>
      <x v="8"/>
    </i>
    <i>
      <x v="9"/>
    </i>
    <i>
      <x v="10"/>
    </i>
    <i>
      <x v="11"/>
    </i>
    <i>
      <x v="12"/>
    </i>
    <i>
      <x v="13"/>
    </i>
    <i t="grand">
      <x/>
    </i>
  </rowItems>
  <colItems count="1">
    <i/>
  </colItems>
  <dataFields count="1">
    <dataField name="Cuenta de 7._x0009_¿Qué acciones tiene en curso o planea realizar para atender la solicitud del manejo de residuos que contempla el DECRETO 1077 DE 2015 - SECCION 3 - GESTION INTEGRAL DE LOS RESIDUOS SOLIDOS - ARTICULO 2.3.2.2.3.87. Plan para la Gestión Integral de los Residuos Sólidos, PGIRS, así como la RESOLUCION 1326 DE 2017 Por la Cual se Establecen Los Sistemas de Recolección Selectiva y Gestión Ambiental de Llantas Usadas" fld="1" subtotal="count" baseField="0" baseItem="0"/>
  </dataFields>
  <formats count="5">
    <format dxfId="85">
      <pivotArea dataOnly="0" labelOnly="1" outline="0" axis="axisValues" fieldPosition="0"/>
    </format>
    <format dxfId="84">
      <pivotArea field="1" type="button" dataOnly="0" labelOnly="1" outline="0" axis="axisRow" fieldPosition="0"/>
    </format>
    <format dxfId="83">
      <pivotArea dataOnly="0" labelOnly="1" fieldPosition="0">
        <references count="1">
          <reference field="1" count="0"/>
        </references>
      </pivotArea>
    </format>
    <format dxfId="82">
      <pivotArea dataOnly="0" labelOnly="1" grandRow="1" outline="0" fieldPosition="0"/>
    </format>
    <format dxfId="81">
      <pivotArea dataOnly="0" labelOnly="1" outline="0" axis="axisValues" fieldPosition="0"/>
    </format>
  </formats>
  <chartFormats count="1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1"/>
          </reference>
        </references>
      </pivotArea>
    </chartFormat>
    <chartFormat chart="0" format="3">
      <pivotArea type="data" outline="0" fieldPosition="0">
        <references count="2">
          <reference field="4294967294" count="1" selected="0">
            <x v="0"/>
          </reference>
          <reference field="1" count="1" selected="0">
            <x v="2"/>
          </reference>
        </references>
      </pivotArea>
    </chartFormat>
    <chartFormat chart="0" format="4">
      <pivotArea type="data" outline="0" fieldPosition="0">
        <references count="2">
          <reference field="4294967294" count="1" selected="0">
            <x v="0"/>
          </reference>
          <reference field="1" count="1" selected="0">
            <x v="3"/>
          </reference>
        </references>
      </pivotArea>
    </chartFormat>
    <chartFormat chart="0" format="5">
      <pivotArea type="data" outline="0" fieldPosition="0">
        <references count="2">
          <reference field="4294967294" count="1" selected="0">
            <x v="0"/>
          </reference>
          <reference field="1" count="1" selected="0">
            <x v="4"/>
          </reference>
        </references>
      </pivotArea>
    </chartFormat>
    <chartFormat chart="0" format="6">
      <pivotArea type="data" outline="0" fieldPosition="0">
        <references count="2">
          <reference field="4294967294" count="1" selected="0">
            <x v="0"/>
          </reference>
          <reference field="1" count="1" selected="0">
            <x v="5"/>
          </reference>
        </references>
      </pivotArea>
    </chartFormat>
    <chartFormat chart="0" format="7">
      <pivotArea type="data" outline="0" fieldPosition="0">
        <references count="2">
          <reference field="4294967294" count="1" selected="0">
            <x v="0"/>
          </reference>
          <reference field="1" count="1" selected="0">
            <x v="6"/>
          </reference>
        </references>
      </pivotArea>
    </chartFormat>
    <chartFormat chart="0" format="8">
      <pivotArea type="data" outline="0" fieldPosition="0">
        <references count="2">
          <reference field="4294967294" count="1" selected="0">
            <x v="0"/>
          </reference>
          <reference field="1" count="1" selected="0">
            <x v="7"/>
          </reference>
        </references>
      </pivotArea>
    </chartFormat>
    <chartFormat chart="0" format="9">
      <pivotArea type="data" outline="0" fieldPosition="0">
        <references count="2">
          <reference field="4294967294" count="1" selected="0">
            <x v="0"/>
          </reference>
          <reference field="1" count="1" selected="0">
            <x v="8"/>
          </reference>
        </references>
      </pivotArea>
    </chartFormat>
    <chartFormat chart="0" format="10">
      <pivotArea type="data" outline="0" fieldPosition="0">
        <references count="2">
          <reference field="4294967294" count="1" selected="0">
            <x v="0"/>
          </reference>
          <reference field="1" count="1" selected="0">
            <x v="9"/>
          </reference>
        </references>
      </pivotArea>
    </chartFormat>
    <chartFormat chart="0" format="11">
      <pivotArea type="data" outline="0" fieldPosition="0">
        <references count="2">
          <reference field="4294967294" count="1" selected="0">
            <x v="0"/>
          </reference>
          <reference field="1" count="1" selected="0">
            <x v="10"/>
          </reference>
        </references>
      </pivotArea>
    </chartFormat>
    <chartFormat chart="0" format="12">
      <pivotArea type="data" outline="0" fieldPosition="0">
        <references count="2">
          <reference field="4294967294" count="1" selected="0">
            <x v="0"/>
          </reference>
          <reference field="1" count="1" selected="0">
            <x v="11"/>
          </reference>
        </references>
      </pivotArea>
    </chartFormat>
    <chartFormat chart="0" format="13">
      <pivotArea type="data" outline="0" fieldPosition="0">
        <references count="2">
          <reference field="4294967294" count="1" selected="0">
            <x v="0"/>
          </reference>
          <reference field="1" count="1" selected="0">
            <x v="12"/>
          </reference>
        </references>
      </pivotArea>
    </chartFormat>
    <chartFormat chart="0" format="14">
      <pivotArea type="data" outline="0" fieldPosition="0">
        <references count="2">
          <reference field="4294967294" count="1" selected="0">
            <x v="0"/>
          </reference>
          <reference field="1" count="1" selected="0">
            <x v="1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26" cacheId="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7">
  <location ref="I2:J12" firstHeaderRow="1" firstDataRow="1" firstDataCol="1"/>
  <pivotFields count="2">
    <pivotField showAll="0"/>
    <pivotField axis="axisRow" dataField="1" showAll="0">
      <items count="11">
        <item x="3"/>
        <item x="1"/>
        <item x="0"/>
        <item x="5"/>
        <item x="8"/>
        <item x="6"/>
        <item x="7"/>
        <item x="2"/>
        <item x="4"/>
        <item m="1" x="9"/>
        <item t="default"/>
      </items>
    </pivotField>
  </pivotFields>
  <rowFields count="1">
    <field x="1"/>
  </rowFields>
  <rowItems count="10">
    <i>
      <x/>
    </i>
    <i>
      <x v="1"/>
    </i>
    <i>
      <x v="2"/>
    </i>
    <i>
      <x v="3"/>
    </i>
    <i>
      <x v="4"/>
    </i>
    <i>
      <x v="5"/>
    </i>
    <i>
      <x v="6"/>
    </i>
    <i>
      <x v="7"/>
    </i>
    <i>
      <x v="8"/>
    </i>
    <i t="grand">
      <x/>
    </i>
  </rowItems>
  <colItems count="1">
    <i/>
  </colItems>
  <dataFields count="1">
    <dataField name="Cuenta de 9._x0009_¿Conoce algún tipo de problemática que presente para la salud y el medio ambiente el no tratamiento o la mala disposición del neumático fuera de uso?" fld="1" subtotal="count" baseField="0" baseItem="0"/>
  </dataFields>
  <formats count="2">
    <format dxfId="80">
      <pivotArea dataOnly="0" outline="0" axis="axisValues" fieldPosition="0"/>
    </format>
    <format dxfId="79">
      <pivotArea dataOnly="0" labelOnly="1" outline="0" axis="axisValues" fieldPosition="0"/>
    </format>
  </format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1"/>
          </reference>
        </references>
      </pivotArea>
    </chartFormat>
    <chartFormat chart="0" format="3">
      <pivotArea type="data" outline="0" fieldPosition="0">
        <references count="2">
          <reference field="4294967294" count="1" selected="0">
            <x v="0"/>
          </reference>
          <reference field="1" count="1" selected="0">
            <x v="2"/>
          </reference>
        </references>
      </pivotArea>
    </chartFormat>
    <chartFormat chart="0" format="4">
      <pivotArea type="data" outline="0" fieldPosition="0">
        <references count="2">
          <reference field="4294967294" count="1" selected="0">
            <x v="0"/>
          </reference>
          <reference field="1" count="1" selected="0">
            <x v="3"/>
          </reference>
        </references>
      </pivotArea>
    </chartFormat>
    <chartFormat chart="0" format="5">
      <pivotArea type="data" outline="0" fieldPosition="0">
        <references count="2">
          <reference field="4294967294" count="1" selected="0">
            <x v="0"/>
          </reference>
          <reference field="1" count="1" selected="0">
            <x v="4"/>
          </reference>
        </references>
      </pivotArea>
    </chartFormat>
    <chartFormat chart="0" format="6">
      <pivotArea type="data" outline="0" fieldPosition="0">
        <references count="2">
          <reference field="4294967294" count="1" selected="0">
            <x v="0"/>
          </reference>
          <reference field="1" count="1" selected="0">
            <x v="5"/>
          </reference>
        </references>
      </pivotArea>
    </chartFormat>
    <chartFormat chart="0" format="7">
      <pivotArea type="data" outline="0" fieldPosition="0">
        <references count="2">
          <reference field="4294967294" count="1" selected="0">
            <x v="0"/>
          </reference>
          <reference field="1" count="1" selected="0">
            <x v="6"/>
          </reference>
        </references>
      </pivotArea>
    </chartFormat>
    <chartFormat chart="0" format="8">
      <pivotArea type="data" outline="0" fieldPosition="0">
        <references count="2">
          <reference field="4294967294" count="1" selected="0">
            <x v="0"/>
          </reference>
          <reference field="1" count="1" selected="0">
            <x v="7"/>
          </reference>
        </references>
      </pivotArea>
    </chartFormat>
    <chartFormat chart="0" format="9">
      <pivotArea type="data" outline="0" fieldPosition="0">
        <references count="2">
          <reference field="4294967294" count="1" selected="0">
            <x v="0"/>
          </reference>
          <reference field="1"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28"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7" firstHeaderRow="1" firstDataRow="1" firstDataCol="1"/>
  <pivotFields count="2">
    <pivotField showAll="0"/>
    <pivotField axis="axisRow" dataField="1" showAll="0">
      <items count="7">
        <item x="3"/>
        <item x="1"/>
        <item m="1" x="4"/>
        <item m="1" x="5"/>
        <item x="0"/>
        <item x="2"/>
        <item t="default"/>
      </items>
    </pivotField>
  </pivotFields>
  <rowFields count="1">
    <field x="1"/>
  </rowFields>
  <rowItems count="5">
    <i>
      <x/>
    </i>
    <i>
      <x v="1"/>
    </i>
    <i>
      <x v="4"/>
    </i>
    <i>
      <x v="5"/>
    </i>
    <i t="grand">
      <x/>
    </i>
  </rowItems>
  <colItems count="1">
    <i/>
  </colItems>
  <dataFields count="1">
    <dataField name="Cuenta de 10._x0009_¿Considera usted que las llantas fuera de uso, son un problema ambiental en su municipio?" fld="1" subtotal="count" baseField="0" baseItem="0"/>
  </dataFields>
  <formats count="2">
    <format dxfId="78">
      <pivotArea dataOnly="0" labelOnly="1" fieldPosition="0">
        <references count="1">
          <reference field="1" count="1">
            <x v="5"/>
          </reference>
        </references>
      </pivotArea>
    </format>
    <format dxfId="77">
      <pivotArea dataOnly="0" labelOnly="1" outline="0" axis="axisValues" fieldPosition="0"/>
    </format>
  </formats>
  <chartFormats count="5">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 count="1" selected="0">
            <x v="0"/>
          </reference>
        </references>
      </pivotArea>
    </chartFormat>
    <chartFormat chart="1" format="2">
      <pivotArea type="data" outline="0" fieldPosition="0">
        <references count="2">
          <reference field="4294967294" count="1" selected="0">
            <x v="0"/>
          </reference>
          <reference field="1" count="1" selected="0">
            <x v="1"/>
          </reference>
        </references>
      </pivotArea>
    </chartFormat>
    <chartFormat chart="1" format="3">
      <pivotArea type="data" outline="0" fieldPosition="0">
        <references count="2">
          <reference field="4294967294" count="1" selected="0">
            <x v="0"/>
          </reference>
          <reference field="1" count="1" selected="0">
            <x v="4"/>
          </reference>
        </references>
      </pivotArea>
    </chartFormat>
    <chartFormat chart="1" format="4">
      <pivotArea type="data" outline="0" fieldPosition="0">
        <references count="2">
          <reference field="4294967294" count="1" selected="0">
            <x v="0"/>
          </reference>
          <reference field="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2" cacheId="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21" firstHeaderRow="1" firstDataRow="1" firstDataCol="1"/>
  <pivotFields count="2">
    <pivotField showAll="0"/>
    <pivotField axis="axisRow" dataField="1" showAll="0">
      <items count="23">
        <item x="4"/>
        <item m="1" x="18"/>
        <item x="3"/>
        <item x="12"/>
        <item x="15"/>
        <item x="17"/>
        <item x="13"/>
        <item x="2"/>
        <item m="1" x="21"/>
        <item x="9"/>
        <item m="1" x="19"/>
        <item x="5"/>
        <item m="1" x="20"/>
        <item x="1"/>
        <item x="7"/>
        <item x="6"/>
        <item x="14"/>
        <item x="11"/>
        <item x="10"/>
        <item x="8"/>
        <item x="16"/>
        <item x="0"/>
        <item t="default"/>
      </items>
    </pivotField>
  </pivotFields>
  <rowFields count="1">
    <field x="1"/>
  </rowFields>
  <rowItems count="19">
    <i>
      <x/>
    </i>
    <i>
      <x v="2"/>
    </i>
    <i>
      <x v="3"/>
    </i>
    <i>
      <x v="4"/>
    </i>
    <i>
      <x v="5"/>
    </i>
    <i>
      <x v="6"/>
    </i>
    <i>
      <x v="7"/>
    </i>
    <i>
      <x v="9"/>
    </i>
    <i>
      <x v="11"/>
    </i>
    <i>
      <x v="13"/>
    </i>
    <i>
      <x v="14"/>
    </i>
    <i>
      <x v="15"/>
    </i>
    <i>
      <x v="16"/>
    </i>
    <i>
      <x v="17"/>
    </i>
    <i>
      <x v="18"/>
    </i>
    <i>
      <x v="19"/>
    </i>
    <i>
      <x v="20"/>
    </i>
    <i>
      <x v="21"/>
    </i>
    <i t="grand">
      <x/>
    </i>
  </rowItems>
  <colItems count="1">
    <i/>
  </colItems>
  <dataFields count="1">
    <dataField name="Cuenta de 11._x0009_¿Qué tipo de alternativas de tratamiento conoce para el neumático fuera de uso y el plástico?" fld="1" subtotal="count" baseField="0" baseItem="0"/>
  </dataFields>
  <formats count="5">
    <format dxfId="76">
      <pivotArea dataOnly="0" labelOnly="1" outline="0" axis="axisValues" fieldPosition="0"/>
    </format>
    <format dxfId="75">
      <pivotArea field="1" type="button" dataOnly="0" labelOnly="1" outline="0" axis="axisRow" fieldPosition="0"/>
    </format>
    <format dxfId="74">
      <pivotArea dataOnly="0" labelOnly="1" fieldPosition="0">
        <references count="1">
          <reference field="1" count="0"/>
        </references>
      </pivotArea>
    </format>
    <format dxfId="73">
      <pivotArea dataOnly="0" labelOnly="1" grandRow="1" outline="0" fieldPosition="0"/>
    </format>
    <format dxfId="72">
      <pivotArea dataOnly="0" labelOnly="1" outline="0" axis="axisValues" fieldPosition="0"/>
    </format>
  </formats>
  <chartFormats count="19">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2"/>
          </reference>
        </references>
      </pivotArea>
    </chartFormat>
    <chartFormat chart="0" format="3">
      <pivotArea type="data" outline="0" fieldPosition="0">
        <references count="2">
          <reference field="4294967294" count="1" selected="0">
            <x v="0"/>
          </reference>
          <reference field="1" count="1" selected="0">
            <x v="3"/>
          </reference>
        </references>
      </pivotArea>
    </chartFormat>
    <chartFormat chart="0" format="4">
      <pivotArea type="data" outline="0" fieldPosition="0">
        <references count="2">
          <reference field="4294967294" count="1" selected="0">
            <x v="0"/>
          </reference>
          <reference field="1" count="1" selected="0">
            <x v="4"/>
          </reference>
        </references>
      </pivotArea>
    </chartFormat>
    <chartFormat chart="0" format="5">
      <pivotArea type="data" outline="0" fieldPosition="0">
        <references count="2">
          <reference field="4294967294" count="1" selected="0">
            <x v="0"/>
          </reference>
          <reference field="1" count="1" selected="0">
            <x v="5"/>
          </reference>
        </references>
      </pivotArea>
    </chartFormat>
    <chartFormat chart="0" format="6">
      <pivotArea type="data" outline="0" fieldPosition="0">
        <references count="2">
          <reference field="4294967294" count="1" selected="0">
            <x v="0"/>
          </reference>
          <reference field="1" count="1" selected="0">
            <x v="6"/>
          </reference>
        </references>
      </pivotArea>
    </chartFormat>
    <chartFormat chart="0" format="7">
      <pivotArea type="data" outline="0" fieldPosition="0">
        <references count="2">
          <reference field="4294967294" count="1" selected="0">
            <x v="0"/>
          </reference>
          <reference field="1" count="1" selected="0">
            <x v="7"/>
          </reference>
        </references>
      </pivotArea>
    </chartFormat>
    <chartFormat chart="0" format="8">
      <pivotArea type="data" outline="0" fieldPosition="0">
        <references count="2">
          <reference field="4294967294" count="1" selected="0">
            <x v="0"/>
          </reference>
          <reference field="1" count="1" selected="0">
            <x v="9"/>
          </reference>
        </references>
      </pivotArea>
    </chartFormat>
    <chartFormat chart="0" format="9">
      <pivotArea type="data" outline="0" fieldPosition="0">
        <references count="2">
          <reference field="4294967294" count="1" selected="0">
            <x v="0"/>
          </reference>
          <reference field="1" count="1" selected="0">
            <x v="11"/>
          </reference>
        </references>
      </pivotArea>
    </chartFormat>
    <chartFormat chart="0" format="10">
      <pivotArea type="data" outline="0" fieldPosition="0">
        <references count="2">
          <reference field="4294967294" count="1" selected="0">
            <x v="0"/>
          </reference>
          <reference field="1" count="1" selected="0">
            <x v="13"/>
          </reference>
        </references>
      </pivotArea>
    </chartFormat>
    <chartFormat chart="0" format="11">
      <pivotArea type="data" outline="0" fieldPosition="0">
        <references count="2">
          <reference field="4294967294" count="1" selected="0">
            <x v="0"/>
          </reference>
          <reference field="1" count="1" selected="0">
            <x v="14"/>
          </reference>
        </references>
      </pivotArea>
    </chartFormat>
    <chartFormat chart="0" format="12">
      <pivotArea type="data" outline="0" fieldPosition="0">
        <references count="2">
          <reference field="4294967294" count="1" selected="0">
            <x v="0"/>
          </reference>
          <reference field="1" count="1" selected="0">
            <x v="15"/>
          </reference>
        </references>
      </pivotArea>
    </chartFormat>
    <chartFormat chart="0" format="13">
      <pivotArea type="data" outline="0" fieldPosition="0">
        <references count="2">
          <reference field="4294967294" count="1" selected="0">
            <x v="0"/>
          </reference>
          <reference field="1" count="1" selected="0">
            <x v="16"/>
          </reference>
        </references>
      </pivotArea>
    </chartFormat>
    <chartFormat chart="0" format="14">
      <pivotArea type="data" outline="0" fieldPosition="0">
        <references count="2">
          <reference field="4294967294" count="1" selected="0">
            <x v="0"/>
          </reference>
          <reference field="1" count="1" selected="0">
            <x v="17"/>
          </reference>
        </references>
      </pivotArea>
    </chartFormat>
    <chartFormat chart="0" format="15">
      <pivotArea type="data" outline="0" fieldPosition="0">
        <references count="2">
          <reference field="4294967294" count="1" selected="0">
            <x v="0"/>
          </reference>
          <reference field="1" count="1" selected="0">
            <x v="18"/>
          </reference>
        </references>
      </pivotArea>
    </chartFormat>
    <chartFormat chart="0" format="16">
      <pivotArea type="data" outline="0" fieldPosition="0">
        <references count="2">
          <reference field="4294967294" count="1" selected="0">
            <x v="0"/>
          </reference>
          <reference field="1" count="1" selected="0">
            <x v="19"/>
          </reference>
        </references>
      </pivotArea>
    </chartFormat>
    <chartFormat chart="0" format="17">
      <pivotArea type="data" outline="0" fieldPosition="0">
        <references count="2">
          <reference field="4294967294" count="1" selected="0">
            <x v="0"/>
          </reference>
          <reference field="1" count="1" selected="0">
            <x v="20"/>
          </reference>
        </references>
      </pivotArea>
    </chartFormat>
    <chartFormat chart="0" format="18">
      <pivotArea type="data" outline="0" fieldPosition="0">
        <references count="2">
          <reference field="4294967294" count="1" selected="0">
            <x v="0"/>
          </reference>
          <reference field="1" count="1" selected="0">
            <x v="2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3" cacheId="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7">
  <location ref="I2:J11" firstHeaderRow="1" firstDataRow="1" firstDataCol="1"/>
  <pivotFields count="2">
    <pivotField showAll="0"/>
    <pivotField axis="axisRow" dataField="1" showAll="0" sortType="descending">
      <items count="9">
        <item x="6"/>
        <item x="2"/>
        <item x="4"/>
        <item x="1"/>
        <item x="5"/>
        <item x="0"/>
        <item x="7"/>
        <item x="3"/>
        <item t="default"/>
      </items>
      <autoSortScope>
        <pivotArea dataOnly="0" outline="0" fieldPosition="0">
          <references count="1">
            <reference field="4294967294" count="1" selected="0">
              <x v="0"/>
            </reference>
          </references>
        </pivotArea>
      </autoSortScope>
    </pivotField>
  </pivotFields>
  <rowFields count="1">
    <field x="1"/>
  </rowFields>
  <rowItems count="9">
    <i>
      <x v="5"/>
    </i>
    <i>
      <x v="3"/>
    </i>
    <i>
      <x v="1"/>
    </i>
    <i>
      <x v="7"/>
    </i>
    <i>
      <x v="6"/>
    </i>
    <i>
      <x/>
    </i>
    <i>
      <x v="2"/>
    </i>
    <i>
      <x v="4"/>
    </i>
    <i t="grand">
      <x/>
    </i>
  </rowItems>
  <colItems count="1">
    <i/>
  </colItems>
  <dataFields count="1">
    <dataField name="Cuenta de 12._x0009_¿Dentro del periodo de su gobernanza que obras ha ejecutado, para el plan de tratamiento de estos residuos sólidos?" fld="1" subtotal="count" baseField="0" baseItem="0"/>
  </dataFields>
  <formats count="2">
    <format dxfId="71">
      <pivotArea field="1" type="button" dataOnly="0" labelOnly="1" outline="0" axis="axisRow" fieldPosition="0"/>
    </format>
    <format dxfId="70">
      <pivotArea dataOnly="0" labelOnly="1" outline="0" axis="axisValues" fieldPosition="0"/>
    </format>
  </formats>
  <chartFormats count="9">
    <chartFormat chart="7" format="0" series="1">
      <pivotArea type="data" outline="0" fieldPosition="0">
        <references count="1">
          <reference field="4294967294" count="1" selected="0">
            <x v="0"/>
          </reference>
        </references>
      </pivotArea>
    </chartFormat>
    <chartFormat chart="7" format="1">
      <pivotArea type="data" outline="0" fieldPosition="0">
        <references count="2">
          <reference field="4294967294" count="1" selected="0">
            <x v="0"/>
          </reference>
          <reference field="1" count="1" selected="0">
            <x v="5"/>
          </reference>
        </references>
      </pivotArea>
    </chartFormat>
    <chartFormat chart="7" format="2">
      <pivotArea type="data" outline="0" fieldPosition="0">
        <references count="2">
          <reference field="4294967294" count="1" selected="0">
            <x v="0"/>
          </reference>
          <reference field="1" count="1" selected="0">
            <x v="3"/>
          </reference>
        </references>
      </pivotArea>
    </chartFormat>
    <chartFormat chart="7" format="3">
      <pivotArea type="data" outline="0" fieldPosition="0">
        <references count="2">
          <reference field="4294967294" count="1" selected="0">
            <x v="0"/>
          </reference>
          <reference field="1" count="1" selected="0">
            <x v="1"/>
          </reference>
        </references>
      </pivotArea>
    </chartFormat>
    <chartFormat chart="7" format="4">
      <pivotArea type="data" outline="0" fieldPosition="0">
        <references count="2">
          <reference field="4294967294" count="1" selected="0">
            <x v="0"/>
          </reference>
          <reference field="1" count="1" selected="0">
            <x v="7"/>
          </reference>
        </references>
      </pivotArea>
    </chartFormat>
    <chartFormat chart="7" format="5">
      <pivotArea type="data" outline="0" fieldPosition="0">
        <references count="2">
          <reference field="4294967294" count="1" selected="0">
            <x v="0"/>
          </reference>
          <reference field="1" count="1" selected="0">
            <x v="6"/>
          </reference>
        </references>
      </pivotArea>
    </chartFormat>
    <chartFormat chart="7" format="6">
      <pivotArea type="data" outline="0" fieldPosition="0">
        <references count="2">
          <reference field="4294967294" count="1" selected="0">
            <x v="0"/>
          </reference>
          <reference field="1" count="1" selected="0">
            <x v="0"/>
          </reference>
        </references>
      </pivotArea>
    </chartFormat>
    <chartFormat chart="7" format="7">
      <pivotArea type="data" outline="0" fieldPosition="0">
        <references count="2">
          <reference field="4294967294" count="1" selected="0">
            <x v="0"/>
          </reference>
          <reference field="1" count="1" selected="0">
            <x v="2"/>
          </reference>
        </references>
      </pivotArea>
    </chartFormat>
    <chartFormat chart="7" format="8">
      <pivotArea type="data" outline="0" fieldPosition="0">
        <references count="2">
          <reference field="4294967294" count="1" selected="0">
            <x v="0"/>
          </reference>
          <reference field="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ablaDinámica7"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8">
  <location ref="I2:J4" firstHeaderRow="1" firstDataRow="1" firstDataCol="1"/>
  <pivotFields count="1">
    <pivotField axis="axisRow" dataField="1" showAll="0">
      <items count="2">
        <item x="0"/>
        <item t="default"/>
      </items>
    </pivotField>
  </pivotFields>
  <rowFields count="1">
    <field x="0"/>
  </rowFields>
  <rowItems count="2">
    <i>
      <x/>
    </i>
    <i t="grand">
      <x/>
    </i>
  </rowItems>
  <colItems count="1">
    <i/>
  </colItems>
  <dataFields count="1">
    <dataField name="Cuenta de 13._x0009_¿Cuenta con equipos para el tratamiento de residuos de neumático en su municipio o ciudad?" fld="0" subtotal="count" baseField="0" baseItem="0"/>
  </dataFields>
  <formats count="1">
    <format dxfId="69">
      <pivotArea dataOnly="0" labelOnly="1" outline="0" axis="axisValues" fieldPosition="0"/>
    </format>
  </formats>
  <chartFormats count="2">
    <chartFormat chart="2" format="0" series="1">
      <pivotArea type="data" outline="0" fieldPosition="0">
        <references count="1">
          <reference field="4294967294" count="1" selected="0">
            <x v="0"/>
          </reference>
        </references>
      </pivotArea>
    </chartFormat>
    <chartFormat chart="2" format="1">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8" cacheId="2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I2:J16" firstHeaderRow="1" firstDataRow="1" firstDataCol="1"/>
  <pivotFields count="1">
    <pivotField axis="axisRow" dataField="1" showAll="0">
      <items count="15">
        <item x="9"/>
        <item x="0"/>
        <item x="3"/>
        <item x="12"/>
        <item x="6"/>
        <item x="10"/>
        <item x="1"/>
        <item m="1" x="13"/>
        <item x="5"/>
        <item x="4"/>
        <item x="2"/>
        <item x="11"/>
        <item x="8"/>
        <item x="7"/>
        <item t="default"/>
      </items>
    </pivotField>
  </pivotFields>
  <rowFields count="1">
    <field x="0"/>
  </rowFields>
  <rowItems count="14">
    <i>
      <x/>
    </i>
    <i>
      <x v="1"/>
    </i>
    <i>
      <x v="2"/>
    </i>
    <i>
      <x v="3"/>
    </i>
    <i>
      <x v="4"/>
    </i>
    <i>
      <x v="5"/>
    </i>
    <i>
      <x v="6"/>
    </i>
    <i>
      <x v="8"/>
    </i>
    <i>
      <x v="9"/>
    </i>
    <i>
      <x v="10"/>
    </i>
    <i>
      <x v="11"/>
    </i>
    <i>
      <x v="12"/>
    </i>
    <i>
      <x v="13"/>
    </i>
    <i t="grand">
      <x/>
    </i>
  </rowItems>
  <colItems count="1">
    <i/>
  </colItems>
  <dataFields count="1">
    <dataField name="Cuenta de 14._x0009_¿Cuáles son las recomendaciones hechas por los entes de control sobre los proyectos de inversión?" fld="0" subtotal="count" baseField="0" baseItem="0"/>
  </dataFields>
  <formats count="3">
    <format dxfId="68">
      <pivotArea dataOnly="0" labelOnly="1" outline="0" axis="axisValues" fieldPosition="0"/>
    </format>
    <format dxfId="67">
      <pivotArea dataOnly="0" labelOnly="1" fieldPosition="0">
        <references count="1">
          <reference field="0" count="0"/>
        </references>
      </pivotArea>
    </format>
    <format dxfId="66">
      <pivotArea dataOnly="0" labelOnly="1" grandRow="1" outline="0" fieldPosition="0"/>
    </format>
  </formats>
  <chartFormats count="1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6">
      <pivotArea type="data" outline="0" fieldPosition="0">
        <references count="2">
          <reference field="4294967294" count="1" selected="0">
            <x v="0"/>
          </reference>
          <reference field="0" count="1" selected="0">
            <x v="5"/>
          </reference>
        </references>
      </pivotArea>
    </chartFormat>
    <chartFormat chart="0" format="7">
      <pivotArea type="data" outline="0" fieldPosition="0">
        <references count="2">
          <reference field="4294967294" count="1" selected="0">
            <x v="0"/>
          </reference>
          <reference field="0" count="1" selected="0">
            <x v="6"/>
          </reference>
        </references>
      </pivotArea>
    </chartFormat>
    <chartFormat chart="0" format="8">
      <pivotArea type="data" outline="0" fieldPosition="0">
        <references count="2">
          <reference field="4294967294" count="1" selected="0">
            <x v="0"/>
          </reference>
          <reference field="0" count="1" selected="0">
            <x v="8"/>
          </reference>
        </references>
      </pivotArea>
    </chartFormat>
    <chartFormat chart="0" format="9">
      <pivotArea type="data" outline="0" fieldPosition="0">
        <references count="2">
          <reference field="4294967294" count="1" selected="0">
            <x v="0"/>
          </reference>
          <reference field="0" count="1" selected="0">
            <x v="9"/>
          </reference>
        </references>
      </pivotArea>
    </chartFormat>
    <chartFormat chart="0" format="10">
      <pivotArea type="data" outline="0" fieldPosition="0">
        <references count="2">
          <reference field="4294967294" count="1" selected="0">
            <x v="0"/>
          </reference>
          <reference field="0" count="1" selected="0">
            <x v="10"/>
          </reference>
        </references>
      </pivotArea>
    </chartFormat>
    <chartFormat chart="0" format="11">
      <pivotArea type="data" outline="0" fieldPosition="0">
        <references count="2">
          <reference field="4294967294" count="1" selected="0">
            <x v="0"/>
          </reference>
          <reference field="0" count="1" selected="0">
            <x v="11"/>
          </reference>
        </references>
      </pivotArea>
    </chartFormat>
    <chartFormat chart="0" format="12">
      <pivotArea type="data" outline="0" fieldPosition="0">
        <references count="2">
          <reference field="4294967294" count="1" selected="0">
            <x v="0"/>
          </reference>
          <reference field="0" count="1" selected="0">
            <x v="12"/>
          </reference>
        </references>
      </pivotArea>
    </chartFormat>
    <chartFormat chart="0" format="13">
      <pivotArea type="data" outline="0" fieldPosition="0">
        <references count="2">
          <reference field="4294967294" count="1" selected="0">
            <x v="0"/>
          </reference>
          <reference field="0" count="1" selected="0">
            <x v="1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pivotTable" Target="../pivotTables/pivotTable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pivotTable" Target="../pivotTables/pivotTable10.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pivotTable" Target="../pivotTables/pivotTable11.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pivotTable" Target="../pivotTables/pivotTable1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pivotTable" Target="../pivotTables/pivotTable13.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pivotTable" Target="../pivotTables/pivotTable14.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pivotTable" Target="../pivotTables/pivotTable15.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pivotTable" Target="../pivotTables/pivot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pivotTable" Target="../pivotTables/pivotTable17.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pivotTable" Target="../pivotTables/pivotTable18.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pivotTable" Target="../pivotTables/pivotTable19.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2.bin"/><Relationship Id="rId1" Type="http://schemas.openxmlformats.org/officeDocument/2006/relationships/pivotTable" Target="../pivotTables/pivotTable20.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3.bin"/><Relationship Id="rId1" Type="http://schemas.openxmlformats.org/officeDocument/2006/relationships/pivotTable" Target="../pivotTables/pivotTable21.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4.bin"/><Relationship Id="rId1" Type="http://schemas.openxmlformats.org/officeDocument/2006/relationships/pivotTable" Target="../pivotTables/pivotTable22.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5.bin"/><Relationship Id="rId1" Type="http://schemas.openxmlformats.org/officeDocument/2006/relationships/pivotTable" Target="../pivotTables/pivotTable23.x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6.bin"/><Relationship Id="rId1" Type="http://schemas.openxmlformats.org/officeDocument/2006/relationships/pivotTable" Target="../pivotTables/pivotTable24.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7.bin"/><Relationship Id="rId1" Type="http://schemas.openxmlformats.org/officeDocument/2006/relationships/pivotTable" Target="../pivotTables/pivotTable25.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8.bin"/><Relationship Id="rId1" Type="http://schemas.openxmlformats.org/officeDocument/2006/relationships/pivotTable" Target="../pivotTables/pivotTable2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9.bin"/><Relationship Id="rId1" Type="http://schemas.openxmlformats.org/officeDocument/2006/relationships/pivotTable" Target="../pivotTables/pivotTable27.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bin"/><Relationship Id="rId1" Type="http://schemas.openxmlformats.org/officeDocument/2006/relationships/pivotTable" Target="../pivotTables/pivotTable28.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1.bin"/><Relationship Id="rId1" Type="http://schemas.openxmlformats.org/officeDocument/2006/relationships/pivotTable" Target="../pivotTables/pivotTable29.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9"/>
  <sheetViews>
    <sheetView topLeftCell="C1" zoomScale="55" zoomScaleNormal="55" workbookViewId="0">
      <pane xSplit="4" ySplit="2" topLeftCell="AI3" activePane="bottomRight" state="frozen"/>
      <selection activeCell="Q2" sqref="Q2"/>
      <selection pane="topRight" activeCell="Q2" sqref="Q2"/>
      <selection pane="bottomLeft" activeCell="Q2" sqref="Q2"/>
      <selection pane="bottomRight" activeCell="AI1" sqref="AI1:AK1"/>
    </sheetView>
  </sheetViews>
  <sheetFormatPr baseColWidth="10" defaultColWidth="9.140625" defaultRowHeight="15" x14ac:dyDescent="0.25"/>
  <cols>
    <col min="1" max="1" width="36.7109375" style="38" customWidth="1"/>
    <col min="2" max="4" width="36.7109375" customWidth="1"/>
    <col min="5" max="10" width="36.7109375" style="8" customWidth="1"/>
    <col min="11" max="12" width="36.7109375" customWidth="1"/>
    <col min="13" max="13" width="36.7109375" style="8" customWidth="1"/>
    <col min="14" max="14" width="36.7109375" customWidth="1"/>
    <col min="15" max="16" width="36.7109375" style="1" customWidth="1"/>
    <col min="17" max="22" width="36.7109375" customWidth="1"/>
    <col min="23" max="23" width="36.7109375" style="8" customWidth="1"/>
    <col min="24" max="39" width="36.7109375" customWidth="1"/>
    <col min="40" max="40" width="40.7109375" customWidth="1"/>
  </cols>
  <sheetData>
    <row r="1" spans="1:40" s="1" customFormat="1" ht="15.75" thickBot="1" x14ac:dyDescent="0.3">
      <c r="A1" s="319" t="s">
        <v>7</v>
      </c>
      <c r="B1" s="320"/>
      <c r="C1" s="320"/>
      <c r="D1" s="320"/>
      <c r="E1" s="320"/>
      <c r="F1" s="320"/>
      <c r="G1" s="320"/>
      <c r="H1" s="320"/>
      <c r="I1" s="320"/>
      <c r="J1" s="320"/>
      <c r="K1" s="320"/>
      <c r="L1" s="320"/>
      <c r="M1" s="320"/>
      <c r="N1" s="320"/>
      <c r="O1" s="320"/>
      <c r="P1" s="320"/>
      <c r="Q1" s="320"/>
      <c r="R1" s="320"/>
      <c r="S1" s="320"/>
      <c r="T1" s="320" t="s">
        <v>8</v>
      </c>
      <c r="U1" s="320"/>
      <c r="V1" s="320"/>
      <c r="W1" s="320"/>
      <c r="X1" s="320"/>
      <c r="Y1" s="320"/>
      <c r="Z1" s="320" t="s">
        <v>9</v>
      </c>
      <c r="AA1" s="320"/>
      <c r="AB1" s="320"/>
      <c r="AC1" s="320"/>
      <c r="AD1" s="320"/>
      <c r="AE1" s="320" t="s">
        <v>10</v>
      </c>
      <c r="AF1" s="320"/>
      <c r="AG1" s="320"/>
      <c r="AH1" s="320"/>
      <c r="AI1" s="320" t="s">
        <v>11</v>
      </c>
      <c r="AJ1" s="320"/>
      <c r="AK1" s="320"/>
      <c r="AL1" s="320" t="s">
        <v>12</v>
      </c>
      <c r="AM1" s="320"/>
    </row>
    <row r="2" spans="1:40" s="1" customFormat="1" ht="210.75" thickBot="1" x14ac:dyDescent="0.3">
      <c r="A2" s="36"/>
      <c r="B2" s="18" t="s">
        <v>0</v>
      </c>
      <c r="C2" s="19" t="s">
        <v>3</v>
      </c>
      <c r="D2" s="19" t="s">
        <v>4</v>
      </c>
      <c r="E2" s="19" t="s">
        <v>5</v>
      </c>
      <c r="F2" s="20" t="s">
        <v>6</v>
      </c>
      <c r="G2" s="20" t="s">
        <v>497</v>
      </c>
      <c r="H2" s="20" t="s">
        <v>672</v>
      </c>
      <c r="I2" s="21" t="s">
        <v>89</v>
      </c>
      <c r="J2" s="20" t="s">
        <v>1</v>
      </c>
      <c r="K2" s="20" t="s">
        <v>2</v>
      </c>
      <c r="L2" s="20" t="s">
        <v>13</v>
      </c>
      <c r="M2" s="20" t="s">
        <v>14</v>
      </c>
      <c r="N2" s="20" t="s">
        <v>15</v>
      </c>
      <c r="O2" s="20" t="s">
        <v>16</v>
      </c>
      <c r="P2" s="20" t="s">
        <v>17</v>
      </c>
      <c r="Q2" s="20" t="s">
        <v>18</v>
      </c>
      <c r="R2" s="20" t="s">
        <v>509</v>
      </c>
      <c r="S2" s="20" t="s">
        <v>19</v>
      </c>
      <c r="T2" s="20" t="s">
        <v>20</v>
      </c>
      <c r="U2" s="20" t="s">
        <v>21</v>
      </c>
      <c r="V2" s="20" t="s">
        <v>22</v>
      </c>
      <c r="W2" s="20" t="s">
        <v>23</v>
      </c>
      <c r="X2" s="20" t="s">
        <v>24</v>
      </c>
      <c r="Y2" s="20" t="s">
        <v>25</v>
      </c>
      <c r="Z2" s="20" t="s">
        <v>26</v>
      </c>
      <c r="AA2" s="84" t="s">
        <v>27</v>
      </c>
      <c r="AB2" s="20" t="s">
        <v>28</v>
      </c>
      <c r="AC2" s="20" t="s">
        <v>29</v>
      </c>
      <c r="AD2" s="20" t="s">
        <v>30</v>
      </c>
      <c r="AE2" s="20" t="s">
        <v>31</v>
      </c>
      <c r="AF2" s="20" t="s">
        <v>32</v>
      </c>
      <c r="AG2" s="20" t="s">
        <v>33</v>
      </c>
      <c r="AH2" s="20" t="s">
        <v>34</v>
      </c>
      <c r="AI2" s="20" t="s">
        <v>35</v>
      </c>
      <c r="AJ2" s="20" t="s">
        <v>36</v>
      </c>
      <c r="AK2" s="20" t="s">
        <v>37</v>
      </c>
      <c r="AL2" s="20" t="s">
        <v>38</v>
      </c>
      <c r="AM2" s="20" t="s">
        <v>39</v>
      </c>
      <c r="AN2" s="22" t="s">
        <v>115</v>
      </c>
    </row>
    <row r="3" spans="1:40" s="1" customFormat="1" ht="90" customHeight="1" x14ac:dyDescent="0.25">
      <c r="A3" s="360">
        <v>1</v>
      </c>
      <c r="B3" s="316" t="s">
        <v>40</v>
      </c>
      <c r="C3" s="296" t="s">
        <v>41</v>
      </c>
      <c r="D3" s="293" t="s">
        <v>50</v>
      </c>
      <c r="E3" s="293" t="s">
        <v>82</v>
      </c>
      <c r="F3" s="296" t="s">
        <v>53</v>
      </c>
      <c r="G3" s="303">
        <v>13405</v>
      </c>
      <c r="H3" s="303" t="s">
        <v>673</v>
      </c>
      <c r="I3" s="9" t="s">
        <v>42</v>
      </c>
      <c r="J3" s="296" t="s">
        <v>45</v>
      </c>
      <c r="K3" s="293" t="s">
        <v>44</v>
      </c>
      <c r="L3" s="293" t="s">
        <v>48</v>
      </c>
      <c r="M3" s="296" t="s">
        <v>388</v>
      </c>
      <c r="N3" s="293" t="s">
        <v>320</v>
      </c>
      <c r="O3" s="296" t="s">
        <v>47</v>
      </c>
      <c r="P3" s="293" t="s">
        <v>88</v>
      </c>
      <c r="Q3" s="293" t="s">
        <v>140</v>
      </c>
      <c r="R3" s="293" t="s">
        <v>49</v>
      </c>
      <c r="S3" s="296" t="s">
        <v>479</v>
      </c>
      <c r="T3" s="296" t="s">
        <v>51</v>
      </c>
      <c r="U3" s="296" t="s">
        <v>52</v>
      </c>
      <c r="V3" s="293" t="s">
        <v>54</v>
      </c>
      <c r="W3" s="296" t="s">
        <v>117</v>
      </c>
      <c r="X3" s="293" t="s">
        <v>55</v>
      </c>
      <c r="Y3" s="296">
        <v>100</v>
      </c>
      <c r="Z3" s="82" t="s">
        <v>56</v>
      </c>
      <c r="AA3" s="313" t="s">
        <v>59</v>
      </c>
      <c r="AB3" s="321" t="s">
        <v>490</v>
      </c>
      <c r="AC3" s="293" t="s">
        <v>491</v>
      </c>
      <c r="AD3" s="296" t="s">
        <v>60</v>
      </c>
      <c r="AE3" s="9" t="s">
        <v>223</v>
      </c>
      <c r="AF3" s="293" t="s">
        <v>63</v>
      </c>
      <c r="AG3" s="9" t="s">
        <v>64</v>
      </c>
      <c r="AH3" s="9" t="s">
        <v>495</v>
      </c>
      <c r="AI3" s="9" t="s">
        <v>68</v>
      </c>
      <c r="AJ3" s="293" t="s">
        <v>99</v>
      </c>
      <c r="AK3" s="9" t="s">
        <v>71</v>
      </c>
      <c r="AL3" s="9" t="s">
        <v>73</v>
      </c>
      <c r="AM3" s="309" t="s">
        <v>76</v>
      </c>
      <c r="AN3" s="325"/>
    </row>
    <row r="4" spans="1:40" s="1" customFormat="1" ht="90" customHeight="1" x14ac:dyDescent="0.25">
      <c r="A4" s="361"/>
      <c r="B4" s="317"/>
      <c r="C4" s="297"/>
      <c r="D4" s="294"/>
      <c r="E4" s="294"/>
      <c r="F4" s="297"/>
      <c r="G4" s="297"/>
      <c r="H4" s="304"/>
      <c r="I4" s="6" t="s">
        <v>43</v>
      </c>
      <c r="J4" s="297"/>
      <c r="K4" s="294"/>
      <c r="L4" s="294"/>
      <c r="M4" s="302"/>
      <c r="N4" s="294"/>
      <c r="O4" s="297"/>
      <c r="P4" s="294"/>
      <c r="Q4" s="294"/>
      <c r="R4" s="294"/>
      <c r="S4" s="297"/>
      <c r="T4" s="297"/>
      <c r="U4" s="297"/>
      <c r="V4" s="294"/>
      <c r="W4" s="297"/>
      <c r="X4" s="294"/>
      <c r="Y4" s="297"/>
      <c r="Z4" s="83" t="s">
        <v>57</v>
      </c>
      <c r="AA4" s="314"/>
      <c r="AB4" s="322"/>
      <c r="AC4" s="294"/>
      <c r="AD4" s="297"/>
      <c r="AE4" s="6" t="s">
        <v>493</v>
      </c>
      <c r="AF4" s="324"/>
      <c r="AG4" s="6" t="s">
        <v>153</v>
      </c>
      <c r="AH4" s="6" t="s">
        <v>66</v>
      </c>
      <c r="AI4" s="6" t="s">
        <v>70</v>
      </c>
      <c r="AJ4" s="294"/>
      <c r="AK4" s="6" t="s">
        <v>72</v>
      </c>
      <c r="AL4" s="6" t="s">
        <v>74</v>
      </c>
      <c r="AM4" s="310"/>
      <c r="AN4" s="326"/>
    </row>
    <row r="5" spans="1:40" s="1" customFormat="1" ht="90" customHeight="1" x14ac:dyDescent="0.25">
      <c r="A5" s="361"/>
      <c r="B5" s="317"/>
      <c r="C5" s="297"/>
      <c r="D5" s="294"/>
      <c r="E5" s="294"/>
      <c r="F5" s="297"/>
      <c r="G5" s="297"/>
      <c r="H5" s="304"/>
      <c r="I5" s="288" t="s">
        <v>471</v>
      </c>
      <c r="J5" s="297"/>
      <c r="K5" s="294"/>
      <c r="L5" s="294"/>
      <c r="M5" s="298" t="s">
        <v>46</v>
      </c>
      <c r="N5" s="294"/>
      <c r="O5" s="297"/>
      <c r="P5" s="294"/>
      <c r="Q5" s="294"/>
      <c r="R5" s="294"/>
      <c r="S5" s="297"/>
      <c r="T5" s="297"/>
      <c r="U5" s="297"/>
      <c r="V5" s="294"/>
      <c r="W5" s="297"/>
      <c r="X5" s="294"/>
      <c r="Y5" s="297"/>
      <c r="Z5" s="311" t="s">
        <v>58</v>
      </c>
      <c r="AA5" s="314"/>
      <c r="AB5" s="322"/>
      <c r="AC5" s="294"/>
      <c r="AD5" s="297"/>
      <c r="AE5" s="298" t="s">
        <v>61</v>
      </c>
      <c r="AF5" s="298" t="s">
        <v>62</v>
      </c>
      <c r="AG5" s="298" t="s">
        <v>65</v>
      </c>
      <c r="AH5" s="298" t="s">
        <v>67</v>
      </c>
      <c r="AI5" s="298" t="s">
        <v>69</v>
      </c>
      <c r="AJ5" s="294"/>
      <c r="AK5" s="298" t="s">
        <v>63</v>
      </c>
      <c r="AL5" s="6" t="s">
        <v>75</v>
      </c>
      <c r="AM5" s="311" t="s">
        <v>73</v>
      </c>
      <c r="AN5" s="326"/>
    </row>
    <row r="6" spans="1:40" s="1" customFormat="1" ht="90" customHeight="1" thickBot="1" x14ac:dyDescent="0.3">
      <c r="A6" s="362"/>
      <c r="B6" s="317"/>
      <c r="C6" s="297"/>
      <c r="D6" s="294"/>
      <c r="E6" s="294"/>
      <c r="F6" s="289"/>
      <c r="G6" s="289"/>
      <c r="H6" s="305"/>
      <c r="I6" s="289"/>
      <c r="J6" s="297"/>
      <c r="K6" s="294"/>
      <c r="L6" s="294"/>
      <c r="M6" s="294"/>
      <c r="N6" s="294"/>
      <c r="O6" s="297"/>
      <c r="P6" s="294"/>
      <c r="Q6" s="294"/>
      <c r="R6" s="295"/>
      <c r="S6" s="297"/>
      <c r="T6" s="297"/>
      <c r="U6" s="297"/>
      <c r="V6" s="294"/>
      <c r="W6" s="297"/>
      <c r="X6" s="294"/>
      <c r="Y6" s="297"/>
      <c r="Z6" s="312"/>
      <c r="AA6" s="315"/>
      <c r="AB6" s="323"/>
      <c r="AC6" s="294"/>
      <c r="AD6" s="297"/>
      <c r="AE6" s="294"/>
      <c r="AF6" s="294"/>
      <c r="AG6" s="294"/>
      <c r="AH6" s="294"/>
      <c r="AI6" s="294"/>
      <c r="AJ6" s="294"/>
      <c r="AK6" s="294"/>
      <c r="AL6" s="4" t="s">
        <v>62</v>
      </c>
      <c r="AM6" s="312"/>
      <c r="AN6" s="327"/>
    </row>
    <row r="7" spans="1:40" ht="90" customHeight="1" x14ac:dyDescent="0.25">
      <c r="A7" s="363">
        <v>2</v>
      </c>
      <c r="B7" s="316" t="s">
        <v>40</v>
      </c>
      <c r="C7" s="293" t="s">
        <v>77</v>
      </c>
      <c r="D7" s="293" t="s">
        <v>78</v>
      </c>
      <c r="E7" s="296" t="s">
        <v>83</v>
      </c>
      <c r="F7" s="12" t="s">
        <v>79</v>
      </c>
      <c r="G7" s="376">
        <v>3601</v>
      </c>
      <c r="H7" s="306" t="s">
        <v>674</v>
      </c>
      <c r="I7" s="9" t="s">
        <v>84</v>
      </c>
      <c r="J7" s="293" t="s">
        <v>472</v>
      </c>
      <c r="K7" s="296" t="s">
        <v>85</v>
      </c>
      <c r="L7" s="296" t="s">
        <v>86</v>
      </c>
      <c r="M7" s="293" t="s">
        <v>92</v>
      </c>
      <c r="N7" s="293" t="s">
        <v>48</v>
      </c>
      <c r="O7" s="293" t="s">
        <v>87</v>
      </c>
      <c r="P7" s="293" t="s">
        <v>88</v>
      </c>
      <c r="Q7" s="296" t="s">
        <v>140</v>
      </c>
      <c r="R7" s="293" t="s">
        <v>48</v>
      </c>
      <c r="S7" s="296" t="s">
        <v>300</v>
      </c>
      <c r="T7" s="296" t="s">
        <v>90</v>
      </c>
      <c r="U7" s="296" t="s">
        <v>91</v>
      </c>
      <c r="V7" s="293" t="s">
        <v>485</v>
      </c>
      <c r="W7" s="296" t="s">
        <v>93</v>
      </c>
      <c r="X7" s="293" t="s">
        <v>55</v>
      </c>
      <c r="Y7" s="293">
        <v>70</v>
      </c>
      <c r="Z7" s="293" t="s">
        <v>94</v>
      </c>
      <c r="AA7" s="297" t="s">
        <v>256</v>
      </c>
      <c r="AB7" s="293" t="s">
        <v>48</v>
      </c>
      <c r="AC7" s="293" t="s">
        <v>95</v>
      </c>
      <c r="AD7" s="296" t="s">
        <v>121</v>
      </c>
      <c r="AE7" s="293" t="s">
        <v>61</v>
      </c>
      <c r="AF7" s="9" t="s">
        <v>62</v>
      </c>
      <c r="AG7" s="9" t="s">
        <v>97</v>
      </c>
      <c r="AH7" s="293" t="s">
        <v>450</v>
      </c>
      <c r="AI7" s="293" t="s">
        <v>98</v>
      </c>
      <c r="AJ7" s="293" t="s">
        <v>99</v>
      </c>
      <c r="AK7" s="293" t="s">
        <v>71</v>
      </c>
      <c r="AL7" s="296" t="s">
        <v>100</v>
      </c>
      <c r="AM7" s="328" t="s">
        <v>101</v>
      </c>
      <c r="AN7" s="290"/>
    </row>
    <row r="8" spans="1:40" ht="90" customHeight="1" x14ac:dyDescent="0.25">
      <c r="A8" s="364"/>
      <c r="B8" s="317"/>
      <c r="C8" s="294"/>
      <c r="D8" s="294"/>
      <c r="E8" s="297"/>
      <c r="F8" s="11" t="s">
        <v>80</v>
      </c>
      <c r="G8" s="377"/>
      <c r="H8" s="307"/>
      <c r="I8" s="298" t="s">
        <v>469</v>
      </c>
      <c r="J8" s="294"/>
      <c r="K8" s="297"/>
      <c r="L8" s="297"/>
      <c r="M8" s="294"/>
      <c r="N8" s="294"/>
      <c r="O8" s="294"/>
      <c r="P8" s="294"/>
      <c r="Q8" s="297"/>
      <c r="R8" s="294"/>
      <c r="S8" s="297"/>
      <c r="T8" s="297"/>
      <c r="U8" s="297"/>
      <c r="V8" s="294"/>
      <c r="W8" s="297"/>
      <c r="X8" s="294"/>
      <c r="Y8" s="294"/>
      <c r="Z8" s="294"/>
      <c r="AA8" s="297"/>
      <c r="AB8" s="294"/>
      <c r="AC8" s="294"/>
      <c r="AD8" s="297"/>
      <c r="AE8" s="294"/>
      <c r="AF8" s="298" t="s">
        <v>96</v>
      </c>
      <c r="AG8" s="298" t="s">
        <v>153</v>
      </c>
      <c r="AH8" s="294"/>
      <c r="AI8" s="294"/>
      <c r="AJ8" s="294"/>
      <c r="AK8" s="294"/>
      <c r="AL8" s="297"/>
      <c r="AM8" s="329"/>
      <c r="AN8" s="291"/>
    </row>
    <row r="9" spans="1:40" ht="90" customHeight="1" thickBot="1" x14ac:dyDescent="0.3">
      <c r="A9" s="365"/>
      <c r="B9" s="318"/>
      <c r="C9" s="295"/>
      <c r="D9" s="295"/>
      <c r="E9" s="289"/>
      <c r="F9" s="27" t="s">
        <v>81</v>
      </c>
      <c r="G9" s="378"/>
      <c r="H9" s="308"/>
      <c r="I9" s="295"/>
      <c r="J9" s="295"/>
      <c r="K9" s="289"/>
      <c r="L9" s="289"/>
      <c r="M9" s="295"/>
      <c r="N9" s="295"/>
      <c r="O9" s="295"/>
      <c r="P9" s="295"/>
      <c r="Q9" s="289"/>
      <c r="R9" s="295"/>
      <c r="S9" s="289"/>
      <c r="T9" s="289"/>
      <c r="U9" s="289"/>
      <c r="V9" s="295"/>
      <c r="W9" s="289"/>
      <c r="X9" s="295"/>
      <c r="Y9" s="295"/>
      <c r="Z9" s="295"/>
      <c r="AA9" s="289"/>
      <c r="AB9" s="295"/>
      <c r="AC9" s="295"/>
      <c r="AD9" s="289"/>
      <c r="AE9" s="295"/>
      <c r="AF9" s="295"/>
      <c r="AG9" s="295"/>
      <c r="AH9" s="295"/>
      <c r="AI9" s="295"/>
      <c r="AJ9" s="295"/>
      <c r="AK9" s="295"/>
      <c r="AL9" s="289"/>
      <c r="AM9" s="330"/>
      <c r="AN9" s="292"/>
    </row>
    <row r="10" spans="1:40" ht="90" customHeight="1" x14ac:dyDescent="0.25">
      <c r="A10" s="363">
        <v>3</v>
      </c>
      <c r="B10" s="317" t="s">
        <v>40</v>
      </c>
      <c r="C10" s="294" t="s">
        <v>102</v>
      </c>
      <c r="D10" s="294" t="s">
        <v>103</v>
      </c>
      <c r="E10" s="294" t="s">
        <v>104</v>
      </c>
      <c r="F10" s="17" t="s">
        <v>105</v>
      </c>
      <c r="G10" s="379">
        <v>7340</v>
      </c>
      <c r="H10" s="306" t="s">
        <v>674</v>
      </c>
      <c r="I10" s="297" t="s">
        <v>470</v>
      </c>
      <c r="J10" s="294" t="s">
        <v>48</v>
      </c>
      <c r="K10" s="294" t="s">
        <v>108</v>
      </c>
      <c r="L10" s="294" t="s">
        <v>48</v>
      </c>
      <c r="M10" s="5" t="s">
        <v>109</v>
      </c>
      <c r="N10" s="294" t="s">
        <v>320</v>
      </c>
      <c r="O10" s="294" t="s">
        <v>87</v>
      </c>
      <c r="P10" s="294" t="s">
        <v>112</v>
      </c>
      <c r="Q10" s="294" t="s">
        <v>140</v>
      </c>
      <c r="R10" s="297" t="s">
        <v>141</v>
      </c>
      <c r="S10" s="294" t="s">
        <v>300</v>
      </c>
      <c r="T10" s="294" t="s">
        <v>480</v>
      </c>
      <c r="U10" s="297" t="s">
        <v>113</v>
      </c>
      <c r="V10" s="5" t="s">
        <v>114</v>
      </c>
      <c r="W10" s="294" t="s">
        <v>117</v>
      </c>
      <c r="X10" s="294" t="s">
        <v>55</v>
      </c>
      <c r="Y10" s="294">
        <v>80</v>
      </c>
      <c r="Z10" s="294" t="s">
        <v>118</v>
      </c>
      <c r="AA10" s="294" t="s">
        <v>489</v>
      </c>
      <c r="AB10" s="294" t="s">
        <v>119</v>
      </c>
      <c r="AC10" s="294" t="s">
        <v>120</v>
      </c>
      <c r="AD10" s="3" t="s">
        <v>121</v>
      </c>
      <c r="AE10" s="3" t="s">
        <v>494</v>
      </c>
      <c r="AF10" s="294" t="s">
        <v>62</v>
      </c>
      <c r="AG10" s="3" t="s">
        <v>125</v>
      </c>
      <c r="AH10" s="3" t="s">
        <v>127</v>
      </c>
      <c r="AI10" s="297" t="s">
        <v>98</v>
      </c>
      <c r="AJ10" s="294" t="s">
        <v>98</v>
      </c>
      <c r="AK10" s="294" t="s">
        <v>71</v>
      </c>
      <c r="AL10" s="297" t="s">
        <v>100</v>
      </c>
      <c r="AM10" s="297" t="s">
        <v>129</v>
      </c>
      <c r="AN10" s="331"/>
    </row>
    <row r="11" spans="1:40" ht="90" customHeight="1" x14ac:dyDescent="0.25">
      <c r="A11" s="364"/>
      <c r="B11" s="317"/>
      <c r="C11" s="294"/>
      <c r="D11" s="294"/>
      <c r="E11" s="294"/>
      <c r="F11" s="13" t="s">
        <v>106</v>
      </c>
      <c r="G11" s="380"/>
      <c r="H11" s="307"/>
      <c r="I11" s="297"/>
      <c r="J11" s="294"/>
      <c r="K11" s="294"/>
      <c r="L11" s="294"/>
      <c r="M11" s="6" t="s">
        <v>111</v>
      </c>
      <c r="N11" s="294"/>
      <c r="O11" s="294"/>
      <c r="P11" s="294"/>
      <c r="Q11" s="294"/>
      <c r="R11" s="297"/>
      <c r="S11" s="294"/>
      <c r="T11" s="294"/>
      <c r="U11" s="297"/>
      <c r="V11" s="288" t="s">
        <v>116</v>
      </c>
      <c r="W11" s="294"/>
      <c r="X11" s="294"/>
      <c r="Y11" s="294"/>
      <c r="Z11" s="294"/>
      <c r="AA11" s="294"/>
      <c r="AB11" s="294"/>
      <c r="AC11" s="294"/>
      <c r="AD11" s="288" t="s">
        <v>122</v>
      </c>
      <c r="AE11" s="14" t="s">
        <v>123</v>
      </c>
      <c r="AF11" s="294"/>
      <c r="AG11" s="288" t="s">
        <v>126</v>
      </c>
      <c r="AH11" s="288" t="s">
        <v>128</v>
      </c>
      <c r="AI11" s="297"/>
      <c r="AJ11" s="294"/>
      <c r="AK11" s="294"/>
      <c r="AL11" s="297"/>
      <c r="AM11" s="297"/>
      <c r="AN11" s="331"/>
    </row>
    <row r="12" spans="1:40" ht="90" customHeight="1" thickBot="1" x14ac:dyDescent="0.3">
      <c r="A12" s="365"/>
      <c r="B12" s="318"/>
      <c r="C12" s="295"/>
      <c r="D12" s="295"/>
      <c r="E12" s="295"/>
      <c r="F12" s="15" t="s">
        <v>107</v>
      </c>
      <c r="G12" s="381"/>
      <c r="H12" s="308"/>
      <c r="I12" s="289"/>
      <c r="J12" s="295"/>
      <c r="K12" s="295"/>
      <c r="L12" s="295"/>
      <c r="M12" s="16" t="s">
        <v>388</v>
      </c>
      <c r="N12" s="295"/>
      <c r="O12" s="295"/>
      <c r="P12" s="295"/>
      <c r="Q12" s="295"/>
      <c r="R12" s="289"/>
      <c r="S12" s="295"/>
      <c r="T12" s="295"/>
      <c r="U12" s="289"/>
      <c r="V12" s="289"/>
      <c r="W12" s="295"/>
      <c r="X12" s="295"/>
      <c r="Y12" s="295"/>
      <c r="Z12" s="295"/>
      <c r="AA12" s="295"/>
      <c r="AB12" s="295"/>
      <c r="AC12" s="295"/>
      <c r="AD12" s="289"/>
      <c r="AE12" s="16" t="s">
        <v>124</v>
      </c>
      <c r="AF12" s="295"/>
      <c r="AG12" s="289"/>
      <c r="AH12" s="289"/>
      <c r="AI12" s="289"/>
      <c r="AJ12" s="295"/>
      <c r="AK12" s="295"/>
      <c r="AL12" s="289"/>
      <c r="AM12" s="289"/>
      <c r="AN12" s="332"/>
    </row>
    <row r="13" spans="1:40" ht="90" customHeight="1" x14ac:dyDescent="0.25">
      <c r="A13" s="363">
        <v>4</v>
      </c>
      <c r="B13" s="316" t="s">
        <v>40</v>
      </c>
      <c r="C13" s="293" t="s">
        <v>130</v>
      </c>
      <c r="D13" s="293" t="s">
        <v>131</v>
      </c>
      <c r="E13" s="293" t="s">
        <v>132</v>
      </c>
      <c r="F13" s="25" t="s">
        <v>133</v>
      </c>
      <c r="G13" s="382">
        <v>17033</v>
      </c>
      <c r="H13" s="303" t="s">
        <v>673</v>
      </c>
      <c r="I13" s="9" t="s">
        <v>135</v>
      </c>
      <c r="J13" s="293" t="s">
        <v>137</v>
      </c>
      <c r="K13" s="296" t="s">
        <v>108</v>
      </c>
      <c r="L13" s="293" t="s">
        <v>48</v>
      </c>
      <c r="M13" s="293" t="s">
        <v>111</v>
      </c>
      <c r="N13" s="293" t="s">
        <v>320</v>
      </c>
      <c r="O13" s="9" t="s">
        <v>138</v>
      </c>
      <c r="P13" s="293" t="s">
        <v>112</v>
      </c>
      <c r="Q13" s="293" t="s">
        <v>140</v>
      </c>
      <c r="R13" s="293" t="s">
        <v>142</v>
      </c>
      <c r="S13" s="296" t="s">
        <v>478</v>
      </c>
      <c r="T13" s="293" t="s">
        <v>90</v>
      </c>
      <c r="U13" s="296" t="s">
        <v>143</v>
      </c>
      <c r="V13" s="9" t="s">
        <v>116</v>
      </c>
      <c r="W13" s="293" t="s">
        <v>117</v>
      </c>
      <c r="X13" s="293" t="s">
        <v>146</v>
      </c>
      <c r="Y13" s="293">
        <v>90</v>
      </c>
      <c r="Z13" s="293" t="s">
        <v>487</v>
      </c>
      <c r="AA13" s="293" t="s">
        <v>326</v>
      </c>
      <c r="AB13" s="293" t="s">
        <v>148</v>
      </c>
      <c r="AC13" s="293" t="s">
        <v>149</v>
      </c>
      <c r="AD13" s="296" t="s">
        <v>121</v>
      </c>
      <c r="AE13" s="296" t="s">
        <v>150</v>
      </c>
      <c r="AF13" s="296" t="s">
        <v>151</v>
      </c>
      <c r="AG13" s="9" t="s">
        <v>153</v>
      </c>
      <c r="AH13" s="9" t="s">
        <v>156</v>
      </c>
      <c r="AI13" s="296" t="s">
        <v>159</v>
      </c>
      <c r="AJ13" s="293" t="s">
        <v>99</v>
      </c>
      <c r="AK13" s="293" t="s">
        <v>71</v>
      </c>
      <c r="AL13" s="9" t="s">
        <v>73</v>
      </c>
      <c r="AM13" s="296" t="s">
        <v>162</v>
      </c>
      <c r="AN13" s="333"/>
    </row>
    <row r="14" spans="1:40" ht="90" customHeight="1" x14ac:dyDescent="0.25">
      <c r="A14" s="364"/>
      <c r="B14" s="317"/>
      <c r="C14" s="294"/>
      <c r="D14" s="294"/>
      <c r="E14" s="294"/>
      <c r="F14" s="334" t="s">
        <v>134</v>
      </c>
      <c r="G14" s="386"/>
      <c r="H14" s="304"/>
      <c r="I14" s="6" t="s">
        <v>136</v>
      </c>
      <c r="J14" s="294"/>
      <c r="K14" s="297"/>
      <c r="L14" s="294"/>
      <c r="M14" s="324"/>
      <c r="N14" s="294"/>
      <c r="O14" s="6" t="s">
        <v>116</v>
      </c>
      <c r="P14" s="294"/>
      <c r="Q14" s="294"/>
      <c r="R14" s="294"/>
      <c r="S14" s="297"/>
      <c r="T14" s="294"/>
      <c r="U14" s="297"/>
      <c r="V14" s="6" t="s">
        <v>144</v>
      </c>
      <c r="W14" s="294"/>
      <c r="X14" s="294"/>
      <c r="Y14" s="294"/>
      <c r="Z14" s="294"/>
      <c r="AA14" s="324"/>
      <c r="AB14" s="294"/>
      <c r="AC14" s="294"/>
      <c r="AD14" s="297"/>
      <c r="AE14" s="297"/>
      <c r="AF14" s="302"/>
      <c r="AG14" s="6" t="s">
        <v>154</v>
      </c>
      <c r="AH14" s="14" t="s">
        <v>157</v>
      </c>
      <c r="AI14" s="302"/>
      <c r="AJ14" s="294"/>
      <c r="AK14" s="294"/>
      <c r="AL14" s="6" t="s">
        <v>161</v>
      </c>
      <c r="AM14" s="302"/>
      <c r="AN14" s="331"/>
    </row>
    <row r="15" spans="1:40" ht="90" customHeight="1" x14ac:dyDescent="0.25">
      <c r="A15" s="364"/>
      <c r="B15" s="317"/>
      <c r="C15" s="294"/>
      <c r="D15" s="294"/>
      <c r="E15" s="294"/>
      <c r="F15" s="334"/>
      <c r="G15" s="386"/>
      <c r="H15" s="304"/>
      <c r="I15" s="298" t="s">
        <v>43</v>
      </c>
      <c r="J15" s="294"/>
      <c r="K15" s="297"/>
      <c r="L15" s="294"/>
      <c r="M15" s="288" t="s">
        <v>388</v>
      </c>
      <c r="N15" s="294"/>
      <c r="O15" s="298" t="s">
        <v>139</v>
      </c>
      <c r="P15" s="294"/>
      <c r="Q15" s="294"/>
      <c r="R15" s="294"/>
      <c r="S15" s="297"/>
      <c r="T15" s="294"/>
      <c r="U15" s="297"/>
      <c r="V15" s="298" t="s">
        <v>145</v>
      </c>
      <c r="W15" s="294"/>
      <c r="X15" s="294"/>
      <c r="Y15" s="294"/>
      <c r="Z15" s="294"/>
      <c r="AA15" s="298" t="s">
        <v>147</v>
      </c>
      <c r="AB15" s="294"/>
      <c r="AC15" s="294"/>
      <c r="AD15" s="297"/>
      <c r="AE15" s="297"/>
      <c r="AF15" s="288" t="s">
        <v>152</v>
      </c>
      <c r="AG15" s="6" t="s">
        <v>155</v>
      </c>
      <c r="AH15" s="298" t="s">
        <v>158</v>
      </c>
      <c r="AI15" s="298" t="s">
        <v>160</v>
      </c>
      <c r="AJ15" s="294"/>
      <c r="AK15" s="294"/>
      <c r="AL15" s="298" t="s">
        <v>155</v>
      </c>
      <c r="AM15" s="288" t="s">
        <v>163</v>
      </c>
      <c r="AN15" s="331"/>
    </row>
    <row r="16" spans="1:40" ht="90" customHeight="1" thickBot="1" x14ac:dyDescent="0.3">
      <c r="A16" s="365"/>
      <c r="B16" s="318"/>
      <c r="C16" s="295"/>
      <c r="D16" s="295"/>
      <c r="E16" s="295"/>
      <c r="F16" s="335"/>
      <c r="G16" s="387"/>
      <c r="H16" s="305"/>
      <c r="I16" s="295"/>
      <c r="J16" s="295"/>
      <c r="K16" s="289"/>
      <c r="L16" s="295"/>
      <c r="M16" s="289"/>
      <c r="N16" s="295"/>
      <c r="O16" s="295"/>
      <c r="P16" s="295"/>
      <c r="Q16" s="294"/>
      <c r="R16" s="295"/>
      <c r="S16" s="289"/>
      <c r="T16" s="295"/>
      <c r="U16" s="289"/>
      <c r="V16" s="295"/>
      <c r="W16" s="295"/>
      <c r="X16" s="295"/>
      <c r="Y16" s="295"/>
      <c r="Z16" s="295"/>
      <c r="AA16" s="295"/>
      <c r="AB16" s="295"/>
      <c r="AC16" s="295"/>
      <c r="AD16" s="289"/>
      <c r="AE16" s="289"/>
      <c r="AF16" s="289"/>
      <c r="AG16" s="10" t="s">
        <v>76</v>
      </c>
      <c r="AH16" s="295"/>
      <c r="AI16" s="295"/>
      <c r="AJ16" s="295"/>
      <c r="AK16" s="295"/>
      <c r="AL16" s="295"/>
      <c r="AM16" s="289"/>
      <c r="AN16" s="332"/>
    </row>
    <row r="17" spans="1:40" ht="90" customHeight="1" x14ac:dyDescent="0.25">
      <c r="A17" s="363">
        <v>5</v>
      </c>
      <c r="B17" s="316" t="s">
        <v>40</v>
      </c>
      <c r="C17" s="293" t="s">
        <v>164</v>
      </c>
      <c r="D17" s="336" t="s">
        <v>165</v>
      </c>
      <c r="E17" s="336" t="s">
        <v>132</v>
      </c>
      <c r="F17" s="24" t="s">
        <v>166</v>
      </c>
      <c r="G17" s="376">
        <v>10382</v>
      </c>
      <c r="H17" s="306" t="s">
        <v>673</v>
      </c>
      <c r="I17" s="9" t="s">
        <v>169</v>
      </c>
      <c r="J17" s="293" t="s">
        <v>137</v>
      </c>
      <c r="K17" s="9" t="s">
        <v>473</v>
      </c>
      <c r="L17" s="293" t="s">
        <v>48</v>
      </c>
      <c r="M17" s="23" t="s">
        <v>111</v>
      </c>
      <c r="N17" s="293" t="s">
        <v>320</v>
      </c>
      <c r="O17" s="9" t="s">
        <v>237</v>
      </c>
      <c r="P17" s="293" t="s">
        <v>88</v>
      </c>
      <c r="Q17" s="293" t="s">
        <v>140</v>
      </c>
      <c r="R17" s="293" t="s">
        <v>172</v>
      </c>
      <c r="S17" s="296" t="s">
        <v>173</v>
      </c>
      <c r="T17" s="9" t="s">
        <v>90</v>
      </c>
      <c r="U17" s="296" t="s">
        <v>175</v>
      </c>
      <c r="V17" s="293" t="s">
        <v>92</v>
      </c>
      <c r="W17" s="293" t="s">
        <v>117</v>
      </c>
      <c r="X17" s="293" t="s">
        <v>55</v>
      </c>
      <c r="Y17" s="293">
        <v>80</v>
      </c>
      <c r="Z17" s="296" t="s">
        <v>176</v>
      </c>
      <c r="AA17" s="293" t="s">
        <v>326</v>
      </c>
      <c r="AB17" s="293" t="s">
        <v>177</v>
      </c>
      <c r="AC17" s="293" t="s">
        <v>149</v>
      </c>
      <c r="AD17" s="296" t="s">
        <v>492</v>
      </c>
      <c r="AE17" s="23" t="s">
        <v>178</v>
      </c>
      <c r="AF17" s="293" t="s">
        <v>181</v>
      </c>
      <c r="AG17" s="9" t="s">
        <v>153</v>
      </c>
      <c r="AH17" s="293" t="s">
        <v>450</v>
      </c>
      <c r="AI17" s="293" t="s">
        <v>98</v>
      </c>
      <c r="AJ17" s="293" t="s">
        <v>98</v>
      </c>
      <c r="AK17" s="293" t="s">
        <v>71</v>
      </c>
      <c r="AL17" s="293" t="s">
        <v>61</v>
      </c>
      <c r="AM17" s="9" t="s">
        <v>73</v>
      </c>
      <c r="AN17" s="333"/>
    </row>
    <row r="18" spans="1:40" ht="90" customHeight="1" x14ac:dyDescent="0.25">
      <c r="A18" s="364"/>
      <c r="B18" s="317"/>
      <c r="C18" s="294"/>
      <c r="D18" s="337"/>
      <c r="E18" s="337"/>
      <c r="F18" s="13" t="s">
        <v>167</v>
      </c>
      <c r="G18" s="377"/>
      <c r="H18" s="307"/>
      <c r="I18" s="298" t="s">
        <v>43</v>
      </c>
      <c r="J18" s="294"/>
      <c r="K18" s="26" t="s">
        <v>170</v>
      </c>
      <c r="L18" s="294"/>
      <c r="M18" s="288" t="s">
        <v>388</v>
      </c>
      <c r="N18" s="294"/>
      <c r="O18" s="6" t="s">
        <v>139</v>
      </c>
      <c r="P18" s="294"/>
      <c r="Q18" s="294"/>
      <c r="R18" s="294"/>
      <c r="S18" s="297"/>
      <c r="T18" s="298" t="s">
        <v>174</v>
      </c>
      <c r="U18" s="297"/>
      <c r="V18" s="294"/>
      <c r="W18" s="294"/>
      <c r="X18" s="294"/>
      <c r="Y18" s="294"/>
      <c r="Z18" s="297"/>
      <c r="AA18" s="294"/>
      <c r="AB18" s="294"/>
      <c r="AC18" s="294"/>
      <c r="AD18" s="297"/>
      <c r="AE18" s="14" t="s">
        <v>179</v>
      </c>
      <c r="AF18" s="294"/>
      <c r="AG18" s="298" t="s">
        <v>182</v>
      </c>
      <c r="AH18" s="294"/>
      <c r="AI18" s="294"/>
      <c r="AJ18" s="294"/>
      <c r="AK18" s="294"/>
      <c r="AL18" s="294"/>
      <c r="AM18" s="6" t="s">
        <v>76</v>
      </c>
      <c r="AN18" s="331"/>
    </row>
    <row r="19" spans="1:40" ht="90" customHeight="1" thickBot="1" x14ac:dyDescent="0.3">
      <c r="A19" s="365"/>
      <c r="B19" s="318"/>
      <c r="C19" s="295"/>
      <c r="D19" s="338"/>
      <c r="E19" s="338"/>
      <c r="F19" s="15" t="s">
        <v>168</v>
      </c>
      <c r="G19" s="378"/>
      <c r="H19" s="308"/>
      <c r="I19" s="295"/>
      <c r="J19" s="295"/>
      <c r="K19" s="16" t="s">
        <v>474</v>
      </c>
      <c r="L19" s="295"/>
      <c r="M19" s="289"/>
      <c r="N19" s="295"/>
      <c r="O19" s="10" t="s">
        <v>171</v>
      </c>
      <c r="P19" s="295"/>
      <c r="Q19" s="295"/>
      <c r="R19" s="295"/>
      <c r="S19" s="289"/>
      <c r="T19" s="295"/>
      <c r="U19" s="289"/>
      <c r="V19" s="295"/>
      <c r="W19" s="295"/>
      <c r="X19" s="295"/>
      <c r="Y19" s="295"/>
      <c r="Z19" s="289"/>
      <c r="AA19" s="295"/>
      <c r="AB19" s="295"/>
      <c r="AC19" s="295"/>
      <c r="AD19" s="289"/>
      <c r="AE19" s="16" t="s">
        <v>180</v>
      </c>
      <c r="AF19" s="295"/>
      <c r="AG19" s="295"/>
      <c r="AH19" s="295"/>
      <c r="AI19" s="295"/>
      <c r="AJ19" s="295"/>
      <c r="AK19" s="295"/>
      <c r="AL19" s="295"/>
      <c r="AM19" s="10" t="s">
        <v>183</v>
      </c>
      <c r="AN19" s="332"/>
    </row>
    <row r="20" spans="1:40" ht="90" customHeight="1" x14ac:dyDescent="0.25">
      <c r="A20" s="363">
        <v>6</v>
      </c>
      <c r="B20" s="316" t="s">
        <v>40</v>
      </c>
      <c r="C20" s="293" t="s">
        <v>184</v>
      </c>
      <c r="D20" s="336" t="s">
        <v>185</v>
      </c>
      <c r="E20" s="293" t="s">
        <v>188</v>
      </c>
      <c r="F20" s="12" t="s">
        <v>186</v>
      </c>
      <c r="G20" s="376">
        <v>20546</v>
      </c>
      <c r="H20" s="306" t="s">
        <v>675</v>
      </c>
      <c r="I20" s="9" t="s">
        <v>214</v>
      </c>
      <c r="J20" s="293" t="s">
        <v>137</v>
      </c>
      <c r="K20" s="23" t="s">
        <v>217</v>
      </c>
      <c r="L20" s="293" t="s">
        <v>48</v>
      </c>
      <c r="M20" s="296" t="s">
        <v>388</v>
      </c>
      <c r="N20" s="293" t="s">
        <v>320</v>
      </c>
      <c r="O20" s="9" t="s">
        <v>298</v>
      </c>
      <c r="P20" s="293" t="s">
        <v>88</v>
      </c>
      <c r="Q20" s="293" t="s">
        <v>140</v>
      </c>
      <c r="R20" s="296" t="s">
        <v>241</v>
      </c>
      <c r="S20" s="296" t="s">
        <v>477</v>
      </c>
      <c r="T20" s="293" t="s">
        <v>90</v>
      </c>
      <c r="U20" s="293" t="s">
        <v>484</v>
      </c>
      <c r="V20" s="293" t="s">
        <v>92</v>
      </c>
      <c r="W20" s="293" t="s">
        <v>117</v>
      </c>
      <c r="X20" s="293" t="s">
        <v>219</v>
      </c>
      <c r="Y20" s="293">
        <v>50</v>
      </c>
      <c r="Z20" s="293" t="s">
        <v>372</v>
      </c>
      <c r="AA20" s="293" t="s">
        <v>220</v>
      </c>
      <c r="AB20" s="293" t="s">
        <v>221</v>
      </c>
      <c r="AC20" s="296" t="s">
        <v>222</v>
      </c>
      <c r="AD20" s="296" t="s">
        <v>122</v>
      </c>
      <c r="AE20" s="9" t="s">
        <v>223</v>
      </c>
      <c r="AF20" s="293" t="s">
        <v>227</v>
      </c>
      <c r="AG20" s="296" t="s">
        <v>228</v>
      </c>
      <c r="AH20" s="9" t="s">
        <v>229</v>
      </c>
      <c r="AI20" s="293" t="s">
        <v>98</v>
      </c>
      <c r="AJ20" s="293" t="s">
        <v>99</v>
      </c>
      <c r="AK20" s="293" t="s">
        <v>310</v>
      </c>
      <c r="AL20" s="293" t="s">
        <v>73</v>
      </c>
      <c r="AM20" s="9" t="s">
        <v>231</v>
      </c>
      <c r="AN20" s="28" t="s">
        <v>226</v>
      </c>
    </row>
    <row r="21" spans="1:40" ht="90" customHeight="1" x14ac:dyDescent="0.25">
      <c r="A21" s="364"/>
      <c r="B21" s="317"/>
      <c r="C21" s="294"/>
      <c r="D21" s="337"/>
      <c r="E21" s="294"/>
      <c r="F21" s="339" t="s">
        <v>187</v>
      </c>
      <c r="G21" s="377"/>
      <c r="H21" s="307"/>
      <c r="I21" s="6" t="s">
        <v>216</v>
      </c>
      <c r="J21" s="294"/>
      <c r="K21" s="288" t="s">
        <v>218</v>
      </c>
      <c r="L21" s="294"/>
      <c r="M21" s="297"/>
      <c r="N21" s="294"/>
      <c r="O21" s="298" t="s">
        <v>116</v>
      </c>
      <c r="P21" s="294"/>
      <c r="Q21" s="294"/>
      <c r="R21" s="297"/>
      <c r="S21" s="297"/>
      <c r="T21" s="294"/>
      <c r="U21" s="294"/>
      <c r="V21" s="294"/>
      <c r="W21" s="294"/>
      <c r="X21" s="294"/>
      <c r="Y21" s="294"/>
      <c r="Z21" s="294"/>
      <c r="AA21" s="294"/>
      <c r="AB21" s="294"/>
      <c r="AC21" s="297"/>
      <c r="AD21" s="297"/>
      <c r="AE21" s="288" t="s">
        <v>224</v>
      </c>
      <c r="AF21" s="294"/>
      <c r="AG21" s="297"/>
      <c r="AH21" s="14" t="s">
        <v>230</v>
      </c>
      <c r="AI21" s="294"/>
      <c r="AJ21" s="294"/>
      <c r="AK21" s="294"/>
      <c r="AL21" s="294"/>
      <c r="AM21" s="288" t="s">
        <v>230</v>
      </c>
      <c r="AN21" s="340" t="s">
        <v>225</v>
      </c>
    </row>
    <row r="22" spans="1:40" ht="90" customHeight="1" thickBot="1" x14ac:dyDescent="0.3">
      <c r="A22" s="365"/>
      <c r="B22" s="317"/>
      <c r="C22" s="294"/>
      <c r="D22" s="337"/>
      <c r="E22" s="294"/>
      <c r="F22" s="334"/>
      <c r="G22" s="378"/>
      <c r="H22" s="308"/>
      <c r="I22" s="29" t="s">
        <v>215</v>
      </c>
      <c r="J22" s="294"/>
      <c r="K22" s="297"/>
      <c r="L22" s="294"/>
      <c r="M22" s="297"/>
      <c r="N22" s="294"/>
      <c r="O22" s="294"/>
      <c r="P22" s="294"/>
      <c r="Q22" s="294"/>
      <c r="R22" s="297"/>
      <c r="S22" s="297"/>
      <c r="T22" s="294"/>
      <c r="U22" s="294"/>
      <c r="V22" s="294"/>
      <c r="W22" s="294"/>
      <c r="X22" s="294"/>
      <c r="Y22" s="294"/>
      <c r="Z22" s="294"/>
      <c r="AA22" s="294"/>
      <c r="AB22" s="294"/>
      <c r="AC22" s="297"/>
      <c r="AD22" s="297"/>
      <c r="AE22" s="297"/>
      <c r="AF22" s="294"/>
      <c r="AG22" s="297"/>
      <c r="AH22" s="29" t="s">
        <v>231</v>
      </c>
      <c r="AI22" s="294"/>
      <c r="AJ22" s="294"/>
      <c r="AK22" s="294"/>
      <c r="AL22" s="294"/>
      <c r="AM22" s="297"/>
      <c r="AN22" s="326"/>
    </row>
    <row r="23" spans="1:40" ht="90" customHeight="1" x14ac:dyDescent="0.25">
      <c r="A23" s="363">
        <v>7</v>
      </c>
      <c r="B23" s="316" t="s">
        <v>40</v>
      </c>
      <c r="C23" s="293" t="s">
        <v>189</v>
      </c>
      <c r="D23" s="336" t="s">
        <v>190</v>
      </c>
      <c r="E23" s="336" t="s">
        <v>132</v>
      </c>
      <c r="F23" s="32" t="s">
        <v>191</v>
      </c>
      <c r="G23" s="379">
        <v>9411</v>
      </c>
      <c r="H23" s="382" t="s">
        <v>674</v>
      </c>
      <c r="I23" s="23" t="s">
        <v>470</v>
      </c>
      <c r="J23" s="293" t="s">
        <v>137</v>
      </c>
      <c r="K23" s="33" t="s">
        <v>233</v>
      </c>
      <c r="L23" s="293" t="s">
        <v>48</v>
      </c>
      <c r="M23" s="296" t="s">
        <v>92</v>
      </c>
      <c r="N23" s="293" t="s">
        <v>48</v>
      </c>
      <c r="O23" s="9" t="s">
        <v>236</v>
      </c>
      <c r="P23" s="9" t="s">
        <v>239</v>
      </c>
      <c r="Q23" s="293" t="s">
        <v>140</v>
      </c>
      <c r="R23" s="296" t="s">
        <v>241</v>
      </c>
      <c r="S23" s="296" t="s">
        <v>300</v>
      </c>
      <c r="T23" s="293" t="s">
        <v>90</v>
      </c>
      <c r="U23" s="296" t="s">
        <v>242</v>
      </c>
      <c r="V23" s="293" t="s">
        <v>92</v>
      </c>
      <c r="W23" s="293" t="s">
        <v>117</v>
      </c>
      <c r="X23" s="293" t="s">
        <v>219</v>
      </c>
      <c r="Y23" s="293">
        <v>80</v>
      </c>
      <c r="Z23" s="296" t="s">
        <v>372</v>
      </c>
      <c r="AA23" s="293" t="s">
        <v>220</v>
      </c>
      <c r="AB23" s="293" t="s">
        <v>221</v>
      </c>
      <c r="AC23" s="293" t="s">
        <v>149</v>
      </c>
      <c r="AD23" s="296" t="s">
        <v>244</v>
      </c>
      <c r="AE23" s="9" t="s">
        <v>180</v>
      </c>
      <c r="AF23" s="293" t="s">
        <v>247</v>
      </c>
      <c r="AG23" s="293" t="s">
        <v>310</v>
      </c>
      <c r="AH23" s="293" t="s">
        <v>489</v>
      </c>
      <c r="AI23" s="293" t="s">
        <v>98</v>
      </c>
      <c r="AJ23" s="293" t="s">
        <v>98</v>
      </c>
      <c r="AK23" s="293" t="s">
        <v>310</v>
      </c>
      <c r="AL23" s="9" t="s">
        <v>248</v>
      </c>
      <c r="AM23" s="296" t="s">
        <v>250</v>
      </c>
      <c r="AN23" s="341" t="s">
        <v>243</v>
      </c>
    </row>
    <row r="24" spans="1:40" ht="90" customHeight="1" x14ac:dyDescent="0.25">
      <c r="A24" s="364"/>
      <c r="B24" s="317"/>
      <c r="C24" s="294"/>
      <c r="D24" s="337"/>
      <c r="E24" s="337"/>
      <c r="F24" s="298" t="s">
        <v>192</v>
      </c>
      <c r="G24" s="380"/>
      <c r="H24" s="386"/>
      <c r="I24" s="31" t="s">
        <v>232</v>
      </c>
      <c r="J24" s="294"/>
      <c r="K24" s="30" t="s">
        <v>234</v>
      </c>
      <c r="L24" s="294"/>
      <c r="M24" s="297"/>
      <c r="N24" s="294"/>
      <c r="O24" s="31" t="s">
        <v>237</v>
      </c>
      <c r="P24" s="288" t="s">
        <v>240</v>
      </c>
      <c r="Q24" s="294"/>
      <c r="R24" s="297"/>
      <c r="S24" s="297"/>
      <c r="T24" s="294"/>
      <c r="U24" s="297"/>
      <c r="V24" s="294"/>
      <c r="W24" s="294"/>
      <c r="X24" s="294"/>
      <c r="Y24" s="294"/>
      <c r="Z24" s="297"/>
      <c r="AA24" s="294"/>
      <c r="AB24" s="294"/>
      <c r="AC24" s="294"/>
      <c r="AD24" s="297"/>
      <c r="AE24" s="30" t="s">
        <v>245</v>
      </c>
      <c r="AF24" s="294"/>
      <c r="AG24" s="294"/>
      <c r="AH24" s="294"/>
      <c r="AI24" s="294"/>
      <c r="AJ24" s="294"/>
      <c r="AK24" s="294"/>
      <c r="AL24" s="288" t="s">
        <v>249</v>
      </c>
      <c r="AM24" s="297"/>
      <c r="AN24" s="342"/>
    </row>
    <row r="25" spans="1:40" ht="90" customHeight="1" thickBot="1" x14ac:dyDescent="0.3">
      <c r="A25" s="365"/>
      <c r="B25" s="318"/>
      <c r="C25" s="295"/>
      <c r="D25" s="338"/>
      <c r="E25" s="338"/>
      <c r="F25" s="295"/>
      <c r="G25" s="381"/>
      <c r="H25" s="387"/>
      <c r="I25" s="10" t="s">
        <v>471</v>
      </c>
      <c r="J25" s="295"/>
      <c r="K25" s="16" t="s">
        <v>235</v>
      </c>
      <c r="L25" s="295"/>
      <c r="M25" s="289"/>
      <c r="N25" s="295"/>
      <c r="O25" s="10" t="s">
        <v>238</v>
      </c>
      <c r="P25" s="289"/>
      <c r="Q25" s="295"/>
      <c r="R25" s="289"/>
      <c r="S25" s="289"/>
      <c r="T25" s="295"/>
      <c r="U25" s="289"/>
      <c r="V25" s="295"/>
      <c r="W25" s="295"/>
      <c r="X25" s="295"/>
      <c r="Y25" s="295"/>
      <c r="Z25" s="289"/>
      <c r="AA25" s="295"/>
      <c r="AB25" s="295"/>
      <c r="AC25" s="295"/>
      <c r="AD25" s="289"/>
      <c r="AE25" s="16" t="s">
        <v>246</v>
      </c>
      <c r="AF25" s="295"/>
      <c r="AG25" s="295"/>
      <c r="AH25" s="295"/>
      <c r="AI25" s="295"/>
      <c r="AJ25" s="295"/>
      <c r="AK25" s="295"/>
      <c r="AL25" s="289"/>
      <c r="AM25" s="289"/>
      <c r="AN25" s="343"/>
    </row>
    <row r="26" spans="1:40" ht="90" customHeight="1" x14ac:dyDescent="0.25">
      <c r="A26" s="363">
        <v>8</v>
      </c>
      <c r="B26" s="316" t="s">
        <v>40</v>
      </c>
      <c r="C26" s="293" t="s">
        <v>193</v>
      </c>
      <c r="D26" s="336" t="s">
        <v>194</v>
      </c>
      <c r="E26" s="336" t="s">
        <v>132</v>
      </c>
      <c r="F26" s="25" t="s">
        <v>195</v>
      </c>
      <c r="G26" s="382">
        <v>15729</v>
      </c>
      <c r="H26" s="382" t="s">
        <v>673</v>
      </c>
      <c r="I26" s="9" t="s">
        <v>43</v>
      </c>
      <c r="J26" s="293" t="s">
        <v>137</v>
      </c>
      <c r="K26" s="293" t="s">
        <v>44</v>
      </c>
      <c r="L26" s="293" t="s">
        <v>48</v>
      </c>
      <c r="M26" s="293" t="s">
        <v>111</v>
      </c>
      <c r="N26" s="293" t="s">
        <v>320</v>
      </c>
      <c r="O26" s="9" t="s">
        <v>116</v>
      </c>
      <c r="P26" s="296" t="s">
        <v>112</v>
      </c>
      <c r="Q26" s="293" t="s">
        <v>140</v>
      </c>
      <c r="R26" s="296" t="s">
        <v>241</v>
      </c>
      <c r="S26" s="293" t="s">
        <v>300</v>
      </c>
      <c r="T26" s="296" t="s">
        <v>253</v>
      </c>
      <c r="U26" s="296" t="s">
        <v>113</v>
      </c>
      <c r="V26" s="293" t="s">
        <v>92</v>
      </c>
      <c r="W26" s="293" t="s">
        <v>117</v>
      </c>
      <c r="X26" s="293" t="s">
        <v>254</v>
      </c>
      <c r="Y26" s="293">
        <v>100</v>
      </c>
      <c r="Z26" s="293" t="s">
        <v>255</v>
      </c>
      <c r="AA26" s="293" t="s">
        <v>256</v>
      </c>
      <c r="AB26" s="296" t="s">
        <v>257</v>
      </c>
      <c r="AC26" s="293" t="s">
        <v>222</v>
      </c>
      <c r="AD26" s="296" t="s">
        <v>423</v>
      </c>
      <c r="AE26" s="9" t="s">
        <v>179</v>
      </c>
      <c r="AF26" s="293" t="s">
        <v>259</v>
      </c>
      <c r="AG26" s="9" t="s">
        <v>64</v>
      </c>
      <c r="AH26" s="293" t="s">
        <v>261</v>
      </c>
      <c r="AI26" s="293" t="s">
        <v>68</v>
      </c>
      <c r="AJ26" s="293" t="s">
        <v>99</v>
      </c>
      <c r="AK26" s="293" t="s">
        <v>310</v>
      </c>
      <c r="AL26" s="23" t="s">
        <v>100</v>
      </c>
      <c r="AM26" s="293" t="s">
        <v>73</v>
      </c>
      <c r="AN26" s="333"/>
    </row>
    <row r="27" spans="1:40" ht="90" customHeight="1" x14ac:dyDescent="0.25">
      <c r="A27" s="364"/>
      <c r="B27" s="317"/>
      <c r="C27" s="294"/>
      <c r="D27" s="337"/>
      <c r="E27" s="337"/>
      <c r="F27" s="334" t="s">
        <v>196</v>
      </c>
      <c r="G27" s="334"/>
      <c r="H27" s="386"/>
      <c r="I27" s="288" t="s">
        <v>251</v>
      </c>
      <c r="J27" s="294"/>
      <c r="K27" s="294"/>
      <c r="L27" s="294"/>
      <c r="M27" s="294"/>
      <c r="N27" s="294"/>
      <c r="O27" s="298" t="s">
        <v>237</v>
      </c>
      <c r="P27" s="297"/>
      <c r="Q27" s="294"/>
      <c r="R27" s="297"/>
      <c r="S27" s="294"/>
      <c r="T27" s="297"/>
      <c r="U27" s="297"/>
      <c r="V27" s="294"/>
      <c r="W27" s="294"/>
      <c r="X27" s="294"/>
      <c r="Y27" s="294"/>
      <c r="Z27" s="294"/>
      <c r="AA27" s="294"/>
      <c r="AB27" s="297"/>
      <c r="AC27" s="294"/>
      <c r="AD27" s="297"/>
      <c r="AE27" s="31" t="s">
        <v>61</v>
      </c>
      <c r="AF27" s="294"/>
      <c r="AG27" s="298" t="s">
        <v>260</v>
      </c>
      <c r="AH27" s="294"/>
      <c r="AI27" s="294"/>
      <c r="AJ27" s="294"/>
      <c r="AK27" s="294"/>
      <c r="AL27" s="298" t="s">
        <v>73</v>
      </c>
      <c r="AM27" s="294"/>
      <c r="AN27" s="331"/>
    </row>
    <row r="28" spans="1:40" ht="90" customHeight="1" thickBot="1" x14ac:dyDescent="0.3">
      <c r="A28" s="365"/>
      <c r="B28" s="318"/>
      <c r="C28" s="295"/>
      <c r="D28" s="338"/>
      <c r="E28" s="338"/>
      <c r="F28" s="335"/>
      <c r="G28" s="335"/>
      <c r="H28" s="387"/>
      <c r="I28" s="289"/>
      <c r="J28" s="295"/>
      <c r="K28" s="295"/>
      <c r="L28" s="295"/>
      <c r="M28" s="295"/>
      <c r="N28" s="295"/>
      <c r="O28" s="295"/>
      <c r="P28" s="289"/>
      <c r="Q28" s="295"/>
      <c r="R28" s="289"/>
      <c r="S28" s="295"/>
      <c r="T28" s="289"/>
      <c r="U28" s="289"/>
      <c r="V28" s="295"/>
      <c r="W28" s="295"/>
      <c r="X28" s="295"/>
      <c r="Y28" s="295"/>
      <c r="Z28" s="295"/>
      <c r="AA28" s="295"/>
      <c r="AB28" s="289"/>
      <c r="AC28" s="295"/>
      <c r="AD28" s="289"/>
      <c r="AE28" s="10" t="s">
        <v>258</v>
      </c>
      <c r="AF28" s="295"/>
      <c r="AG28" s="295"/>
      <c r="AH28" s="295"/>
      <c r="AI28" s="295"/>
      <c r="AJ28" s="295"/>
      <c r="AK28" s="295"/>
      <c r="AL28" s="295"/>
      <c r="AM28" s="295"/>
      <c r="AN28" s="332"/>
    </row>
    <row r="29" spans="1:40" ht="90" customHeight="1" x14ac:dyDescent="0.25">
      <c r="A29" s="363">
        <v>9</v>
      </c>
      <c r="B29" s="316" t="s">
        <v>40</v>
      </c>
      <c r="C29" s="293" t="s">
        <v>197</v>
      </c>
      <c r="D29" s="336" t="s">
        <v>198</v>
      </c>
      <c r="E29" s="293" t="s">
        <v>199</v>
      </c>
      <c r="F29" s="32" t="s">
        <v>200</v>
      </c>
      <c r="G29" s="379">
        <v>18050</v>
      </c>
      <c r="H29" s="382" t="s">
        <v>673</v>
      </c>
      <c r="I29" s="9" t="s">
        <v>43</v>
      </c>
      <c r="J29" s="23" t="s">
        <v>295</v>
      </c>
      <c r="K29" s="23" t="s">
        <v>108</v>
      </c>
      <c r="L29" s="293" t="s">
        <v>48</v>
      </c>
      <c r="M29" s="23" t="s">
        <v>388</v>
      </c>
      <c r="N29" s="293" t="s">
        <v>320</v>
      </c>
      <c r="O29" s="9" t="s">
        <v>297</v>
      </c>
      <c r="P29" s="296" t="s">
        <v>112</v>
      </c>
      <c r="Q29" s="293" t="s">
        <v>140</v>
      </c>
      <c r="R29" s="9" t="s">
        <v>476</v>
      </c>
      <c r="S29" s="293" t="s">
        <v>300</v>
      </c>
      <c r="T29" s="296" t="s">
        <v>480</v>
      </c>
      <c r="U29" s="296" t="s">
        <v>113</v>
      </c>
      <c r="V29" s="293" t="s">
        <v>116</v>
      </c>
      <c r="W29" s="293" t="s">
        <v>117</v>
      </c>
      <c r="X29" s="293" t="s">
        <v>301</v>
      </c>
      <c r="Y29" s="293">
        <v>80</v>
      </c>
      <c r="Z29" s="293" t="s">
        <v>302</v>
      </c>
      <c r="AA29" s="9" t="s">
        <v>256</v>
      </c>
      <c r="AB29" s="293" t="s">
        <v>177</v>
      </c>
      <c r="AC29" s="293" t="s">
        <v>303</v>
      </c>
      <c r="AD29" s="296" t="s">
        <v>304</v>
      </c>
      <c r="AE29" s="23" t="s">
        <v>305</v>
      </c>
      <c r="AF29" s="9" t="s">
        <v>307</v>
      </c>
      <c r="AG29" s="293" t="s">
        <v>310</v>
      </c>
      <c r="AH29" s="293" t="s">
        <v>309</v>
      </c>
      <c r="AI29" s="293" t="s">
        <v>98</v>
      </c>
      <c r="AJ29" s="293" t="s">
        <v>98</v>
      </c>
      <c r="AK29" s="9" t="s">
        <v>311</v>
      </c>
      <c r="AL29" s="23" t="s">
        <v>100</v>
      </c>
      <c r="AM29" s="23" t="s">
        <v>314</v>
      </c>
      <c r="AN29" s="333"/>
    </row>
    <row r="30" spans="1:40" ht="90" customHeight="1" x14ac:dyDescent="0.25">
      <c r="A30" s="364"/>
      <c r="B30" s="317"/>
      <c r="C30" s="294"/>
      <c r="D30" s="337"/>
      <c r="E30" s="294"/>
      <c r="F30" s="339" t="s">
        <v>201</v>
      </c>
      <c r="G30" s="380"/>
      <c r="H30" s="386"/>
      <c r="I30" s="34" t="s">
        <v>471</v>
      </c>
      <c r="J30" s="288" t="s">
        <v>296</v>
      </c>
      <c r="K30" s="288" t="s">
        <v>474</v>
      </c>
      <c r="L30" s="294"/>
      <c r="M30" s="298" t="s">
        <v>111</v>
      </c>
      <c r="N30" s="294"/>
      <c r="O30" s="35" t="s">
        <v>116</v>
      </c>
      <c r="P30" s="297"/>
      <c r="Q30" s="294"/>
      <c r="R30" s="288" t="s">
        <v>299</v>
      </c>
      <c r="S30" s="294"/>
      <c r="T30" s="297"/>
      <c r="U30" s="297"/>
      <c r="V30" s="294"/>
      <c r="W30" s="294"/>
      <c r="X30" s="294"/>
      <c r="Y30" s="294"/>
      <c r="Z30" s="294"/>
      <c r="AA30" s="288" t="s">
        <v>488</v>
      </c>
      <c r="AB30" s="294"/>
      <c r="AC30" s="294"/>
      <c r="AD30" s="297"/>
      <c r="AE30" s="34" t="s">
        <v>179</v>
      </c>
      <c r="AF30" s="298" t="s">
        <v>308</v>
      </c>
      <c r="AG30" s="294"/>
      <c r="AH30" s="294"/>
      <c r="AI30" s="294"/>
      <c r="AJ30" s="294"/>
      <c r="AK30" s="298" t="s">
        <v>259</v>
      </c>
      <c r="AL30" s="35" t="s">
        <v>313</v>
      </c>
      <c r="AM30" s="34" t="s">
        <v>315</v>
      </c>
      <c r="AN30" s="331"/>
    </row>
    <row r="31" spans="1:40" ht="90" customHeight="1" thickBot="1" x14ac:dyDescent="0.3">
      <c r="A31" s="365"/>
      <c r="B31" s="318"/>
      <c r="C31" s="295"/>
      <c r="D31" s="338"/>
      <c r="E31" s="295"/>
      <c r="F31" s="335"/>
      <c r="G31" s="381"/>
      <c r="H31" s="387"/>
      <c r="I31" s="16" t="s">
        <v>84</v>
      </c>
      <c r="J31" s="289"/>
      <c r="K31" s="289"/>
      <c r="L31" s="295"/>
      <c r="M31" s="295"/>
      <c r="N31" s="295"/>
      <c r="O31" s="10" t="s">
        <v>298</v>
      </c>
      <c r="P31" s="289"/>
      <c r="Q31" s="295"/>
      <c r="R31" s="289"/>
      <c r="S31" s="295"/>
      <c r="T31" s="289"/>
      <c r="U31" s="289"/>
      <c r="V31" s="295"/>
      <c r="W31" s="295"/>
      <c r="X31" s="295"/>
      <c r="Y31" s="295"/>
      <c r="Z31" s="295"/>
      <c r="AA31" s="289"/>
      <c r="AB31" s="295"/>
      <c r="AC31" s="295"/>
      <c r="AD31" s="289"/>
      <c r="AE31" s="16" t="s">
        <v>306</v>
      </c>
      <c r="AF31" s="295"/>
      <c r="AG31" s="295"/>
      <c r="AH31" s="295"/>
      <c r="AI31" s="295"/>
      <c r="AJ31" s="295"/>
      <c r="AK31" s="295"/>
      <c r="AL31" s="10" t="s">
        <v>332</v>
      </c>
      <c r="AM31" s="10" t="s">
        <v>316</v>
      </c>
      <c r="AN31" s="332"/>
    </row>
    <row r="32" spans="1:40" s="1" customFormat="1" ht="90" customHeight="1" x14ac:dyDescent="0.25">
      <c r="A32" s="363">
        <v>10</v>
      </c>
      <c r="B32" s="316" t="s">
        <v>40</v>
      </c>
      <c r="C32" s="293" t="s">
        <v>202</v>
      </c>
      <c r="D32" s="336" t="s">
        <v>203</v>
      </c>
      <c r="E32" s="336" t="s">
        <v>132</v>
      </c>
      <c r="F32" s="32" t="s">
        <v>204</v>
      </c>
      <c r="G32" s="379">
        <v>10337</v>
      </c>
      <c r="H32" s="382" t="s">
        <v>673</v>
      </c>
      <c r="I32" s="23" t="s">
        <v>471</v>
      </c>
      <c r="J32" s="293" t="s">
        <v>137</v>
      </c>
      <c r="K32" s="296" t="s">
        <v>474</v>
      </c>
      <c r="L32" s="23" t="s">
        <v>319</v>
      </c>
      <c r="M32" s="296" t="s">
        <v>92</v>
      </c>
      <c r="N32" s="296" t="s">
        <v>320</v>
      </c>
      <c r="O32" s="293" t="s">
        <v>87</v>
      </c>
      <c r="P32" s="293" t="s">
        <v>88</v>
      </c>
      <c r="Q32" s="293" t="s">
        <v>140</v>
      </c>
      <c r="R32" s="296" t="s">
        <v>321</v>
      </c>
      <c r="S32" s="296" t="s">
        <v>477</v>
      </c>
      <c r="T32" s="293" t="s">
        <v>90</v>
      </c>
      <c r="U32" s="296" t="s">
        <v>91</v>
      </c>
      <c r="V32" s="9" t="s">
        <v>322</v>
      </c>
      <c r="W32" s="293" t="s">
        <v>117</v>
      </c>
      <c r="X32" s="293" t="s">
        <v>324</v>
      </c>
      <c r="Y32" s="293">
        <v>70</v>
      </c>
      <c r="Z32" s="296" t="s">
        <v>325</v>
      </c>
      <c r="AA32" s="293" t="s">
        <v>326</v>
      </c>
      <c r="AB32" s="293" t="s">
        <v>177</v>
      </c>
      <c r="AC32" s="293" t="s">
        <v>120</v>
      </c>
      <c r="AD32" s="296" t="s">
        <v>423</v>
      </c>
      <c r="AE32" s="39" t="s">
        <v>179</v>
      </c>
      <c r="AF32" s="293" t="s">
        <v>327</v>
      </c>
      <c r="AG32" s="9" t="s">
        <v>328</v>
      </c>
      <c r="AH32" s="9" t="s">
        <v>330</v>
      </c>
      <c r="AI32" s="293" t="s">
        <v>98</v>
      </c>
      <c r="AJ32" s="293" t="s">
        <v>99</v>
      </c>
      <c r="AK32" s="293" t="s">
        <v>310</v>
      </c>
      <c r="AL32" s="9" t="s">
        <v>333</v>
      </c>
      <c r="AM32" s="9" t="s">
        <v>335</v>
      </c>
      <c r="AN32" s="325"/>
    </row>
    <row r="33" spans="1:40" s="1" customFormat="1" ht="90" customHeight="1" x14ac:dyDescent="0.25">
      <c r="A33" s="364"/>
      <c r="B33" s="317"/>
      <c r="C33" s="294"/>
      <c r="D33" s="337"/>
      <c r="E33" s="337"/>
      <c r="F33" s="369" t="s">
        <v>205</v>
      </c>
      <c r="G33" s="380"/>
      <c r="H33" s="386"/>
      <c r="I33" s="298" t="s">
        <v>232</v>
      </c>
      <c r="J33" s="294"/>
      <c r="K33" s="297"/>
      <c r="L33" s="34" t="s">
        <v>317</v>
      </c>
      <c r="M33" s="297"/>
      <c r="N33" s="297"/>
      <c r="O33" s="294"/>
      <c r="P33" s="294"/>
      <c r="Q33" s="294"/>
      <c r="R33" s="297"/>
      <c r="S33" s="297"/>
      <c r="T33" s="294"/>
      <c r="U33" s="297"/>
      <c r="V33" s="298" t="s">
        <v>323</v>
      </c>
      <c r="W33" s="294"/>
      <c r="X33" s="294"/>
      <c r="Y33" s="294"/>
      <c r="Z33" s="297"/>
      <c r="AA33" s="294"/>
      <c r="AB33" s="294"/>
      <c r="AC33" s="294"/>
      <c r="AD33" s="297"/>
      <c r="AE33" s="301" t="s">
        <v>61</v>
      </c>
      <c r="AF33" s="294"/>
      <c r="AG33" s="298" t="s">
        <v>329</v>
      </c>
      <c r="AH33" s="298" t="s">
        <v>331</v>
      </c>
      <c r="AI33" s="294"/>
      <c r="AJ33" s="294"/>
      <c r="AK33" s="294"/>
      <c r="AL33" s="298" t="s">
        <v>334</v>
      </c>
      <c r="AM33" s="298" t="s">
        <v>336</v>
      </c>
      <c r="AN33" s="326"/>
    </row>
    <row r="34" spans="1:40" s="1" customFormat="1" ht="90" customHeight="1" thickBot="1" x14ac:dyDescent="0.3">
      <c r="A34" s="365"/>
      <c r="B34" s="318"/>
      <c r="C34" s="295"/>
      <c r="D34" s="338"/>
      <c r="E34" s="338"/>
      <c r="F34" s="338"/>
      <c r="G34" s="381"/>
      <c r="H34" s="387"/>
      <c r="I34" s="295"/>
      <c r="J34" s="295"/>
      <c r="K34" s="289"/>
      <c r="L34" s="10" t="s">
        <v>318</v>
      </c>
      <c r="M34" s="289"/>
      <c r="N34" s="289"/>
      <c r="O34" s="295"/>
      <c r="P34" s="295"/>
      <c r="Q34" s="295"/>
      <c r="R34" s="289"/>
      <c r="S34" s="297"/>
      <c r="T34" s="295"/>
      <c r="U34" s="289"/>
      <c r="V34" s="295"/>
      <c r="W34" s="295"/>
      <c r="X34" s="295"/>
      <c r="Y34" s="295"/>
      <c r="Z34" s="289"/>
      <c r="AA34" s="295"/>
      <c r="AB34" s="295"/>
      <c r="AC34" s="295"/>
      <c r="AD34" s="289"/>
      <c r="AE34" s="289"/>
      <c r="AF34" s="295"/>
      <c r="AG34" s="295"/>
      <c r="AH34" s="295"/>
      <c r="AI34" s="295"/>
      <c r="AJ34" s="295"/>
      <c r="AK34" s="295"/>
      <c r="AL34" s="295"/>
      <c r="AM34" s="295"/>
      <c r="AN34" s="327"/>
    </row>
    <row r="35" spans="1:40" s="1" customFormat="1" ht="90" customHeight="1" x14ac:dyDescent="0.25">
      <c r="A35" s="363">
        <v>11</v>
      </c>
      <c r="B35" s="316" t="s">
        <v>40</v>
      </c>
      <c r="C35" s="293" t="s">
        <v>206</v>
      </c>
      <c r="D35" s="336" t="s">
        <v>207</v>
      </c>
      <c r="E35" s="296" t="s">
        <v>208</v>
      </c>
      <c r="F35" s="355" t="s">
        <v>209</v>
      </c>
      <c r="G35" s="382">
        <v>14470</v>
      </c>
      <c r="H35" s="382" t="s">
        <v>673</v>
      </c>
      <c r="I35" s="293" t="s">
        <v>232</v>
      </c>
      <c r="J35" s="293" t="s">
        <v>137</v>
      </c>
      <c r="K35" s="39" t="s">
        <v>108</v>
      </c>
      <c r="L35" s="293" t="s">
        <v>48</v>
      </c>
      <c r="M35" s="9" t="s">
        <v>337</v>
      </c>
      <c r="N35" s="296" t="s">
        <v>338</v>
      </c>
      <c r="O35" s="9" t="s">
        <v>298</v>
      </c>
      <c r="P35" s="39" t="s">
        <v>112</v>
      </c>
      <c r="Q35" s="293" t="s">
        <v>140</v>
      </c>
      <c r="R35" s="9" t="s">
        <v>342</v>
      </c>
      <c r="S35" s="293" t="s">
        <v>300</v>
      </c>
      <c r="T35" s="296" t="s">
        <v>481</v>
      </c>
      <c r="U35" s="296" t="s">
        <v>91</v>
      </c>
      <c r="V35" s="293" t="s">
        <v>116</v>
      </c>
      <c r="W35" s="293" t="s">
        <v>117</v>
      </c>
      <c r="X35" s="293" t="s">
        <v>219</v>
      </c>
      <c r="Y35" s="293" t="s">
        <v>486</v>
      </c>
      <c r="Z35" s="296" t="s">
        <v>325</v>
      </c>
      <c r="AA35" s="293" t="s">
        <v>220</v>
      </c>
      <c r="AB35" s="296" t="s">
        <v>345</v>
      </c>
      <c r="AC35" s="293" t="s">
        <v>303</v>
      </c>
      <c r="AD35" s="296" t="s">
        <v>344</v>
      </c>
      <c r="AE35" s="296" t="s">
        <v>354</v>
      </c>
      <c r="AF35" s="293" t="s">
        <v>310</v>
      </c>
      <c r="AG35" s="293" t="s">
        <v>310</v>
      </c>
      <c r="AH35" s="296" t="s">
        <v>495</v>
      </c>
      <c r="AI35" s="293" t="s">
        <v>98</v>
      </c>
      <c r="AJ35" s="293" t="s">
        <v>99</v>
      </c>
      <c r="AK35" s="293" t="s">
        <v>310</v>
      </c>
      <c r="AL35" s="293" t="s">
        <v>98</v>
      </c>
      <c r="AM35" s="23" t="s">
        <v>346</v>
      </c>
      <c r="AN35" s="325"/>
    </row>
    <row r="36" spans="1:40" s="1" customFormat="1" ht="90" customHeight="1" x14ac:dyDescent="0.25">
      <c r="A36" s="364"/>
      <c r="B36" s="317"/>
      <c r="C36" s="294"/>
      <c r="D36" s="337"/>
      <c r="E36" s="297"/>
      <c r="F36" s="334"/>
      <c r="G36" s="334"/>
      <c r="H36" s="386"/>
      <c r="I36" s="294"/>
      <c r="J36" s="294"/>
      <c r="K36" s="301" t="s">
        <v>474</v>
      </c>
      <c r="L36" s="294"/>
      <c r="M36" s="288" t="s">
        <v>388</v>
      </c>
      <c r="N36" s="297"/>
      <c r="O36" s="35" t="s">
        <v>339</v>
      </c>
      <c r="P36" s="40" t="s">
        <v>475</v>
      </c>
      <c r="Q36" s="294"/>
      <c r="R36" s="288" t="s">
        <v>343</v>
      </c>
      <c r="S36" s="294"/>
      <c r="T36" s="297"/>
      <c r="U36" s="297"/>
      <c r="V36" s="294"/>
      <c r="W36" s="294"/>
      <c r="X36" s="294"/>
      <c r="Y36" s="294"/>
      <c r="Z36" s="297"/>
      <c r="AA36" s="294"/>
      <c r="AB36" s="297"/>
      <c r="AC36" s="294"/>
      <c r="AD36" s="297"/>
      <c r="AE36" s="297"/>
      <c r="AF36" s="294"/>
      <c r="AG36" s="294"/>
      <c r="AH36" s="297"/>
      <c r="AI36" s="294"/>
      <c r="AJ36" s="294"/>
      <c r="AK36" s="294"/>
      <c r="AL36" s="294"/>
      <c r="AM36" s="35" t="s">
        <v>348</v>
      </c>
      <c r="AN36" s="326"/>
    </row>
    <row r="37" spans="1:40" s="1" customFormat="1" ht="90" customHeight="1" thickBot="1" x14ac:dyDescent="0.3">
      <c r="A37" s="365"/>
      <c r="B37" s="318"/>
      <c r="C37" s="295"/>
      <c r="D37" s="338"/>
      <c r="E37" s="289"/>
      <c r="F37" s="335"/>
      <c r="G37" s="335"/>
      <c r="H37" s="387"/>
      <c r="I37" s="295"/>
      <c r="J37" s="295"/>
      <c r="K37" s="289"/>
      <c r="L37" s="295"/>
      <c r="M37" s="289"/>
      <c r="N37" s="289"/>
      <c r="O37" s="10" t="s">
        <v>340</v>
      </c>
      <c r="P37" s="41" t="s">
        <v>341</v>
      </c>
      <c r="Q37" s="295"/>
      <c r="R37" s="289"/>
      <c r="S37" s="295"/>
      <c r="T37" s="289"/>
      <c r="U37" s="289"/>
      <c r="V37" s="295"/>
      <c r="W37" s="295"/>
      <c r="X37" s="295"/>
      <c r="Y37" s="295"/>
      <c r="Z37" s="289"/>
      <c r="AA37" s="295"/>
      <c r="AB37" s="289"/>
      <c r="AC37" s="295"/>
      <c r="AD37" s="289"/>
      <c r="AE37" s="289"/>
      <c r="AF37" s="295"/>
      <c r="AG37" s="295"/>
      <c r="AH37" s="289"/>
      <c r="AI37" s="295"/>
      <c r="AJ37" s="295"/>
      <c r="AK37" s="295"/>
      <c r="AL37" s="295"/>
      <c r="AM37" s="10" t="s">
        <v>347</v>
      </c>
      <c r="AN37" s="327"/>
    </row>
    <row r="38" spans="1:40" s="1" customFormat="1" ht="90" customHeight="1" x14ac:dyDescent="0.25">
      <c r="A38" s="366">
        <v>12</v>
      </c>
      <c r="B38" s="344" t="s">
        <v>40</v>
      </c>
      <c r="C38" s="350" t="s">
        <v>210</v>
      </c>
      <c r="D38" s="347" t="s">
        <v>211</v>
      </c>
      <c r="E38" s="347" t="s">
        <v>132</v>
      </c>
      <c r="F38" s="42" t="s">
        <v>212</v>
      </c>
      <c r="G38" s="383">
        <v>8470</v>
      </c>
      <c r="H38" s="383" t="s">
        <v>674</v>
      </c>
      <c r="I38" s="293" t="s">
        <v>84</v>
      </c>
      <c r="J38" s="293" t="s">
        <v>137</v>
      </c>
      <c r="K38" s="293" t="s">
        <v>44</v>
      </c>
      <c r="L38" s="293" t="s">
        <v>48</v>
      </c>
      <c r="M38" s="296" t="s">
        <v>388</v>
      </c>
      <c r="N38" s="293" t="s">
        <v>320</v>
      </c>
      <c r="O38" s="293" t="s">
        <v>87</v>
      </c>
      <c r="P38" s="293" t="s">
        <v>88</v>
      </c>
      <c r="Q38" s="293" t="s">
        <v>140</v>
      </c>
      <c r="R38" s="296" t="s">
        <v>349</v>
      </c>
      <c r="S38" s="296" t="s">
        <v>350</v>
      </c>
      <c r="T38" s="296" t="s">
        <v>351</v>
      </c>
      <c r="U38" s="296" t="s">
        <v>113</v>
      </c>
      <c r="V38" s="293" t="s">
        <v>92</v>
      </c>
      <c r="W38" s="293" t="s">
        <v>117</v>
      </c>
      <c r="X38" s="293" t="s">
        <v>55</v>
      </c>
      <c r="Y38" s="293">
        <v>50</v>
      </c>
      <c r="Z38" s="296" t="s">
        <v>325</v>
      </c>
      <c r="AA38" s="293" t="s">
        <v>220</v>
      </c>
      <c r="AB38" s="293" t="s">
        <v>352</v>
      </c>
      <c r="AC38" s="296" t="s">
        <v>353</v>
      </c>
      <c r="AD38" s="296" t="s">
        <v>423</v>
      </c>
      <c r="AE38" s="296" t="s">
        <v>179</v>
      </c>
      <c r="AF38" s="293" t="s">
        <v>327</v>
      </c>
      <c r="AG38" s="9" t="s">
        <v>355</v>
      </c>
      <c r="AH38" s="293" t="s">
        <v>356</v>
      </c>
      <c r="AI38" s="293" t="s">
        <v>98</v>
      </c>
      <c r="AJ38" s="293" t="s">
        <v>99</v>
      </c>
      <c r="AK38" s="293" t="s">
        <v>311</v>
      </c>
      <c r="AL38" s="9" t="s">
        <v>313</v>
      </c>
      <c r="AM38" s="293" t="s">
        <v>358</v>
      </c>
      <c r="AN38" s="325"/>
    </row>
    <row r="39" spans="1:40" s="1" customFormat="1" ht="90" customHeight="1" x14ac:dyDescent="0.25">
      <c r="A39" s="367"/>
      <c r="B39" s="345"/>
      <c r="C39" s="351"/>
      <c r="D39" s="348"/>
      <c r="E39" s="348"/>
      <c r="F39" s="353" t="s">
        <v>213</v>
      </c>
      <c r="G39" s="384"/>
      <c r="H39" s="388"/>
      <c r="I39" s="294"/>
      <c r="J39" s="294"/>
      <c r="K39" s="294"/>
      <c r="L39" s="294"/>
      <c r="M39" s="297"/>
      <c r="N39" s="294"/>
      <c r="O39" s="294"/>
      <c r="P39" s="294"/>
      <c r="Q39" s="294"/>
      <c r="R39" s="297"/>
      <c r="S39" s="297"/>
      <c r="T39" s="297"/>
      <c r="U39" s="297"/>
      <c r="V39" s="294"/>
      <c r="W39" s="294"/>
      <c r="X39" s="294"/>
      <c r="Y39" s="294"/>
      <c r="Z39" s="297"/>
      <c r="AA39" s="294"/>
      <c r="AB39" s="294"/>
      <c r="AC39" s="297"/>
      <c r="AD39" s="297"/>
      <c r="AE39" s="297"/>
      <c r="AF39" s="294"/>
      <c r="AG39" s="298" t="s">
        <v>153</v>
      </c>
      <c r="AH39" s="294"/>
      <c r="AI39" s="294"/>
      <c r="AJ39" s="294"/>
      <c r="AK39" s="294"/>
      <c r="AL39" s="298" t="s">
        <v>357</v>
      </c>
      <c r="AM39" s="294"/>
      <c r="AN39" s="326"/>
    </row>
    <row r="40" spans="1:40" s="1" customFormat="1" ht="90" customHeight="1" thickBot="1" x14ac:dyDescent="0.3">
      <c r="A40" s="368"/>
      <c r="B40" s="346"/>
      <c r="C40" s="352"/>
      <c r="D40" s="349"/>
      <c r="E40" s="349"/>
      <c r="F40" s="354"/>
      <c r="G40" s="385"/>
      <c r="H40" s="389"/>
      <c r="I40" s="295"/>
      <c r="J40" s="295"/>
      <c r="K40" s="295"/>
      <c r="L40" s="295"/>
      <c r="M40" s="289"/>
      <c r="N40" s="295"/>
      <c r="O40" s="295"/>
      <c r="P40" s="295"/>
      <c r="Q40" s="295"/>
      <c r="R40" s="289"/>
      <c r="S40" s="289"/>
      <c r="T40" s="289"/>
      <c r="U40" s="289"/>
      <c r="V40" s="295"/>
      <c r="W40" s="295"/>
      <c r="X40" s="295"/>
      <c r="Y40" s="295"/>
      <c r="Z40" s="289"/>
      <c r="AA40" s="295"/>
      <c r="AB40" s="295"/>
      <c r="AC40" s="289"/>
      <c r="AD40" s="289"/>
      <c r="AE40" s="289"/>
      <c r="AF40" s="295"/>
      <c r="AG40" s="295"/>
      <c r="AH40" s="295"/>
      <c r="AI40" s="295"/>
      <c r="AJ40" s="295"/>
      <c r="AK40" s="295"/>
      <c r="AL40" s="295"/>
      <c r="AM40" s="295"/>
      <c r="AN40" s="327"/>
    </row>
    <row r="41" spans="1:40" s="1" customFormat="1" ht="90" customHeight="1" x14ac:dyDescent="0.25">
      <c r="A41" s="366">
        <v>13</v>
      </c>
      <c r="B41" s="344" t="s">
        <v>40</v>
      </c>
      <c r="C41" s="293" t="s">
        <v>263</v>
      </c>
      <c r="D41" s="336" t="s">
        <v>264</v>
      </c>
      <c r="E41" s="347" t="s">
        <v>132</v>
      </c>
      <c r="F41" s="43" t="s">
        <v>265</v>
      </c>
      <c r="G41" s="306">
        <v>8668</v>
      </c>
      <c r="H41" s="306" t="s">
        <v>674</v>
      </c>
      <c r="I41" s="9" t="s">
        <v>43</v>
      </c>
      <c r="J41" s="293" t="s">
        <v>137</v>
      </c>
      <c r="K41" s="9" t="s">
        <v>362</v>
      </c>
      <c r="L41" s="293" t="s">
        <v>48</v>
      </c>
      <c r="M41" s="293" t="s">
        <v>111</v>
      </c>
      <c r="N41" s="293" t="s">
        <v>320</v>
      </c>
      <c r="O41" s="9" t="s">
        <v>359</v>
      </c>
      <c r="P41" s="293" t="s">
        <v>88</v>
      </c>
      <c r="Q41" s="293" t="s">
        <v>140</v>
      </c>
      <c r="R41" s="296" t="s">
        <v>241</v>
      </c>
      <c r="S41" s="293" t="s">
        <v>300</v>
      </c>
      <c r="T41" s="296" t="s">
        <v>90</v>
      </c>
      <c r="U41" s="296" t="s">
        <v>91</v>
      </c>
      <c r="V41" s="9" t="s">
        <v>364</v>
      </c>
      <c r="W41" s="293" t="s">
        <v>117</v>
      </c>
      <c r="X41" s="293" t="s">
        <v>219</v>
      </c>
      <c r="Y41" s="293" t="s">
        <v>486</v>
      </c>
      <c r="Z41" s="296" t="s">
        <v>325</v>
      </c>
      <c r="AA41" s="293" t="s">
        <v>326</v>
      </c>
      <c r="AB41" s="293" t="s">
        <v>352</v>
      </c>
      <c r="AC41" s="293" t="s">
        <v>365</v>
      </c>
      <c r="AD41" s="296" t="s">
        <v>423</v>
      </c>
      <c r="AE41" s="296" t="s">
        <v>223</v>
      </c>
      <c r="AF41" s="293" t="s">
        <v>327</v>
      </c>
      <c r="AG41" s="293" t="s">
        <v>310</v>
      </c>
      <c r="AH41" s="296" t="s">
        <v>366</v>
      </c>
      <c r="AI41" s="293" t="s">
        <v>98</v>
      </c>
      <c r="AJ41" s="293" t="s">
        <v>99</v>
      </c>
      <c r="AK41" s="293" t="s">
        <v>310</v>
      </c>
      <c r="AL41" s="293" t="s">
        <v>367</v>
      </c>
      <c r="AM41" s="44" t="s">
        <v>368</v>
      </c>
      <c r="AN41" s="325"/>
    </row>
    <row r="42" spans="1:40" s="1" customFormat="1" ht="90" customHeight="1" x14ac:dyDescent="0.25">
      <c r="A42" s="367"/>
      <c r="B42" s="345"/>
      <c r="C42" s="294"/>
      <c r="D42" s="337"/>
      <c r="E42" s="348"/>
      <c r="F42" s="348" t="s">
        <v>266</v>
      </c>
      <c r="G42" s="337"/>
      <c r="H42" s="307"/>
      <c r="I42" s="288" t="s">
        <v>361</v>
      </c>
      <c r="J42" s="294"/>
      <c r="K42" s="288" t="s">
        <v>363</v>
      </c>
      <c r="L42" s="294"/>
      <c r="M42" s="294"/>
      <c r="N42" s="294"/>
      <c r="O42" s="298" t="s">
        <v>360</v>
      </c>
      <c r="P42" s="294"/>
      <c r="Q42" s="294"/>
      <c r="R42" s="297"/>
      <c r="S42" s="294"/>
      <c r="T42" s="297"/>
      <c r="U42" s="297"/>
      <c r="V42" s="298" t="s">
        <v>116</v>
      </c>
      <c r="W42" s="294"/>
      <c r="X42" s="294"/>
      <c r="Y42" s="294"/>
      <c r="Z42" s="297"/>
      <c r="AA42" s="294"/>
      <c r="AB42" s="294"/>
      <c r="AC42" s="294"/>
      <c r="AD42" s="297"/>
      <c r="AE42" s="297"/>
      <c r="AF42" s="294"/>
      <c r="AG42" s="294"/>
      <c r="AH42" s="297"/>
      <c r="AI42" s="294"/>
      <c r="AJ42" s="294"/>
      <c r="AK42" s="294"/>
      <c r="AL42" s="294"/>
      <c r="AM42" s="370" t="s">
        <v>369</v>
      </c>
      <c r="AN42" s="326"/>
    </row>
    <row r="43" spans="1:40" s="1" customFormat="1" ht="90" customHeight="1" thickBot="1" x14ac:dyDescent="0.3">
      <c r="A43" s="368"/>
      <c r="B43" s="346"/>
      <c r="C43" s="295"/>
      <c r="D43" s="338"/>
      <c r="E43" s="349"/>
      <c r="F43" s="349"/>
      <c r="G43" s="338"/>
      <c r="H43" s="308"/>
      <c r="I43" s="289"/>
      <c r="J43" s="295"/>
      <c r="K43" s="289"/>
      <c r="L43" s="295"/>
      <c r="M43" s="295"/>
      <c r="N43" s="295"/>
      <c r="O43" s="295"/>
      <c r="P43" s="295"/>
      <c r="Q43" s="295"/>
      <c r="R43" s="289"/>
      <c r="S43" s="295"/>
      <c r="T43" s="289"/>
      <c r="U43" s="289"/>
      <c r="V43" s="295"/>
      <c r="W43" s="295"/>
      <c r="X43" s="295"/>
      <c r="Y43" s="295"/>
      <c r="Z43" s="289"/>
      <c r="AA43" s="295"/>
      <c r="AB43" s="295"/>
      <c r="AC43" s="295"/>
      <c r="AD43" s="289"/>
      <c r="AE43" s="289"/>
      <c r="AF43" s="295"/>
      <c r="AG43" s="295"/>
      <c r="AH43" s="289"/>
      <c r="AI43" s="295"/>
      <c r="AJ43" s="295"/>
      <c r="AK43" s="295"/>
      <c r="AL43" s="295"/>
      <c r="AM43" s="371"/>
      <c r="AN43" s="327"/>
    </row>
    <row r="44" spans="1:40" s="1" customFormat="1" ht="90" customHeight="1" x14ac:dyDescent="0.25">
      <c r="A44" s="366">
        <v>14</v>
      </c>
      <c r="B44" s="344" t="s">
        <v>40</v>
      </c>
      <c r="C44" s="293" t="s">
        <v>267</v>
      </c>
      <c r="D44" s="336" t="s">
        <v>268</v>
      </c>
      <c r="E44" s="293" t="s">
        <v>104</v>
      </c>
      <c r="F44" s="25" t="s">
        <v>269</v>
      </c>
      <c r="G44" s="382">
        <v>9023</v>
      </c>
      <c r="H44" s="382" t="s">
        <v>674</v>
      </c>
      <c r="I44" s="293" t="s">
        <v>43</v>
      </c>
      <c r="J44" s="293" t="s">
        <v>137</v>
      </c>
      <c r="K44" s="293" t="s">
        <v>44</v>
      </c>
      <c r="L44" s="293" t="s">
        <v>48</v>
      </c>
      <c r="M44" s="296" t="s">
        <v>92</v>
      </c>
      <c r="N44" s="293" t="s">
        <v>320</v>
      </c>
      <c r="O44" s="9" t="s">
        <v>371</v>
      </c>
      <c r="P44" s="293" t="s">
        <v>88</v>
      </c>
      <c r="Q44" s="293" t="s">
        <v>140</v>
      </c>
      <c r="R44" s="296" t="s">
        <v>241</v>
      </c>
      <c r="S44" s="293" t="s">
        <v>300</v>
      </c>
      <c r="T44" s="296" t="s">
        <v>482</v>
      </c>
      <c r="U44" s="296" t="s">
        <v>113</v>
      </c>
      <c r="V44" s="293" t="s">
        <v>92</v>
      </c>
      <c r="W44" s="293" t="s">
        <v>117</v>
      </c>
      <c r="X44" s="293" t="s">
        <v>55</v>
      </c>
      <c r="Y44" s="293">
        <v>80</v>
      </c>
      <c r="Z44" s="296" t="s">
        <v>372</v>
      </c>
      <c r="AA44" s="293" t="s">
        <v>326</v>
      </c>
      <c r="AB44" s="293" t="s">
        <v>352</v>
      </c>
      <c r="AC44" s="293" t="s">
        <v>365</v>
      </c>
      <c r="AD44" s="372" t="s">
        <v>373</v>
      </c>
      <c r="AE44" s="9" t="s">
        <v>374</v>
      </c>
      <c r="AF44" s="9" t="s">
        <v>376</v>
      </c>
      <c r="AG44" s="9" t="s">
        <v>262</v>
      </c>
      <c r="AH44" s="293" t="s">
        <v>379</v>
      </c>
      <c r="AI44" s="9" t="s">
        <v>380</v>
      </c>
      <c r="AJ44" s="296" t="s">
        <v>381</v>
      </c>
      <c r="AK44" s="293" t="s">
        <v>383</v>
      </c>
      <c r="AL44" s="293" t="s">
        <v>384</v>
      </c>
      <c r="AM44" s="9" t="s">
        <v>385</v>
      </c>
      <c r="AN44" s="325"/>
    </row>
    <row r="45" spans="1:40" s="1" customFormat="1" ht="90" customHeight="1" x14ac:dyDescent="0.25">
      <c r="A45" s="367"/>
      <c r="B45" s="345"/>
      <c r="C45" s="294"/>
      <c r="D45" s="337"/>
      <c r="E45" s="294"/>
      <c r="F45" s="348" t="s">
        <v>270</v>
      </c>
      <c r="G45" s="334"/>
      <c r="H45" s="386"/>
      <c r="I45" s="294"/>
      <c r="J45" s="294"/>
      <c r="K45" s="294"/>
      <c r="L45" s="294"/>
      <c r="M45" s="297"/>
      <c r="N45" s="294"/>
      <c r="O45" s="35" t="s">
        <v>370</v>
      </c>
      <c r="P45" s="294"/>
      <c r="Q45" s="294"/>
      <c r="R45" s="297"/>
      <c r="S45" s="294"/>
      <c r="T45" s="297"/>
      <c r="U45" s="297"/>
      <c r="V45" s="294"/>
      <c r="W45" s="294"/>
      <c r="X45" s="294"/>
      <c r="Y45" s="294"/>
      <c r="Z45" s="297"/>
      <c r="AA45" s="294"/>
      <c r="AB45" s="294"/>
      <c r="AC45" s="294"/>
      <c r="AD45" s="373"/>
      <c r="AE45" s="298" t="s">
        <v>375</v>
      </c>
      <c r="AF45" s="298" t="s">
        <v>377</v>
      </c>
      <c r="AG45" s="298" t="s">
        <v>378</v>
      </c>
      <c r="AH45" s="294"/>
      <c r="AI45" s="298" t="s">
        <v>382</v>
      </c>
      <c r="AJ45" s="297"/>
      <c r="AK45" s="294"/>
      <c r="AL45" s="294"/>
      <c r="AM45" s="298" t="s">
        <v>386</v>
      </c>
      <c r="AN45" s="326"/>
    </row>
    <row r="46" spans="1:40" s="1" customFormat="1" ht="90" customHeight="1" thickBot="1" x14ac:dyDescent="0.3">
      <c r="A46" s="368"/>
      <c r="B46" s="346"/>
      <c r="C46" s="295"/>
      <c r="D46" s="338"/>
      <c r="E46" s="295"/>
      <c r="F46" s="349"/>
      <c r="G46" s="335"/>
      <c r="H46" s="387"/>
      <c r="I46" s="295"/>
      <c r="J46" s="295"/>
      <c r="K46" s="295"/>
      <c r="L46" s="295"/>
      <c r="M46" s="289"/>
      <c r="N46" s="295"/>
      <c r="O46" s="10" t="s">
        <v>116</v>
      </c>
      <c r="P46" s="295"/>
      <c r="Q46" s="295"/>
      <c r="R46" s="289"/>
      <c r="S46" s="295"/>
      <c r="T46" s="289"/>
      <c r="U46" s="289"/>
      <c r="V46" s="295"/>
      <c r="W46" s="295"/>
      <c r="X46" s="295"/>
      <c r="Y46" s="295"/>
      <c r="Z46" s="289"/>
      <c r="AA46" s="295"/>
      <c r="AB46" s="295"/>
      <c r="AC46" s="295"/>
      <c r="AD46" s="374"/>
      <c r="AE46" s="295"/>
      <c r="AF46" s="295"/>
      <c r="AG46" s="295"/>
      <c r="AH46" s="295"/>
      <c r="AI46" s="295"/>
      <c r="AJ46" s="289"/>
      <c r="AK46" s="295"/>
      <c r="AL46" s="295"/>
      <c r="AM46" s="295"/>
      <c r="AN46" s="327"/>
    </row>
    <row r="47" spans="1:40" s="1" customFormat="1" ht="90" customHeight="1" x14ac:dyDescent="0.25">
      <c r="A47" s="366">
        <v>15</v>
      </c>
      <c r="B47" s="344" t="s">
        <v>40</v>
      </c>
      <c r="C47" s="293" t="s">
        <v>271</v>
      </c>
      <c r="D47" s="336" t="s">
        <v>277</v>
      </c>
      <c r="E47" s="293" t="s">
        <v>104</v>
      </c>
      <c r="F47" s="51" t="s">
        <v>278</v>
      </c>
      <c r="G47" s="382">
        <v>7693</v>
      </c>
      <c r="H47" s="382" t="s">
        <v>674</v>
      </c>
      <c r="I47" s="23" t="s">
        <v>232</v>
      </c>
      <c r="J47" s="293" t="s">
        <v>137</v>
      </c>
      <c r="K47" s="46" t="s">
        <v>387</v>
      </c>
      <c r="L47" s="293" t="s">
        <v>48</v>
      </c>
      <c r="M47" s="46" t="s">
        <v>337</v>
      </c>
      <c r="N47" s="293" t="s">
        <v>320</v>
      </c>
      <c r="O47" s="46" t="s">
        <v>116</v>
      </c>
      <c r="P47" s="293" t="s">
        <v>387</v>
      </c>
      <c r="Q47" s="293" t="s">
        <v>140</v>
      </c>
      <c r="R47" s="296" t="s">
        <v>437</v>
      </c>
      <c r="S47" s="293" t="s">
        <v>300</v>
      </c>
      <c r="T47" s="296" t="s">
        <v>481</v>
      </c>
      <c r="U47" s="296" t="s">
        <v>113</v>
      </c>
      <c r="V47" s="293" t="s">
        <v>92</v>
      </c>
      <c r="W47" s="293" t="s">
        <v>117</v>
      </c>
      <c r="X47" s="296" t="s">
        <v>390</v>
      </c>
      <c r="Y47" s="293">
        <v>50</v>
      </c>
      <c r="Z47" s="293" t="s">
        <v>255</v>
      </c>
      <c r="AA47" s="296" t="s">
        <v>489</v>
      </c>
      <c r="AB47" s="293" t="s">
        <v>352</v>
      </c>
      <c r="AC47" s="293" t="s">
        <v>149</v>
      </c>
      <c r="AD47" s="23" t="s">
        <v>391</v>
      </c>
      <c r="AE47" s="296" t="s">
        <v>393</v>
      </c>
      <c r="AF47" s="293" t="s">
        <v>394</v>
      </c>
      <c r="AG47" s="296" t="s">
        <v>395</v>
      </c>
      <c r="AH47" s="293" t="s">
        <v>396</v>
      </c>
      <c r="AI47" s="293" t="s">
        <v>98</v>
      </c>
      <c r="AJ47" s="293" t="s">
        <v>99</v>
      </c>
      <c r="AK47" s="293" t="s">
        <v>383</v>
      </c>
      <c r="AL47" s="23" t="s">
        <v>397</v>
      </c>
      <c r="AM47" s="296" t="s">
        <v>398</v>
      </c>
      <c r="AN47" s="325"/>
    </row>
    <row r="48" spans="1:40" s="1" customFormat="1" ht="90" customHeight="1" x14ac:dyDescent="0.25">
      <c r="A48" s="367"/>
      <c r="B48" s="345"/>
      <c r="C48" s="294"/>
      <c r="D48" s="337"/>
      <c r="E48" s="294"/>
      <c r="F48" s="356" t="s">
        <v>279</v>
      </c>
      <c r="G48" s="334"/>
      <c r="H48" s="386"/>
      <c r="I48" s="298" t="s">
        <v>43</v>
      </c>
      <c r="J48" s="294"/>
      <c r="K48" s="288" t="s">
        <v>474</v>
      </c>
      <c r="L48" s="294"/>
      <c r="M48" s="288" t="s">
        <v>388</v>
      </c>
      <c r="N48" s="294"/>
      <c r="O48" s="47" t="s">
        <v>237</v>
      </c>
      <c r="P48" s="294"/>
      <c r="Q48" s="294"/>
      <c r="R48" s="297"/>
      <c r="S48" s="294"/>
      <c r="T48" s="297"/>
      <c r="U48" s="297"/>
      <c r="V48" s="294"/>
      <c r="W48" s="294"/>
      <c r="X48" s="297"/>
      <c r="Y48" s="294"/>
      <c r="Z48" s="294"/>
      <c r="AA48" s="297"/>
      <c r="AB48" s="294"/>
      <c r="AC48" s="294"/>
      <c r="AD48" s="288" t="s">
        <v>392</v>
      </c>
      <c r="AE48" s="297"/>
      <c r="AF48" s="294"/>
      <c r="AG48" s="297"/>
      <c r="AH48" s="294"/>
      <c r="AI48" s="294"/>
      <c r="AJ48" s="294"/>
      <c r="AK48" s="294"/>
      <c r="AL48" s="47" t="s">
        <v>313</v>
      </c>
      <c r="AM48" s="297"/>
      <c r="AN48" s="326"/>
    </row>
    <row r="49" spans="1:40" s="1" customFormat="1" ht="90" customHeight="1" thickBot="1" x14ac:dyDescent="0.3">
      <c r="A49" s="368"/>
      <c r="B49" s="346"/>
      <c r="C49" s="295"/>
      <c r="D49" s="338"/>
      <c r="E49" s="295"/>
      <c r="F49" s="357"/>
      <c r="G49" s="335"/>
      <c r="H49" s="387"/>
      <c r="I49" s="295"/>
      <c r="J49" s="295"/>
      <c r="K49" s="289"/>
      <c r="L49" s="295"/>
      <c r="M49" s="289"/>
      <c r="N49" s="295"/>
      <c r="O49" s="48" t="s">
        <v>389</v>
      </c>
      <c r="P49" s="295"/>
      <c r="Q49" s="295"/>
      <c r="R49" s="289"/>
      <c r="S49" s="295"/>
      <c r="T49" s="289"/>
      <c r="U49" s="289"/>
      <c r="V49" s="295"/>
      <c r="W49" s="295"/>
      <c r="X49" s="289"/>
      <c r="Y49" s="295"/>
      <c r="Z49" s="295"/>
      <c r="AA49" s="289"/>
      <c r="AB49" s="295"/>
      <c r="AC49" s="295"/>
      <c r="AD49" s="289"/>
      <c r="AE49" s="289"/>
      <c r="AF49" s="295"/>
      <c r="AG49" s="289"/>
      <c r="AH49" s="295"/>
      <c r="AI49" s="295"/>
      <c r="AJ49" s="295"/>
      <c r="AK49" s="295"/>
      <c r="AL49" s="48" t="s">
        <v>73</v>
      </c>
      <c r="AM49" s="289"/>
      <c r="AN49" s="327"/>
    </row>
    <row r="50" spans="1:40" s="1" customFormat="1" ht="90" customHeight="1" x14ac:dyDescent="0.25">
      <c r="A50" s="366">
        <v>16</v>
      </c>
      <c r="B50" s="344" t="s">
        <v>40</v>
      </c>
      <c r="C50" s="293" t="s">
        <v>272</v>
      </c>
      <c r="D50" s="336" t="s">
        <v>280</v>
      </c>
      <c r="E50" s="293" t="s">
        <v>104</v>
      </c>
      <c r="F50" s="25" t="s">
        <v>281</v>
      </c>
      <c r="G50" s="382">
        <v>9856</v>
      </c>
      <c r="H50" s="382" t="s">
        <v>674</v>
      </c>
      <c r="I50" s="44" t="s">
        <v>43</v>
      </c>
      <c r="J50" s="293" t="s">
        <v>137</v>
      </c>
      <c r="K50" s="44" t="s">
        <v>387</v>
      </c>
      <c r="L50" s="293" t="s">
        <v>48</v>
      </c>
      <c r="M50" s="23" t="s">
        <v>399</v>
      </c>
      <c r="N50" s="293" t="s">
        <v>320</v>
      </c>
      <c r="O50" s="293" t="s">
        <v>116</v>
      </c>
      <c r="P50" s="293" t="s">
        <v>88</v>
      </c>
      <c r="Q50" s="293" t="s">
        <v>140</v>
      </c>
      <c r="R50" s="296" t="s">
        <v>437</v>
      </c>
      <c r="S50" s="293" t="s">
        <v>300</v>
      </c>
      <c r="T50" s="296" t="s">
        <v>481</v>
      </c>
      <c r="U50" s="296" t="s">
        <v>113</v>
      </c>
      <c r="V50" s="293" t="s">
        <v>92</v>
      </c>
      <c r="W50" s="293" t="s">
        <v>117</v>
      </c>
      <c r="X50" s="293" t="s">
        <v>55</v>
      </c>
      <c r="Y50" s="293">
        <v>70</v>
      </c>
      <c r="Z50" s="293" t="s">
        <v>255</v>
      </c>
      <c r="AA50" s="293" t="s">
        <v>326</v>
      </c>
      <c r="AB50" s="293" t="s">
        <v>148</v>
      </c>
      <c r="AC50" s="293" t="s">
        <v>149</v>
      </c>
      <c r="AD50" s="23" t="s">
        <v>401</v>
      </c>
      <c r="AE50" s="23" t="s">
        <v>403</v>
      </c>
      <c r="AF50" s="46" t="s">
        <v>406</v>
      </c>
      <c r="AG50" s="46" t="s">
        <v>153</v>
      </c>
      <c r="AH50" s="23" t="s">
        <v>450</v>
      </c>
      <c r="AI50" s="293" t="s">
        <v>411</v>
      </c>
      <c r="AJ50" s="293" t="s">
        <v>99</v>
      </c>
      <c r="AK50" s="293" t="s">
        <v>383</v>
      </c>
      <c r="AL50" s="46" t="s">
        <v>412</v>
      </c>
      <c r="AM50" s="23" t="s">
        <v>415</v>
      </c>
      <c r="AN50" s="290" t="s">
        <v>432</v>
      </c>
    </row>
    <row r="51" spans="1:40" s="1" customFormat="1" ht="90" customHeight="1" x14ac:dyDescent="0.25">
      <c r="A51" s="367"/>
      <c r="B51" s="345"/>
      <c r="C51" s="294"/>
      <c r="D51" s="337"/>
      <c r="E51" s="294"/>
      <c r="F51" s="49" t="s">
        <v>282</v>
      </c>
      <c r="G51" s="334"/>
      <c r="H51" s="386"/>
      <c r="I51" s="45" t="s">
        <v>232</v>
      </c>
      <c r="J51" s="294"/>
      <c r="K51" s="299" t="s">
        <v>474</v>
      </c>
      <c r="L51" s="294"/>
      <c r="M51" s="298" t="s">
        <v>400</v>
      </c>
      <c r="N51" s="294"/>
      <c r="O51" s="294"/>
      <c r="P51" s="294"/>
      <c r="Q51" s="294"/>
      <c r="R51" s="297"/>
      <c r="S51" s="294"/>
      <c r="T51" s="297"/>
      <c r="U51" s="297"/>
      <c r="V51" s="294"/>
      <c r="W51" s="294"/>
      <c r="X51" s="294"/>
      <c r="Y51" s="294"/>
      <c r="Z51" s="294"/>
      <c r="AA51" s="294"/>
      <c r="AB51" s="294"/>
      <c r="AC51" s="294"/>
      <c r="AD51" s="288" t="s">
        <v>402</v>
      </c>
      <c r="AE51" s="47" t="s">
        <v>404</v>
      </c>
      <c r="AF51" s="47" t="s">
        <v>407</v>
      </c>
      <c r="AG51" s="298" t="s">
        <v>409</v>
      </c>
      <c r="AH51" s="47" t="s">
        <v>410</v>
      </c>
      <c r="AI51" s="294"/>
      <c r="AJ51" s="294"/>
      <c r="AK51" s="294"/>
      <c r="AL51" s="47" t="s">
        <v>413</v>
      </c>
      <c r="AM51" s="298" t="s">
        <v>416</v>
      </c>
      <c r="AN51" s="291"/>
    </row>
    <row r="52" spans="1:40" s="1" customFormat="1" ht="90" customHeight="1" thickBot="1" x14ac:dyDescent="0.3">
      <c r="A52" s="368"/>
      <c r="B52" s="346"/>
      <c r="C52" s="295"/>
      <c r="D52" s="338"/>
      <c r="E52" s="295"/>
      <c r="F52" s="50" t="s">
        <v>283</v>
      </c>
      <c r="G52" s="335"/>
      <c r="H52" s="387"/>
      <c r="I52" s="41" t="s">
        <v>471</v>
      </c>
      <c r="J52" s="295"/>
      <c r="K52" s="300"/>
      <c r="L52" s="295"/>
      <c r="M52" s="295"/>
      <c r="N52" s="295"/>
      <c r="O52" s="295"/>
      <c r="P52" s="295"/>
      <c r="Q52" s="295"/>
      <c r="R52" s="289"/>
      <c r="S52" s="295"/>
      <c r="T52" s="289"/>
      <c r="U52" s="289"/>
      <c r="V52" s="295"/>
      <c r="W52" s="295"/>
      <c r="X52" s="295"/>
      <c r="Y52" s="295"/>
      <c r="Z52" s="295"/>
      <c r="AA52" s="295"/>
      <c r="AB52" s="295"/>
      <c r="AC52" s="295"/>
      <c r="AD52" s="289"/>
      <c r="AE52" s="48" t="s">
        <v>405</v>
      </c>
      <c r="AF52" s="48" t="s">
        <v>408</v>
      </c>
      <c r="AG52" s="295"/>
      <c r="AH52" s="48" t="s">
        <v>313</v>
      </c>
      <c r="AI52" s="295"/>
      <c r="AJ52" s="295"/>
      <c r="AK52" s="295"/>
      <c r="AL52" s="48" t="s">
        <v>414</v>
      </c>
      <c r="AM52" s="295"/>
      <c r="AN52" s="292"/>
    </row>
    <row r="53" spans="1:40" s="1" customFormat="1" ht="90" customHeight="1" x14ac:dyDescent="0.25">
      <c r="A53" s="366">
        <v>17</v>
      </c>
      <c r="B53" s="344" t="s">
        <v>40</v>
      </c>
      <c r="C53" s="293" t="s">
        <v>273</v>
      </c>
      <c r="D53" s="336" t="s">
        <v>284</v>
      </c>
      <c r="E53" s="347" t="s">
        <v>132</v>
      </c>
      <c r="F53" s="32" t="s">
        <v>285</v>
      </c>
      <c r="G53" s="379">
        <v>9763</v>
      </c>
      <c r="H53" s="382" t="s">
        <v>674</v>
      </c>
      <c r="I53" s="293" t="s">
        <v>84</v>
      </c>
      <c r="J53" s="293" t="s">
        <v>137</v>
      </c>
      <c r="K53" s="296" t="s">
        <v>474</v>
      </c>
      <c r="L53" s="293" t="s">
        <v>48</v>
      </c>
      <c r="M53" s="52" t="s">
        <v>417</v>
      </c>
      <c r="N53" s="296" t="s">
        <v>434</v>
      </c>
      <c r="O53" s="52" t="s">
        <v>298</v>
      </c>
      <c r="P53" s="293" t="s">
        <v>88</v>
      </c>
      <c r="Q53" s="293" t="s">
        <v>140</v>
      </c>
      <c r="R53" s="296" t="s">
        <v>420</v>
      </c>
      <c r="S53" s="293" t="s">
        <v>300</v>
      </c>
      <c r="T53" s="296" t="s">
        <v>482</v>
      </c>
      <c r="U53" s="296" t="s">
        <v>113</v>
      </c>
      <c r="V53" s="293" t="s">
        <v>116</v>
      </c>
      <c r="W53" s="293" t="s">
        <v>117</v>
      </c>
      <c r="X53" s="296" t="s">
        <v>390</v>
      </c>
      <c r="Y53" s="293">
        <v>50</v>
      </c>
      <c r="Z53" s="293" t="s">
        <v>372</v>
      </c>
      <c r="AA53" s="293" t="s">
        <v>220</v>
      </c>
      <c r="AB53" s="293" t="s">
        <v>421</v>
      </c>
      <c r="AC53" s="296" t="s">
        <v>422</v>
      </c>
      <c r="AD53" s="296" t="s">
        <v>423</v>
      </c>
      <c r="AE53" s="52" t="s">
        <v>405</v>
      </c>
      <c r="AF53" s="52" t="s">
        <v>425</v>
      </c>
      <c r="AG53" s="52" t="s">
        <v>427</v>
      </c>
      <c r="AH53" s="293" t="s">
        <v>329</v>
      </c>
      <c r="AI53" s="293" t="s">
        <v>98</v>
      </c>
      <c r="AJ53" s="293" t="s">
        <v>99</v>
      </c>
      <c r="AK53" s="293" t="s">
        <v>383</v>
      </c>
      <c r="AL53" s="52" t="s">
        <v>73</v>
      </c>
      <c r="AM53" s="52" t="s">
        <v>429</v>
      </c>
      <c r="AN53" s="290" t="s">
        <v>431</v>
      </c>
    </row>
    <row r="54" spans="1:40" s="1" customFormat="1" ht="90" customHeight="1" x14ac:dyDescent="0.25">
      <c r="A54" s="367"/>
      <c r="B54" s="345"/>
      <c r="C54" s="294"/>
      <c r="D54" s="337"/>
      <c r="E54" s="348"/>
      <c r="F54" s="337" t="s">
        <v>286</v>
      </c>
      <c r="G54" s="380"/>
      <c r="H54" s="386"/>
      <c r="I54" s="294"/>
      <c r="J54" s="294"/>
      <c r="K54" s="297"/>
      <c r="L54" s="294"/>
      <c r="M54" s="288" t="s">
        <v>388</v>
      </c>
      <c r="N54" s="297"/>
      <c r="O54" s="53" t="s">
        <v>418</v>
      </c>
      <c r="P54" s="294"/>
      <c r="Q54" s="294"/>
      <c r="R54" s="297"/>
      <c r="S54" s="294"/>
      <c r="T54" s="297"/>
      <c r="U54" s="297"/>
      <c r="V54" s="294"/>
      <c r="W54" s="294"/>
      <c r="X54" s="297"/>
      <c r="Y54" s="294"/>
      <c r="Z54" s="294"/>
      <c r="AA54" s="294"/>
      <c r="AB54" s="294"/>
      <c r="AC54" s="297"/>
      <c r="AD54" s="297"/>
      <c r="AE54" s="298" t="s">
        <v>424</v>
      </c>
      <c r="AF54" s="288" t="s">
        <v>426</v>
      </c>
      <c r="AG54" s="53" t="s">
        <v>428</v>
      </c>
      <c r="AH54" s="294"/>
      <c r="AI54" s="294"/>
      <c r="AJ54" s="294"/>
      <c r="AK54" s="294"/>
      <c r="AL54" s="288" t="s">
        <v>100</v>
      </c>
      <c r="AM54" s="53" t="s">
        <v>496</v>
      </c>
      <c r="AN54" s="291"/>
    </row>
    <row r="55" spans="1:40" s="1" customFormat="1" ht="90" customHeight="1" thickBot="1" x14ac:dyDescent="0.3">
      <c r="A55" s="368"/>
      <c r="B55" s="346"/>
      <c r="C55" s="295"/>
      <c r="D55" s="338"/>
      <c r="E55" s="349"/>
      <c r="F55" s="338"/>
      <c r="G55" s="381"/>
      <c r="H55" s="387"/>
      <c r="I55" s="295"/>
      <c r="J55" s="295"/>
      <c r="K55" s="289"/>
      <c r="L55" s="295"/>
      <c r="M55" s="289"/>
      <c r="N55" s="289"/>
      <c r="O55" s="54" t="s">
        <v>419</v>
      </c>
      <c r="P55" s="295"/>
      <c r="Q55" s="295"/>
      <c r="R55" s="289"/>
      <c r="S55" s="295"/>
      <c r="T55" s="289"/>
      <c r="U55" s="289"/>
      <c r="V55" s="295"/>
      <c r="W55" s="295"/>
      <c r="X55" s="289"/>
      <c r="Y55" s="295"/>
      <c r="Z55" s="295"/>
      <c r="AA55" s="295"/>
      <c r="AB55" s="295"/>
      <c r="AC55" s="289"/>
      <c r="AD55" s="289"/>
      <c r="AE55" s="295"/>
      <c r="AF55" s="289"/>
      <c r="AG55" s="54" t="s">
        <v>329</v>
      </c>
      <c r="AH55" s="295"/>
      <c r="AI55" s="295"/>
      <c r="AJ55" s="295"/>
      <c r="AK55" s="295"/>
      <c r="AL55" s="289"/>
      <c r="AM55" s="54" t="s">
        <v>430</v>
      </c>
      <c r="AN55" s="292"/>
    </row>
    <row r="56" spans="1:40" s="1" customFormat="1" ht="90" customHeight="1" x14ac:dyDescent="0.25">
      <c r="A56" s="366">
        <v>18</v>
      </c>
      <c r="B56" s="316" t="s">
        <v>40</v>
      </c>
      <c r="C56" s="293" t="s">
        <v>274</v>
      </c>
      <c r="D56" s="293" t="s">
        <v>287</v>
      </c>
      <c r="E56" s="347" t="s">
        <v>132</v>
      </c>
      <c r="F56" s="296" t="s">
        <v>288</v>
      </c>
      <c r="G56" s="303">
        <v>7628</v>
      </c>
      <c r="H56" s="303" t="s">
        <v>674</v>
      </c>
      <c r="I56" s="293" t="s">
        <v>433</v>
      </c>
      <c r="J56" s="293" t="s">
        <v>137</v>
      </c>
      <c r="K56" s="293" t="s">
        <v>44</v>
      </c>
      <c r="L56" s="293" t="s">
        <v>48</v>
      </c>
      <c r="M56" s="375" t="s">
        <v>388</v>
      </c>
      <c r="N56" s="296" t="s">
        <v>434</v>
      </c>
      <c r="O56" s="293" t="s">
        <v>435</v>
      </c>
      <c r="P56" s="296" t="s">
        <v>436</v>
      </c>
      <c r="Q56" s="293" t="s">
        <v>140</v>
      </c>
      <c r="R56" s="296" t="s">
        <v>241</v>
      </c>
      <c r="S56" s="296" t="s">
        <v>350</v>
      </c>
      <c r="T56" s="296" t="s">
        <v>483</v>
      </c>
      <c r="U56" s="296" t="s">
        <v>91</v>
      </c>
      <c r="V56" s="293" t="s">
        <v>116</v>
      </c>
      <c r="W56" s="293" t="s">
        <v>117</v>
      </c>
      <c r="X56" s="293" t="s">
        <v>219</v>
      </c>
      <c r="Y56" s="293">
        <v>100</v>
      </c>
      <c r="Z56" s="296" t="s">
        <v>325</v>
      </c>
      <c r="AA56" s="293" t="s">
        <v>62</v>
      </c>
      <c r="AB56" s="293" t="s">
        <v>352</v>
      </c>
      <c r="AC56" s="293" t="s">
        <v>438</v>
      </c>
      <c r="AD56" s="296" t="s">
        <v>439</v>
      </c>
      <c r="AE56" s="293" t="s">
        <v>440</v>
      </c>
      <c r="AF56" s="293" t="s">
        <v>327</v>
      </c>
      <c r="AG56" s="293" t="s">
        <v>310</v>
      </c>
      <c r="AH56" s="39" t="s">
        <v>312</v>
      </c>
      <c r="AI56" s="293" t="s">
        <v>98</v>
      </c>
      <c r="AJ56" s="293" t="s">
        <v>99</v>
      </c>
      <c r="AK56" s="293" t="s">
        <v>310</v>
      </c>
      <c r="AL56" s="59" t="s">
        <v>332</v>
      </c>
      <c r="AM56" s="296" t="s">
        <v>443</v>
      </c>
      <c r="AN56" s="325"/>
    </row>
    <row r="57" spans="1:40" s="1" customFormat="1" ht="90" customHeight="1" x14ac:dyDescent="0.25">
      <c r="A57" s="367"/>
      <c r="B57" s="317"/>
      <c r="C57" s="294"/>
      <c r="D57" s="294"/>
      <c r="E57" s="348"/>
      <c r="F57" s="297"/>
      <c r="G57" s="297"/>
      <c r="H57" s="304"/>
      <c r="I57" s="294"/>
      <c r="J57" s="294"/>
      <c r="K57" s="294"/>
      <c r="L57" s="294"/>
      <c r="M57" s="299"/>
      <c r="N57" s="297"/>
      <c r="O57" s="294"/>
      <c r="P57" s="297"/>
      <c r="Q57" s="294"/>
      <c r="R57" s="297"/>
      <c r="S57" s="297"/>
      <c r="T57" s="297"/>
      <c r="U57" s="297"/>
      <c r="V57" s="294"/>
      <c r="W57" s="294"/>
      <c r="X57" s="294"/>
      <c r="Y57" s="294"/>
      <c r="Z57" s="297"/>
      <c r="AA57" s="294"/>
      <c r="AB57" s="294"/>
      <c r="AC57" s="294"/>
      <c r="AD57" s="297"/>
      <c r="AE57" s="294"/>
      <c r="AF57" s="294"/>
      <c r="AG57" s="294"/>
      <c r="AH57" s="55" t="s">
        <v>378</v>
      </c>
      <c r="AI57" s="294"/>
      <c r="AJ57" s="294"/>
      <c r="AK57" s="294"/>
      <c r="AL57" s="60" t="s">
        <v>442</v>
      </c>
      <c r="AM57" s="297"/>
      <c r="AN57" s="326"/>
    </row>
    <row r="58" spans="1:40" s="1" customFormat="1" ht="90" customHeight="1" thickBot="1" x14ac:dyDescent="0.3">
      <c r="A58" s="368"/>
      <c r="B58" s="318"/>
      <c r="C58" s="295"/>
      <c r="D58" s="295"/>
      <c r="E58" s="349"/>
      <c r="F58" s="289"/>
      <c r="G58" s="289"/>
      <c r="H58" s="305"/>
      <c r="I58" s="295"/>
      <c r="J58" s="295"/>
      <c r="K58" s="295"/>
      <c r="L58" s="295"/>
      <c r="M58" s="57" t="s">
        <v>337</v>
      </c>
      <c r="N58" s="289"/>
      <c r="O58" s="295"/>
      <c r="P58" s="289"/>
      <c r="Q58" s="295"/>
      <c r="R58" s="289"/>
      <c r="S58" s="289"/>
      <c r="T58" s="289"/>
      <c r="U58" s="289"/>
      <c r="V58" s="295"/>
      <c r="W58" s="295"/>
      <c r="X58" s="295"/>
      <c r="Y58" s="295"/>
      <c r="Z58" s="289"/>
      <c r="AA58" s="295"/>
      <c r="AB58" s="295"/>
      <c r="AC58" s="295"/>
      <c r="AD58" s="289"/>
      <c r="AE58" s="295"/>
      <c r="AF58" s="295"/>
      <c r="AG58" s="295"/>
      <c r="AH58" s="56" t="s">
        <v>441</v>
      </c>
      <c r="AI58" s="295"/>
      <c r="AJ58" s="295"/>
      <c r="AK58" s="295"/>
      <c r="AL58" s="16" t="s">
        <v>100</v>
      </c>
      <c r="AM58" s="289"/>
      <c r="AN58" s="327"/>
    </row>
    <row r="59" spans="1:40" s="1" customFormat="1" ht="90" customHeight="1" x14ac:dyDescent="0.25">
      <c r="A59" s="366">
        <v>19</v>
      </c>
      <c r="B59" s="316" t="s">
        <v>40</v>
      </c>
      <c r="C59" s="293" t="s">
        <v>275</v>
      </c>
      <c r="D59" s="336" t="s">
        <v>289</v>
      </c>
      <c r="E59" s="293" t="s">
        <v>104</v>
      </c>
      <c r="F59" s="51" t="s">
        <v>290</v>
      </c>
      <c r="G59" s="382">
        <v>7579</v>
      </c>
      <c r="H59" s="382" t="s">
        <v>674</v>
      </c>
      <c r="I59" s="296" t="s">
        <v>84</v>
      </c>
      <c r="J59" s="293" t="s">
        <v>137</v>
      </c>
      <c r="K59" s="293" t="s">
        <v>44</v>
      </c>
      <c r="L59" s="293" t="s">
        <v>48</v>
      </c>
      <c r="M59" s="59" t="s">
        <v>444</v>
      </c>
      <c r="N59" s="296" t="s">
        <v>434</v>
      </c>
      <c r="O59" s="293" t="s">
        <v>419</v>
      </c>
      <c r="P59" s="293" t="s">
        <v>88</v>
      </c>
      <c r="Q59" s="293" t="s">
        <v>140</v>
      </c>
      <c r="R59" s="296" t="s">
        <v>241</v>
      </c>
      <c r="S59" s="293" t="s">
        <v>300</v>
      </c>
      <c r="T59" s="296" t="s">
        <v>481</v>
      </c>
      <c r="U59" s="296" t="s">
        <v>91</v>
      </c>
      <c r="V59" s="293" t="s">
        <v>92</v>
      </c>
      <c r="W59" s="296" t="s">
        <v>445</v>
      </c>
      <c r="X59" s="293" t="s">
        <v>219</v>
      </c>
      <c r="Y59" s="293">
        <v>30</v>
      </c>
      <c r="Z59" s="59" t="s">
        <v>446</v>
      </c>
      <c r="AA59" s="293" t="s">
        <v>326</v>
      </c>
      <c r="AB59" s="293" t="s">
        <v>148</v>
      </c>
      <c r="AC59" s="293" t="s">
        <v>365</v>
      </c>
      <c r="AD59" s="296" t="s">
        <v>439</v>
      </c>
      <c r="AE59" s="296" t="s">
        <v>448</v>
      </c>
      <c r="AF59" s="296" t="s">
        <v>447</v>
      </c>
      <c r="AG59" s="296" t="s">
        <v>449</v>
      </c>
      <c r="AH59" s="59" t="s">
        <v>450</v>
      </c>
      <c r="AI59" s="293" t="s">
        <v>98</v>
      </c>
      <c r="AJ59" s="293" t="s">
        <v>99</v>
      </c>
      <c r="AK59" s="293" t="s">
        <v>310</v>
      </c>
      <c r="AL59" s="59" t="s">
        <v>332</v>
      </c>
      <c r="AM59" s="293" t="s">
        <v>453</v>
      </c>
      <c r="AN59" s="325"/>
    </row>
    <row r="60" spans="1:40" s="1" customFormat="1" ht="90" customHeight="1" x14ac:dyDescent="0.25">
      <c r="A60" s="367"/>
      <c r="B60" s="317"/>
      <c r="C60" s="294"/>
      <c r="D60" s="337"/>
      <c r="E60" s="294"/>
      <c r="F60" s="358" t="s">
        <v>291</v>
      </c>
      <c r="G60" s="334"/>
      <c r="H60" s="386"/>
      <c r="I60" s="297"/>
      <c r="J60" s="294"/>
      <c r="K60" s="294"/>
      <c r="L60" s="294"/>
      <c r="M60" s="298" t="s">
        <v>337</v>
      </c>
      <c r="N60" s="297"/>
      <c r="O60" s="294"/>
      <c r="P60" s="294"/>
      <c r="Q60" s="294"/>
      <c r="R60" s="297"/>
      <c r="S60" s="294"/>
      <c r="T60" s="297"/>
      <c r="U60" s="297"/>
      <c r="V60" s="294"/>
      <c r="W60" s="297"/>
      <c r="X60" s="294"/>
      <c r="Y60" s="294"/>
      <c r="Z60" s="298" t="s">
        <v>372</v>
      </c>
      <c r="AA60" s="294"/>
      <c r="AB60" s="294"/>
      <c r="AC60" s="294"/>
      <c r="AD60" s="297"/>
      <c r="AE60" s="297"/>
      <c r="AF60" s="297"/>
      <c r="AG60" s="297"/>
      <c r="AH60" s="60" t="s">
        <v>313</v>
      </c>
      <c r="AI60" s="294"/>
      <c r="AJ60" s="294"/>
      <c r="AK60" s="294"/>
      <c r="AL60" s="298" t="s">
        <v>452</v>
      </c>
      <c r="AM60" s="294"/>
      <c r="AN60" s="326"/>
    </row>
    <row r="61" spans="1:40" s="1" customFormat="1" ht="90" customHeight="1" thickBot="1" x14ac:dyDescent="0.3">
      <c r="A61" s="368"/>
      <c r="B61" s="318"/>
      <c r="C61" s="295"/>
      <c r="D61" s="338"/>
      <c r="E61" s="295"/>
      <c r="F61" s="359"/>
      <c r="G61" s="335"/>
      <c r="H61" s="387"/>
      <c r="I61" s="289"/>
      <c r="J61" s="295"/>
      <c r="K61" s="295"/>
      <c r="L61" s="295"/>
      <c r="M61" s="295"/>
      <c r="N61" s="289"/>
      <c r="O61" s="295"/>
      <c r="P61" s="295"/>
      <c r="Q61" s="295"/>
      <c r="R61" s="289"/>
      <c r="S61" s="295"/>
      <c r="T61" s="289"/>
      <c r="U61" s="289"/>
      <c r="V61" s="295"/>
      <c r="W61" s="289"/>
      <c r="X61" s="295"/>
      <c r="Y61" s="295"/>
      <c r="Z61" s="295"/>
      <c r="AA61" s="295"/>
      <c r="AB61" s="295"/>
      <c r="AC61" s="295"/>
      <c r="AD61" s="289"/>
      <c r="AE61" s="289"/>
      <c r="AF61" s="289"/>
      <c r="AG61" s="289"/>
      <c r="AH61" s="61" t="s">
        <v>451</v>
      </c>
      <c r="AI61" s="295"/>
      <c r="AJ61" s="295"/>
      <c r="AK61" s="295"/>
      <c r="AL61" s="295"/>
      <c r="AM61" s="295"/>
      <c r="AN61" s="327"/>
    </row>
    <row r="62" spans="1:40" s="1" customFormat="1" ht="90" customHeight="1" x14ac:dyDescent="0.25">
      <c r="A62" s="366">
        <v>20</v>
      </c>
      <c r="B62" s="316" t="s">
        <v>40</v>
      </c>
      <c r="C62" s="293" t="s">
        <v>276</v>
      </c>
      <c r="D62" s="336" t="s">
        <v>292</v>
      </c>
      <c r="E62" s="347" t="s">
        <v>132</v>
      </c>
      <c r="F62" s="51" t="s">
        <v>293</v>
      </c>
      <c r="G62" s="382">
        <v>7549</v>
      </c>
      <c r="H62" s="382" t="s">
        <v>674</v>
      </c>
      <c r="I62" s="59" t="s">
        <v>43</v>
      </c>
      <c r="J62" s="293" t="s">
        <v>137</v>
      </c>
      <c r="K62" s="293" t="s">
        <v>44</v>
      </c>
      <c r="L62" s="293" t="s">
        <v>48</v>
      </c>
      <c r="M62" s="293" t="s">
        <v>337</v>
      </c>
      <c r="N62" s="293" t="s">
        <v>320</v>
      </c>
      <c r="O62" s="59" t="s">
        <v>297</v>
      </c>
      <c r="P62" s="293" t="s">
        <v>88</v>
      </c>
      <c r="Q62" s="293" t="s">
        <v>140</v>
      </c>
      <c r="R62" s="296" t="s">
        <v>241</v>
      </c>
      <c r="S62" s="293" t="s">
        <v>300</v>
      </c>
      <c r="T62" s="296" t="s">
        <v>481</v>
      </c>
      <c r="U62" s="296" t="s">
        <v>91</v>
      </c>
      <c r="V62" s="293" t="s">
        <v>92</v>
      </c>
      <c r="W62" s="296" t="s">
        <v>445</v>
      </c>
      <c r="X62" s="293" t="s">
        <v>55</v>
      </c>
      <c r="Y62" s="293">
        <v>90</v>
      </c>
      <c r="Z62" s="296" t="s">
        <v>455</v>
      </c>
      <c r="AA62" s="296" t="s">
        <v>256</v>
      </c>
      <c r="AB62" s="293" t="s">
        <v>352</v>
      </c>
      <c r="AC62" s="293" t="s">
        <v>456</v>
      </c>
      <c r="AD62" s="296" t="s">
        <v>423</v>
      </c>
      <c r="AE62" s="59" t="s">
        <v>405</v>
      </c>
      <c r="AF62" s="296" t="s">
        <v>459</v>
      </c>
      <c r="AG62" s="23" t="s">
        <v>460</v>
      </c>
      <c r="AH62" s="296" t="s">
        <v>462</v>
      </c>
      <c r="AI62" s="293" t="s">
        <v>98</v>
      </c>
      <c r="AJ62" s="293" t="s">
        <v>99</v>
      </c>
      <c r="AK62" s="293" t="s">
        <v>463</v>
      </c>
      <c r="AL62" s="23" t="s">
        <v>100</v>
      </c>
      <c r="AM62" s="59" t="s">
        <v>466</v>
      </c>
      <c r="AN62" s="290" t="s">
        <v>454</v>
      </c>
    </row>
    <row r="63" spans="1:40" s="1" customFormat="1" ht="90" customHeight="1" x14ac:dyDescent="0.25">
      <c r="A63" s="367"/>
      <c r="B63" s="317"/>
      <c r="C63" s="294"/>
      <c r="D63" s="337"/>
      <c r="E63" s="348"/>
      <c r="F63" s="358" t="s">
        <v>294</v>
      </c>
      <c r="G63" s="334"/>
      <c r="H63" s="386"/>
      <c r="I63" s="288" t="s">
        <v>232</v>
      </c>
      <c r="J63" s="294"/>
      <c r="K63" s="294"/>
      <c r="L63" s="294"/>
      <c r="M63" s="294"/>
      <c r="N63" s="294"/>
      <c r="O63" s="298" t="s">
        <v>116</v>
      </c>
      <c r="P63" s="294"/>
      <c r="Q63" s="294"/>
      <c r="R63" s="297"/>
      <c r="S63" s="294"/>
      <c r="T63" s="297"/>
      <c r="U63" s="297"/>
      <c r="V63" s="294"/>
      <c r="W63" s="297"/>
      <c r="X63" s="294"/>
      <c r="Y63" s="294"/>
      <c r="Z63" s="297"/>
      <c r="AA63" s="297"/>
      <c r="AB63" s="294"/>
      <c r="AC63" s="294"/>
      <c r="AD63" s="297"/>
      <c r="AE63" s="60" t="s">
        <v>457</v>
      </c>
      <c r="AF63" s="297"/>
      <c r="AG63" s="288" t="s">
        <v>461</v>
      </c>
      <c r="AH63" s="297"/>
      <c r="AI63" s="294"/>
      <c r="AJ63" s="294"/>
      <c r="AK63" s="294"/>
      <c r="AL63" s="60" t="s">
        <v>464</v>
      </c>
      <c r="AM63" s="60" t="s">
        <v>467</v>
      </c>
      <c r="AN63" s="291"/>
    </row>
    <row r="64" spans="1:40" s="1" customFormat="1" ht="90" customHeight="1" thickBot="1" x14ac:dyDescent="0.3">
      <c r="A64" s="368"/>
      <c r="B64" s="318"/>
      <c r="C64" s="295"/>
      <c r="D64" s="338"/>
      <c r="E64" s="349"/>
      <c r="F64" s="359"/>
      <c r="G64" s="335"/>
      <c r="H64" s="387"/>
      <c r="I64" s="289"/>
      <c r="J64" s="295"/>
      <c r="K64" s="295"/>
      <c r="L64" s="295"/>
      <c r="M64" s="295"/>
      <c r="N64" s="295"/>
      <c r="O64" s="295"/>
      <c r="P64" s="295"/>
      <c r="Q64" s="295"/>
      <c r="R64" s="289"/>
      <c r="S64" s="295"/>
      <c r="T64" s="289"/>
      <c r="U64" s="289"/>
      <c r="V64" s="295"/>
      <c r="W64" s="289"/>
      <c r="X64" s="295"/>
      <c r="Y64" s="295"/>
      <c r="Z64" s="289"/>
      <c r="AA64" s="289"/>
      <c r="AB64" s="295"/>
      <c r="AC64" s="295"/>
      <c r="AD64" s="289"/>
      <c r="AE64" s="61" t="s">
        <v>458</v>
      </c>
      <c r="AF64" s="289"/>
      <c r="AG64" s="289"/>
      <c r="AH64" s="289"/>
      <c r="AI64" s="295"/>
      <c r="AJ64" s="295"/>
      <c r="AK64" s="295"/>
      <c r="AL64" s="61" t="s">
        <v>465</v>
      </c>
      <c r="AM64" s="61" t="s">
        <v>453</v>
      </c>
      <c r="AN64" s="292"/>
    </row>
    <row r="65" spans="1:40" ht="90" customHeight="1" x14ac:dyDescent="0.25">
      <c r="A65" s="37"/>
      <c r="B65" s="62" t="s">
        <v>468</v>
      </c>
      <c r="C65" s="62"/>
      <c r="D65" s="62"/>
      <c r="E65" s="63"/>
      <c r="F65" s="63"/>
      <c r="G65" s="63"/>
      <c r="H65" s="63"/>
      <c r="I65" s="63"/>
      <c r="J65" s="63"/>
      <c r="K65" s="62"/>
      <c r="L65" s="62"/>
      <c r="M65" s="63"/>
      <c r="N65" s="62"/>
      <c r="O65" s="58"/>
      <c r="P65" s="58"/>
      <c r="Q65" s="62"/>
      <c r="R65" s="62"/>
      <c r="S65" s="62"/>
      <c r="T65" s="62"/>
      <c r="U65" s="62"/>
      <c r="V65" s="62"/>
      <c r="W65" s="63"/>
      <c r="X65" s="62"/>
      <c r="Y65" s="62"/>
      <c r="Z65" s="62"/>
      <c r="AA65" s="62"/>
      <c r="AB65" s="62"/>
      <c r="AC65" s="62"/>
      <c r="AD65" s="62"/>
      <c r="AE65" s="62"/>
      <c r="AF65" s="62"/>
      <c r="AG65" s="62"/>
      <c r="AH65" s="62"/>
      <c r="AI65" s="62"/>
      <c r="AJ65" s="62"/>
      <c r="AK65" s="62"/>
      <c r="AL65" s="62"/>
      <c r="AM65" s="62"/>
      <c r="AN65" s="62"/>
    </row>
    <row r="66" spans="1:40" ht="90" customHeight="1" x14ac:dyDescent="0.25">
      <c r="A66" s="37"/>
      <c r="B66" s="2"/>
      <c r="C66" s="2"/>
      <c r="D66" s="2"/>
      <c r="E66" s="7"/>
      <c r="F66" s="7"/>
      <c r="G66" s="7"/>
      <c r="H66" s="7"/>
      <c r="I66" s="7"/>
      <c r="J66" s="7"/>
      <c r="K66" s="2"/>
      <c r="L66" s="2"/>
      <c r="M66" s="7"/>
      <c r="N66" s="2"/>
      <c r="O66" s="6"/>
      <c r="P66" s="6"/>
      <c r="Q66" s="2"/>
      <c r="R66" s="2"/>
      <c r="S66" s="2"/>
      <c r="T66" s="2"/>
      <c r="U66" s="2"/>
      <c r="V66" s="2"/>
      <c r="W66" s="7"/>
      <c r="X66" s="2"/>
      <c r="Y66" s="2"/>
      <c r="Z66" s="2"/>
      <c r="AA66" s="2"/>
      <c r="AB66" s="2"/>
      <c r="AC66" s="2"/>
      <c r="AD66" s="2"/>
      <c r="AE66" s="2"/>
      <c r="AF66" s="2"/>
      <c r="AG66" s="2"/>
      <c r="AH66" s="2"/>
      <c r="AI66" s="2"/>
      <c r="AJ66" s="2"/>
      <c r="AK66" s="2"/>
      <c r="AL66" s="2"/>
      <c r="AM66" s="2"/>
      <c r="AN66" s="2"/>
    </row>
    <row r="67" spans="1:40" ht="90" customHeight="1" x14ac:dyDescent="0.25">
      <c r="A67" s="37"/>
      <c r="B67" s="2"/>
      <c r="C67" s="2"/>
      <c r="D67" s="2"/>
      <c r="E67" s="7"/>
      <c r="F67" s="7"/>
      <c r="G67" s="7"/>
      <c r="H67" s="7"/>
      <c r="I67" s="7"/>
      <c r="J67" s="7"/>
      <c r="K67" s="2"/>
      <c r="L67" s="2"/>
      <c r="M67" s="7"/>
      <c r="N67" s="2"/>
      <c r="O67" s="6"/>
      <c r="P67" s="6"/>
      <c r="Q67" s="2"/>
      <c r="R67" s="2"/>
      <c r="S67" s="2"/>
      <c r="T67" s="2"/>
      <c r="U67" s="2"/>
      <c r="V67" s="2"/>
      <c r="W67" s="7"/>
      <c r="X67" s="2"/>
      <c r="Y67" s="2"/>
      <c r="Z67" s="2"/>
      <c r="AA67" s="2"/>
      <c r="AB67" s="2"/>
      <c r="AC67" s="2"/>
      <c r="AD67" s="2"/>
      <c r="AE67" s="2"/>
      <c r="AF67" s="2"/>
      <c r="AG67" s="2"/>
      <c r="AH67" s="2"/>
      <c r="AI67" s="2"/>
      <c r="AJ67" s="2"/>
      <c r="AK67" s="2"/>
      <c r="AL67" s="2"/>
      <c r="AM67" s="2"/>
      <c r="AN67" s="2"/>
    </row>
    <row r="68" spans="1:40" ht="90" customHeight="1" x14ac:dyDescent="0.25">
      <c r="A68" s="37"/>
      <c r="B68" s="2"/>
      <c r="C68" s="2"/>
      <c r="D68" s="2"/>
      <c r="E68" s="7"/>
      <c r="F68" s="7"/>
      <c r="G68" s="7"/>
      <c r="H68" s="7"/>
      <c r="I68" s="7"/>
      <c r="J68" s="7"/>
      <c r="K68" s="2"/>
      <c r="L68" s="2"/>
      <c r="M68" s="7"/>
      <c r="N68" s="2"/>
      <c r="O68" s="6"/>
      <c r="P68" s="6"/>
      <c r="Q68" s="2"/>
      <c r="R68" s="2"/>
      <c r="S68" s="2"/>
      <c r="T68" s="2"/>
      <c r="U68" s="2"/>
      <c r="V68" s="2"/>
      <c r="W68" s="7"/>
      <c r="X68" s="2"/>
      <c r="Y68" s="2"/>
      <c r="Z68" s="2"/>
      <c r="AA68" s="2"/>
      <c r="AB68" s="2"/>
      <c r="AC68" s="2"/>
      <c r="AD68" s="2"/>
      <c r="AE68" s="2"/>
      <c r="AF68" s="2"/>
      <c r="AG68" s="2"/>
      <c r="AH68" s="2"/>
      <c r="AI68" s="2"/>
      <c r="AJ68" s="2"/>
      <c r="AK68" s="2"/>
      <c r="AL68" s="2"/>
      <c r="AM68" s="2"/>
      <c r="AN68" s="2"/>
    </row>
    <row r="69" spans="1:40" ht="90" customHeight="1" x14ac:dyDescent="0.25">
      <c r="A69" s="37"/>
      <c r="B69" s="2"/>
      <c r="C69" s="2"/>
      <c r="D69" s="2"/>
      <c r="E69" s="7"/>
      <c r="F69" s="7"/>
      <c r="G69" s="7"/>
      <c r="H69" s="7"/>
      <c r="I69" s="7"/>
      <c r="J69" s="7"/>
      <c r="K69" s="2"/>
      <c r="L69" s="2"/>
      <c r="M69" s="7"/>
      <c r="N69" s="2"/>
      <c r="O69" s="6"/>
      <c r="P69" s="6"/>
      <c r="Q69" s="2"/>
      <c r="R69" s="2"/>
      <c r="S69" s="2"/>
      <c r="T69" s="2"/>
      <c r="U69" s="2"/>
      <c r="V69" s="2"/>
      <c r="W69" s="7"/>
      <c r="X69" s="2"/>
      <c r="Y69" s="2"/>
      <c r="Z69" s="2"/>
      <c r="AA69" s="2"/>
      <c r="AB69" s="2"/>
      <c r="AC69" s="2"/>
      <c r="AD69" s="2"/>
      <c r="AE69" s="2"/>
      <c r="AF69" s="2"/>
      <c r="AG69" s="2"/>
      <c r="AH69" s="2"/>
      <c r="AI69" s="2"/>
      <c r="AJ69" s="2"/>
      <c r="AK69" s="2"/>
      <c r="AL69" s="2"/>
      <c r="AM69" s="2"/>
      <c r="AN69" s="2"/>
    </row>
  </sheetData>
  <mergeCells count="769">
    <mergeCell ref="H50:H52"/>
    <mergeCell ref="H53:H55"/>
    <mergeCell ref="H56:H58"/>
    <mergeCell ref="H59:H61"/>
    <mergeCell ref="H62:H64"/>
    <mergeCell ref="H23:H25"/>
    <mergeCell ref="H26:H28"/>
    <mergeCell ref="H29:H31"/>
    <mergeCell ref="H32:H34"/>
    <mergeCell ref="H35:H37"/>
    <mergeCell ref="H38:H40"/>
    <mergeCell ref="H41:H43"/>
    <mergeCell ref="H44:H46"/>
    <mergeCell ref="H47:H49"/>
    <mergeCell ref="G50:G52"/>
    <mergeCell ref="G53:G55"/>
    <mergeCell ref="G56:G58"/>
    <mergeCell ref="G59:G61"/>
    <mergeCell ref="G62:G64"/>
    <mergeCell ref="G3:G6"/>
    <mergeCell ref="G7:G9"/>
    <mergeCell ref="G10:G12"/>
    <mergeCell ref="G13:G16"/>
    <mergeCell ref="G17:G19"/>
    <mergeCell ref="AD11:AD12"/>
    <mergeCell ref="AD48:AD49"/>
    <mergeCell ref="AI45:AI46"/>
    <mergeCell ref="AK30:AK31"/>
    <mergeCell ref="G20:G22"/>
    <mergeCell ref="G23:G25"/>
    <mergeCell ref="G26:G28"/>
    <mergeCell ref="G29:G31"/>
    <mergeCell ref="G32:G34"/>
    <mergeCell ref="G35:G37"/>
    <mergeCell ref="G38:G40"/>
    <mergeCell ref="G41:G43"/>
    <mergeCell ref="G44:G46"/>
    <mergeCell ref="G47:G49"/>
    <mergeCell ref="AK41:AK43"/>
    <mergeCell ref="AC41:AC43"/>
    <mergeCell ref="AD41:AD43"/>
    <mergeCell ref="AE41:AE43"/>
    <mergeCell ref="AF41:AF43"/>
    <mergeCell ref="AG41:AG43"/>
    <mergeCell ref="AH41:AH43"/>
    <mergeCell ref="AJ38:AJ40"/>
    <mergeCell ref="AE38:AE40"/>
    <mergeCell ref="AF38:AF40"/>
    <mergeCell ref="S62:S64"/>
    <mergeCell ref="T62:T64"/>
    <mergeCell ref="AN62:AN64"/>
    <mergeCell ref="U62:U64"/>
    <mergeCell ref="V62:V64"/>
    <mergeCell ref="W62:W64"/>
    <mergeCell ref="X62:X64"/>
    <mergeCell ref="Y62:Y64"/>
    <mergeCell ref="Z62:Z64"/>
    <mergeCell ref="AA62:AA64"/>
    <mergeCell ref="AB62:AB64"/>
    <mergeCell ref="AC62:AC64"/>
    <mergeCell ref="AD62:AD64"/>
    <mergeCell ref="AF62:AF64"/>
    <mergeCell ref="AG63:AG64"/>
    <mergeCell ref="AH62:AH64"/>
    <mergeCell ref="AI62:AI64"/>
    <mergeCell ref="AJ62:AJ64"/>
    <mergeCell ref="AK62:AK64"/>
    <mergeCell ref="J62:J64"/>
    <mergeCell ref="I63:I64"/>
    <mergeCell ref="K62:K64"/>
    <mergeCell ref="L62:L64"/>
    <mergeCell ref="N62:N64"/>
    <mergeCell ref="O63:O64"/>
    <mergeCell ref="P62:P64"/>
    <mergeCell ref="R62:R64"/>
    <mergeCell ref="M62:M64"/>
    <mergeCell ref="AE59:AE61"/>
    <mergeCell ref="AF59:AF61"/>
    <mergeCell ref="AG59:AG61"/>
    <mergeCell ref="AI59:AI61"/>
    <mergeCell ref="AJ59:AJ61"/>
    <mergeCell ref="AK59:AK61"/>
    <mergeCell ref="AN59:AN61"/>
    <mergeCell ref="AL60:AL61"/>
    <mergeCell ref="AM59:AM61"/>
    <mergeCell ref="AK56:AK58"/>
    <mergeCell ref="AN56:AN58"/>
    <mergeCell ref="AM56:AM58"/>
    <mergeCell ref="I59:I61"/>
    <mergeCell ref="J59:J61"/>
    <mergeCell ref="K59:K61"/>
    <mergeCell ref="L59:L61"/>
    <mergeCell ref="M60:M61"/>
    <mergeCell ref="N59:N61"/>
    <mergeCell ref="O59:O61"/>
    <mergeCell ref="P59:P61"/>
    <mergeCell ref="R59:R61"/>
    <mergeCell ref="S59:S61"/>
    <mergeCell ref="T59:T61"/>
    <mergeCell ref="U59:U61"/>
    <mergeCell ref="V59:V61"/>
    <mergeCell ref="W59:W61"/>
    <mergeCell ref="X59:X61"/>
    <mergeCell ref="Y59:Y61"/>
    <mergeCell ref="Z60:Z61"/>
    <mergeCell ref="AA59:AA61"/>
    <mergeCell ref="AB59:AB61"/>
    <mergeCell ref="AC59:AC61"/>
    <mergeCell ref="AD59:AD61"/>
    <mergeCell ref="AB56:AB58"/>
    <mergeCell ref="AC56:AC58"/>
    <mergeCell ref="AD56:AD58"/>
    <mergeCell ref="AE56:AE58"/>
    <mergeCell ref="AF56:AF58"/>
    <mergeCell ref="AG56:AG58"/>
    <mergeCell ref="AI56:AI58"/>
    <mergeCell ref="AJ56:AJ58"/>
    <mergeCell ref="S56:S58"/>
    <mergeCell ref="T56:T58"/>
    <mergeCell ref="U56:U58"/>
    <mergeCell ref="V56:V58"/>
    <mergeCell ref="W56:W58"/>
    <mergeCell ref="X56:X58"/>
    <mergeCell ref="Y56:Y58"/>
    <mergeCell ref="Z56:Z58"/>
    <mergeCell ref="AA56:AA58"/>
    <mergeCell ref="I56:I58"/>
    <mergeCell ref="J56:J58"/>
    <mergeCell ref="K56:K58"/>
    <mergeCell ref="L56:L58"/>
    <mergeCell ref="M56:M57"/>
    <mergeCell ref="N56:N58"/>
    <mergeCell ref="O56:O58"/>
    <mergeCell ref="P56:P58"/>
    <mergeCell ref="R56:R58"/>
    <mergeCell ref="AK50:AK52"/>
    <mergeCell ref="AN50:AN52"/>
    <mergeCell ref="AM51:AM52"/>
    <mergeCell ref="AE47:AE49"/>
    <mergeCell ref="AF47:AF49"/>
    <mergeCell ref="AG47:AG49"/>
    <mergeCell ref="AI47:AI49"/>
    <mergeCell ref="AJ47:AJ49"/>
    <mergeCell ref="AK47:AK49"/>
    <mergeCell ref="AN47:AN49"/>
    <mergeCell ref="AM47:AM49"/>
    <mergeCell ref="Z50:Z52"/>
    <mergeCell ref="AA50:AA52"/>
    <mergeCell ref="AB50:AB52"/>
    <mergeCell ref="AC50:AC52"/>
    <mergeCell ref="AD51:AD52"/>
    <mergeCell ref="AH47:AH49"/>
    <mergeCell ref="AG51:AG52"/>
    <mergeCell ref="AI50:AI52"/>
    <mergeCell ref="AJ50:AJ52"/>
    <mergeCell ref="M51:M52"/>
    <mergeCell ref="N50:N52"/>
    <mergeCell ref="O50:O52"/>
    <mergeCell ref="P50:P52"/>
    <mergeCell ref="R50:R52"/>
    <mergeCell ref="AC47:AC49"/>
    <mergeCell ref="T47:T49"/>
    <mergeCell ref="U47:U49"/>
    <mergeCell ref="V47:V49"/>
    <mergeCell ref="W47:W49"/>
    <mergeCell ref="X47:X49"/>
    <mergeCell ref="Y47:Y49"/>
    <mergeCell ref="Z47:Z49"/>
    <mergeCell ref="AA47:AA49"/>
    <mergeCell ref="AB47:AB49"/>
    <mergeCell ref="R47:R49"/>
    <mergeCell ref="S47:S49"/>
    <mergeCell ref="S50:S52"/>
    <mergeCell ref="T50:T52"/>
    <mergeCell ref="U50:U52"/>
    <mergeCell ref="V50:V52"/>
    <mergeCell ref="W50:W52"/>
    <mergeCell ref="X50:X52"/>
    <mergeCell ref="Y50:Y52"/>
    <mergeCell ref="AM45:AM46"/>
    <mergeCell ref="AB44:AB46"/>
    <mergeCell ref="AC44:AC46"/>
    <mergeCell ref="AD44:AD46"/>
    <mergeCell ref="AE45:AE46"/>
    <mergeCell ref="AF45:AF46"/>
    <mergeCell ref="AJ44:AJ46"/>
    <mergeCell ref="AH44:AH46"/>
    <mergeCell ref="AG45:AG46"/>
    <mergeCell ref="AK44:AK46"/>
    <mergeCell ref="AN41:AN43"/>
    <mergeCell ref="AL41:AL43"/>
    <mergeCell ref="AM42:AM43"/>
    <mergeCell ref="I44:I46"/>
    <mergeCell ref="J44:J46"/>
    <mergeCell ref="K44:K46"/>
    <mergeCell ref="L44:L46"/>
    <mergeCell ref="M44:M46"/>
    <mergeCell ref="N44:N46"/>
    <mergeCell ref="P44:P46"/>
    <mergeCell ref="R44:R46"/>
    <mergeCell ref="S44:S46"/>
    <mergeCell ref="T44:T46"/>
    <mergeCell ref="U44:U46"/>
    <mergeCell ref="W44:W46"/>
    <mergeCell ref="X44:X46"/>
    <mergeCell ref="V44:V46"/>
    <mergeCell ref="Y44:Y46"/>
    <mergeCell ref="Z44:Z46"/>
    <mergeCell ref="AA44:AA46"/>
    <mergeCell ref="Z41:Z43"/>
    <mergeCell ref="AN44:AN46"/>
    <mergeCell ref="AL44:AL46"/>
    <mergeCell ref="AB41:AB43"/>
    <mergeCell ref="AG39:AG40"/>
    <mergeCell ref="AH38:AH40"/>
    <mergeCell ref="AI38:AI40"/>
    <mergeCell ref="AI41:AI43"/>
    <mergeCell ref="AJ41:AJ43"/>
    <mergeCell ref="S41:S43"/>
    <mergeCell ref="T41:T43"/>
    <mergeCell ref="U41:U43"/>
    <mergeCell ref="V42:V43"/>
    <mergeCell ref="W41:W43"/>
    <mergeCell ref="X41:X43"/>
    <mergeCell ref="Y41:Y43"/>
    <mergeCell ref="AA38:AA40"/>
    <mergeCell ref="AA41:AA43"/>
    <mergeCell ref="U38:U40"/>
    <mergeCell ref="V38:V40"/>
    <mergeCell ref="W38:W40"/>
    <mergeCell ref="X38:X40"/>
    <mergeCell ref="Y38:Y40"/>
    <mergeCell ref="Z38:Z40"/>
    <mergeCell ref="AN35:AN37"/>
    <mergeCell ref="I38:I40"/>
    <mergeCell ref="J38:J40"/>
    <mergeCell ref="K38:K40"/>
    <mergeCell ref="L38:L40"/>
    <mergeCell ref="M38:M40"/>
    <mergeCell ref="N38:N40"/>
    <mergeCell ref="O38:O40"/>
    <mergeCell ref="P38:P40"/>
    <mergeCell ref="Q38:Q40"/>
    <mergeCell ref="R38:R40"/>
    <mergeCell ref="S38:S40"/>
    <mergeCell ref="T38:T40"/>
    <mergeCell ref="AI35:AI37"/>
    <mergeCell ref="AJ35:AJ37"/>
    <mergeCell ref="AL35:AL37"/>
    <mergeCell ref="AK35:AK37"/>
    <mergeCell ref="AK38:AK40"/>
    <mergeCell ref="AL39:AL40"/>
    <mergeCell ref="AN38:AN40"/>
    <mergeCell ref="AM38:AM40"/>
    <mergeCell ref="AB38:AB40"/>
    <mergeCell ref="AC38:AC40"/>
    <mergeCell ref="AD38:AD40"/>
    <mergeCell ref="AH35:AH37"/>
    <mergeCell ref="AE35:AE37"/>
    <mergeCell ref="AD35:AD37"/>
    <mergeCell ref="AC35:AC37"/>
    <mergeCell ref="Z35:Z37"/>
    <mergeCell ref="AA35:AA37"/>
    <mergeCell ref="AB35:AB37"/>
    <mergeCell ref="AJ32:AJ34"/>
    <mergeCell ref="AF32:AF34"/>
    <mergeCell ref="AG33:AG34"/>
    <mergeCell ref="AH33:AH34"/>
    <mergeCell ref="AI32:AI34"/>
    <mergeCell ref="AL33:AL34"/>
    <mergeCell ref="AN32:AN34"/>
    <mergeCell ref="AM33:AM34"/>
    <mergeCell ref="J35:J37"/>
    <mergeCell ref="L35:L37"/>
    <mergeCell ref="I35:I37"/>
    <mergeCell ref="M36:M37"/>
    <mergeCell ref="N35:N37"/>
    <mergeCell ref="Q35:Q37"/>
    <mergeCell ref="R36:R37"/>
    <mergeCell ref="S35:S37"/>
    <mergeCell ref="T35:T37"/>
    <mergeCell ref="U35:U37"/>
    <mergeCell ref="V35:V37"/>
    <mergeCell ref="W35:W37"/>
    <mergeCell ref="Y35:Y37"/>
    <mergeCell ref="X35:X37"/>
    <mergeCell ref="AE33:AE34"/>
    <mergeCell ref="AG35:AG37"/>
    <mergeCell ref="AA32:AA34"/>
    <mergeCell ref="AB32:AB34"/>
    <mergeCell ref="AC32:AC34"/>
    <mergeCell ref="AD32:AD34"/>
    <mergeCell ref="AF35:AF37"/>
    <mergeCell ref="S32:S34"/>
    <mergeCell ref="T32:T34"/>
    <mergeCell ref="U32:U34"/>
    <mergeCell ref="V33:V34"/>
    <mergeCell ref="W32:W34"/>
    <mergeCell ref="X32:X34"/>
    <mergeCell ref="Y32:Y34"/>
    <mergeCell ref="Z32:Z34"/>
    <mergeCell ref="AK32:AK34"/>
    <mergeCell ref="A59:A61"/>
    <mergeCell ref="A62:A64"/>
    <mergeCell ref="F33:F34"/>
    <mergeCell ref="J32:J34"/>
    <mergeCell ref="K32:K34"/>
    <mergeCell ref="M32:M34"/>
    <mergeCell ref="N32:N34"/>
    <mergeCell ref="P32:P34"/>
    <mergeCell ref="Q32:Q34"/>
    <mergeCell ref="O32:O34"/>
    <mergeCell ref="Q44:Q46"/>
    <mergeCell ref="Q47:Q49"/>
    <mergeCell ref="Q50:Q52"/>
    <mergeCell ref="Q53:Q55"/>
    <mergeCell ref="Q56:Q58"/>
    <mergeCell ref="Q59:Q61"/>
    <mergeCell ref="Q62:Q64"/>
    <mergeCell ref="A32:A34"/>
    <mergeCell ref="A35:A37"/>
    <mergeCell ref="A38:A40"/>
    <mergeCell ref="A41:A43"/>
    <mergeCell ref="A44:A46"/>
    <mergeCell ref="A47:A49"/>
    <mergeCell ref="A50:A52"/>
    <mergeCell ref="A53:A55"/>
    <mergeCell ref="A56:A58"/>
    <mergeCell ref="AC29:AC31"/>
    <mergeCell ref="AD29:AD31"/>
    <mergeCell ref="AF30:AF31"/>
    <mergeCell ref="AG29:AG31"/>
    <mergeCell ref="AH29:AH31"/>
    <mergeCell ref="AI29:AI31"/>
    <mergeCell ref="AJ29:AJ31"/>
    <mergeCell ref="C53:C55"/>
    <mergeCell ref="B56:B58"/>
    <mergeCell ref="C56:C58"/>
    <mergeCell ref="C32:C34"/>
    <mergeCell ref="D32:D34"/>
    <mergeCell ref="E32:E34"/>
    <mergeCell ref="N29:N31"/>
    <mergeCell ref="Q29:Q31"/>
    <mergeCell ref="P29:P31"/>
    <mergeCell ref="R30:R31"/>
    <mergeCell ref="S29:S31"/>
    <mergeCell ref="T29:T31"/>
    <mergeCell ref="U29:U31"/>
    <mergeCell ref="N47:N49"/>
    <mergeCell ref="P47:P49"/>
    <mergeCell ref="AN29:AN31"/>
    <mergeCell ref="V29:V31"/>
    <mergeCell ref="W29:W31"/>
    <mergeCell ref="X29:X31"/>
    <mergeCell ref="Y29:Y31"/>
    <mergeCell ref="A3:A6"/>
    <mergeCell ref="A7:A9"/>
    <mergeCell ref="Z29:Z31"/>
    <mergeCell ref="AA30:AA31"/>
    <mergeCell ref="AB29:AB31"/>
    <mergeCell ref="A10:A12"/>
    <mergeCell ref="A13:A16"/>
    <mergeCell ref="A17:A19"/>
    <mergeCell ref="A20:A22"/>
    <mergeCell ref="A23:A25"/>
    <mergeCell ref="A26:A28"/>
    <mergeCell ref="A29:A31"/>
    <mergeCell ref="AD26:AD28"/>
    <mergeCell ref="AF26:AF28"/>
    <mergeCell ref="AG27:AG28"/>
    <mergeCell ref="J26:J28"/>
    <mergeCell ref="K26:K28"/>
    <mergeCell ref="L26:L28"/>
    <mergeCell ref="B26:B28"/>
    <mergeCell ref="B62:B64"/>
    <mergeCell ref="C62:C64"/>
    <mergeCell ref="D47:D49"/>
    <mergeCell ref="E47:E49"/>
    <mergeCell ref="F48:F49"/>
    <mergeCell ref="E50:E52"/>
    <mergeCell ref="D50:D52"/>
    <mergeCell ref="D53:D55"/>
    <mergeCell ref="E53:E55"/>
    <mergeCell ref="E56:E58"/>
    <mergeCell ref="D56:D58"/>
    <mergeCell ref="F56:F58"/>
    <mergeCell ref="D59:D61"/>
    <mergeCell ref="E59:E61"/>
    <mergeCell ref="D62:D64"/>
    <mergeCell ref="E62:E64"/>
    <mergeCell ref="F63:F64"/>
    <mergeCell ref="F60:F61"/>
    <mergeCell ref="F54:F55"/>
    <mergeCell ref="B47:B49"/>
    <mergeCell ref="C47:C49"/>
    <mergeCell ref="B50:B52"/>
    <mergeCell ref="C50:C52"/>
    <mergeCell ref="B53:B55"/>
    <mergeCell ref="B32:B34"/>
    <mergeCell ref="B59:B61"/>
    <mergeCell ref="C59:C61"/>
    <mergeCell ref="B41:B43"/>
    <mergeCell ref="C41:C43"/>
    <mergeCell ref="D41:D43"/>
    <mergeCell ref="E41:E43"/>
    <mergeCell ref="F42:F43"/>
    <mergeCell ref="B44:B46"/>
    <mergeCell ref="C44:C46"/>
    <mergeCell ref="D44:D46"/>
    <mergeCell ref="E44:E46"/>
    <mergeCell ref="F45:F46"/>
    <mergeCell ref="B38:B40"/>
    <mergeCell ref="C38:C40"/>
    <mergeCell ref="D38:D40"/>
    <mergeCell ref="E38:E40"/>
    <mergeCell ref="F39:F40"/>
    <mergeCell ref="B35:B37"/>
    <mergeCell ref="C35:C37"/>
    <mergeCell ref="D35:D37"/>
    <mergeCell ref="E35:E37"/>
    <mergeCell ref="F35:F37"/>
    <mergeCell ref="C26:C28"/>
    <mergeCell ref="D26:D28"/>
    <mergeCell ref="E26:E28"/>
    <mergeCell ref="F27:F28"/>
    <mergeCell ref="B29:B31"/>
    <mergeCell ref="C29:C31"/>
    <mergeCell ref="D29:D31"/>
    <mergeCell ref="E29:E31"/>
    <mergeCell ref="F30:F31"/>
    <mergeCell ref="AH26:AH28"/>
    <mergeCell ref="AI26:AI28"/>
    <mergeCell ref="AJ26:AJ28"/>
    <mergeCell ref="AK26:AK28"/>
    <mergeCell ref="AM26:AM28"/>
    <mergeCell ref="AN26:AN28"/>
    <mergeCell ref="AG23:AG25"/>
    <mergeCell ref="AF23:AF25"/>
    <mergeCell ref="P24:P25"/>
    <mergeCell ref="Q26:Q28"/>
    <mergeCell ref="R26:R28"/>
    <mergeCell ref="S26:S28"/>
    <mergeCell ref="P26:P28"/>
    <mergeCell ref="T26:T28"/>
    <mergeCell ref="U26:U28"/>
    <mergeCell ref="V26:V28"/>
    <mergeCell ref="W26:W28"/>
    <mergeCell ref="X26:X28"/>
    <mergeCell ref="Y26:Y28"/>
    <mergeCell ref="AA26:AA28"/>
    <mergeCell ref="Z26:Z28"/>
    <mergeCell ref="AB26:AB28"/>
    <mergeCell ref="AC26:AC28"/>
    <mergeCell ref="AL27:AL28"/>
    <mergeCell ref="AB20:AB22"/>
    <mergeCell ref="M23:M25"/>
    <mergeCell ref="N23:N25"/>
    <mergeCell ref="Q23:Q25"/>
    <mergeCell ref="R23:R25"/>
    <mergeCell ref="S23:S25"/>
    <mergeCell ref="T23:T25"/>
    <mergeCell ref="U23:U25"/>
    <mergeCell ref="AN23:AN25"/>
    <mergeCell ref="V23:V25"/>
    <mergeCell ref="W23:W25"/>
    <mergeCell ref="X23:X25"/>
    <mergeCell ref="Y23:Y25"/>
    <mergeCell ref="Z23:Z25"/>
    <mergeCell ref="AA23:AA25"/>
    <mergeCell ref="AB23:AB25"/>
    <mergeCell ref="AC23:AC25"/>
    <mergeCell ref="AD23:AD25"/>
    <mergeCell ref="AM23:AM25"/>
    <mergeCell ref="AL24:AL25"/>
    <mergeCell ref="AK23:AK25"/>
    <mergeCell ref="AJ23:AJ25"/>
    <mergeCell ref="AI23:AI25"/>
    <mergeCell ref="AH23:AH25"/>
    <mergeCell ref="AJ20:AJ22"/>
    <mergeCell ref="AI20:AI22"/>
    <mergeCell ref="AK20:AK22"/>
    <mergeCell ref="AL20:AL22"/>
    <mergeCell ref="AM21:AM22"/>
    <mergeCell ref="AN21:AN22"/>
    <mergeCell ref="AG20:AG22"/>
    <mergeCell ref="AF20:AF22"/>
    <mergeCell ref="AE21:AE22"/>
    <mergeCell ref="B20:B22"/>
    <mergeCell ref="C20:C22"/>
    <mergeCell ref="D20:D22"/>
    <mergeCell ref="E20:E22"/>
    <mergeCell ref="F21:F22"/>
    <mergeCell ref="B23:B25"/>
    <mergeCell ref="C23:C25"/>
    <mergeCell ref="D23:D25"/>
    <mergeCell ref="E23:E25"/>
    <mergeCell ref="F24:F25"/>
    <mergeCell ref="AJ17:AJ19"/>
    <mergeCell ref="AK17:AK19"/>
    <mergeCell ref="AL17:AL19"/>
    <mergeCell ref="AH17:AH19"/>
    <mergeCell ref="U17:U19"/>
    <mergeCell ref="T18:T19"/>
    <mergeCell ref="I18:I19"/>
    <mergeCell ref="AG18:AG19"/>
    <mergeCell ref="AN17:AN19"/>
    <mergeCell ref="X17:X19"/>
    <mergeCell ref="Y17:Y19"/>
    <mergeCell ref="Z17:Z19"/>
    <mergeCell ref="AA17:AA19"/>
    <mergeCell ref="AB17:AB19"/>
    <mergeCell ref="AC17:AC19"/>
    <mergeCell ref="AD17:AD19"/>
    <mergeCell ref="AF17:AF19"/>
    <mergeCell ref="AI17:AI19"/>
    <mergeCell ref="L17:L19"/>
    <mergeCell ref="N17:N19"/>
    <mergeCell ref="M18:M19"/>
    <mergeCell ref="Q17:Q19"/>
    <mergeCell ref="P17:P19"/>
    <mergeCell ref="R17:R19"/>
    <mergeCell ref="C13:C16"/>
    <mergeCell ref="B13:B16"/>
    <mergeCell ref="B17:B19"/>
    <mergeCell ref="C17:C19"/>
    <mergeCell ref="D17:D19"/>
    <mergeCell ref="E17:E19"/>
    <mergeCell ref="J17:J19"/>
    <mergeCell ref="S17:S19"/>
    <mergeCell ref="V17:V19"/>
    <mergeCell ref="S13:S16"/>
    <mergeCell ref="R13:R16"/>
    <mergeCell ref="Q13:Q16"/>
    <mergeCell ref="P13:P16"/>
    <mergeCell ref="O15:O16"/>
    <mergeCell ref="N13:N16"/>
    <mergeCell ref="M13:M14"/>
    <mergeCell ref="M15:M16"/>
    <mergeCell ref="L13:L16"/>
    <mergeCell ref="H13:H16"/>
    <mergeCell ref="H17:H19"/>
    <mergeCell ref="AD13:AD16"/>
    <mergeCell ref="AC13:AC16"/>
    <mergeCell ref="O21:O22"/>
    <mergeCell ref="K13:K16"/>
    <mergeCell ref="J13:J16"/>
    <mergeCell ref="I15:I16"/>
    <mergeCell ref="F14:F16"/>
    <mergeCell ref="E13:E16"/>
    <mergeCell ref="D13:D16"/>
    <mergeCell ref="W17:W19"/>
    <mergeCell ref="U20:U22"/>
    <mergeCell ref="T20:T22"/>
    <mergeCell ref="S20:S22"/>
    <mergeCell ref="R20:R22"/>
    <mergeCell ref="Q20:Q22"/>
    <mergeCell ref="P20:P22"/>
    <mergeCell ref="AA20:AA22"/>
    <mergeCell ref="Z20:Z22"/>
    <mergeCell ref="Y20:Y22"/>
    <mergeCell ref="X20:X22"/>
    <mergeCell ref="W20:W22"/>
    <mergeCell ref="V20:V22"/>
    <mergeCell ref="AD20:AD22"/>
    <mergeCell ref="AC20:AC22"/>
    <mergeCell ref="AF13:AF14"/>
    <mergeCell ref="AF15:AF16"/>
    <mergeCell ref="AK13:AK16"/>
    <mergeCell ref="AJ13:AJ16"/>
    <mergeCell ref="AL15:AL16"/>
    <mergeCell ref="AI13:AI14"/>
    <mergeCell ref="AI15:AI16"/>
    <mergeCell ref="AH15:AH16"/>
    <mergeCell ref="AE13:AE16"/>
    <mergeCell ref="W13:W16"/>
    <mergeCell ref="V15:V16"/>
    <mergeCell ref="U13:U16"/>
    <mergeCell ref="T13:T16"/>
    <mergeCell ref="AK10:AK12"/>
    <mergeCell ref="AJ10:AJ12"/>
    <mergeCell ref="AL10:AL12"/>
    <mergeCell ref="AM10:AM12"/>
    <mergeCell ref="AN10:AN12"/>
    <mergeCell ref="AB10:AB12"/>
    <mergeCell ref="AC10:AC12"/>
    <mergeCell ref="AI10:AI12"/>
    <mergeCell ref="AH11:AH12"/>
    <mergeCell ref="AG11:AG12"/>
    <mergeCell ref="AF10:AF12"/>
    <mergeCell ref="AN13:AN16"/>
    <mergeCell ref="AM13:AM14"/>
    <mergeCell ref="AM15:AM16"/>
    <mergeCell ref="AB13:AB16"/>
    <mergeCell ref="AA13:AA14"/>
    <mergeCell ref="AA15:AA16"/>
    <mergeCell ref="Z13:Z16"/>
    <mergeCell ref="Y13:Y16"/>
    <mergeCell ref="X13:X16"/>
    <mergeCell ref="AN7:AN9"/>
    <mergeCell ref="AN3:AN6"/>
    <mergeCell ref="O10:O12"/>
    <mergeCell ref="P10:P12"/>
    <mergeCell ref="Q10:Q12"/>
    <mergeCell ref="R10:R12"/>
    <mergeCell ref="S10:S12"/>
    <mergeCell ref="T10:T12"/>
    <mergeCell ref="U10:U12"/>
    <mergeCell ref="Z10:Z12"/>
    <mergeCell ref="AB7:AB9"/>
    <mergeCell ref="AC7:AC9"/>
    <mergeCell ref="AD7:AD9"/>
    <mergeCell ref="AE7:AE9"/>
    <mergeCell ref="AM7:AM9"/>
    <mergeCell ref="AL7:AL9"/>
    <mergeCell ref="AK7:AK9"/>
    <mergeCell ref="AJ7:AJ9"/>
    <mergeCell ref="AI7:AI9"/>
    <mergeCell ref="AH7:AH9"/>
    <mergeCell ref="AG8:AG9"/>
    <mergeCell ref="AF8:AF9"/>
    <mergeCell ref="W7:W9"/>
    <mergeCell ref="V7:V9"/>
    <mergeCell ref="X7:X9"/>
    <mergeCell ref="Y7:Y9"/>
    <mergeCell ref="AA7:AA9"/>
    <mergeCell ref="Z7:Z9"/>
    <mergeCell ref="AA10:AA12"/>
    <mergeCell ref="E7:E9"/>
    <mergeCell ref="M7:M9"/>
    <mergeCell ref="L7:L9"/>
    <mergeCell ref="K7:K9"/>
    <mergeCell ref="J7:J9"/>
    <mergeCell ref="I8:I9"/>
    <mergeCell ref="R7:R9"/>
    <mergeCell ref="Q7:Q9"/>
    <mergeCell ref="P7:P9"/>
    <mergeCell ref="O7:O9"/>
    <mergeCell ref="N7:N9"/>
    <mergeCell ref="I10:I12"/>
    <mergeCell ref="V11:V12"/>
    <mergeCell ref="X10:X12"/>
    <mergeCell ref="W10:W12"/>
    <mergeCell ref="Y10:Y12"/>
    <mergeCell ref="N10:N12"/>
    <mergeCell ref="H7:H9"/>
    <mergeCell ref="H10:H12"/>
    <mergeCell ref="A1:S1"/>
    <mergeCell ref="AL1:AM1"/>
    <mergeCell ref="AI1:AK1"/>
    <mergeCell ref="AE1:AH1"/>
    <mergeCell ref="Z1:AD1"/>
    <mergeCell ref="T1:Y1"/>
    <mergeCell ref="S3:S6"/>
    <mergeCell ref="AJ3:AJ6"/>
    <mergeCell ref="AB3:AB6"/>
    <mergeCell ref="AC3:AC6"/>
    <mergeCell ref="AD3:AD6"/>
    <mergeCell ref="AE5:AE6"/>
    <mergeCell ref="AF3:AF4"/>
    <mergeCell ref="AF5:AF6"/>
    <mergeCell ref="AG5:AG6"/>
    <mergeCell ref="AH5:AH6"/>
    <mergeCell ref="L3:L6"/>
    <mergeCell ref="M5:M6"/>
    <mergeCell ref="N3:N6"/>
    <mergeCell ref="K3:K6"/>
    <mergeCell ref="C3:C6"/>
    <mergeCell ref="B3:B6"/>
    <mergeCell ref="F3:F6"/>
    <mergeCell ref="AK5:AK6"/>
    <mergeCell ref="C7:C9"/>
    <mergeCell ref="B7:B9"/>
    <mergeCell ref="B10:B12"/>
    <mergeCell ref="C10:C12"/>
    <mergeCell ref="D10:D12"/>
    <mergeCell ref="E10:E12"/>
    <mergeCell ref="L10:L12"/>
    <mergeCell ref="K10:K12"/>
    <mergeCell ref="J10:J12"/>
    <mergeCell ref="AM3:AM4"/>
    <mergeCell ref="AM5:AM6"/>
    <mergeCell ref="T3:T6"/>
    <mergeCell ref="U3:U6"/>
    <mergeCell ref="V3:V6"/>
    <mergeCell ref="Z5:Z6"/>
    <mergeCell ref="Y3:Y6"/>
    <mergeCell ref="AI5:AI6"/>
    <mergeCell ref="W3:W6"/>
    <mergeCell ref="X3:X6"/>
    <mergeCell ref="AA3:AA6"/>
    <mergeCell ref="D3:D6"/>
    <mergeCell ref="D7:D9"/>
    <mergeCell ref="U7:U9"/>
    <mergeCell ref="T7:T9"/>
    <mergeCell ref="S7:S9"/>
    <mergeCell ref="J20:J22"/>
    <mergeCell ref="L20:L22"/>
    <mergeCell ref="M20:M22"/>
    <mergeCell ref="N20:N22"/>
    <mergeCell ref="K21:K22"/>
    <mergeCell ref="I5:I6"/>
    <mergeCell ref="E3:E6"/>
    <mergeCell ref="O3:O6"/>
    <mergeCell ref="P3:P6"/>
    <mergeCell ref="Q3:Q6"/>
    <mergeCell ref="J3:J6"/>
    <mergeCell ref="M3:M4"/>
    <mergeCell ref="R3:R6"/>
    <mergeCell ref="H3:H6"/>
    <mergeCell ref="H20:H22"/>
    <mergeCell ref="J23:J25"/>
    <mergeCell ref="L23:L25"/>
    <mergeCell ref="I27:I28"/>
    <mergeCell ref="L29:L31"/>
    <mergeCell ref="K30:K31"/>
    <mergeCell ref="I48:I49"/>
    <mergeCell ref="J47:J49"/>
    <mergeCell ref="L47:L49"/>
    <mergeCell ref="M48:M49"/>
    <mergeCell ref="M30:M31"/>
    <mergeCell ref="M26:M28"/>
    <mergeCell ref="I33:I34"/>
    <mergeCell ref="J30:J31"/>
    <mergeCell ref="K36:K37"/>
    <mergeCell ref="K48:K49"/>
    <mergeCell ref="I53:I55"/>
    <mergeCell ref="J53:J55"/>
    <mergeCell ref="K53:K55"/>
    <mergeCell ref="L53:L55"/>
    <mergeCell ref="M54:M55"/>
    <mergeCell ref="N53:N55"/>
    <mergeCell ref="P53:P55"/>
    <mergeCell ref="R53:R55"/>
    <mergeCell ref="N26:N28"/>
    <mergeCell ref="O27:O28"/>
    <mergeCell ref="Q41:Q43"/>
    <mergeCell ref="I42:I43"/>
    <mergeCell ref="J41:J43"/>
    <mergeCell ref="L41:L43"/>
    <mergeCell ref="K42:K43"/>
    <mergeCell ref="M41:M43"/>
    <mergeCell ref="N41:N43"/>
    <mergeCell ref="O42:O43"/>
    <mergeCell ref="P41:P43"/>
    <mergeCell ref="R32:R34"/>
    <mergeCell ref="R41:R43"/>
    <mergeCell ref="J50:J52"/>
    <mergeCell ref="L50:L52"/>
    <mergeCell ref="K51:K52"/>
    <mergeCell ref="S53:S55"/>
    <mergeCell ref="T53:T55"/>
    <mergeCell ref="U53:U55"/>
    <mergeCell ref="V53:V55"/>
    <mergeCell ref="W53:W55"/>
    <mergeCell ref="X53:X55"/>
    <mergeCell ref="Y53:Y55"/>
    <mergeCell ref="Z53:Z55"/>
    <mergeCell ref="AA53:AA55"/>
    <mergeCell ref="AL54:AL55"/>
    <mergeCell ref="AN53:AN55"/>
    <mergeCell ref="AB53:AB55"/>
    <mergeCell ref="AC53:AC55"/>
    <mergeCell ref="AD53:AD55"/>
    <mergeCell ref="AE54:AE55"/>
    <mergeCell ref="AF54:AF55"/>
    <mergeCell ref="AH53:AH55"/>
    <mergeCell ref="AI53:AI55"/>
    <mergeCell ref="AJ53:AJ55"/>
    <mergeCell ref="AK53:AK5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2"/>
  <sheetViews>
    <sheetView topLeftCell="E7" zoomScale="70" zoomScaleNormal="70" workbookViewId="0">
      <selection activeCell="I19" sqref="I19:L21"/>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7" max="7" width="17.140625" style="105" customWidth="1" outlineLevel="1"/>
    <col min="9" max="9" width="23.42578125" bestFit="1" customWidth="1"/>
    <col min="10" max="10" width="46" customWidth="1"/>
  </cols>
  <sheetData>
    <row r="1" spans="1:11" s="1" customFormat="1" ht="15.75" thickBot="1" x14ac:dyDescent="0.3">
      <c r="A1" s="120" t="s">
        <v>7</v>
      </c>
      <c r="B1" s="121"/>
      <c r="C1" s="121"/>
      <c r="D1" s="121"/>
      <c r="G1" s="267"/>
    </row>
    <row r="2" spans="1:11" s="1" customFormat="1" ht="66" customHeight="1" thickBot="1" x14ac:dyDescent="0.3">
      <c r="A2" s="36"/>
      <c r="B2" s="18" t="s">
        <v>0</v>
      </c>
      <c r="C2" s="19" t="s">
        <v>3</v>
      </c>
      <c r="D2" s="20" t="s">
        <v>18</v>
      </c>
      <c r="G2" s="123" t="s">
        <v>18</v>
      </c>
      <c r="I2" s="98" t="s">
        <v>498</v>
      </c>
      <c r="J2" s="105" t="s">
        <v>520</v>
      </c>
      <c r="K2"/>
    </row>
    <row r="3" spans="1:11" s="1" customFormat="1" ht="21" customHeight="1" thickBot="1" x14ac:dyDescent="0.3">
      <c r="A3" s="95">
        <v>1</v>
      </c>
      <c r="B3" s="93" t="s">
        <v>40</v>
      </c>
      <c r="C3" s="90" t="s">
        <v>41</v>
      </c>
      <c r="D3" s="88" t="s">
        <v>140</v>
      </c>
      <c r="G3" s="123" t="s">
        <v>140</v>
      </c>
      <c r="I3" s="99" t="s">
        <v>140</v>
      </c>
      <c r="J3" s="100">
        <v>20</v>
      </c>
      <c r="K3"/>
    </row>
    <row r="4" spans="1:11" ht="21" customHeight="1" x14ac:dyDescent="0.25">
      <c r="A4" s="92">
        <v>2</v>
      </c>
      <c r="B4" s="93" t="s">
        <v>40</v>
      </c>
      <c r="C4" s="88" t="s">
        <v>77</v>
      </c>
      <c r="D4" s="90" t="s">
        <v>140</v>
      </c>
      <c r="G4" s="124" t="s">
        <v>140</v>
      </c>
      <c r="I4" s="99" t="s">
        <v>500</v>
      </c>
      <c r="J4" s="100">
        <v>20</v>
      </c>
    </row>
    <row r="5" spans="1:11" ht="21" customHeight="1" thickBot="1" x14ac:dyDescent="0.3">
      <c r="A5" s="92">
        <v>3</v>
      </c>
      <c r="B5" s="94" t="s">
        <v>40</v>
      </c>
      <c r="C5" s="89" t="s">
        <v>102</v>
      </c>
      <c r="D5" s="89" t="s">
        <v>140</v>
      </c>
      <c r="G5" s="124" t="s">
        <v>140</v>
      </c>
    </row>
    <row r="6" spans="1:11" ht="21" customHeight="1" thickBot="1" x14ac:dyDescent="0.3">
      <c r="A6" s="92">
        <v>4</v>
      </c>
      <c r="B6" s="93" t="s">
        <v>40</v>
      </c>
      <c r="C6" s="88" t="s">
        <v>130</v>
      </c>
      <c r="D6" s="88" t="s">
        <v>140</v>
      </c>
      <c r="G6" s="124" t="s">
        <v>140</v>
      </c>
    </row>
    <row r="7" spans="1:11" ht="21" customHeight="1" thickBot="1" x14ac:dyDescent="0.3">
      <c r="A7" s="92">
        <v>5</v>
      </c>
      <c r="B7" s="93" t="s">
        <v>40</v>
      </c>
      <c r="C7" s="88" t="s">
        <v>164</v>
      </c>
      <c r="D7" s="88" t="s">
        <v>140</v>
      </c>
      <c r="G7" s="124" t="s">
        <v>140</v>
      </c>
    </row>
    <row r="8" spans="1:11" ht="21" customHeight="1" thickBot="1" x14ac:dyDescent="0.3">
      <c r="A8" s="92">
        <v>6</v>
      </c>
      <c r="B8" s="93" t="s">
        <v>40</v>
      </c>
      <c r="C8" s="88" t="s">
        <v>184</v>
      </c>
      <c r="D8" s="88" t="s">
        <v>140</v>
      </c>
      <c r="G8" s="124" t="s">
        <v>140</v>
      </c>
    </row>
    <row r="9" spans="1:11" ht="21" customHeight="1" thickBot="1" x14ac:dyDescent="0.3">
      <c r="A9" s="92">
        <v>7</v>
      </c>
      <c r="B9" s="93" t="s">
        <v>40</v>
      </c>
      <c r="C9" s="88" t="s">
        <v>189</v>
      </c>
      <c r="D9" s="88" t="s">
        <v>140</v>
      </c>
      <c r="G9" s="124" t="s">
        <v>140</v>
      </c>
    </row>
    <row r="10" spans="1:11" ht="21" customHeight="1" thickBot="1" x14ac:dyDescent="0.3">
      <c r="A10" s="92">
        <v>8</v>
      </c>
      <c r="B10" s="93" t="s">
        <v>40</v>
      </c>
      <c r="C10" s="88" t="s">
        <v>193</v>
      </c>
      <c r="D10" s="88" t="s">
        <v>140</v>
      </c>
      <c r="G10" s="124" t="s">
        <v>140</v>
      </c>
    </row>
    <row r="11" spans="1:11" ht="21" customHeight="1" thickBot="1" x14ac:dyDescent="0.3">
      <c r="A11" s="92">
        <v>9</v>
      </c>
      <c r="B11" s="93" t="s">
        <v>40</v>
      </c>
      <c r="C11" s="88" t="s">
        <v>197</v>
      </c>
      <c r="D11" s="88" t="s">
        <v>140</v>
      </c>
      <c r="G11" s="124" t="s">
        <v>140</v>
      </c>
    </row>
    <row r="12" spans="1:11" s="1" customFormat="1" ht="21" customHeight="1" thickBot="1" x14ac:dyDescent="0.3">
      <c r="A12" s="92">
        <v>10</v>
      </c>
      <c r="B12" s="93" t="s">
        <v>40</v>
      </c>
      <c r="C12" s="88" t="s">
        <v>202</v>
      </c>
      <c r="D12" s="88" t="s">
        <v>140</v>
      </c>
      <c r="G12" s="123" t="s">
        <v>140</v>
      </c>
      <c r="I12"/>
      <c r="J12"/>
      <c r="K12"/>
    </row>
    <row r="13" spans="1:11" s="1" customFormat="1" ht="21" customHeight="1" thickBot="1" x14ac:dyDescent="0.3">
      <c r="A13" s="92">
        <v>11</v>
      </c>
      <c r="B13" s="93" t="s">
        <v>40</v>
      </c>
      <c r="C13" s="88" t="s">
        <v>206</v>
      </c>
      <c r="D13" s="88" t="s">
        <v>140</v>
      </c>
      <c r="G13" s="123" t="s">
        <v>140</v>
      </c>
      <c r="I13"/>
      <c r="J13"/>
      <c r="K13"/>
    </row>
    <row r="14" spans="1:11" s="1" customFormat="1" ht="21" customHeight="1" thickBot="1" x14ac:dyDescent="0.3">
      <c r="A14" s="91">
        <v>12</v>
      </c>
      <c r="B14" s="96" t="s">
        <v>40</v>
      </c>
      <c r="C14" s="97" t="s">
        <v>210</v>
      </c>
      <c r="D14" s="88" t="s">
        <v>140</v>
      </c>
      <c r="G14" s="123" t="s">
        <v>140</v>
      </c>
      <c r="I14"/>
      <c r="J14"/>
      <c r="K14"/>
    </row>
    <row r="15" spans="1:11" s="1" customFormat="1" ht="21" customHeight="1" thickBot="1" x14ac:dyDescent="0.3">
      <c r="A15" s="91">
        <v>13</v>
      </c>
      <c r="B15" s="96" t="s">
        <v>40</v>
      </c>
      <c r="C15" s="88" t="s">
        <v>263</v>
      </c>
      <c r="D15" s="88" t="s">
        <v>140</v>
      </c>
      <c r="G15" s="123" t="s">
        <v>140</v>
      </c>
      <c r="I15"/>
      <c r="J15"/>
      <c r="K15"/>
    </row>
    <row r="16" spans="1:11" s="1" customFormat="1" ht="21" customHeight="1" thickBot="1" x14ac:dyDescent="0.3">
      <c r="A16" s="91">
        <v>14</v>
      </c>
      <c r="B16" s="96" t="s">
        <v>40</v>
      </c>
      <c r="C16" s="88" t="s">
        <v>267</v>
      </c>
      <c r="D16" s="88" t="s">
        <v>140</v>
      </c>
      <c r="G16" s="123" t="s">
        <v>140</v>
      </c>
      <c r="I16"/>
      <c r="J16"/>
      <c r="K16"/>
    </row>
    <row r="17" spans="1:12" s="1" customFormat="1" ht="21" customHeight="1" thickBot="1" x14ac:dyDescent="0.3">
      <c r="A17" s="91">
        <v>15</v>
      </c>
      <c r="B17" s="96" t="s">
        <v>40</v>
      </c>
      <c r="C17" s="88" t="s">
        <v>271</v>
      </c>
      <c r="D17" s="88" t="s">
        <v>140</v>
      </c>
      <c r="G17" s="123" t="s">
        <v>140</v>
      </c>
      <c r="I17"/>
      <c r="J17"/>
      <c r="K17"/>
    </row>
    <row r="18" spans="1:12" s="1" customFormat="1" ht="21" customHeight="1" thickBot="1" x14ac:dyDescent="0.3">
      <c r="A18" s="91">
        <v>16</v>
      </c>
      <c r="B18" s="96" t="s">
        <v>40</v>
      </c>
      <c r="C18" s="88" t="s">
        <v>272</v>
      </c>
      <c r="D18" s="88" t="s">
        <v>140</v>
      </c>
      <c r="G18" s="123" t="s">
        <v>140</v>
      </c>
      <c r="I18"/>
      <c r="J18"/>
      <c r="K18"/>
    </row>
    <row r="19" spans="1:12" s="1" customFormat="1" ht="21" customHeight="1" thickBot="1" x14ac:dyDescent="0.3">
      <c r="A19" s="91">
        <v>17</v>
      </c>
      <c r="B19" s="96" t="s">
        <v>40</v>
      </c>
      <c r="C19" s="88" t="s">
        <v>273</v>
      </c>
      <c r="D19" s="88" t="s">
        <v>140</v>
      </c>
      <c r="G19" s="123" t="s">
        <v>140</v>
      </c>
      <c r="I19" s="424" t="s">
        <v>669</v>
      </c>
      <c r="J19" s="424"/>
      <c r="K19" s="424"/>
      <c r="L19" s="424"/>
    </row>
    <row r="20" spans="1:12" s="1" customFormat="1" ht="21" customHeight="1" thickBot="1" x14ac:dyDescent="0.3">
      <c r="A20" s="91">
        <v>18</v>
      </c>
      <c r="B20" s="93" t="s">
        <v>40</v>
      </c>
      <c r="C20" s="88" t="s">
        <v>274</v>
      </c>
      <c r="D20" s="88" t="s">
        <v>140</v>
      </c>
      <c r="G20" s="123" t="s">
        <v>140</v>
      </c>
      <c r="I20" s="424"/>
      <c r="J20" s="424"/>
      <c r="K20" s="424"/>
      <c r="L20" s="424"/>
    </row>
    <row r="21" spans="1:12" s="1" customFormat="1" ht="21" customHeight="1" thickBot="1" x14ac:dyDescent="0.3">
      <c r="A21" s="91">
        <v>19</v>
      </c>
      <c r="B21" s="93" t="s">
        <v>40</v>
      </c>
      <c r="C21" s="88" t="s">
        <v>275</v>
      </c>
      <c r="D21" s="88" t="s">
        <v>140</v>
      </c>
      <c r="G21" s="123" t="s">
        <v>140</v>
      </c>
      <c r="I21" s="424"/>
      <c r="J21" s="424"/>
      <c r="K21" s="424"/>
      <c r="L21" s="424"/>
    </row>
    <row r="22" spans="1:12" s="1" customFormat="1" ht="21" customHeight="1" x14ac:dyDescent="0.25">
      <c r="A22" s="91">
        <v>20</v>
      </c>
      <c r="B22" s="93" t="s">
        <v>40</v>
      </c>
      <c r="C22" s="88" t="s">
        <v>276</v>
      </c>
      <c r="D22" s="88" t="s">
        <v>140</v>
      </c>
      <c r="G22" s="123" t="s">
        <v>140</v>
      </c>
    </row>
  </sheetData>
  <autoFilter ref="G2:G22" xr:uid="{00000000-0009-0000-0000-000008000000}"/>
  <mergeCells count="1">
    <mergeCell ref="I19:L21"/>
  </mergeCell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0"/>
  <sheetViews>
    <sheetView topLeftCell="H25" zoomScale="70" zoomScaleNormal="70" workbookViewId="0">
      <selection activeCell="I37" sqref="I37:S40"/>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7" max="7" width="21.7109375" style="105" customWidth="1" outlineLevel="1"/>
    <col min="8" max="8" width="9.140625" customWidth="1"/>
    <col min="9" max="9" width="38.28515625" customWidth="1"/>
    <col min="10" max="10" width="31.140625" bestFit="1" customWidth="1"/>
    <col min="15" max="15" width="11.140625" customWidth="1"/>
  </cols>
  <sheetData>
    <row r="1" spans="1:15" s="1" customFormat="1" ht="15.75" thickBot="1" x14ac:dyDescent="0.3">
      <c r="A1" s="146" t="s">
        <v>7</v>
      </c>
      <c r="B1" s="147"/>
      <c r="C1" s="147"/>
      <c r="D1" s="147"/>
      <c r="G1" s="267"/>
    </row>
    <row r="2" spans="1:15" s="1" customFormat="1" ht="90.75" thickBot="1" x14ac:dyDescent="0.3">
      <c r="A2" s="36"/>
      <c r="B2" s="18" t="s">
        <v>0</v>
      </c>
      <c r="C2" s="19" t="s">
        <v>3</v>
      </c>
      <c r="D2" s="20" t="s">
        <v>508</v>
      </c>
      <c r="G2" s="123" t="s">
        <v>508</v>
      </c>
      <c r="I2" s="98" t="s">
        <v>498</v>
      </c>
      <c r="J2" s="105" t="s">
        <v>521</v>
      </c>
      <c r="K2" s="119" t="s">
        <v>507</v>
      </c>
      <c r="L2" s="119" t="s">
        <v>503</v>
      </c>
      <c r="M2" s="119" t="s">
        <v>504</v>
      </c>
      <c r="N2" s="119" t="s">
        <v>505</v>
      </c>
      <c r="O2" s="119" t="s">
        <v>506</v>
      </c>
    </row>
    <row r="3" spans="1:15" s="1" customFormat="1" ht="30.75" thickBot="1" x14ac:dyDescent="0.3">
      <c r="A3" s="95">
        <v>1</v>
      </c>
      <c r="B3" s="93" t="s">
        <v>40</v>
      </c>
      <c r="C3" s="90" t="s">
        <v>41</v>
      </c>
      <c r="D3" s="87" t="s">
        <v>49</v>
      </c>
      <c r="G3" s="123" t="s">
        <v>49</v>
      </c>
      <c r="I3" s="266" t="s">
        <v>342</v>
      </c>
      <c r="J3" s="100">
        <v>1</v>
      </c>
      <c r="K3" s="100">
        <v>1</v>
      </c>
      <c r="L3">
        <f>K3</f>
        <v>1</v>
      </c>
      <c r="M3" s="8">
        <f t="shared" ref="M3:M15" si="0">K3/$K$16</f>
        <v>4.5454545454545456E-2</v>
      </c>
      <c r="N3" s="116">
        <f>M3</f>
        <v>4.5454545454545456E-2</v>
      </c>
      <c r="O3" s="116">
        <f t="shared" ref="O3:O15" si="1">M3</f>
        <v>4.5454545454545456E-2</v>
      </c>
    </row>
    <row r="4" spans="1:15" x14ac:dyDescent="0.25">
      <c r="A4" s="92">
        <v>2</v>
      </c>
      <c r="B4" s="93" t="s">
        <v>40</v>
      </c>
      <c r="C4" s="88" t="s">
        <v>77</v>
      </c>
      <c r="D4" s="88" t="s">
        <v>48</v>
      </c>
      <c r="G4" s="124" t="s">
        <v>48</v>
      </c>
      <c r="I4" s="266" t="s">
        <v>49</v>
      </c>
      <c r="J4" s="100">
        <v>1</v>
      </c>
      <c r="K4" s="100">
        <v>1</v>
      </c>
      <c r="L4">
        <f>K4+L3</f>
        <v>2</v>
      </c>
      <c r="M4" s="8">
        <f t="shared" si="0"/>
        <v>4.5454545454545456E-2</v>
      </c>
      <c r="N4" s="116">
        <f>M4+N3</f>
        <v>9.0909090909090912E-2</v>
      </c>
      <c r="O4" s="116">
        <f t="shared" si="1"/>
        <v>4.5454545454545456E-2</v>
      </c>
    </row>
    <row r="5" spans="1:15" ht="75.75" thickBot="1" x14ac:dyDescent="0.3">
      <c r="A5" s="92">
        <v>3</v>
      </c>
      <c r="B5" s="94" t="s">
        <v>40</v>
      </c>
      <c r="C5" s="89" t="s">
        <v>102</v>
      </c>
      <c r="D5" s="85" t="s">
        <v>141</v>
      </c>
      <c r="G5" s="124" t="s">
        <v>141</v>
      </c>
      <c r="I5" s="266" t="s">
        <v>142</v>
      </c>
      <c r="J5" s="100">
        <v>1</v>
      </c>
      <c r="K5" s="100">
        <v>1</v>
      </c>
      <c r="L5">
        <f t="shared" ref="L5:L15" si="2">K5+L4</f>
        <v>3</v>
      </c>
      <c r="M5" s="8">
        <f t="shared" si="0"/>
        <v>4.5454545454545456E-2</v>
      </c>
      <c r="N5" s="116">
        <f t="shared" ref="N5:N15" si="3">M5+N4</f>
        <v>0.13636363636363635</v>
      </c>
      <c r="O5" s="116">
        <f t="shared" si="1"/>
        <v>4.5454545454545456E-2</v>
      </c>
    </row>
    <row r="6" spans="1:15" ht="30.75" thickBot="1" x14ac:dyDescent="0.3">
      <c r="A6" s="92">
        <v>4</v>
      </c>
      <c r="B6" s="93" t="s">
        <v>40</v>
      </c>
      <c r="C6" s="88" t="s">
        <v>130</v>
      </c>
      <c r="D6" s="88" t="s">
        <v>142</v>
      </c>
      <c r="G6" s="124" t="s">
        <v>142</v>
      </c>
      <c r="I6" s="266" t="s">
        <v>420</v>
      </c>
      <c r="J6" s="100">
        <v>1</v>
      </c>
      <c r="K6" s="100">
        <v>1</v>
      </c>
      <c r="L6">
        <f t="shared" si="2"/>
        <v>4</v>
      </c>
      <c r="M6" s="8">
        <f t="shared" si="0"/>
        <v>4.5454545454545456E-2</v>
      </c>
      <c r="N6" s="116">
        <f t="shared" si="3"/>
        <v>0.18181818181818182</v>
      </c>
      <c r="O6" s="116">
        <f t="shared" si="1"/>
        <v>4.5454545454545456E-2</v>
      </c>
    </row>
    <row r="7" spans="1:15" ht="30.75" thickBot="1" x14ac:dyDescent="0.3">
      <c r="A7" s="92">
        <v>5</v>
      </c>
      <c r="B7" s="93" t="s">
        <v>40</v>
      </c>
      <c r="C7" s="88" t="s">
        <v>164</v>
      </c>
      <c r="D7" s="88" t="s">
        <v>172</v>
      </c>
      <c r="G7" s="124" t="s">
        <v>172</v>
      </c>
      <c r="I7" s="266" t="s">
        <v>476</v>
      </c>
      <c r="J7" s="100">
        <v>1</v>
      </c>
      <c r="K7" s="100">
        <v>1</v>
      </c>
      <c r="L7">
        <f t="shared" si="2"/>
        <v>5</v>
      </c>
      <c r="M7" s="8">
        <f t="shared" si="0"/>
        <v>4.5454545454545456E-2</v>
      </c>
      <c r="N7" s="116">
        <f t="shared" si="3"/>
        <v>0.22727272727272729</v>
      </c>
      <c r="O7" s="116">
        <f t="shared" si="1"/>
        <v>4.5454545454545456E-2</v>
      </c>
    </row>
    <row r="8" spans="1:15" ht="45.75" thickBot="1" x14ac:dyDescent="0.3">
      <c r="A8" s="92">
        <v>6</v>
      </c>
      <c r="B8" s="93" t="s">
        <v>40</v>
      </c>
      <c r="C8" s="88" t="s">
        <v>184</v>
      </c>
      <c r="D8" s="90" t="s">
        <v>241</v>
      </c>
      <c r="G8" s="123" t="s">
        <v>241</v>
      </c>
      <c r="I8" s="266" t="s">
        <v>343</v>
      </c>
      <c r="J8" s="100">
        <v>1</v>
      </c>
      <c r="K8" s="100">
        <v>1</v>
      </c>
      <c r="L8">
        <f t="shared" si="2"/>
        <v>6</v>
      </c>
      <c r="M8" s="8">
        <f t="shared" si="0"/>
        <v>4.5454545454545456E-2</v>
      </c>
      <c r="N8" s="116">
        <f t="shared" si="3"/>
        <v>0.27272727272727276</v>
      </c>
      <c r="O8" s="116">
        <f t="shared" si="1"/>
        <v>4.5454545454545456E-2</v>
      </c>
    </row>
    <row r="9" spans="1:15" ht="45.75" thickBot="1" x14ac:dyDescent="0.3">
      <c r="A9" s="92">
        <v>7</v>
      </c>
      <c r="B9" s="93" t="s">
        <v>40</v>
      </c>
      <c r="C9" s="88" t="s">
        <v>189</v>
      </c>
      <c r="D9" s="90" t="s">
        <v>241</v>
      </c>
      <c r="G9" s="123" t="s">
        <v>241</v>
      </c>
      <c r="I9" s="266" t="s">
        <v>48</v>
      </c>
      <c r="J9" s="100">
        <v>1</v>
      </c>
      <c r="K9" s="100">
        <v>1</v>
      </c>
      <c r="L9">
        <f t="shared" si="2"/>
        <v>7</v>
      </c>
      <c r="M9" s="8">
        <f t="shared" si="0"/>
        <v>4.5454545454545456E-2</v>
      </c>
      <c r="N9" s="116">
        <f t="shared" si="3"/>
        <v>0.31818181818181823</v>
      </c>
      <c r="O9" s="116">
        <f t="shared" si="1"/>
        <v>4.5454545454545456E-2</v>
      </c>
    </row>
    <row r="10" spans="1:15" ht="45.75" thickBot="1" x14ac:dyDescent="0.3">
      <c r="A10" s="92">
        <v>8</v>
      </c>
      <c r="B10" s="93" t="s">
        <v>40</v>
      </c>
      <c r="C10" s="88" t="s">
        <v>193</v>
      </c>
      <c r="D10" s="90" t="s">
        <v>241</v>
      </c>
      <c r="G10" s="123" t="s">
        <v>241</v>
      </c>
      <c r="I10" s="266" t="s">
        <v>241</v>
      </c>
      <c r="J10" s="100">
        <v>10</v>
      </c>
      <c r="K10" s="100">
        <v>10</v>
      </c>
      <c r="L10">
        <f t="shared" si="2"/>
        <v>17</v>
      </c>
      <c r="M10" s="8">
        <f t="shared" si="0"/>
        <v>0.45454545454545453</v>
      </c>
      <c r="N10" s="116">
        <f t="shared" si="3"/>
        <v>0.77272727272727271</v>
      </c>
      <c r="O10" s="116">
        <f t="shared" si="1"/>
        <v>0.45454545454545453</v>
      </c>
    </row>
    <row r="11" spans="1:15" ht="30" customHeight="1" x14ac:dyDescent="0.25">
      <c r="A11" s="363">
        <v>9</v>
      </c>
      <c r="B11" s="316" t="s">
        <v>40</v>
      </c>
      <c r="C11" s="293" t="s">
        <v>197</v>
      </c>
      <c r="D11" s="74" t="s">
        <v>476</v>
      </c>
      <c r="G11" s="124" t="s">
        <v>476</v>
      </c>
      <c r="I11" s="266" t="s">
        <v>172</v>
      </c>
      <c r="J11" s="100">
        <v>1</v>
      </c>
      <c r="K11" s="100">
        <v>1</v>
      </c>
      <c r="L11">
        <f t="shared" si="2"/>
        <v>18</v>
      </c>
      <c r="M11" s="8">
        <f t="shared" si="0"/>
        <v>4.5454545454545456E-2</v>
      </c>
      <c r="N11" s="116">
        <f t="shared" si="3"/>
        <v>0.81818181818181812</v>
      </c>
      <c r="O11" s="116">
        <f t="shared" si="1"/>
        <v>4.5454545454545456E-2</v>
      </c>
    </row>
    <row r="12" spans="1:15" ht="90.75" thickBot="1" x14ac:dyDescent="0.3">
      <c r="A12" s="364"/>
      <c r="B12" s="317"/>
      <c r="C12" s="294"/>
      <c r="D12" s="86" t="s">
        <v>299</v>
      </c>
      <c r="G12" s="124" t="s">
        <v>299</v>
      </c>
      <c r="I12" s="266" t="s">
        <v>141</v>
      </c>
      <c r="J12" s="100">
        <v>1</v>
      </c>
      <c r="K12" s="100">
        <v>1</v>
      </c>
      <c r="L12">
        <f t="shared" si="2"/>
        <v>19</v>
      </c>
      <c r="M12" s="8">
        <f t="shared" si="0"/>
        <v>4.5454545454545456E-2</v>
      </c>
      <c r="N12" s="116">
        <f t="shared" si="3"/>
        <v>0.86363636363636354</v>
      </c>
      <c r="O12" s="116">
        <f t="shared" si="1"/>
        <v>4.5454545454545456E-2</v>
      </c>
    </row>
    <row r="13" spans="1:15" s="1" customFormat="1" ht="60.75" thickBot="1" x14ac:dyDescent="0.3">
      <c r="A13" s="92">
        <v>10</v>
      </c>
      <c r="B13" s="93" t="s">
        <v>40</v>
      </c>
      <c r="C13" s="88" t="s">
        <v>202</v>
      </c>
      <c r="D13" s="90" t="s">
        <v>321</v>
      </c>
      <c r="G13" s="123" t="s">
        <v>321</v>
      </c>
      <c r="I13" s="266" t="s">
        <v>349</v>
      </c>
      <c r="J13" s="100">
        <v>1</v>
      </c>
      <c r="K13" s="100">
        <v>1</v>
      </c>
      <c r="L13">
        <f t="shared" si="2"/>
        <v>20</v>
      </c>
      <c r="M13" s="8">
        <f t="shared" si="0"/>
        <v>4.5454545454545456E-2</v>
      </c>
      <c r="N13" s="116">
        <f t="shared" si="3"/>
        <v>0.90909090909090895</v>
      </c>
      <c r="O13" s="116">
        <f t="shared" si="1"/>
        <v>4.5454545454545456E-2</v>
      </c>
    </row>
    <row r="14" spans="1:15" s="1" customFormat="1" ht="30" customHeight="1" x14ac:dyDescent="0.25">
      <c r="A14" s="363">
        <v>11</v>
      </c>
      <c r="B14" s="316" t="s">
        <v>40</v>
      </c>
      <c r="C14" s="293" t="s">
        <v>206</v>
      </c>
      <c r="D14" s="74" t="s">
        <v>342</v>
      </c>
      <c r="G14" s="123" t="s">
        <v>342</v>
      </c>
      <c r="I14" s="266" t="s">
        <v>321</v>
      </c>
      <c r="J14" s="100">
        <v>1</v>
      </c>
      <c r="K14" s="100">
        <v>1</v>
      </c>
      <c r="L14">
        <f t="shared" si="2"/>
        <v>21</v>
      </c>
      <c r="M14" s="8">
        <f t="shared" si="0"/>
        <v>4.5454545454545456E-2</v>
      </c>
      <c r="N14" s="116">
        <f t="shared" si="3"/>
        <v>0.95454545454545436</v>
      </c>
      <c r="O14" s="116">
        <f t="shared" si="1"/>
        <v>4.5454545454545456E-2</v>
      </c>
    </row>
    <row r="15" spans="1:15" s="1" customFormat="1" ht="60.75" thickBot="1" x14ac:dyDescent="0.3">
      <c r="A15" s="364"/>
      <c r="B15" s="317"/>
      <c r="C15" s="294"/>
      <c r="D15" s="86" t="s">
        <v>343</v>
      </c>
      <c r="G15" s="123" t="s">
        <v>343</v>
      </c>
      <c r="I15" s="266" t="s">
        <v>299</v>
      </c>
      <c r="J15" s="100">
        <v>1</v>
      </c>
      <c r="K15" s="145">
        <v>1</v>
      </c>
      <c r="L15" s="113">
        <f t="shared" si="2"/>
        <v>22</v>
      </c>
      <c r="M15" s="117">
        <f t="shared" si="0"/>
        <v>4.5454545454545456E-2</v>
      </c>
      <c r="N15" s="118">
        <f t="shared" si="3"/>
        <v>0.99999999999999978</v>
      </c>
      <c r="O15" s="118">
        <f t="shared" si="1"/>
        <v>4.5454545454545456E-2</v>
      </c>
    </row>
    <row r="16" spans="1:15" s="1" customFormat="1" ht="45.75" thickBot="1" x14ac:dyDescent="0.3">
      <c r="A16" s="91">
        <v>12</v>
      </c>
      <c r="B16" s="96" t="s">
        <v>40</v>
      </c>
      <c r="C16" s="97" t="s">
        <v>210</v>
      </c>
      <c r="D16" s="90" t="s">
        <v>349</v>
      </c>
      <c r="G16" s="123" t="s">
        <v>349</v>
      </c>
      <c r="I16" s="266" t="s">
        <v>500</v>
      </c>
      <c r="J16" s="100">
        <v>22</v>
      </c>
      <c r="K16" s="1">
        <f>SUM(K3:K15)</f>
        <v>22</v>
      </c>
      <c r="M16" s="1">
        <f>SUM(M3:M15)</f>
        <v>0.99999999999999978</v>
      </c>
      <c r="O16" s="148">
        <f>SUM(O3:O15)</f>
        <v>0.99999999999999978</v>
      </c>
    </row>
    <row r="17" spans="1:15" s="1" customFormat="1" ht="45.75" thickBot="1" x14ac:dyDescent="0.3">
      <c r="A17" s="91">
        <v>13</v>
      </c>
      <c r="B17" s="96" t="s">
        <v>40</v>
      </c>
      <c r="C17" s="88" t="s">
        <v>263</v>
      </c>
      <c r="D17" s="90" t="s">
        <v>241</v>
      </c>
      <c r="G17" s="123" t="s">
        <v>241</v>
      </c>
      <c r="I17"/>
      <c r="J17"/>
      <c r="K17"/>
    </row>
    <row r="18" spans="1:15" s="1" customFormat="1" ht="30" customHeight="1" thickBot="1" x14ac:dyDescent="0.3">
      <c r="A18" s="91">
        <v>14</v>
      </c>
      <c r="B18" s="96" t="s">
        <v>40</v>
      </c>
      <c r="C18" s="88" t="s">
        <v>267</v>
      </c>
      <c r="D18" s="90" t="s">
        <v>241</v>
      </c>
      <c r="G18" s="123" t="s">
        <v>241</v>
      </c>
      <c r="I18"/>
      <c r="J18"/>
      <c r="K18"/>
    </row>
    <row r="19" spans="1:15" s="1" customFormat="1" ht="30" customHeight="1" thickBot="1" x14ac:dyDescent="0.3">
      <c r="A19" s="91">
        <v>15</v>
      </c>
      <c r="B19" s="96" t="s">
        <v>40</v>
      </c>
      <c r="C19" s="88" t="s">
        <v>271</v>
      </c>
      <c r="D19" s="90" t="s">
        <v>437</v>
      </c>
      <c r="G19" s="123" t="s">
        <v>241</v>
      </c>
      <c r="I19"/>
      <c r="J19"/>
    </row>
    <row r="20" spans="1:15" s="1" customFormat="1" ht="30" customHeight="1" thickBot="1" x14ac:dyDescent="0.3">
      <c r="A20" s="91">
        <v>16</v>
      </c>
      <c r="B20" s="96" t="s">
        <v>40</v>
      </c>
      <c r="C20" s="88" t="s">
        <v>272</v>
      </c>
      <c r="D20" s="90" t="s">
        <v>437</v>
      </c>
      <c r="G20" s="123" t="s">
        <v>241</v>
      </c>
    </row>
    <row r="21" spans="1:15" s="1" customFormat="1" ht="30" customHeight="1" thickBot="1" x14ac:dyDescent="0.3">
      <c r="A21" s="91">
        <v>17</v>
      </c>
      <c r="B21" s="96" t="s">
        <v>40</v>
      </c>
      <c r="C21" s="88" t="s">
        <v>273</v>
      </c>
      <c r="D21" s="90" t="s">
        <v>420</v>
      </c>
      <c r="G21" s="123" t="s">
        <v>420</v>
      </c>
    </row>
    <row r="22" spans="1:15" s="1" customFormat="1" ht="30" customHeight="1" thickBot="1" x14ac:dyDescent="0.3">
      <c r="A22" s="91">
        <v>18</v>
      </c>
      <c r="B22" s="93" t="s">
        <v>40</v>
      </c>
      <c r="C22" s="88" t="s">
        <v>274</v>
      </c>
      <c r="D22" s="90" t="s">
        <v>241</v>
      </c>
      <c r="G22" s="123" t="s">
        <v>241</v>
      </c>
    </row>
    <row r="23" spans="1:15" s="1" customFormat="1" ht="30" customHeight="1" thickBot="1" x14ac:dyDescent="0.3">
      <c r="A23" s="91">
        <v>19</v>
      </c>
      <c r="B23" s="93" t="s">
        <v>40</v>
      </c>
      <c r="C23" s="88" t="s">
        <v>275</v>
      </c>
      <c r="D23" s="90" t="s">
        <v>241</v>
      </c>
      <c r="G23" s="123" t="s">
        <v>241</v>
      </c>
    </row>
    <row r="24" spans="1:15" s="1" customFormat="1" ht="30" customHeight="1" x14ac:dyDescent="0.25">
      <c r="A24" s="91">
        <v>20</v>
      </c>
      <c r="B24" s="93" t="s">
        <v>40</v>
      </c>
      <c r="C24" s="88" t="s">
        <v>276</v>
      </c>
      <c r="D24" s="90" t="s">
        <v>241</v>
      </c>
      <c r="G24" s="123" t="s">
        <v>241</v>
      </c>
      <c r="K24"/>
      <c r="L24"/>
      <c r="M24"/>
      <c r="N24"/>
      <c r="O24"/>
    </row>
    <row r="37" spans="9:19" x14ac:dyDescent="0.25">
      <c r="I37" s="424" t="s">
        <v>670</v>
      </c>
      <c r="J37" s="424"/>
      <c r="K37" s="424"/>
      <c r="L37" s="424"/>
      <c r="M37" s="424"/>
      <c r="N37" s="424"/>
      <c r="O37" s="424"/>
      <c r="P37" s="424"/>
      <c r="Q37" s="424"/>
      <c r="R37" s="424"/>
      <c r="S37" s="424"/>
    </row>
    <row r="38" spans="9:19" x14ac:dyDescent="0.25">
      <c r="I38" s="424"/>
      <c r="J38" s="424"/>
      <c r="K38" s="424"/>
      <c r="L38" s="424"/>
      <c r="M38" s="424"/>
      <c r="N38" s="424"/>
      <c r="O38" s="424"/>
      <c r="P38" s="424"/>
      <c r="Q38" s="424"/>
      <c r="R38" s="424"/>
      <c r="S38" s="424"/>
    </row>
    <row r="39" spans="9:19" x14ac:dyDescent="0.25">
      <c r="I39" s="424"/>
      <c r="J39" s="424"/>
      <c r="K39" s="424"/>
      <c r="L39" s="424"/>
      <c r="M39" s="424"/>
      <c r="N39" s="424"/>
      <c r="O39" s="424"/>
      <c r="P39" s="424"/>
      <c r="Q39" s="424"/>
      <c r="R39" s="424"/>
      <c r="S39" s="424"/>
    </row>
    <row r="40" spans="9:19" x14ac:dyDescent="0.25">
      <c r="I40" s="424"/>
      <c r="J40" s="424"/>
      <c r="K40" s="424"/>
      <c r="L40" s="424"/>
      <c r="M40" s="424"/>
      <c r="N40" s="424"/>
      <c r="O40" s="424"/>
      <c r="P40" s="424"/>
      <c r="Q40" s="424"/>
      <c r="R40" s="424"/>
      <c r="S40" s="424"/>
    </row>
  </sheetData>
  <autoFilter ref="G2:G24" xr:uid="{00000000-0009-0000-0000-000009000000}"/>
  <mergeCells count="7">
    <mergeCell ref="I37:S40"/>
    <mergeCell ref="A11:A12"/>
    <mergeCell ref="B11:B12"/>
    <mergeCell ref="C11:C12"/>
    <mergeCell ref="A14:A15"/>
    <mergeCell ref="B14:B15"/>
    <mergeCell ref="C14:C15"/>
  </mergeCells>
  <conditionalFormatting sqref="O3:O15">
    <cfRule type="aboveAverage" dxfId="23" priority="10"/>
  </conditionalFormatting>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2"/>
  <sheetViews>
    <sheetView topLeftCell="H13" zoomScale="70" zoomScaleNormal="70" workbookViewId="0">
      <selection activeCell="I24" sqref="I24"/>
    </sheetView>
  </sheetViews>
  <sheetFormatPr baseColWidth="10" defaultColWidth="9.140625" defaultRowHeight="15" outlineLevelCol="1" x14ac:dyDescent="0.25"/>
  <cols>
    <col min="1" max="1" width="36.7109375" style="38" customWidth="1" outlineLevel="1"/>
    <col min="2" max="4" width="36.7109375" customWidth="1" outlineLevel="1"/>
    <col min="7" max="7" width="16.28515625" style="105" customWidth="1" outlineLevel="1"/>
    <col min="9" max="9" width="53" bestFit="1" customWidth="1"/>
    <col min="10" max="10" width="30.42578125" bestFit="1" customWidth="1"/>
  </cols>
  <sheetData>
    <row r="1" spans="1:15" s="1" customFormat="1" ht="15.75" thickBot="1" x14ac:dyDescent="0.3">
      <c r="A1" s="120" t="s">
        <v>7</v>
      </c>
      <c r="B1" s="121"/>
      <c r="C1" s="121"/>
      <c r="D1" s="121"/>
      <c r="G1" s="267"/>
    </row>
    <row r="2" spans="1:15" s="1" customFormat="1" ht="65.25" thickBot="1" x14ac:dyDescent="0.3">
      <c r="A2" s="36"/>
      <c r="B2" s="18" t="s">
        <v>0</v>
      </c>
      <c r="C2" s="19" t="s">
        <v>3</v>
      </c>
      <c r="D2" s="20" t="s">
        <v>19</v>
      </c>
      <c r="G2" s="123" t="s">
        <v>19</v>
      </c>
      <c r="I2" s="98" t="s">
        <v>498</v>
      </c>
      <c r="J2" s="105" t="s">
        <v>522</v>
      </c>
      <c r="K2" s="119" t="s">
        <v>507</v>
      </c>
      <c r="L2" s="119" t="s">
        <v>503</v>
      </c>
      <c r="M2" s="119" t="s">
        <v>504</v>
      </c>
      <c r="N2" s="119" t="s">
        <v>505</v>
      </c>
      <c r="O2" s="119" t="s">
        <v>506</v>
      </c>
    </row>
    <row r="3" spans="1:15" s="1" customFormat="1" ht="30" customHeight="1" thickBot="1" x14ac:dyDescent="0.3">
      <c r="A3" s="95">
        <v>1</v>
      </c>
      <c r="B3" s="93" t="s">
        <v>40</v>
      </c>
      <c r="C3" s="90" t="s">
        <v>41</v>
      </c>
      <c r="D3" s="90" t="s">
        <v>479</v>
      </c>
      <c r="G3" s="123" t="s">
        <v>479</v>
      </c>
      <c r="I3" s="99" t="s">
        <v>173</v>
      </c>
      <c r="J3" s="100">
        <v>1</v>
      </c>
      <c r="K3" s="100">
        <v>1</v>
      </c>
      <c r="L3">
        <f>K3</f>
        <v>1</v>
      </c>
      <c r="M3" s="8">
        <f>K3/$K$7</f>
        <v>0.05</v>
      </c>
      <c r="N3" s="116">
        <f>M3</f>
        <v>0.05</v>
      </c>
      <c r="O3" s="116">
        <f>M3</f>
        <v>0.05</v>
      </c>
    </row>
    <row r="4" spans="1:15" ht="30" customHeight="1" x14ac:dyDescent="0.25">
      <c r="A4" s="92">
        <v>2</v>
      </c>
      <c r="B4" s="93" t="s">
        <v>40</v>
      </c>
      <c r="C4" s="88" t="s">
        <v>77</v>
      </c>
      <c r="D4" s="90" t="s">
        <v>300</v>
      </c>
      <c r="G4" s="124" t="s">
        <v>300</v>
      </c>
      <c r="I4" s="99" t="s">
        <v>478</v>
      </c>
      <c r="J4" s="100">
        <v>3</v>
      </c>
      <c r="K4" s="100">
        <v>3</v>
      </c>
      <c r="L4">
        <f>K4+L3</f>
        <v>4</v>
      </c>
      <c r="M4" s="8">
        <f>K4/$K$7</f>
        <v>0.15</v>
      </c>
      <c r="N4" s="116">
        <f>M4+N3</f>
        <v>0.2</v>
      </c>
      <c r="O4" s="116">
        <f t="shared" ref="O4:O6" si="0">M4</f>
        <v>0.15</v>
      </c>
    </row>
    <row r="5" spans="1:15" ht="30" customHeight="1" thickBot="1" x14ac:dyDescent="0.3">
      <c r="A5" s="92">
        <v>3</v>
      </c>
      <c r="B5" s="94" t="s">
        <v>40</v>
      </c>
      <c r="C5" s="89" t="s">
        <v>102</v>
      </c>
      <c r="D5" s="89" t="s">
        <v>300</v>
      </c>
      <c r="G5" s="124" t="s">
        <v>300</v>
      </c>
      <c r="I5" s="99" t="s">
        <v>479</v>
      </c>
      <c r="J5" s="100">
        <v>3</v>
      </c>
      <c r="K5" s="100">
        <v>3</v>
      </c>
      <c r="L5">
        <f t="shared" ref="L5:L6" si="1">K5+L4</f>
        <v>7</v>
      </c>
      <c r="M5" s="8">
        <f>K5/$K$7</f>
        <v>0.15</v>
      </c>
      <c r="N5" s="116">
        <f t="shared" ref="N5:N6" si="2">M5+N4</f>
        <v>0.35</v>
      </c>
      <c r="O5" s="116">
        <f t="shared" si="0"/>
        <v>0.15</v>
      </c>
    </row>
    <row r="6" spans="1:15" ht="30" customHeight="1" thickBot="1" x14ac:dyDescent="0.3">
      <c r="A6" s="92">
        <v>4</v>
      </c>
      <c r="B6" s="93" t="s">
        <v>40</v>
      </c>
      <c r="C6" s="88" t="s">
        <v>130</v>
      </c>
      <c r="D6" s="90" t="s">
        <v>478</v>
      </c>
      <c r="G6" s="124" t="s">
        <v>478</v>
      </c>
      <c r="I6" s="99" t="s">
        <v>300</v>
      </c>
      <c r="J6" s="100">
        <v>13</v>
      </c>
      <c r="K6" s="145">
        <v>13</v>
      </c>
      <c r="L6" s="113">
        <f t="shared" si="1"/>
        <v>20</v>
      </c>
      <c r="M6" s="117">
        <f>K6/$K$7</f>
        <v>0.65</v>
      </c>
      <c r="N6" s="118">
        <f t="shared" si="2"/>
        <v>1</v>
      </c>
      <c r="O6" s="118">
        <f t="shared" si="0"/>
        <v>0.65</v>
      </c>
    </row>
    <row r="7" spans="1:15" ht="30" customHeight="1" thickBot="1" x14ac:dyDescent="0.3">
      <c r="A7" s="92">
        <v>5</v>
      </c>
      <c r="B7" s="93" t="s">
        <v>40</v>
      </c>
      <c r="C7" s="88" t="s">
        <v>164</v>
      </c>
      <c r="D7" s="90" t="s">
        <v>173</v>
      </c>
      <c r="G7" s="124" t="s">
        <v>173</v>
      </c>
      <c r="I7" s="99" t="s">
        <v>500</v>
      </c>
      <c r="J7" s="100">
        <v>20</v>
      </c>
      <c r="K7">
        <f>SUM(K3:K6)</f>
        <v>20</v>
      </c>
      <c r="M7" s="8">
        <f>SUM(M3:M6)</f>
        <v>1</v>
      </c>
      <c r="O7" s="114">
        <f>SUM(O3:O6)</f>
        <v>1</v>
      </c>
    </row>
    <row r="8" spans="1:15" ht="30" customHeight="1" thickBot="1" x14ac:dyDescent="0.3">
      <c r="A8" s="92">
        <v>6</v>
      </c>
      <c r="B8" s="93" t="s">
        <v>40</v>
      </c>
      <c r="C8" s="88" t="s">
        <v>184</v>
      </c>
      <c r="D8" s="90" t="s">
        <v>477</v>
      </c>
      <c r="G8" s="124" t="s">
        <v>478</v>
      </c>
    </row>
    <row r="9" spans="1:15" ht="30" customHeight="1" thickBot="1" x14ac:dyDescent="0.3">
      <c r="A9" s="92">
        <v>7</v>
      </c>
      <c r="B9" s="93" t="s">
        <v>40</v>
      </c>
      <c r="C9" s="88" t="s">
        <v>189</v>
      </c>
      <c r="D9" s="90" t="s">
        <v>300</v>
      </c>
      <c r="G9" s="124" t="s">
        <v>300</v>
      </c>
    </row>
    <row r="10" spans="1:15" ht="30" customHeight="1" thickBot="1" x14ac:dyDescent="0.3">
      <c r="A10" s="92">
        <v>8</v>
      </c>
      <c r="B10" s="93" t="s">
        <v>40</v>
      </c>
      <c r="C10" s="88" t="s">
        <v>193</v>
      </c>
      <c r="D10" s="88" t="s">
        <v>300</v>
      </c>
      <c r="G10" s="124" t="s">
        <v>300</v>
      </c>
    </row>
    <row r="11" spans="1:15" ht="30" customHeight="1" thickBot="1" x14ac:dyDescent="0.3">
      <c r="A11" s="92">
        <v>9</v>
      </c>
      <c r="B11" s="93" t="s">
        <v>40</v>
      </c>
      <c r="C11" s="88" t="s">
        <v>197</v>
      </c>
      <c r="D11" s="88" t="s">
        <v>300</v>
      </c>
      <c r="G11" s="124" t="s">
        <v>300</v>
      </c>
      <c r="L11" s="1"/>
      <c r="M11" s="1"/>
      <c r="N11" s="1"/>
      <c r="O11" s="1"/>
    </row>
    <row r="12" spans="1:15" s="1" customFormat="1" ht="30" customHeight="1" thickBot="1" x14ac:dyDescent="0.3">
      <c r="A12" s="92">
        <v>10</v>
      </c>
      <c r="B12" s="93" t="s">
        <v>40</v>
      </c>
      <c r="C12" s="88" t="s">
        <v>202</v>
      </c>
      <c r="D12" s="90" t="s">
        <v>477</v>
      </c>
      <c r="G12" s="124" t="s">
        <v>478</v>
      </c>
      <c r="I12"/>
      <c r="J12"/>
      <c r="K12"/>
    </row>
    <row r="13" spans="1:15" s="1" customFormat="1" ht="30" customHeight="1" thickBot="1" x14ac:dyDescent="0.3">
      <c r="A13" s="92">
        <v>11</v>
      </c>
      <c r="B13" s="93" t="s">
        <v>40</v>
      </c>
      <c r="C13" s="88" t="s">
        <v>206</v>
      </c>
      <c r="D13" s="88" t="s">
        <v>300</v>
      </c>
      <c r="G13" s="123" t="s">
        <v>300</v>
      </c>
      <c r="I13"/>
      <c r="J13"/>
      <c r="K13"/>
    </row>
    <row r="14" spans="1:15" s="1" customFormat="1" ht="30" customHeight="1" thickBot="1" x14ac:dyDescent="0.3">
      <c r="A14" s="91">
        <v>12</v>
      </c>
      <c r="B14" s="96" t="s">
        <v>40</v>
      </c>
      <c r="C14" s="97" t="s">
        <v>210</v>
      </c>
      <c r="D14" s="90" t="s">
        <v>350</v>
      </c>
      <c r="G14" s="123" t="s">
        <v>350</v>
      </c>
      <c r="I14"/>
      <c r="J14"/>
      <c r="K14"/>
    </row>
    <row r="15" spans="1:15" s="1" customFormat="1" ht="30" customHeight="1" thickBot="1" x14ac:dyDescent="0.3">
      <c r="A15" s="91">
        <v>13</v>
      </c>
      <c r="B15" s="96" t="s">
        <v>40</v>
      </c>
      <c r="C15" s="88" t="s">
        <v>263</v>
      </c>
      <c r="D15" s="88" t="s">
        <v>300</v>
      </c>
      <c r="G15" s="123" t="s">
        <v>300</v>
      </c>
      <c r="I15"/>
      <c r="J15"/>
      <c r="K15"/>
    </row>
    <row r="16" spans="1:15" s="1" customFormat="1" ht="30" customHeight="1" thickBot="1" x14ac:dyDescent="0.3">
      <c r="A16" s="91">
        <v>14</v>
      </c>
      <c r="B16" s="96" t="s">
        <v>40</v>
      </c>
      <c r="C16" s="88" t="s">
        <v>267</v>
      </c>
      <c r="D16" s="88" t="s">
        <v>300</v>
      </c>
      <c r="G16" s="123" t="s">
        <v>300</v>
      </c>
      <c r="I16"/>
      <c r="J16"/>
      <c r="K16"/>
    </row>
    <row r="17" spans="1:15" s="1" customFormat="1" ht="30" customHeight="1" thickBot="1" x14ac:dyDescent="0.3">
      <c r="A17" s="91">
        <v>15</v>
      </c>
      <c r="B17" s="96" t="s">
        <v>40</v>
      </c>
      <c r="C17" s="88" t="s">
        <v>271</v>
      </c>
      <c r="D17" s="88" t="s">
        <v>300</v>
      </c>
      <c r="G17" s="123" t="s">
        <v>300</v>
      </c>
      <c r="I17"/>
      <c r="J17"/>
      <c r="K17"/>
    </row>
    <row r="18" spans="1:15" s="1" customFormat="1" ht="30" customHeight="1" thickBot="1" x14ac:dyDescent="0.3">
      <c r="A18" s="91">
        <v>16</v>
      </c>
      <c r="B18" s="96" t="s">
        <v>40</v>
      </c>
      <c r="C18" s="88" t="s">
        <v>272</v>
      </c>
      <c r="D18" s="88" t="s">
        <v>300</v>
      </c>
      <c r="G18" s="123" t="s">
        <v>300</v>
      </c>
      <c r="I18"/>
      <c r="J18"/>
      <c r="K18"/>
    </row>
    <row r="19" spans="1:15" s="1" customFormat="1" ht="30" customHeight="1" thickBot="1" x14ac:dyDescent="0.3">
      <c r="A19" s="91">
        <v>17</v>
      </c>
      <c r="B19" s="96" t="s">
        <v>40</v>
      </c>
      <c r="C19" s="88" t="s">
        <v>273</v>
      </c>
      <c r="D19" s="88" t="s">
        <v>300</v>
      </c>
      <c r="G19" s="123" t="s">
        <v>300</v>
      </c>
      <c r="I19"/>
      <c r="J19"/>
    </row>
    <row r="20" spans="1:15" s="1" customFormat="1" ht="30" customHeight="1" thickBot="1" x14ac:dyDescent="0.3">
      <c r="A20" s="91">
        <v>18</v>
      </c>
      <c r="B20" s="93" t="s">
        <v>40</v>
      </c>
      <c r="C20" s="88" t="s">
        <v>274</v>
      </c>
      <c r="D20" s="90" t="s">
        <v>350</v>
      </c>
      <c r="G20" s="123" t="s">
        <v>350</v>
      </c>
      <c r="I20" s="425" t="s">
        <v>677</v>
      </c>
      <c r="J20" s="425"/>
      <c r="K20" s="425"/>
      <c r="L20" s="425"/>
      <c r="M20" s="425"/>
      <c r="N20" s="425"/>
      <c r="O20" s="425"/>
    </row>
    <row r="21" spans="1:15" s="1" customFormat="1" ht="30" customHeight="1" thickBot="1" x14ac:dyDescent="0.3">
      <c r="A21" s="91">
        <v>19</v>
      </c>
      <c r="B21" s="93" t="s">
        <v>40</v>
      </c>
      <c r="C21" s="88" t="s">
        <v>275</v>
      </c>
      <c r="D21" s="88" t="s">
        <v>300</v>
      </c>
      <c r="G21" s="123" t="s">
        <v>300</v>
      </c>
      <c r="I21" s="425"/>
      <c r="J21" s="425"/>
      <c r="K21" s="425"/>
      <c r="L21" s="425"/>
      <c r="M21" s="425"/>
      <c r="N21" s="425"/>
      <c r="O21" s="425"/>
    </row>
    <row r="22" spans="1:15" s="1" customFormat="1" ht="30" customHeight="1" x14ac:dyDescent="0.25">
      <c r="A22" s="91">
        <v>20</v>
      </c>
      <c r="B22" s="93" t="s">
        <v>40</v>
      </c>
      <c r="C22" s="88" t="s">
        <v>276</v>
      </c>
      <c r="D22" s="88" t="s">
        <v>300</v>
      </c>
      <c r="G22" s="123" t="s">
        <v>300</v>
      </c>
      <c r="I22" s="425"/>
      <c r="J22" s="425"/>
      <c r="K22" s="425"/>
      <c r="L22" s="425"/>
      <c r="M22" s="425"/>
      <c r="N22" s="425"/>
      <c r="O22" s="425"/>
    </row>
  </sheetData>
  <autoFilter ref="G2:G22" xr:uid="{00000000-0009-0000-0000-00000A000000}"/>
  <mergeCells count="1">
    <mergeCell ref="I20:O22"/>
  </mergeCells>
  <conditionalFormatting sqref="O3:O6">
    <cfRule type="aboveAverage" dxfId="22" priority="4"/>
  </conditionalFormatting>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8"/>
  <sheetViews>
    <sheetView topLeftCell="H16" zoomScale="70" zoomScaleNormal="70" workbookViewId="0">
      <selection activeCell="J27" sqref="J27"/>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outlineLevel="1"/>
    <col min="7" max="7" width="27.28515625" customWidth="1" outlineLevel="1"/>
    <col min="9" max="9" width="52.140625" customWidth="1"/>
    <col min="10" max="10" width="51.42578125" bestFit="1" customWidth="1"/>
  </cols>
  <sheetData>
    <row r="1" spans="1:15" s="1" customFormat="1" ht="15.75" thickBot="1" x14ac:dyDescent="0.3">
      <c r="A1" s="120" t="s">
        <v>7</v>
      </c>
      <c r="B1" s="121"/>
      <c r="C1" s="121"/>
      <c r="D1" s="121" t="s">
        <v>8</v>
      </c>
    </row>
    <row r="2" spans="1:15" s="1" customFormat="1" ht="208.5" customHeight="1" thickBot="1" x14ac:dyDescent="0.3">
      <c r="A2" s="36"/>
      <c r="B2" s="18" t="s">
        <v>0</v>
      </c>
      <c r="C2" s="19" t="s">
        <v>3</v>
      </c>
      <c r="D2" s="20" t="s">
        <v>20</v>
      </c>
      <c r="F2" s="102" t="s">
        <v>3</v>
      </c>
      <c r="G2" s="127" t="s">
        <v>20</v>
      </c>
      <c r="I2" s="98" t="s">
        <v>498</v>
      </c>
      <c r="J2" s="105" t="s">
        <v>524</v>
      </c>
      <c r="K2" s="119" t="s">
        <v>507</v>
      </c>
      <c r="L2" s="119" t="s">
        <v>503</v>
      </c>
      <c r="M2" s="119" t="s">
        <v>504</v>
      </c>
      <c r="N2" s="119" t="s">
        <v>505</v>
      </c>
      <c r="O2" s="119" t="s">
        <v>506</v>
      </c>
    </row>
    <row r="3" spans="1:15" s="1" customFormat="1" ht="30" customHeight="1" thickBot="1" x14ac:dyDescent="0.3">
      <c r="A3" s="95">
        <v>1</v>
      </c>
      <c r="B3" s="93" t="s">
        <v>40</v>
      </c>
      <c r="C3" s="90" t="s">
        <v>41</v>
      </c>
      <c r="D3" s="90" t="s">
        <v>51</v>
      </c>
      <c r="F3" s="102" t="s">
        <v>41</v>
      </c>
      <c r="G3" s="102" t="s">
        <v>51</v>
      </c>
      <c r="I3" s="99" t="s">
        <v>174</v>
      </c>
      <c r="J3" s="100">
        <v>1</v>
      </c>
      <c r="K3" s="100">
        <v>1</v>
      </c>
      <c r="L3">
        <f>K3</f>
        <v>1</v>
      </c>
      <c r="M3" s="8">
        <f>K3/$K$9</f>
        <v>0.05</v>
      </c>
      <c r="N3" s="116">
        <f>M3</f>
        <v>0.05</v>
      </c>
      <c r="O3" s="116">
        <f>M3</f>
        <v>0.05</v>
      </c>
    </row>
    <row r="4" spans="1:15" ht="30" customHeight="1" x14ac:dyDescent="0.25">
      <c r="A4" s="92">
        <v>2</v>
      </c>
      <c r="B4" s="93" t="s">
        <v>40</v>
      </c>
      <c r="C4" s="88" t="s">
        <v>77</v>
      </c>
      <c r="D4" s="90" t="s">
        <v>90</v>
      </c>
      <c r="F4" s="122" t="s">
        <v>77</v>
      </c>
      <c r="G4" s="122" t="s">
        <v>90</v>
      </c>
      <c r="I4" s="99" t="s">
        <v>480</v>
      </c>
      <c r="J4" s="100">
        <v>2</v>
      </c>
      <c r="K4" s="100">
        <v>2</v>
      </c>
      <c r="L4">
        <f>K4+L3</f>
        <v>3</v>
      </c>
      <c r="M4" s="8">
        <f>K4/$K$9</f>
        <v>0.1</v>
      </c>
      <c r="N4" s="116">
        <f>M4+N3</f>
        <v>0.15000000000000002</v>
      </c>
      <c r="O4" s="116">
        <f t="shared" ref="O4:O8" si="0">M4</f>
        <v>0.1</v>
      </c>
    </row>
    <row r="5" spans="1:15" ht="30" customHeight="1" thickBot="1" x14ac:dyDescent="0.3">
      <c r="A5" s="92">
        <v>3</v>
      </c>
      <c r="B5" s="94" t="s">
        <v>40</v>
      </c>
      <c r="C5" s="89" t="s">
        <v>102</v>
      </c>
      <c r="D5" s="89" t="s">
        <v>480</v>
      </c>
      <c r="F5" s="122" t="s">
        <v>102</v>
      </c>
      <c r="G5" s="122" t="s">
        <v>480</v>
      </c>
      <c r="I5" s="99" t="s">
        <v>90</v>
      </c>
      <c r="J5" s="100">
        <v>12</v>
      </c>
      <c r="K5" s="100">
        <v>12</v>
      </c>
      <c r="L5">
        <f t="shared" ref="L5:L8" si="1">K5+L4</f>
        <v>15</v>
      </c>
      <c r="M5" s="8">
        <f t="shared" ref="M5:M8" si="2">K5/$K$9</f>
        <v>0.6</v>
      </c>
      <c r="N5" s="116">
        <f t="shared" ref="N5:N8" si="3">M5+N4</f>
        <v>0.75</v>
      </c>
      <c r="O5" s="116">
        <f t="shared" si="0"/>
        <v>0.6</v>
      </c>
    </row>
    <row r="6" spans="1:15" ht="30" customHeight="1" thickBot="1" x14ac:dyDescent="0.3">
      <c r="A6" s="92">
        <v>4</v>
      </c>
      <c r="B6" s="93" t="s">
        <v>40</v>
      </c>
      <c r="C6" s="88" t="s">
        <v>130</v>
      </c>
      <c r="D6" s="88" t="s">
        <v>90</v>
      </c>
      <c r="F6" s="122" t="s">
        <v>130</v>
      </c>
      <c r="G6" s="122" t="s">
        <v>90</v>
      </c>
      <c r="I6" s="99" t="s">
        <v>351</v>
      </c>
      <c r="J6" s="100">
        <v>1</v>
      </c>
      <c r="K6" s="100">
        <v>1</v>
      </c>
      <c r="L6">
        <f t="shared" si="1"/>
        <v>16</v>
      </c>
      <c r="M6" s="8">
        <f t="shared" si="2"/>
        <v>0.05</v>
      </c>
      <c r="N6" s="116">
        <f t="shared" si="3"/>
        <v>0.8</v>
      </c>
      <c r="O6" s="116">
        <f t="shared" si="0"/>
        <v>0.05</v>
      </c>
    </row>
    <row r="7" spans="1:15" ht="30" customHeight="1" x14ac:dyDescent="0.25">
      <c r="A7" s="363">
        <v>5</v>
      </c>
      <c r="B7" s="316" t="s">
        <v>40</v>
      </c>
      <c r="C7" s="293" t="s">
        <v>164</v>
      </c>
      <c r="D7" s="151" t="s">
        <v>90</v>
      </c>
      <c r="F7" s="122" t="s">
        <v>164</v>
      </c>
      <c r="G7" s="122"/>
      <c r="I7" s="99" t="s">
        <v>523</v>
      </c>
      <c r="J7" s="100">
        <v>3</v>
      </c>
      <c r="K7" s="100">
        <v>3</v>
      </c>
      <c r="L7">
        <f t="shared" si="1"/>
        <v>19</v>
      </c>
      <c r="M7" s="8">
        <f t="shared" si="2"/>
        <v>0.15</v>
      </c>
      <c r="N7" s="116">
        <f t="shared" si="3"/>
        <v>0.95000000000000007</v>
      </c>
      <c r="O7" s="116">
        <f t="shared" si="0"/>
        <v>0.15</v>
      </c>
    </row>
    <row r="8" spans="1:15" ht="48" customHeight="1" thickBot="1" x14ac:dyDescent="0.3">
      <c r="A8" s="364"/>
      <c r="B8" s="317"/>
      <c r="C8" s="294"/>
      <c r="D8" s="152" t="s">
        <v>174</v>
      </c>
      <c r="F8" s="122"/>
      <c r="G8" s="122" t="s">
        <v>174</v>
      </c>
      <c r="I8" s="104" t="s">
        <v>51</v>
      </c>
      <c r="J8" s="100">
        <v>1</v>
      </c>
      <c r="K8" s="145">
        <v>1</v>
      </c>
      <c r="L8" s="113">
        <f t="shared" si="1"/>
        <v>20</v>
      </c>
      <c r="M8" s="117">
        <f t="shared" si="2"/>
        <v>0.05</v>
      </c>
      <c r="N8" s="118">
        <f t="shared" si="3"/>
        <v>1</v>
      </c>
      <c r="O8" s="118">
        <f t="shared" si="0"/>
        <v>0.05</v>
      </c>
    </row>
    <row r="9" spans="1:15" ht="30" customHeight="1" thickBot="1" x14ac:dyDescent="0.3">
      <c r="A9" s="92">
        <v>6</v>
      </c>
      <c r="B9" s="93" t="s">
        <v>40</v>
      </c>
      <c r="C9" s="88" t="s">
        <v>184</v>
      </c>
      <c r="D9" s="88" t="s">
        <v>90</v>
      </c>
      <c r="F9" s="122" t="s">
        <v>184</v>
      </c>
      <c r="G9" s="122" t="s">
        <v>90</v>
      </c>
      <c r="I9" s="99" t="s">
        <v>500</v>
      </c>
      <c r="J9" s="100">
        <v>20</v>
      </c>
      <c r="K9">
        <f>SUM(K3:K8)</f>
        <v>20</v>
      </c>
      <c r="M9" s="8">
        <f>SUM(M3:M8)</f>
        <v>1</v>
      </c>
      <c r="O9" s="114">
        <f>SUM(O3:O8)</f>
        <v>1</v>
      </c>
    </row>
    <row r="10" spans="1:15" ht="30" customHeight="1" thickBot="1" x14ac:dyDescent="0.3">
      <c r="A10" s="92">
        <v>7</v>
      </c>
      <c r="B10" s="93" t="s">
        <v>40</v>
      </c>
      <c r="C10" s="88" t="s">
        <v>189</v>
      </c>
      <c r="D10" s="88" t="s">
        <v>90</v>
      </c>
      <c r="F10" s="122" t="s">
        <v>189</v>
      </c>
      <c r="G10" s="122" t="s">
        <v>90</v>
      </c>
    </row>
    <row r="11" spans="1:15" ht="30" customHeight="1" thickBot="1" x14ac:dyDescent="0.3">
      <c r="A11" s="92">
        <v>8</v>
      </c>
      <c r="B11" s="93" t="s">
        <v>40</v>
      </c>
      <c r="C11" s="88" t="s">
        <v>193</v>
      </c>
      <c r="D11" s="150" t="s">
        <v>253</v>
      </c>
      <c r="F11" s="122" t="s">
        <v>193</v>
      </c>
      <c r="G11" s="149" t="s">
        <v>523</v>
      </c>
    </row>
    <row r="12" spans="1:15" ht="30" customHeight="1" thickBot="1" x14ac:dyDescent="0.3">
      <c r="A12" s="92">
        <v>9</v>
      </c>
      <c r="B12" s="93" t="s">
        <v>40</v>
      </c>
      <c r="C12" s="88" t="s">
        <v>197</v>
      </c>
      <c r="D12" s="90" t="s">
        <v>480</v>
      </c>
      <c r="F12" s="122" t="s">
        <v>197</v>
      </c>
      <c r="G12" s="122" t="s">
        <v>480</v>
      </c>
    </row>
    <row r="13" spans="1:15" s="1" customFormat="1" ht="30" customHeight="1" thickBot="1" x14ac:dyDescent="0.3">
      <c r="A13" s="92">
        <v>10</v>
      </c>
      <c r="B13" s="93" t="s">
        <v>40</v>
      </c>
      <c r="C13" s="88" t="s">
        <v>202</v>
      </c>
      <c r="D13" s="88" t="s">
        <v>90</v>
      </c>
      <c r="F13" s="102" t="s">
        <v>202</v>
      </c>
      <c r="G13" s="122" t="s">
        <v>90</v>
      </c>
      <c r="I13"/>
      <c r="J13"/>
      <c r="K13"/>
    </row>
    <row r="14" spans="1:15" s="1" customFormat="1" ht="30" customHeight="1" thickBot="1" x14ac:dyDescent="0.3">
      <c r="A14" s="92">
        <v>11</v>
      </c>
      <c r="B14" s="93" t="s">
        <v>40</v>
      </c>
      <c r="C14" s="88" t="s">
        <v>206</v>
      </c>
      <c r="D14" s="90" t="s">
        <v>481</v>
      </c>
      <c r="F14" s="102" t="s">
        <v>206</v>
      </c>
      <c r="G14" s="122" t="s">
        <v>90</v>
      </c>
      <c r="I14"/>
      <c r="J14"/>
      <c r="K14"/>
    </row>
    <row r="15" spans="1:15" s="1" customFormat="1" ht="30" customHeight="1" thickBot="1" x14ac:dyDescent="0.3">
      <c r="A15" s="91">
        <v>12</v>
      </c>
      <c r="B15" s="96" t="s">
        <v>40</v>
      </c>
      <c r="C15" s="97" t="s">
        <v>210</v>
      </c>
      <c r="D15" s="90" t="s">
        <v>351</v>
      </c>
      <c r="F15" s="102" t="s">
        <v>210</v>
      </c>
      <c r="G15" s="102" t="s">
        <v>351</v>
      </c>
      <c r="I15"/>
      <c r="J15"/>
      <c r="K15"/>
    </row>
    <row r="16" spans="1:15" s="1" customFormat="1" ht="30" customHeight="1" thickBot="1" x14ac:dyDescent="0.3">
      <c r="A16" s="91">
        <v>13</v>
      </c>
      <c r="B16" s="96" t="s">
        <v>40</v>
      </c>
      <c r="C16" s="88" t="s">
        <v>263</v>
      </c>
      <c r="D16" s="90" t="s">
        <v>90</v>
      </c>
      <c r="F16" s="102" t="s">
        <v>263</v>
      </c>
      <c r="G16" s="122" t="s">
        <v>90</v>
      </c>
      <c r="I16"/>
      <c r="J16"/>
      <c r="K16"/>
    </row>
    <row r="17" spans="1:14" s="1" customFormat="1" ht="30" customHeight="1" thickBot="1" x14ac:dyDescent="0.3">
      <c r="A17" s="91">
        <v>14</v>
      </c>
      <c r="B17" s="96" t="s">
        <v>40</v>
      </c>
      <c r="C17" s="88" t="s">
        <v>267</v>
      </c>
      <c r="D17" s="90" t="s">
        <v>482</v>
      </c>
      <c r="F17" s="102" t="s">
        <v>267</v>
      </c>
      <c r="G17" s="102" t="s">
        <v>523</v>
      </c>
      <c r="I17"/>
      <c r="J17"/>
      <c r="K17"/>
    </row>
    <row r="18" spans="1:14" s="1" customFormat="1" ht="30" customHeight="1" thickBot="1" x14ac:dyDescent="0.3">
      <c r="A18" s="91">
        <v>15</v>
      </c>
      <c r="B18" s="96" t="s">
        <v>40</v>
      </c>
      <c r="C18" s="88" t="s">
        <v>271</v>
      </c>
      <c r="D18" s="90" t="s">
        <v>481</v>
      </c>
      <c r="F18" s="102" t="s">
        <v>271</v>
      </c>
      <c r="G18" s="122" t="s">
        <v>90</v>
      </c>
      <c r="I18"/>
      <c r="J18"/>
      <c r="K18"/>
    </row>
    <row r="19" spans="1:14" s="1" customFormat="1" ht="30" customHeight="1" thickBot="1" x14ac:dyDescent="0.3">
      <c r="A19" s="91">
        <v>16</v>
      </c>
      <c r="B19" s="96" t="s">
        <v>40</v>
      </c>
      <c r="C19" s="88" t="s">
        <v>272</v>
      </c>
      <c r="D19" s="90" t="s">
        <v>481</v>
      </c>
      <c r="F19" s="102" t="s">
        <v>272</v>
      </c>
      <c r="G19" s="122" t="s">
        <v>90</v>
      </c>
      <c r="I19"/>
      <c r="J19"/>
      <c r="K19"/>
    </row>
    <row r="20" spans="1:14" s="1" customFormat="1" ht="30" customHeight="1" thickBot="1" x14ac:dyDescent="0.3">
      <c r="A20" s="91">
        <v>17</v>
      </c>
      <c r="B20" s="96" t="s">
        <v>40</v>
      </c>
      <c r="C20" s="88" t="s">
        <v>273</v>
      </c>
      <c r="D20" s="90" t="s">
        <v>482</v>
      </c>
      <c r="F20" s="102" t="s">
        <v>273</v>
      </c>
      <c r="G20" s="102" t="s">
        <v>523</v>
      </c>
    </row>
    <row r="21" spans="1:14" s="1" customFormat="1" ht="30" customHeight="1" thickBot="1" x14ac:dyDescent="0.3">
      <c r="A21" s="91">
        <v>18</v>
      </c>
      <c r="B21" s="93" t="s">
        <v>40</v>
      </c>
      <c r="C21" s="88" t="s">
        <v>274</v>
      </c>
      <c r="D21" s="90" t="s">
        <v>483</v>
      </c>
      <c r="F21" s="102" t="s">
        <v>274</v>
      </c>
      <c r="G21" s="122" t="s">
        <v>90</v>
      </c>
    </row>
    <row r="22" spans="1:14" s="1" customFormat="1" ht="30" customHeight="1" thickBot="1" x14ac:dyDescent="0.3">
      <c r="A22" s="91">
        <v>19</v>
      </c>
      <c r="B22" s="93" t="s">
        <v>40</v>
      </c>
      <c r="C22" s="88" t="s">
        <v>275</v>
      </c>
      <c r="D22" s="90" t="s">
        <v>481</v>
      </c>
      <c r="F22" s="102" t="s">
        <v>275</v>
      </c>
      <c r="G22" s="122" t="s">
        <v>90</v>
      </c>
    </row>
    <row r="23" spans="1:14" s="1" customFormat="1" ht="30" customHeight="1" x14ac:dyDescent="0.25">
      <c r="A23" s="91">
        <v>20</v>
      </c>
      <c r="B23" s="93" t="s">
        <v>40</v>
      </c>
      <c r="C23" s="88" t="s">
        <v>276</v>
      </c>
      <c r="D23" s="90" t="s">
        <v>481</v>
      </c>
      <c r="F23" s="102" t="s">
        <v>276</v>
      </c>
      <c r="G23" s="122" t="s">
        <v>90</v>
      </c>
    </row>
    <row r="24" spans="1:14" ht="30" customHeight="1" x14ac:dyDescent="0.25">
      <c r="A24" s="37"/>
      <c r="B24" s="62" t="s">
        <v>468</v>
      </c>
      <c r="C24" s="62"/>
      <c r="D24" s="62"/>
    </row>
    <row r="25" spans="1:14" ht="30" customHeight="1" x14ac:dyDescent="0.25">
      <c r="A25" s="37"/>
      <c r="B25" s="2"/>
      <c r="C25" s="2"/>
      <c r="D25" s="2"/>
      <c r="I25" s="424" t="s">
        <v>671</v>
      </c>
      <c r="J25" s="424"/>
      <c r="K25" s="424"/>
      <c r="L25" s="424"/>
      <c r="M25" s="424"/>
      <c r="N25" s="424"/>
    </row>
    <row r="26" spans="1:14" ht="30" customHeight="1" x14ac:dyDescent="0.25">
      <c r="A26" s="37"/>
      <c r="B26" s="2"/>
      <c r="C26" s="2"/>
      <c r="D26" s="2"/>
      <c r="I26" s="424"/>
      <c r="J26" s="424"/>
      <c r="K26" s="424"/>
      <c r="L26" s="424"/>
      <c r="M26" s="424"/>
      <c r="N26" s="424"/>
    </row>
    <row r="27" spans="1:14" ht="90" customHeight="1" x14ac:dyDescent="0.25">
      <c r="A27" s="37"/>
      <c r="B27" s="2"/>
      <c r="C27" s="2"/>
      <c r="D27" s="2"/>
    </row>
    <row r="28" spans="1:14" ht="90" customHeight="1" x14ac:dyDescent="0.25">
      <c r="A28" s="37"/>
      <c r="B28" s="2"/>
      <c r="C28" s="2"/>
      <c r="D28" s="2"/>
    </row>
  </sheetData>
  <autoFilter ref="F2:G23" xr:uid="{00000000-0009-0000-0000-00000B000000}"/>
  <mergeCells count="4">
    <mergeCell ref="A7:A8"/>
    <mergeCell ref="B7:B8"/>
    <mergeCell ref="C7:C8"/>
    <mergeCell ref="I25:N26"/>
  </mergeCells>
  <conditionalFormatting sqref="O3:O8">
    <cfRule type="colorScale" priority="1">
      <colorScale>
        <cfvo type="min"/>
        <cfvo type="percentile" val="50"/>
        <cfvo type="max"/>
        <color rgb="FFF8696B"/>
        <color rgb="FFFFEB84"/>
        <color rgb="FF63BE7B"/>
      </colorScale>
    </cfRule>
    <cfRule type="aboveAverage" dxfId="21" priority="2"/>
  </conditionalFormatting>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J27"/>
  <sheetViews>
    <sheetView topLeftCell="L10" zoomScale="70" zoomScaleNormal="70" workbookViewId="0">
      <selection activeCell="L23" sqref="L23"/>
    </sheetView>
  </sheetViews>
  <sheetFormatPr baseColWidth="10" defaultColWidth="9.140625" defaultRowHeight="15" outlineLevelCol="1" x14ac:dyDescent="0.25"/>
  <cols>
    <col min="1" max="1" width="36.7109375" style="38" hidden="1" customWidth="1" outlineLevel="1"/>
    <col min="2" max="3" width="36.7109375" hidden="1" customWidth="1" outlineLevel="1"/>
    <col min="4" max="4" width="36.7109375" style="8" hidden="1" customWidth="1" outlineLevel="1"/>
    <col min="5" max="5" width="36.7109375" hidden="1" customWidth="1" outlineLevel="1"/>
    <col min="6" max="6" width="9.140625" collapsed="1"/>
    <col min="7" max="7" width="14.85546875" customWidth="1" outlineLevel="1"/>
    <col min="8" max="8" width="14.42578125" customWidth="1" outlineLevel="1"/>
    <col min="9" max="9" width="30.5703125" customWidth="1" outlineLevel="1"/>
    <col min="10" max="10" width="13.42578125" customWidth="1" outlineLevel="1"/>
    <col min="12" max="12" width="28.85546875" bestFit="1" customWidth="1"/>
    <col min="13" max="13" width="31" bestFit="1" customWidth="1"/>
    <col min="14" max="15" width="7.42578125" bestFit="1" customWidth="1"/>
    <col min="16" max="16" width="10.28515625" customWidth="1"/>
    <col min="17" max="17" width="9.85546875" customWidth="1"/>
    <col min="18" max="18" width="10.85546875" customWidth="1"/>
    <col min="19" max="19" width="8.85546875" bestFit="1" customWidth="1"/>
    <col min="20" max="20" width="11.140625" bestFit="1" customWidth="1"/>
    <col min="21" max="21" width="28.85546875" bestFit="1" customWidth="1"/>
    <col min="22" max="23" width="8.85546875" bestFit="1" customWidth="1"/>
    <col min="24" max="24" width="34" bestFit="1" customWidth="1"/>
    <col min="25" max="31" width="7.42578125" bestFit="1" customWidth="1"/>
    <col min="32" max="34" width="8.85546875" bestFit="1" customWidth="1"/>
    <col min="35" max="35" width="10.28515625" bestFit="1" customWidth="1"/>
    <col min="36" max="36" width="16.7109375" bestFit="1" customWidth="1"/>
  </cols>
  <sheetData>
    <row r="1" spans="1:36" s="1" customFormat="1" ht="15.75" thickBot="1" x14ac:dyDescent="0.3">
      <c r="A1" s="120" t="s">
        <v>7</v>
      </c>
      <c r="B1" s="121"/>
      <c r="C1" s="121"/>
      <c r="D1" s="121"/>
      <c r="E1" s="121"/>
    </row>
    <row r="2" spans="1:36" s="1" customFormat="1" ht="90.75" thickBot="1" x14ac:dyDescent="0.3">
      <c r="A2" s="36"/>
      <c r="B2" s="18" t="s">
        <v>0</v>
      </c>
      <c r="C2" s="19" t="s">
        <v>3</v>
      </c>
      <c r="D2" s="20" t="s">
        <v>497</v>
      </c>
      <c r="E2" s="20" t="s">
        <v>21</v>
      </c>
      <c r="G2" s="123" t="s">
        <v>3</v>
      </c>
      <c r="H2" s="123" t="s">
        <v>497</v>
      </c>
      <c r="I2" s="166" t="s">
        <v>21</v>
      </c>
      <c r="J2" s="272" t="s">
        <v>529</v>
      </c>
      <c r="L2" s="98" t="s">
        <v>498</v>
      </c>
      <c r="M2" s="105" t="s">
        <v>530</v>
      </c>
      <c r="N2" s="119" t="s">
        <v>507</v>
      </c>
      <c r="O2" s="119" t="s">
        <v>503</v>
      </c>
      <c r="P2" s="119" t="s">
        <v>504</v>
      </c>
      <c r="Q2" s="119" t="s">
        <v>505</v>
      </c>
      <c r="R2" s="119" t="s">
        <v>506</v>
      </c>
      <c r="S2"/>
      <c r="T2"/>
      <c r="U2"/>
      <c r="V2"/>
      <c r="W2"/>
      <c r="X2"/>
      <c r="Y2"/>
      <c r="Z2"/>
      <c r="AA2"/>
      <c r="AB2"/>
      <c r="AC2"/>
      <c r="AD2"/>
      <c r="AE2"/>
      <c r="AF2"/>
      <c r="AG2"/>
      <c r="AH2"/>
      <c r="AI2"/>
      <c r="AJ2"/>
    </row>
    <row r="3" spans="1:36" s="1" customFormat="1" ht="30" customHeight="1" thickBot="1" x14ac:dyDescent="0.3">
      <c r="A3" s="136">
        <v>1</v>
      </c>
      <c r="B3" s="132" t="s">
        <v>40</v>
      </c>
      <c r="C3" s="130" t="s">
        <v>41</v>
      </c>
      <c r="D3" s="144">
        <v>13405</v>
      </c>
      <c r="E3" s="130" t="s">
        <v>52</v>
      </c>
      <c r="G3" s="102" t="s">
        <v>41</v>
      </c>
      <c r="H3" s="102">
        <v>13405</v>
      </c>
      <c r="I3" s="123" t="s">
        <v>52</v>
      </c>
      <c r="J3" s="165" t="s">
        <v>526</v>
      </c>
      <c r="L3" s="99" t="s">
        <v>527</v>
      </c>
      <c r="M3" s="100">
        <v>7</v>
      </c>
      <c r="N3" s="185">
        <v>7</v>
      </c>
      <c r="O3">
        <f>N3</f>
        <v>7</v>
      </c>
      <c r="P3" s="8">
        <f>N3/$N$6</f>
        <v>0.35</v>
      </c>
      <c r="Q3" s="116">
        <f>P3</f>
        <v>0.35</v>
      </c>
      <c r="R3" s="116">
        <f>P3</f>
        <v>0.35</v>
      </c>
      <c r="S3"/>
      <c r="T3"/>
      <c r="U3"/>
      <c r="V3"/>
      <c r="W3"/>
      <c r="X3"/>
      <c r="Y3"/>
      <c r="Z3"/>
      <c r="AA3"/>
      <c r="AB3"/>
      <c r="AC3"/>
      <c r="AD3"/>
      <c r="AE3"/>
      <c r="AF3"/>
      <c r="AG3"/>
      <c r="AH3"/>
      <c r="AI3"/>
      <c r="AJ3"/>
    </row>
    <row r="4" spans="1:36" ht="30" customHeight="1" thickBot="1" x14ac:dyDescent="0.3">
      <c r="A4" s="137">
        <v>2</v>
      </c>
      <c r="B4" s="132" t="s">
        <v>40</v>
      </c>
      <c r="C4" s="128" t="s">
        <v>77</v>
      </c>
      <c r="D4" s="139">
        <v>3601</v>
      </c>
      <c r="E4" s="130" t="s">
        <v>91</v>
      </c>
      <c r="G4" s="122" t="s">
        <v>77</v>
      </c>
      <c r="H4" s="122">
        <v>3601</v>
      </c>
      <c r="I4" s="124" t="s">
        <v>91</v>
      </c>
      <c r="J4" s="165" t="s">
        <v>527</v>
      </c>
      <c r="L4" s="99" t="s">
        <v>528</v>
      </c>
      <c r="M4" s="100">
        <v>3</v>
      </c>
      <c r="N4" s="185">
        <v>3</v>
      </c>
      <c r="O4">
        <f>N4+O3</f>
        <v>10</v>
      </c>
      <c r="P4" s="8">
        <f>N4/$N$6</f>
        <v>0.15</v>
      </c>
      <c r="Q4" s="116">
        <f>P4+Q3</f>
        <v>0.5</v>
      </c>
      <c r="R4" s="116">
        <f t="shared" ref="R4:R5" si="0">P4</f>
        <v>0.15</v>
      </c>
    </row>
    <row r="5" spans="1:36" ht="30" customHeight="1" thickBot="1" x14ac:dyDescent="0.3">
      <c r="A5" s="137">
        <v>3</v>
      </c>
      <c r="B5" s="133" t="s">
        <v>40</v>
      </c>
      <c r="C5" s="129" t="s">
        <v>102</v>
      </c>
      <c r="D5" s="140">
        <v>7340</v>
      </c>
      <c r="E5" s="131" t="s">
        <v>113</v>
      </c>
      <c r="G5" s="122" t="s">
        <v>102</v>
      </c>
      <c r="H5" s="122">
        <v>7340</v>
      </c>
      <c r="I5" s="124" t="s">
        <v>113</v>
      </c>
      <c r="J5" s="165" t="s">
        <v>526</v>
      </c>
      <c r="L5" s="99" t="s">
        <v>526</v>
      </c>
      <c r="M5" s="100">
        <v>10</v>
      </c>
      <c r="N5" s="186">
        <v>10</v>
      </c>
      <c r="O5" s="113">
        <f>N5+O4</f>
        <v>20</v>
      </c>
      <c r="P5" s="117">
        <f>N5/$N$6</f>
        <v>0.5</v>
      </c>
      <c r="Q5" s="118">
        <f>P5+Q4</f>
        <v>1</v>
      </c>
      <c r="R5" s="118">
        <f t="shared" si="0"/>
        <v>0.5</v>
      </c>
    </row>
    <row r="6" spans="1:36" ht="30" customHeight="1" thickBot="1" x14ac:dyDescent="0.3">
      <c r="A6" s="137">
        <v>4</v>
      </c>
      <c r="B6" s="132" t="s">
        <v>40</v>
      </c>
      <c r="C6" s="128" t="s">
        <v>130</v>
      </c>
      <c r="D6" s="141">
        <v>17033</v>
      </c>
      <c r="E6" s="130" t="s">
        <v>143</v>
      </c>
      <c r="G6" s="122" t="s">
        <v>130</v>
      </c>
      <c r="H6" s="122">
        <v>17033</v>
      </c>
      <c r="I6" s="124" t="s">
        <v>143</v>
      </c>
      <c r="J6" s="184" t="s">
        <v>528</v>
      </c>
      <c r="L6" s="99" t="s">
        <v>500</v>
      </c>
      <c r="M6" s="100">
        <v>20</v>
      </c>
      <c r="N6">
        <f>SUM(N3:N5)</f>
        <v>20</v>
      </c>
      <c r="P6">
        <f>SUM(P3:P5)</f>
        <v>1</v>
      </c>
      <c r="R6" s="114">
        <f>SUM(R3:R5)</f>
        <v>1</v>
      </c>
    </row>
    <row r="7" spans="1:36" ht="30" customHeight="1" thickBot="1" x14ac:dyDescent="0.3">
      <c r="A7" s="137">
        <v>5</v>
      </c>
      <c r="B7" s="132" t="s">
        <v>40</v>
      </c>
      <c r="C7" s="128" t="s">
        <v>164</v>
      </c>
      <c r="D7" s="139">
        <v>10382</v>
      </c>
      <c r="E7" s="130" t="s">
        <v>175</v>
      </c>
      <c r="G7" s="122" t="s">
        <v>164</v>
      </c>
      <c r="H7" s="122">
        <v>10382</v>
      </c>
      <c r="I7" s="124" t="s">
        <v>175</v>
      </c>
      <c r="J7" s="184" t="s">
        <v>528</v>
      </c>
    </row>
    <row r="8" spans="1:36" ht="30" customHeight="1" thickBot="1" x14ac:dyDescent="0.3">
      <c r="A8" s="137">
        <v>6</v>
      </c>
      <c r="B8" s="132" t="s">
        <v>40</v>
      </c>
      <c r="C8" s="128" t="s">
        <v>184</v>
      </c>
      <c r="D8" s="139">
        <v>20546</v>
      </c>
      <c r="E8" s="128" t="s">
        <v>484</v>
      </c>
      <c r="G8" s="122" t="s">
        <v>184</v>
      </c>
      <c r="H8" s="122">
        <v>20546</v>
      </c>
      <c r="I8" s="124" t="s">
        <v>484</v>
      </c>
      <c r="J8" s="184" t="s">
        <v>528</v>
      </c>
    </row>
    <row r="9" spans="1:36" ht="30" customHeight="1" thickBot="1" x14ac:dyDescent="0.3">
      <c r="A9" s="137">
        <v>7</v>
      </c>
      <c r="B9" s="132" t="s">
        <v>40</v>
      </c>
      <c r="C9" s="128" t="s">
        <v>189</v>
      </c>
      <c r="D9" s="140">
        <v>9411</v>
      </c>
      <c r="E9" s="130" t="s">
        <v>242</v>
      </c>
      <c r="G9" s="122" t="s">
        <v>189</v>
      </c>
      <c r="H9" s="122">
        <v>9411</v>
      </c>
      <c r="I9" s="124" t="s">
        <v>242</v>
      </c>
      <c r="J9" s="165" t="s">
        <v>526</v>
      </c>
    </row>
    <row r="10" spans="1:36" ht="30" customHeight="1" thickBot="1" x14ac:dyDescent="0.3">
      <c r="A10" s="137">
        <v>8</v>
      </c>
      <c r="B10" s="132" t="s">
        <v>40</v>
      </c>
      <c r="C10" s="128" t="s">
        <v>193</v>
      </c>
      <c r="D10" s="141">
        <v>15729</v>
      </c>
      <c r="E10" s="130" t="s">
        <v>113</v>
      </c>
      <c r="G10" s="122" t="s">
        <v>193</v>
      </c>
      <c r="H10" s="122">
        <v>15729</v>
      </c>
      <c r="I10" s="124" t="s">
        <v>113</v>
      </c>
      <c r="J10" s="165" t="s">
        <v>526</v>
      </c>
    </row>
    <row r="11" spans="1:36" ht="30" customHeight="1" thickBot="1" x14ac:dyDescent="0.3">
      <c r="A11" s="137">
        <v>9</v>
      </c>
      <c r="B11" s="132" t="s">
        <v>40</v>
      </c>
      <c r="C11" s="128" t="s">
        <v>197</v>
      </c>
      <c r="D11" s="140">
        <v>18050</v>
      </c>
      <c r="E11" s="130" t="s">
        <v>113</v>
      </c>
      <c r="G11" s="122" t="s">
        <v>197</v>
      </c>
      <c r="H11" s="122">
        <v>18050</v>
      </c>
      <c r="I11" s="124" t="s">
        <v>113</v>
      </c>
      <c r="J11" s="165" t="s">
        <v>526</v>
      </c>
    </row>
    <row r="12" spans="1:36" s="1" customFormat="1" ht="30" customHeight="1" thickBot="1" x14ac:dyDescent="0.3">
      <c r="A12" s="137">
        <v>10</v>
      </c>
      <c r="B12" s="132" t="s">
        <v>40</v>
      </c>
      <c r="C12" s="128" t="s">
        <v>202</v>
      </c>
      <c r="D12" s="140">
        <v>10337</v>
      </c>
      <c r="E12" s="130" t="s">
        <v>91</v>
      </c>
      <c r="G12" s="102" t="s">
        <v>202</v>
      </c>
      <c r="H12" s="102">
        <v>10337</v>
      </c>
      <c r="I12" s="123" t="s">
        <v>91</v>
      </c>
      <c r="J12" s="165" t="s">
        <v>527</v>
      </c>
      <c r="L12"/>
      <c r="M12"/>
      <c r="N12"/>
    </row>
    <row r="13" spans="1:36" s="1" customFormat="1" ht="30" customHeight="1" thickBot="1" x14ac:dyDescent="0.3">
      <c r="A13" s="137">
        <v>11</v>
      </c>
      <c r="B13" s="132" t="s">
        <v>40</v>
      </c>
      <c r="C13" s="128" t="s">
        <v>206</v>
      </c>
      <c r="D13" s="141">
        <v>14470</v>
      </c>
      <c r="E13" s="130" t="s">
        <v>91</v>
      </c>
      <c r="G13" s="102" t="s">
        <v>206</v>
      </c>
      <c r="H13" s="102">
        <v>14470</v>
      </c>
      <c r="I13" s="123" t="s">
        <v>91</v>
      </c>
      <c r="J13" s="165" t="s">
        <v>527</v>
      </c>
      <c r="L13"/>
      <c r="M13"/>
      <c r="N13"/>
    </row>
    <row r="14" spans="1:36" s="1" customFormat="1" ht="30" customHeight="1" thickBot="1" x14ac:dyDescent="0.3">
      <c r="A14" s="138">
        <v>12</v>
      </c>
      <c r="B14" s="134" t="s">
        <v>40</v>
      </c>
      <c r="C14" s="135" t="s">
        <v>210</v>
      </c>
      <c r="D14" s="142">
        <v>8470</v>
      </c>
      <c r="E14" s="130" t="s">
        <v>113</v>
      </c>
      <c r="G14" s="102" t="s">
        <v>210</v>
      </c>
      <c r="H14" s="102">
        <v>8470</v>
      </c>
      <c r="I14" s="123" t="s">
        <v>113</v>
      </c>
      <c r="J14" s="165" t="s">
        <v>526</v>
      </c>
      <c r="L14"/>
      <c r="M14"/>
      <c r="N14"/>
    </row>
    <row r="15" spans="1:36" s="1" customFormat="1" ht="30" customHeight="1" thickBot="1" x14ac:dyDescent="0.3">
      <c r="A15" s="138">
        <v>13</v>
      </c>
      <c r="B15" s="134" t="s">
        <v>40</v>
      </c>
      <c r="C15" s="128" t="s">
        <v>263</v>
      </c>
      <c r="D15" s="143">
        <v>8668</v>
      </c>
      <c r="E15" s="130" t="s">
        <v>91</v>
      </c>
      <c r="G15" s="102" t="s">
        <v>263</v>
      </c>
      <c r="H15" s="102">
        <v>8668</v>
      </c>
      <c r="I15" s="123" t="s">
        <v>91</v>
      </c>
      <c r="J15" s="165" t="s">
        <v>527</v>
      </c>
      <c r="L15"/>
      <c r="M15"/>
      <c r="N15"/>
    </row>
    <row r="16" spans="1:36" s="1" customFormat="1" ht="30" customHeight="1" thickBot="1" x14ac:dyDescent="0.3">
      <c r="A16" s="138">
        <v>14</v>
      </c>
      <c r="B16" s="134" t="s">
        <v>40</v>
      </c>
      <c r="C16" s="128" t="s">
        <v>267</v>
      </c>
      <c r="D16" s="141">
        <v>9023</v>
      </c>
      <c r="E16" s="130" t="s">
        <v>113</v>
      </c>
      <c r="G16" s="102" t="s">
        <v>267</v>
      </c>
      <c r="H16" s="102">
        <v>9023</v>
      </c>
      <c r="I16" s="123" t="s">
        <v>113</v>
      </c>
      <c r="J16" s="165" t="s">
        <v>526</v>
      </c>
      <c r="L16"/>
      <c r="M16"/>
      <c r="N16"/>
    </row>
    <row r="17" spans="1:21" s="1" customFormat="1" ht="30" customHeight="1" thickBot="1" x14ac:dyDescent="0.3">
      <c r="A17" s="138">
        <v>15</v>
      </c>
      <c r="B17" s="134" t="s">
        <v>40</v>
      </c>
      <c r="C17" s="128" t="s">
        <v>271</v>
      </c>
      <c r="D17" s="141">
        <v>7693</v>
      </c>
      <c r="E17" s="130" t="s">
        <v>113</v>
      </c>
      <c r="G17" s="102" t="s">
        <v>271</v>
      </c>
      <c r="H17" s="102">
        <v>7693</v>
      </c>
      <c r="I17" s="123" t="s">
        <v>113</v>
      </c>
      <c r="J17" s="165" t="s">
        <v>526</v>
      </c>
      <c r="L17"/>
      <c r="M17"/>
      <c r="N17"/>
    </row>
    <row r="18" spans="1:21" s="1" customFormat="1" ht="30" customHeight="1" thickBot="1" x14ac:dyDescent="0.3">
      <c r="A18" s="138">
        <v>16</v>
      </c>
      <c r="B18" s="134" t="s">
        <v>40</v>
      </c>
      <c r="C18" s="128" t="s">
        <v>272</v>
      </c>
      <c r="D18" s="141">
        <v>9856</v>
      </c>
      <c r="E18" s="130" t="s">
        <v>113</v>
      </c>
      <c r="G18" s="102" t="s">
        <v>272</v>
      </c>
      <c r="H18" s="102">
        <v>9856</v>
      </c>
      <c r="I18" s="123" t="s">
        <v>113</v>
      </c>
      <c r="J18" s="165" t="s">
        <v>526</v>
      </c>
      <c r="L18"/>
      <c r="M18" s="426" t="s">
        <v>532</v>
      </c>
      <c r="N18" s="426"/>
      <c r="O18" s="426"/>
      <c r="P18" s="426"/>
      <c r="Q18" s="426"/>
      <c r="R18" s="426"/>
      <c r="S18" s="426"/>
      <c r="T18" s="426"/>
      <c r="U18" s="426"/>
    </row>
    <row r="19" spans="1:21" s="1" customFormat="1" ht="30" customHeight="1" thickBot="1" x14ac:dyDescent="0.3">
      <c r="A19" s="138">
        <v>17</v>
      </c>
      <c r="B19" s="134" t="s">
        <v>40</v>
      </c>
      <c r="C19" s="128" t="s">
        <v>273</v>
      </c>
      <c r="D19" s="140">
        <v>9763</v>
      </c>
      <c r="E19" s="130" t="s">
        <v>113</v>
      </c>
      <c r="G19" s="102" t="s">
        <v>273</v>
      </c>
      <c r="H19" s="102">
        <v>9763</v>
      </c>
      <c r="I19" s="123" t="s">
        <v>113</v>
      </c>
      <c r="J19" s="165" t="s">
        <v>526</v>
      </c>
      <c r="L19"/>
      <c r="M19" s="426"/>
      <c r="N19" s="426"/>
      <c r="O19" s="426"/>
      <c r="P19" s="426"/>
      <c r="Q19" s="426"/>
      <c r="R19" s="426"/>
      <c r="S19" s="426"/>
      <c r="T19" s="426"/>
      <c r="U19" s="426"/>
    </row>
    <row r="20" spans="1:21" s="1" customFormat="1" ht="30" customHeight="1" thickBot="1" x14ac:dyDescent="0.3">
      <c r="A20" s="138">
        <v>18</v>
      </c>
      <c r="B20" s="132" t="s">
        <v>40</v>
      </c>
      <c r="C20" s="128" t="s">
        <v>274</v>
      </c>
      <c r="D20" s="144">
        <v>7628</v>
      </c>
      <c r="E20" s="130" t="s">
        <v>91</v>
      </c>
      <c r="G20" s="102" t="s">
        <v>274</v>
      </c>
      <c r="H20" s="102">
        <v>7628</v>
      </c>
      <c r="I20" s="123" t="s">
        <v>91</v>
      </c>
      <c r="J20" s="165" t="s">
        <v>527</v>
      </c>
      <c r="L20"/>
      <c r="M20" s="426"/>
      <c r="N20" s="426"/>
      <c r="O20" s="426"/>
      <c r="P20" s="426"/>
      <c r="Q20" s="426"/>
      <c r="R20" s="426"/>
      <c r="S20" s="426"/>
      <c r="T20" s="426"/>
      <c r="U20" s="426"/>
    </row>
    <row r="21" spans="1:21" s="1" customFormat="1" ht="30" customHeight="1" thickBot="1" x14ac:dyDescent="0.3">
      <c r="A21" s="138">
        <v>19</v>
      </c>
      <c r="B21" s="132" t="s">
        <v>40</v>
      </c>
      <c r="C21" s="128" t="s">
        <v>275</v>
      </c>
      <c r="D21" s="141">
        <v>7579</v>
      </c>
      <c r="E21" s="130" t="s">
        <v>91</v>
      </c>
      <c r="G21" s="102" t="s">
        <v>275</v>
      </c>
      <c r="H21" s="102">
        <v>7579</v>
      </c>
      <c r="I21" s="123" t="s">
        <v>91</v>
      </c>
      <c r="J21" s="165" t="s">
        <v>527</v>
      </c>
      <c r="L21"/>
      <c r="M21"/>
    </row>
    <row r="22" spans="1:21" s="1" customFormat="1" ht="30" customHeight="1" x14ac:dyDescent="0.25">
      <c r="A22" s="138">
        <v>20</v>
      </c>
      <c r="B22" s="132" t="s">
        <v>40</v>
      </c>
      <c r="C22" s="128" t="s">
        <v>276</v>
      </c>
      <c r="D22" s="141">
        <v>7549</v>
      </c>
      <c r="E22" s="130" t="s">
        <v>91</v>
      </c>
      <c r="G22" s="102" t="s">
        <v>276</v>
      </c>
      <c r="H22" s="102">
        <v>7549</v>
      </c>
      <c r="I22" s="123" t="s">
        <v>91</v>
      </c>
      <c r="J22" s="165" t="s">
        <v>527</v>
      </c>
      <c r="L22"/>
      <c r="M22"/>
    </row>
    <row r="23" spans="1:21" ht="30" customHeight="1" x14ac:dyDescent="0.25">
      <c r="A23" s="37"/>
      <c r="B23" s="62" t="s">
        <v>468</v>
      </c>
      <c r="C23" s="62"/>
      <c r="D23" s="63"/>
      <c r="E23" s="62"/>
      <c r="K23" t="s">
        <v>525</v>
      </c>
    </row>
    <row r="24" spans="1:21" ht="30" customHeight="1" x14ac:dyDescent="0.25">
      <c r="A24" s="37"/>
      <c r="B24" s="2"/>
      <c r="C24" s="2"/>
      <c r="D24" s="7"/>
      <c r="E24" s="2"/>
    </row>
    <row r="25" spans="1:21" ht="30" customHeight="1" x14ac:dyDescent="0.25">
      <c r="A25" s="37"/>
      <c r="B25" s="2"/>
      <c r="C25" s="2"/>
      <c r="D25" s="7"/>
      <c r="E25" s="2"/>
    </row>
    <row r="26" spans="1:21" ht="30" customHeight="1" x14ac:dyDescent="0.25">
      <c r="A26" s="37"/>
      <c r="B26" s="2"/>
      <c r="C26" s="2"/>
      <c r="D26" s="7"/>
      <c r="E26" s="2"/>
    </row>
    <row r="27" spans="1:21" ht="90" customHeight="1" x14ac:dyDescent="0.25">
      <c r="A27" s="37"/>
      <c r="B27" s="2"/>
      <c r="C27" s="2"/>
      <c r="D27" s="7"/>
      <c r="E27" s="2"/>
    </row>
  </sheetData>
  <autoFilter ref="G2:I22" xr:uid="{00000000-0009-0000-0000-00000C000000}"/>
  <mergeCells count="1">
    <mergeCell ref="M18:U20"/>
  </mergeCells>
  <conditionalFormatting sqref="R3:R5">
    <cfRule type="aboveAverage" dxfId="20" priority="1"/>
  </conditionalFormatting>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1"/>
  <sheetViews>
    <sheetView topLeftCell="H16" zoomScale="70" zoomScaleNormal="70" workbookViewId="0">
      <selection activeCell="J34" sqref="J34"/>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outlineLevel="1"/>
    <col min="7" max="7" width="18.28515625" style="105" customWidth="1" outlineLevel="1"/>
    <col min="9" max="9" width="28.85546875" bestFit="1" customWidth="1"/>
    <col min="10" max="10" width="37.28515625" customWidth="1"/>
  </cols>
  <sheetData>
    <row r="1" spans="1:15" s="1" customFormat="1" ht="15.75" thickBot="1" x14ac:dyDescent="0.3">
      <c r="A1" s="120" t="s">
        <v>7</v>
      </c>
      <c r="B1" s="121"/>
      <c r="C1" s="121"/>
      <c r="D1" s="121" t="s">
        <v>8</v>
      </c>
      <c r="G1" s="267"/>
    </row>
    <row r="2" spans="1:15" s="1" customFormat="1" ht="132" customHeight="1" thickBot="1" x14ac:dyDescent="0.3">
      <c r="A2" s="36"/>
      <c r="B2" s="18" t="s">
        <v>0</v>
      </c>
      <c r="C2" s="19" t="s">
        <v>3</v>
      </c>
      <c r="D2" s="20" t="s">
        <v>22</v>
      </c>
      <c r="F2" s="102" t="s">
        <v>3</v>
      </c>
      <c r="G2" s="166" t="s">
        <v>22</v>
      </c>
      <c r="I2" s="98" t="s">
        <v>498</v>
      </c>
      <c r="J2" s="105" t="s">
        <v>531</v>
      </c>
      <c r="K2" s="119" t="s">
        <v>507</v>
      </c>
      <c r="L2" s="119" t="s">
        <v>503</v>
      </c>
      <c r="M2" s="119" t="s">
        <v>504</v>
      </c>
      <c r="N2" s="119" t="s">
        <v>505</v>
      </c>
      <c r="O2" s="119" t="s">
        <v>506</v>
      </c>
    </row>
    <row r="3" spans="1:15" s="1" customFormat="1" ht="21" customHeight="1" thickBot="1" x14ac:dyDescent="0.3">
      <c r="A3" s="162">
        <v>1</v>
      </c>
      <c r="B3" s="160" t="s">
        <v>40</v>
      </c>
      <c r="C3" s="157" t="s">
        <v>41</v>
      </c>
      <c r="D3" s="155" t="s">
        <v>54</v>
      </c>
      <c r="F3" s="102" t="s">
        <v>41</v>
      </c>
      <c r="G3" s="123" t="s">
        <v>54</v>
      </c>
      <c r="I3" s="99" t="s">
        <v>145</v>
      </c>
      <c r="J3" s="100">
        <v>1</v>
      </c>
      <c r="K3" s="100">
        <v>1</v>
      </c>
      <c r="L3">
        <f>K3</f>
        <v>1</v>
      </c>
      <c r="M3" s="8">
        <f>K3/$K$11</f>
        <v>0.04</v>
      </c>
      <c r="N3" s="115">
        <f>M3</f>
        <v>0.04</v>
      </c>
      <c r="O3" s="116">
        <f>M3</f>
        <v>0.04</v>
      </c>
    </row>
    <row r="4" spans="1:15" ht="21" customHeight="1" x14ac:dyDescent="0.25">
      <c r="A4" s="159">
        <v>2</v>
      </c>
      <c r="B4" s="160" t="s">
        <v>40</v>
      </c>
      <c r="C4" s="155" t="s">
        <v>77</v>
      </c>
      <c r="D4" s="155" t="s">
        <v>485</v>
      </c>
      <c r="F4" s="122" t="s">
        <v>77</v>
      </c>
      <c r="G4" s="123" t="s">
        <v>54</v>
      </c>
      <c r="I4" s="99" t="s">
        <v>322</v>
      </c>
      <c r="J4" s="100">
        <v>1</v>
      </c>
      <c r="K4" s="100">
        <v>1</v>
      </c>
      <c r="L4">
        <f>K4+L3</f>
        <v>2</v>
      </c>
      <c r="M4" s="8">
        <f>K4/$K$11</f>
        <v>0.04</v>
      </c>
      <c r="N4" s="115">
        <f>M4+N3</f>
        <v>0.08</v>
      </c>
      <c r="O4" s="116">
        <f t="shared" ref="O4:O11" si="0">M4</f>
        <v>0.04</v>
      </c>
    </row>
    <row r="5" spans="1:15" ht="21" customHeight="1" x14ac:dyDescent="0.25">
      <c r="A5" s="363">
        <v>3</v>
      </c>
      <c r="B5" s="317" t="s">
        <v>40</v>
      </c>
      <c r="C5" s="294" t="s">
        <v>102</v>
      </c>
      <c r="D5" s="72" t="s">
        <v>114</v>
      </c>
      <c r="F5" s="122" t="s">
        <v>102</v>
      </c>
      <c r="G5" s="124" t="s">
        <v>114</v>
      </c>
      <c r="I5" s="99" t="s">
        <v>116</v>
      </c>
      <c r="J5" s="100">
        <v>7</v>
      </c>
      <c r="K5" s="100">
        <v>7</v>
      </c>
      <c r="L5">
        <f t="shared" ref="L5:L10" si="1">K5+L4</f>
        <v>9</v>
      </c>
      <c r="M5" s="8">
        <f t="shared" ref="M5:M10" si="2">K5/$K$11</f>
        <v>0.28000000000000003</v>
      </c>
      <c r="N5" s="115">
        <f t="shared" ref="N5:N10" si="3">M5+N4</f>
        <v>0.36000000000000004</v>
      </c>
      <c r="O5" s="116">
        <f t="shared" si="0"/>
        <v>0.28000000000000003</v>
      </c>
    </row>
    <row r="6" spans="1:15" ht="21" customHeight="1" thickBot="1" x14ac:dyDescent="0.3">
      <c r="A6" s="364"/>
      <c r="B6" s="317"/>
      <c r="C6" s="294"/>
      <c r="D6" s="153" t="s">
        <v>116</v>
      </c>
      <c r="F6" s="122"/>
      <c r="G6" s="124" t="s">
        <v>116</v>
      </c>
      <c r="I6" s="99" t="s">
        <v>144</v>
      </c>
      <c r="J6" s="100">
        <v>1</v>
      </c>
      <c r="K6" s="100">
        <v>1</v>
      </c>
      <c r="L6">
        <f t="shared" si="1"/>
        <v>10</v>
      </c>
      <c r="M6" s="8">
        <f t="shared" si="2"/>
        <v>0.04</v>
      </c>
      <c r="N6" s="115">
        <f t="shared" si="3"/>
        <v>0.4</v>
      </c>
      <c r="O6" s="116">
        <f t="shared" si="0"/>
        <v>0.04</v>
      </c>
    </row>
    <row r="7" spans="1:15" ht="21" customHeight="1" x14ac:dyDescent="0.25">
      <c r="A7" s="363">
        <v>4</v>
      </c>
      <c r="B7" s="316" t="s">
        <v>40</v>
      </c>
      <c r="C7" s="293" t="s">
        <v>130</v>
      </c>
      <c r="D7" s="74" t="s">
        <v>116</v>
      </c>
      <c r="F7" s="122" t="s">
        <v>130</v>
      </c>
      <c r="G7" s="124" t="s">
        <v>116</v>
      </c>
      <c r="I7" s="99" t="s">
        <v>54</v>
      </c>
      <c r="J7" s="100">
        <v>12</v>
      </c>
      <c r="K7" s="100">
        <v>12</v>
      </c>
      <c r="L7">
        <f t="shared" si="1"/>
        <v>22</v>
      </c>
      <c r="M7" s="8">
        <f t="shared" si="2"/>
        <v>0.48</v>
      </c>
      <c r="N7" s="115">
        <f t="shared" si="3"/>
        <v>0.88</v>
      </c>
      <c r="O7" s="116">
        <f t="shared" si="0"/>
        <v>0.48</v>
      </c>
    </row>
    <row r="8" spans="1:15" ht="21" customHeight="1" x14ac:dyDescent="0.25">
      <c r="A8" s="364"/>
      <c r="B8" s="317"/>
      <c r="C8" s="294"/>
      <c r="D8" s="75" t="s">
        <v>144</v>
      </c>
      <c r="F8" s="122"/>
      <c r="G8" s="124" t="s">
        <v>144</v>
      </c>
      <c r="I8" s="99" t="s">
        <v>364</v>
      </c>
      <c r="J8" s="100">
        <v>1</v>
      </c>
      <c r="K8" s="100">
        <v>1</v>
      </c>
      <c r="L8">
        <f t="shared" si="1"/>
        <v>23</v>
      </c>
      <c r="M8" s="8">
        <f t="shared" si="2"/>
        <v>0.04</v>
      </c>
      <c r="N8" s="115">
        <f t="shared" si="3"/>
        <v>0.92</v>
      </c>
      <c r="O8" s="116">
        <f t="shared" si="0"/>
        <v>0.04</v>
      </c>
    </row>
    <row r="9" spans="1:15" ht="21" customHeight="1" thickBot="1" x14ac:dyDescent="0.3">
      <c r="A9" s="364"/>
      <c r="B9" s="317"/>
      <c r="C9" s="294"/>
      <c r="D9" s="154" t="s">
        <v>145</v>
      </c>
      <c r="F9" s="122"/>
      <c r="G9" s="124" t="s">
        <v>145</v>
      </c>
      <c r="I9" s="99" t="s">
        <v>323</v>
      </c>
      <c r="J9" s="100">
        <v>1</v>
      </c>
      <c r="K9" s="100">
        <v>1</v>
      </c>
      <c r="L9">
        <f t="shared" si="1"/>
        <v>24</v>
      </c>
      <c r="M9" s="8">
        <f t="shared" si="2"/>
        <v>0.04</v>
      </c>
      <c r="N9" s="115">
        <f t="shared" si="3"/>
        <v>0.96000000000000008</v>
      </c>
      <c r="O9" s="116">
        <f t="shared" si="0"/>
        <v>0.04</v>
      </c>
    </row>
    <row r="10" spans="1:15" ht="21" customHeight="1" thickBot="1" x14ac:dyDescent="0.3">
      <c r="A10" s="159">
        <v>5</v>
      </c>
      <c r="B10" s="160" t="s">
        <v>40</v>
      </c>
      <c r="C10" s="155" t="s">
        <v>164</v>
      </c>
      <c r="D10" s="155" t="s">
        <v>92</v>
      </c>
      <c r="F10" s="122" t="s">
        <v>164</v>
      </c>
      <c r="G10" s="123" t="s">
        <v>54</v>
      </c>
      <c r="I10" s="99" t="s">
        <v>114</v>
      </c>
      <c r="J10" s="100">
        <v>1</v>
      </c>
      <c r="K10" s="145">
        <v>1</v>
      </c>
      <c r="L10" s="113">
        <f t="shared" si="1"/>
        <v>25</v>
      </c>
      <c r="M10" s="117">
        <f t="shared" si="2"/>
        <v>0.04</v>
      </c>
      <c r="N10" s="187">
        <f t="shared" si="3"/>
        <v>1</v>
      </c>
      <c r="O10" s="118">
        <f t="shared" si="0"/>
        <v>0.04</v>
      </c>
    </row>
    <row r="11" spans="1:15" ht="21" customHeight="1" thickBot="1" x14ac:dyDescent="0.3">
      <c r="A11" s="159">
        <v>6</v>
      </c>
      <c r="B11" s="160" t="s">
        <v>40</v>
      </c>
      <c r="C11" s="155" t="s">
        <v>184</v>
      </c>
      <c r="D11" s="155" t="s">
        <v>92</v>
      </c>
      <c r="F11" s="122" t="s">
        <v>184</v>
      </c>
      <c r="G11" s="123" t="s">
        <v>54</v>
      </c>
      <c r="I11" s="99" t="s">
        <v>500</v>
      </c>
      <c r="J11" s="100">
        <v>25</v>
      </c>
      <c r="K11">
        <f>SUM(K3:K10)</f>
        <v>25</v>
      </c>
      <c r="M11" s="8">
        <f>SUM(M3:M10)</f>
        <v>1</v>
      </c>
      <c r="O11" s="116">
        <f t="shared" si="0"/>
        <v>1</v>
      </c>
    </row>
    <row r="12" spans="1:15" ht="21" customHeight="1" thickBot="1" x14ac:dyDescent="0.3">
      <c r="A12" s="159">
        <v>7</v>
      </c>
      <c r="B12" s="160" t="s">
        <v>40</v>
      </c>
      <c r="C12" s="155" t="s">
        <v>189</v>
      </c>
      <c r="D12" s="155" t="s">
        <v>92</v>
      </c>
      <c r="F12" s="122" t="s">
        <v>189</v>
      </c>
      <c r="G12" s="123" t="s">
        <v>54</v>
      </c>
    </row>
    <row r="13" spans="1:15" ht="21" customHeight="1" thickBot="1" x14ac:dyDescent="0.3">
      <c r="A13" s="159">
        <v>8</v>
      </c>
      <c r="B13" s="160" t="s">
        <v>40</v>
      </c>
      <c r="C13" s="155" t="s">
        <v>193</v>
      </c>
      <c r="D13" s="155" t="s">
        <v>92</v>
      </c>
      <c r="F13" s="122" t="s">
        <v>193</v>
      </c>
      <c r="G13" s="123" t="s">
        <v>54</v>
      </c>
    </row>
    <row r="14" spans="1:15" ht="21" customHeight="1" thickBot="1" x14ac:dyDescent="0.3">
      <c r="A14" s="159">
        <v>9</v>
      </c>
      <c r="B14" s="160" t="s">
        <v>40</v>
      </c>
      <c r="C14" s="155" t="s">
        <v>197</v>
      </c>
      <c r="D14" s="155" t="s">
        <v>116</v>
      </c>
      <c r="F14" s="122" t="s">
        <v>197</v>
      </c>
      <c r="G14" s="124" t="s">
        <v>116</v>
      </c>
    </row>
    <row r="15" spans="1:15" s="1" customFormat="1" ht="21" customHeight="1" x14ac:dyDescent="0.25">
      <c r="A15" s="363">
        <v>10</v>
      </c>
      <c r="B15" s="316" t="s">
        <v>40</v>
      </c>
      <c r="C15" s="293" t="s">
        <v>202</v>
      </c>
      <c r="D15" s="74" t="s">
        <v>322</v>
      </c>
      <c r="F15" s="102" t="s">
        <v>202</v>
      </c>
      <c r="G15" s="123" t="s">
        <v>322</v>
      </c>
      <c r="I15"/>
      <c r="J15"/>
      <c r="K15"/>
    </row>
    <row r="16" spans="1:15" s="1" customFormat="1" ht="21" customHeight="1" thickBot="1" x14ac:dyDescent="0.3">
      <c r="A16" s="364"/>
      <c r="B16" s="317"/>
      <c r="C16" s="294"/>
      <c r="D16" s="154" t="s">
        <v>323</v>
      </c>
      <c r="F16" s="102"/>
      <c r="G16" s="123" t="s">
        <v>323</v>
      </c>
      <c r="I16"/>
      <c r="J16"/>
      <c r="K16"/>
    </row>
    <row r="17" spans="1:14" s="1" customFormat="1" ht="21" customHeight="1" thickBot="1" x14ac:dyDescent="0.3">
      <c r="A17" s="159">
        <v>11</v>
      </c>
      <c r="B17" s="160" t="s">
        <v>40</v>
      </c>
      <c r="C17" s="155" t="s">
        <v>206</v>
      </c>
      <c r="D17" s="155" t="s">
        <v>116</v>
      </c>
      <c r="F17" s="102" t="s">
        <v>206</v>
      </c>
      <c r="G17" s="123" t="s">
        <v>116</v>
      </c>
      <c r="I17"/>
      <c r="J17"/>
      <c r="K17"/>
    </row>
    <row r="18" spans="1:14" s="1" customFormat="1" ht="21" customHeight="1" thickBot="1" x14ac:dyDescent="0.3">
      <c r="A18" s="158">
        <v>12</v>
      </c>
      <c r="B18" s="163" t="s">
        <v>40</v>
      </c>
      <c r="C18" s="164" t="s">
        <v>210</v>
      </c>
      <c r="D18" s="155" t="s">
        <v>92</v>
      </c>
      <c r="F18" s="102" t="s">
        <v>210</v>
      </c>
      <c r="G18" s="123" t="s">
        <v>54</v>
      </c>
      <c r="I18"/>
      <c r="J18"/>
      <c r="K18"/>
    </row>
    <row r="19" spans="1:14" s="1" customFormat="1" ht="21" customHeight="1" x14ac:dyDescent="0.25">
      <c r="A19" s="366">
        <v>13</v>
      </c>
      <c r="B19" s="344" t="s">
        <v>40</v>
      </c>
      <c r="C19" s="293" t="s">
        <v>263</v>
      </c>
      <c r="D19" s="74" t="s">
        <v>364</v>
      </c>
      <c r="F19" s="102" t="s">
        <v>263</v>
      </c>
      <c r="G19" s="123" t="s">
        <v>364</v>
      </c>
      <c r="I19"/>
      <c r="J19"/>
      <c r="K19"/>
    </row>
    <row r="20" spans="1:14" s="1" customFormat="1" ht="21" customHeight="1" thickBot="1" x14ac:dyDescent="0.3">
      <c r="A20" s="367"/>
      <c r="B20" s="345"/>
      <c r="C20" s="294"/>
      <c r="D20" s="154" t="s">
        <v>116</v>
      </c>
      <c r="F20" s="102"/>
      <c r="G20" s="123" t="s">
        <v>116</v>
      </c>
    </row>
    <row r="21" spans="1:14" s="1" customFormat="1" ht="21" customHeight="1" thickBot="1" x14ac:dyDescent="0.3">
      <c r="A21" s="158">
        <v>14</v>
      </c>
      <c r="B21" s="163" t="s">
        <v>40</v>
      </c>
      <c r="C21" s="155" t="s">
        <v>267</v>
      </c>
      <c r="D21" s="155" t="s">
        <v>92</v>
      </c>
      <c r="F21" s="102" t="s">
        <v>267</v>
      </c>
      <c r="G21" s="123" t="s">
        <v>54</v>
      </c>
    </row>
    <row r="22" spans="1:14" s="1" customFormat="1" ht="21" customHeight="1" thickBot="1" x14ac:dyDescent="0.3">
      <c r="A22" s="158">
        <v>15</v>
      </c>
      <c r="B22" s="163" t="s">
        <v>40</v>
      </c>
      <c r="C22" s="155" t="s">
        <v>271</v>
      </c>
      <c r="D22" s="155" t="s">
        <v>92</v>
      </c>
      <c r="F22" s="102" t="s">
        <v>271</v>
      </c>
      <c r="G22" s="123" t="s">
        <v>54</v>
      </c>
    </row>
    <row r="23" spans="1:14" s="1" customFormat="1" ht="21" customHeight="1" thickBot="1" x14ac:dyDescent="0.3">
      <c r="A23" s="158">
        <v>16</v>
      </c>
      <c r="B23" s="163" t="s">
        <v>40</v>
      </c>
      <c r="C23" s="155" t="s">
        <v>272</v>
      </c>
      <c r="D23" s="155" t="s">
        <v>92</v>
      </c>
      <c r="F23" s="102" t="s">
        <v>272</v>
      </c>
      <c r="G23" s="123" t="s">
        <v>54</v>
      </c>
    </row>
    <row r="24" spans="1:14" s="1" customFormat="1" ht="21" customHeight="1" thickBot="1" x14ac:dyDescent="0.3">
      <c r="A24" s="158">
        <v>17</v>
      </c>
      <c r="B24" s="163" t="s">
        <v>40</v>
      </c>
      <c r="C24" s="155" t="s">
        <v>273</v>
      </c>
      <c r="D24" s="155" t="s">
        <v>116</v>
      </c>
      <c r="F24" s="102" t="s">
        <v>273</v>
      </c>
      <c r="G24" s="123" t="s">
        <v>116</v>
      </c>
    </row>
    <row r="25" spans="1:14" s="1" customFormat="1" ht="21" customHeight="1" thickBot="1" x14ac:dyDescent="0.3">
      <c r="A25" s="158">
        <v>18</v>
      </c>
      <c r="B25" s="160" t="s">
        <v>40</v>
      </c>
      <c r="C25" s="155" t="s">
        <v>274</v>
      </c>
      <c r="D25" s="155" t="s">
        <v>116</v>
      </c>
      <c r="F25" s="102" t="s">
        <v>274</v>
      </c>
      <c r="G25" s="123" t="s">
        <v>116</v>
      </c>
    </row>
    <row r="26" spans="1:14" s="1" customFormat="1" ht="21" customHeight="1" thickBot="1" x14ac:dyDescent="0.3">
      <c r="A26" s="158">
        <v>19</v>
      </c>
      <c r="B26" s="160" t="s">
        <v>40</v>
      </c>
      <c r="C26" s="155" t="s">
        <v>275</v>
      </c>
      <c r="D26" s="155" t="s">
        <v>92</v>
      </c>
      <c r="F26" s="102" t="s">
        <v>275</v>
      </c>
      <c r="G26" s="123" t="s">
        <v>54</v>
      </c>
    </row>
    <row r="27" spans="1:14" s="1" customFormat="1" ht="21" customHeight="1" x14ac:dyDescent="0.25">
      <c r="A27" s="158">
        <v>20</v>
      </c>
      <c r="B27" s="160" t="s">
        <v>40</v>
      </c>
      <c r="C27" s="155" t="s">
        <v>276</v>
      </c>
      <c r="D27" s="155" t="s">
        <v>92</v>
      </c>
      <c r="F27" s="102" t="s">
        <v>276</v>
      </c>
      <c r="G27" s="123" t="s">
        <v>54</v>
      </c>
    </row>
    <row r="28" spans="1:14" ht="15" customHeight="1" x14ac:dyDescent="0.25">
      <c r="I28" s="424" t="s">
        <v>533</v>
      </c>
      <c r="J28" s="424"/>
      <c r="K28" s="424"/>
      <c r="L28" s="424"/>
      <c r="M28" s="424"/>
      <c r="N28" s="424"/>
    </row>
    <row r="29" spans="1:14" x14ac:dyDescent="0.25">
      <c r="I29" s="424"/>
      <c r="J29" s="424"/>
      <c r="K29" s="424"/>
      <c r="L29" s="424"/>
      <c r="M29" s="424"/>
      <c r="N29" s="424"/>
    </row>
    <row r="30" spans="1:14" x14ac:dyDescent="0.25">
      <c r="I30" s="424"/>
      <c r="J30" s="424"/>
      <c r="K30" s="424"/>
      <c r="L30" s="424"/>
      <c r="M30" s="424"/>
      <c r="N30" s="424"/>
    </row>
    <row r="31" spans="1:14" x14ac:dyDescent="0.25">
      <c r="I31" s="424"/>
      <c r="J31" s="424"/>
      <c r="K31" s="424"/>
      <c r="L31" s="424"/>
      <c r="M31" s="424"/>
      <c r="N31" s="424"/>
    </row>
  </sheetData>
  <autoFilter ref="F2:G27" xr:uid="{00000000-0009-0000-0000-00000D000000}"/>
  <mergeCells count="13">
    <mergeCell ref="I28:N31"/>
    <mergeCell ref="A5:A6"/>
    <mergeCell ref="B5:B6"/>
    <mergeCell ref="C5:C6"/>
    <mergeCell ref="B7:B9"/>
    <mergeCell ref="C7:C9"/>
    <mergeCell ref="A7:A9"/>
    <mergeCell ref="A15:A16"/>
    <mergeCell ref="B15:B16"/>
    <mergeCell ref="C15:C16"/>
    <mergeCell ref="A19:A20"/>
    <mergeCell ref="B19:B20"/>
    <mergeCell ref="C19:C20"/>
  </mergeCells>
  <conditionalFormatting sqref="O3:O11">
    <cfRule type="aboveAverage" dxfId="19" priority="1"/>
  </conditionalFormatting>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22"/>
  <sheetViews>
    <sheetView topLeftCell="I5" zoomScale="70" zoomScaleNormal="70" workbookViewId="0">
      <selection activeCell="K20" sqref="K20:O22"/>
    </sheetView>
  </sheetViews>
  <sheetFormatPr baseColWidth="10" defaultColWidth="9.140625" defaultRowHeight="15" outlineLevelCol="1" x14ac:dyDescent="0.25"/>
  <cols>
    <col min="1" max="1" width="36.7109375" style="38" customWidth="1" outlineLevel="1"/>
    <col min="2" max="3" width="36.7109375" customWidth="1" outlineLevel="1"/>
    <col min="4" max="4" width="36.7109375" style="8" customWidth="1" outlineLevel="1"/>
    <col min="6" max="6" width="9.140625" outlineLevel="1"/>
    <col min="7" max="7" width="30.140625" customWidth="1" outlineLevel="1"/>
    <col min="8" max="8" width="15.28515625" customWidth="1" outlineLevel="1"/>
    <col min="10" max="10" width="21" customWidth="1"/>
    <col min="11" max="11" width="30.85546875" customWidth="1"/>
  </cols>
  <sheetData>
    <row r="1" spans="1:16" s="1" customFormat="1" ht="15.75" thickBot="1" x14ac:dyDescent="0.3">
      <c r="A1" s="120" t="s">
        <v>7</v>
      </c>
      <c r="B1" s="121"/>
      <c r="C1" s="121"/>
      <c r="D1" s="121"/>
    </row>
    <row r="2" spans="1:16" s="1" customFormat="1" ht="133.5" customHeight="1" thickBot="1" x14ac:dyDescent="0.3">
      <c r="A2" s="36"/>
      <c r="B2" s="18" t="s">
        <v>0</v>
      </c>
      <c r="C2" s="19" t="s">
        <v>3</v>
      </c>
      <c r="D2" s="20" t="s">
        <v>23</v>
      </c>
      <c r="F2" s="102" t="s">
        <v>3</v>
      </c>
      <c r="G2" s="123" t="s">
        <v>534</v>
      </c>
      <c r="H2" s="184" t="s">
        <v>535</v>
      </c>
      <c r="J2" s="98" t="s">
        <v>498</v>
      </c>
      <c r="K2" s="105" t="s">
        <v>536</v>
      </c>
      <c r="L2" s="119" t="s">
        <v>507</v>
      </c>
      <c r="M2" s="119" t="s">
        <v>503</v>
      </c>
      <c r="N2" s="119" t="s">
        <v>504</v>
      </c>
      <c r="O2" s="119" t="s">
        <v>505</v>
      </c>
      <c r="P2" s="119" t="s">
        <v>506</v>
      </c>
    </row>
    <row r="3" spans="1:16" s="1" customFormat="1" ht="21" customHeight="1" thickBot="1" x14ac:dyDescent="0.3">
      <c r="A3" s="162">
        <v>1</v>
      </c>
      <c r="B3" s="160" t="s">
        <v>40</v>
      </c>
      <c r="C3" s="157" t="s">
        <v>41</v>
      </c>
      <c r="D3" s="157" t="s">
        <v>117</v>
      </c>
      <c r="F3" s="102" t="s">
        <v>41</v>
      </c>
      <c r="G3" s="102" t="s">
        <v>117</v>
      </c>
      <c r="H3" s="165" t="s">
        <v>526</v>
      </c>
      <c r="J3" s="99" t="s">
        <v>527</v>
      </c>
      <c r="K3" s="100">
        <v>3</v>
      </c>
      <c r="L3" s="100">
        <v>3</v>
      </c>
      <c r="M3">
        <f>L3</f>
        <v>3</v>
      </c>
      <c r="N3" s="8">
        <f>L3/$L$5</f>
        <v>0.15</v>
      </c>
      <c r="O3" s="8">
        <f>N3</f>
        <v>0.15</v>
      </c>
      <c r="P3" s="116">
        <f>N3</f>
        <v>0.15</v>
      </c>
    </row>
    <row r="4" spans="1:16" ht="69" customHeight="1" x14ac:dyDescent="0.25">
      <c r="A4" s="159">
        <v>2</v>
      </c>
      <c r="B4" s="160" t="s">
        <v>40</v>
      </c>
      <c r="C4" s="155" t="s">
        <v>77</v>
      </c>
      <c r="D4" s="157" t="s">
        <v>93</v>
      </c>
      <c r="F4" s="122" t="s">
        <v>77</v>
      </c>
      <c r="G4" s="124" t="s">
        <v>93</v>
      </c>
      <c r="H4" s="165" t="s">
        <v>527</v>
      </c>
      <c r="J4" s="99" t="s">
        <v>526</v>
      </c>
      <c r="K4" s="100">
        <v>17</v>
      </c>
      <c r="L4" s="145">
        <v>17</v>
      </c>
      <c r="M4" s="113">
        <f>L4+M3</f>
        <v>20</v>
      </c>
      <c r="N4" s="117">
        <f>L4/$L$5</f>
        <v>0.85</v>
      </c>
      <c r="O4" s="117">
        <f>N4+O3</f>
        <v>1</v>
      </c>
      <c r="P4" s="118">
        <f t="shared" ref="P4" si="0">N4</f>
        <v>0.85</v>
      </c>
    </row>
    <row r="5" spans="1:16" ht="21" customHeight="1" thickBot="1" x14ac:dyDescent="0.3">
      <c r="A5" s="159">
        <v>3</v>
      </c>
      <c r="B5" s="161" t="s">
        <v>40</v>
      </c>
      <c r="C5" s="156" t="s">
        <v>102</v>
      </c>
      <c r="D5" s="156" t="s">
        <v>117</v>
      </c>
      <c r="F5" s="122" t="s">
        <v>102</v>
      </c>
      <c r="G5" s="122" t="s">
        <v>117</v>
      </c>
      <c r="H5" s="165" t="s">
        <v>526</v>
      </c>
      <c r="J5" s="99" t="s">
        <v>500</v>
      </c>
      <c r="K5" s="100">
        <v>20</v>
      </c>
      <c r="L5">
        <f>SUM(L3:L4)</f>
        <v>20</v>
      </c>
      <c r="N5">
        <f>SUM(N3:N4)</f>
        <v>1</v>
      </c>
      <c r="P5" s="114">
        <f>SUM(P3:P4)</f>
        <v>1</v>
      </c>
    </row>
    <row r="6" spans="1:16" ht="21" customHeight="1" thickBot="1" x14ac:dyDescent="0.3">
      <c r="A6" s="159">
        <v>4</v>
      </c>
      <c r="B6" s="160" t="s">
        <v>40</v>
      </c>
      <c r="C6" s="155" t="s">
        <v>130</v>
      </c>
      <c r="D6" s="155" t="s">
        <v>117</v>
      </c>
      <c r="F6" s="122" t="s">
        <v>130</v>
      </c>
      <c r="G6" s="122" t="s">
        <v>117</v>
      </c>
      <c r="H6" s="165" t="s">
        <v>526</v>
      </c>
    </row>
    <row r="7" spans="1:16" ht="21" customHeight="1" thickBot="1" x14ac:dyDescent="0.3">
      <c r="A7" s="159">
        <v>5</v>
      </c>
      <c r="B7" s="160" t="s">
        <v>40</v>
      </c>
      <c r="C7" s="155" t="s">
        <v>164</v>
      </c>
      <c r="D7" s="155" t="s">
        <v>117</v>
      </c>
      <c r="F7" s="122" t="s">
        <v>164</v>
      </c>
      <c r="G7" s="122" t="s">
        <v>117</v>
      </c>
      <c r="H7" s="165" t="s">
        <v>526</v>
      </c>
    </row>
    <row r="8" spans="1:16" ht="21" customHeight="1" thickBot="1" x14ac:dyDescent="0.3">
      <c r="A8" s="159">
        <v>6</v>
      </c>
      <c r="B8" s="160" t="s">
        <v>40</v>
      </c>
      <c r="C8" s="155" t="s">
        <v>184</v>
      </c>
      <c r="D8" s="155" t="s">
        <v>117</v>
      </c>
      <c r="F8" s="122" t="s">
        <v>184</v>
      </c>
      <c r="G8" s="122" t="s">
        <v>117</v>
      </c>
      <c r="H8" s="165" t="s">
        <v>526</v>
      </c>
    </row>
    <row r="9" spans="1:16" ht="21" customHeight="1" thickBot="1" x14ac:dyDescent="0.3">
      <c r="A9" s="159">
        <v>7</v>
      </c>
      <c r="B9" s="160" t="s">
        <v>40</v>
      </c>
      <c r="C9" s="155" t="s">
        <v>189</v>
      </c>
      <c r="D9" s="155" t="s">
        <v>117</v>
      </c>
      <c r="F9" s="122" t="s">
        <v>189</v>
      </c>
      <c r="G9" s="122" t="s">
        <v>117</v>
      </c>
      <c r="H9" s="165" t="s">
        <v>526</v>
      </c>
    </row>
    <row r="10" spans="1:16" ht="21" customHeight="1" thickBot="1" x14ac:dyDescent="0.3">
      <c r="A10" s="159">
        <v>8</v>
      </c>
      <c r="B10" s="160" t="s">
        <v>40</v>
      </c>
      <c r="C10" s="155" t="s">
        <v>193</v>
      </c>
      <c r="D10" s="155" t="s">
        <v>117</v>
      </c>
      <c r="F10" s="122" t="s">
        <v>193</v>
      </c>
      <c r="G10" s="122" t="s">
        <v>117</v>
      </c>
      <c r="H10" s="165" t="s">
        <v>526</v>
      </c>
    </row>
    <row r="11" spans="1:16" ht="21" customHeight="1" thickBot="1" x14ac:dyDescent="0.3">
      <c r="A11" s="159">
        <v>9</v>
      </c>
      <c r="B11" s="160" t="s">
        <v>40</v>
      </c>
      <c r="C11" s="155" t="s">
        <v>197</v>
      </c>
      <c r="D11" s="155" t="s">
        <v>117</v>
      </c>
      <c r="F11" s="122" t="s">
        <v>197</v>
      </c>
      <c r="G11" s="122" t="s">
        <v>117</v>
      </c>
      <c r="H11" s="165" t="s">
        <v>526</v>
      </c>
    </row>
    <row r="12" spans="1:16" s="1" customFormat="1" ht="21" customHeight="1" thickBot="1" x14ac:dyDescent="0.3">
      <c r="A12" s="159">
        <v>10</v>
      </c>
      <c r="B12" s="160" t="s">
        <v>40</v>
      </c>
      <c r="C12" s="155" t="s">
        <v>202</v>
      </c>
      <c r="D12" s="155" t="s">
        <v>117</v>
      </c>
      <c r="F12" s="102" t="s">
        <v>202</v>
      </c>
      <c r="G12" s="102" t="s">
        <v>117</v>
      </c>
      <c r="H12" s="165" t="s">
        <v>526</v>
      </c>
      <c r="J12"/>
      <c r="K12"/>
      <c r="L12"/>
    </row>
    <row r="13" spans="1:16" s="1" customFormat="1" ht="21" customHeight="1" thickBot="1" x14ac:dyDescent="0.3">
      <c r="A13" s="159">
        <v>11</v>
      </c>
      <c r="B13" s="160" t="s">
        <v>40</v>
      </c>
      <c r="C13" s="155" t="s">
        <v>206</v>
      </c>
      <c r="D13" s="155" t="s">
        <v>117</v>
      </c>
      <c r="F13" s="102" t="s">
        <v>206</v>
      </c>
      <c r="G13" s="102" t="s">
        <v>117</v>
      </c>
      <c r="H13" s="165" t="s">
        <v>526</v>
      </c>
      <c r="J13"/>
      <c r="K13"/>
      <c r="L13"/>
    </row>
    <row r="14" spans="1:16" s="1" customFormat="1" ht="21" customHeight="1" thickBot="1" x14ac:dyDescent="0.3">
      <c r="A14" s="158">
        <v>12</v>
      </c>
      <c r="B14" s="163" t="s">
        <v>40</v>
      </c>
      <c r="C14" s="164" t="s">
        <v>210</v>
      </c>
      <c r="D14" s="155" t="s">
        <v>117</v>
      </c>
      <c r="F14" s="102" t="s">
        <v>210</v>
      </c>
      <c r="G14" s="102" t="s">
        <v>117</v>
      </c>
      <c r="H14" s="165" t="s">
        <v>526</v>
      </c>
      <c r="J14"/>
      <c r="K14"/>
      <c r="L14"/>
    </row>
    <row r="15" spans="1:16" s="1" customFormat="1" ht="21" customHeight="1" thickBot="1" x14ac:dyDescent="0.3">
      <c r="A15" s="158">
        <v>13</v>
      </c>
      <c r="B15" s="163" t="s">
        <v>40</v>
      </c>
      <c r="C15" s="155" t="s">
        <v>263</v>
      </c>
      <c r="D15" s="155" t="s">
        <v>117</v>
      </c>
      <c r="F15" s="102" t="s">
        <v>263</v>
      </c>
      <c r="G15" s="102" t="s">
        <v>117</v>
      </c>
      <c r="H15" s="165" t="s">
        <v>526</v>
      </c>
      <c r="J15"/>
      <c r="K15"/>
      <c r="L15"/>
    </row>
    <row r="16" spans="1:16" s="1" customFormat="1" ht="21" customHeight="1" thickBot="1" x14ac:dyDescent="0.3">
      <c r="A16" s="158">
        <v>14</v>
      </c>
      <c r="B16" s="163" t="s">
        <v>40</v>
      </c>
      <c r="C16" s="155" t="s">
        <v>267</v>
      </c>
      <c r="D16" s="155" t="s">
        <v>117</v>
      </c>
      <c r="F16" s="102" t="s">
        <v>267</v>
      </c>
      <c r="G16" s="102" t="s">
        <v>117</v>
      </c>
      <c r="H16" s="165" t="s">
        <v>526</v>
      </c>
      <c r="J16"/>
      <c r="K16"/>
      <c r="L16"/>
    </row>
    <row r="17" spans="1:15" s="1" customFormat="1" ht="21" customHeight="1" thickBot="1" x14ac:dyDescent="0.3">
      <c r="A17" s="158">
        <v>15</v>
      </c>
      <c r="B17" s="163" t="s">
        <v>40</v>
      </c>
      <c r="C17" s="155" t="s">
        <v>271</v>
      </c>
      <c r="D17" s="155" t="s">
        <v>117</v>
      </c>
      <c r="F17" s="102" t="s">
        <v>271</v>
      </c>
      <c r="G17" s="102" t="s">
        <v>117</v>
      </c>
      <c r="H17" s="165" t="s">
        <v>526</v>
      </c>
      <c r="J17"/>
      <c r="K17"/>
      <c r="L17"/>
    </row>
    <row r="18" spans="1:15" s="1" customFormat="1" ht="21" customHeight="1" thickBot="1" x14ac:dyDescent="0.3">
      <c r="A18" s="158">
        <v>16</v>
      </c>
      <c r="B18" s="163" t="s">
        <v>40</v>
      </c>
      <c r="C18" s="155" t="s">
        <v>272</v>
      </c>
      <c r="D18" s="155" t="s">
        <v>117</v>
      </c>
      <c r="F18" s="102" t="s">
        <v>272</v>
      </c>
      <c r="G18" s="102" t="s">
        <v>117</v>
      </c>
      <c r="H18" s="165" t="s">
        <v>526</v>
      </c>
      <c r="J18"/>
      <c r="K18"/>
      <c r="L18"/>
    </row>
    <row r="19" spans="1:15" s="1" customFormat="1" ht="21" customHeight="1" thickBot="1" x14ac:dyDescent="0.3">
      <c r="A19" s="158">
        <v>17</v>
      </c>
      <c r="B19" s="163" t="s">
        <v>40</v>
      </c>
      <c r="C19" s="155" t="s">
        <v>273</v>
      </c>
      <c r="D19" s="155" t="s">
        <v>117</v>
      </c>
      <c r="F19" s="102" t="s">
        <v>273</v>
      </c>
      <c r="G19" s="102" t="s">
        <v>117</v>
      </c>
      <c r="H19" s="165" t="s">
        <v>526</v>
      </c>
      <c r="J19"/>
      <c r="K19"/>
      <c r="L19"/>
    </row>
    <row r="20" spans="1:15" s="1" customFormat="1" ht="21" customHeight="1" thickBot="1" x14ac:dyDescent="0.3">
      <c r="A20" s="158">
        <v>18</v>
      </c>
      <c r="B20" s="160" t="s">
        <v>40</v>
      </c>
      <c r="C20" s="155" t="s">
        <v>274</v>
      </c>
      <c r="D20" s="155" t="s">
        <v>117</v>
      </c>
      <c r="F20" s="102" t="s">
        <v>274</v>
      </c>
      <c r="G20" s="102" t="s">
        <v>117</v>
      </c>
      <c r="H20" s="165" t="s">
        <v>526</v>
      </c>
      <c r="K20" s="427" t="s">
        <v>537</v>
      </c>
      <c r="L20" s="427"/>
      <c r="M20" s="427"/>
      <c r="N20" s="427"/>
      <c r="O20" s="427"/>
    </row>
    <row r="21" spans="1:15" s="1" customFormat="1" ht="21" customHeight="1" thickBot="1" x14ac:dyDescent="0.3">
      <c r="A21" s="158">
        <v>19</v>
      </c>
      <c r="B21" s="160" t="s">
        <v>40</v>
      </c>
      <c r="C21" s="155" t="s">
        <v>275</v>
      </c>
      <c r="D21" s="157" t="s">
        <v>445</v>
      </c>
      <c r="F21" s="102" t="s">
        <v>275</v>
      </c>
      <c r="G21" s="102" t="s">
        <v>445</v>
      </c>
      <c r="H21" s="165" t="s">
        <v>527</v>
      </c>
      <c r="K21" s="427"/>
      <c r="L21" s="427"/>
      <c r="M21" s="427"/>
      <c r="N21" s="427"/>
      <c r="O21" s="427"/>
    </row>
    <row r="22" spans="1:15" s="1" customFormat="1" ht="21" customHeight="1" x14ac:dyDescent="0.25">
      <c r="A22" s="158">
        <v>20</v>
      </c>
      <c r="B22" s="160" t="s">
        <v>40</v>
      </c>
      <c r="C22" s="155" t="s">
        <v>276</v>
      </c>
      <c r="D22" s="157" t="s">
        <v>445</v>
      </c>
      <c r="F22" s="102" t="s">
        <v>276</v>
      </c>
      <c r="G22" s="102" t="s">
        <v>445</v>
      </c>
      <c r="H22" s="165" t="s">
        <v>527</v>
      </c>
      <c r="K22" s="427"/>
      <c r="L22" s="427"/>
      <c r="M22" s="427"/>
      <c r="N22" s="427"/>
      <c r="O22" s="427"/>
    </row>
  </sheetData>
  <autoFilter ref="F2:G22" xr:uid="{00000000-0009-0000-0000-00000E000000}"/>
  <mergeCells count="1">
    <mergeCell ref="K20:O22"/>
  </mergeCells>
  <conditionalFormatting sqref="P3:P4">
    <cfRule type="aboveAverage" dxfId="18" priority="1"/>
  </conditionalFormatting>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27"/>
  <sheetViews>
    <sheetView topLeftCell="H10" zoomScale="70" zoomScaleNormal="70" workbookViewId="0">
      <selection activeCell="I23" sqref="I23:K27"/>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customWidth="1" outlineLevel="1"/>
    <col min="7" max="7" width="19.28515625" customWidth="1" outlineLevel="1"/>
    <col min="9" max="9" width="51.5703125" bestFit="1" customWidth="1"/>
    <col min="10" max="10" width="37.85546875" bestFit="1" customWidth="1"/>
    <col min="15" max="15" width="14" customWidth="1"/>
  </cols>
  <sheetData>
    <row r="1" spans="1:15" s="1" customFormat="1" ht="15.75" thickBot="1" x14ac:dyDescent="0.3">
      <c r="A1" s="120" t="s">
        <v>7</v>
      </c>
      <c r="B1" s="121"/>
      <c r="C1" s="121"/>
      <c r="D1" s="121" t="s">
        <v>8</v>
      </c>
    </row>
    <row r="2" spans="1:15" s="1" customFormat="1" ht="195.75" customHeight="1" thickBot="1" x14ac:dyDescent="0.3">
      <c r="A2" s="36"/>
      <c r="B2" s="18" t="s">
        <v>0</v>
      </c>
      <c r="C2" s="19" t="s">
        <v>3</v>
      </c>
      <c r="D2" s="20" t="s">
        <v>24</v>
      </c>
      <c r="F2" s="102" t="s">
        <v>3</v>
      </c>
      <c r="G2" s="123" t="s">
        <v>24</v>
      </c>
      <c r="I2" s="98" t="s">
        <v>498</v>
      </c>
      <c r="J2" s="105" t="s">
        <v>541</v>
      </c>
      <c r="K2" s="119" t="s">
        <v>507</v>
      </c>
      <c r="L2" s="119" t="s">
        <v>503</v>
      </c>
      <c r="M2" s="119" t="s">
        <v>504</v>
      </c>
      <c r="N2" s="119" t="s">
        <v>505</v>
      </c>
      <c r="O2" s="119" t="s">
        <v>506</v>
      </c>
    </row>
    <row r="3" spans="1:15" s="1" customFormat="1" ht="21" customHeight="1" thickBot="1" x14ac:dyDescent="0.3">
      <c r="A3" s="162">
        <v>1</v>
      </c>
      <c r="B3" s="160" t="s">
        <v>40</v>
      </c>
      <c r="C3" s="157" t="s">
        <v>41</v>
      </c>
      <c r="D3" s="155" t="s">
        <v>55</v>
      </c>
      <c r="F3" s="102" t="s">
        <v>41</v>
      </c>
      <c r="G3" s="102" t="s">
        <v>538</v>
      </c>
      <c r="I3" s="99" t="s">
        <v>538</v>
      </c>
      <c r="J3" s="100">
        <v>9</v>
      </c>
      <c r="K3" s="100">
        <v>9</v>
      </c>
      <c r="L3">
        <f>K3</f>
        <v>9</v>
      </c>
      <c r="M3" s="8">
        <f>K3/$K$8</f>
        <v>0.45</v>
      </c>
      <c r="N3" s="115">
        <f>M3</f>
        <v>0.45</v>
      </c>
      <c r="O3" s="204">
        <f>M3</f>
        <v>0.45</v>
      </c>
    </row>
    <row r="4" spans="1:15" ht="21" customHeight="1" x14ac:dyDescent="0.25">
      <c r="A4" s="159">
        <v>2</v>
      </c>
      <c r="B4" s="160" t="s">
        <v>40</v>
      </c>
      <c r="C4" s="155" t="s">
        <v>77</v>
      </c>
      <c r="D4" s="155" t="s">
        <v>55</v>
      </c>
      <c r="F4" s="122" t="s">
        <v>77</v>
      </c>
      <c r="G4" s="122" t="s">
        <v>538</v>
      </c>
      <c r="I4" s="99" t="s">
        <v>539</v>
      </c>
      <c r="J4" s="100">
        <v>1</v>
      </c>
      <c r="K4" s="100">
        <v>1</v>
      </c>
      <c r="L4">
        <f>K4+L3</f>
        <v>10</v>
      </c>
      <c r="M4" s="8">
        <f>K4/$K$8</f>
        <v>0.05</v>
      </c>
      <c r="N4" s="115">
        <f>M4+N3</f>
        <v>0.5</v>
      </c>
      <c r="O4" s="205">
        <f t="shared" ref="O4:O7" si="0">M4</f>
        <v>0.05</v>
      </c>
    </row>
    <row r="5" spans="1:15" ht="21" customHeight="1" thickBot="1" x14ac:dyDescent="0.3">
      <c r="A5" s="159">
        <v>3</v>
      </c>
      <c r="B5" s="161" t="s">
        <v>40</v>
      </c>
      <c r="C5" s="156" t="s">
        <v>102</v>
      </c>
      <c r="D5" s="156" t="s">
        <v>55</v>
      </c>
      <c r="F5" s="122" t="s">
        <v>102</v>
      </c>
      <c r="G5" s="122" t="s">
        <v>538</v>
      </c>
      <c r="I5" s="99" t="s">
        <v>540</v>
      </c>
      <c r="J5" s="100">
        <v>2</v>
      </c>
      <c r="K5" s="100">
        <v>2</v>
      </c>
      <c r="L5">
        <f t="shared" ref="L5:L7" si="1">K5+L4</f>
        <v>12</v>
      </c>
      <c r="M5" s="8">
        <f t="shared" ref="M5:M7" si="2">K5/$K$8</f>
        <v>0.1</v>
      </c>
      <c r="N5" s="115">
        <f t="shared" ref="N5:N7" si="3">M5+N4</f>
        <v>0.6</v>
      </c>
      <c r="O5" s="205">
        <f t="shared" si="0"/>
        <v>0.1</v>
      </c>
    </row>
    <row r="6" spans="1:15" ht="21" customHeight="1" thickBot="1" x14ac:dyDescent="0.3">
      <c r="A6" s="159">
        <v>4</v>
      </c>
      <c r="B6" s="160" t="s">
        <v>40</v>
      </c>
      <c r="C6" s="155" t="s">
        <v>130</v>
      </c>
      <c r="D6" s="155" t="s">
        <v>146</v>
      </c>
      <c r="F6" s="122" t="s">
        <v>130</v>
      </c>
      <c r="G6" s="122" t="s">
        <v>540</v>
      </c>
      <c r="I6" s="99" t="s">
        <v>219</v>
      </c>
      <c r="J6" s="100">
        <v>6</v>
      </c>
      <c r="K6" s="100">
        <v>6</v>
      </c>
      <c r="L6">
        <f t="shared" si="1"/>
        <v>18</v>
      </c>
      <c r="M6" s="8">
        <f t="shared" si="2"/>
        <v>0.3</v>
      </c>
      <c r="N6" s="115">
        <f t="shared" si="3"/>
        <v>0.89999999999999991</v>
      </c>
      <c r="O6" s="202">
        <f t="shared" si="0"/>
        <v>0.3</v>
      </c>
    </row>
    <row r="7" spans="1:15" ht="21" customHeight="1" thickBot="1" x14ac:dyDescent="0.3">
      <c r="A7" s="159">
        <v>5</v>
      </c>
      <c r="B7" s="160" t="s">
        <v>40</v>
      </c>
      <c r="C7" s="155" t="s">
        <v>164</v>
      </c>
      <c r="D7" s="155" t="s">
        <v>55</v>
      </c>
      <c r="F7" s="122" t="s">
        <v>164</v>
      </c>
      <c r="G7" s="122" t="s">
        <v>538</v>
      </c>
      <c r="I7" s="99" t="s">
        <v>390</v>
      </c>
      <c r="J7" s="100">
        <v>2</v>
      </c>
      <c r="K7" s="145">
        <v>2</v>
      </c>
      <c r="L7" s="113">
        <f t="shared" si="1"/>
        <v>20</v>
      </c>
      <c r="M7" s="117">
        <f t="shared" si="2"/>
        <v>0.1</v>
      </c>
      <c r="N7" s="187">
        <f t="shared" si="3"/>
        <v>0.99999999999999989</v>
      </c>
      <c r="O7" s="203">
        <f t="shared" si="0"/>
        <v>0.1</v>
      </c>
    </row>
    <row r="8" spans="1:15" ht="21" customHeight="1" thickBot="1" x14ac:dyDescent="0.3">
      <c r="A8" s="159">
        <v>6</v>
      </c>
      <c r="B8" s="160" t="s">
        <v>40</v>
      </c>
      <c r="C8" s="155" t="s">
        <v>184</v>
      </c>
      <c r="D8" s="155" t="s">
        <v>219</v>
      </c>
      <c r="F8" s="122" t="s">
        <v>184</v>
      </c>
      <c r="G8" s="122" t="s">
        <v>219</v>
      </c>
      <c r="I8" s="99" t="s">
        <v>500</v>
      </c>
      <c r="J8" s="100">
        <v>20</v>
      </c>
      <c r="K8" s="8">
        <f>SUM(K3:K7)</f>
        <v>20</v>
      </c>
      <c r="L8" s="8"/>
      <c r="M8" s="8">
        <f>SUM(M3:M7)</f>
        <v>0.99999999999999989</v>
      </c>
      <c r="N8" s="8"/>
      <c r="O8" s="116">
        <f>SUM(O3:O7)</f>
        <v>0.99999999999999989</v>
      </c>
    </row>
    <row r="9" spans="1:15" ht="21" customHeight="1" thickBot="1" x14ac:dyDescent="0.3">
      <c r="A9" s="159">
        <v>7</v>
      </c>
      <c r="B9" s="160" t="s">
        <v>40</v>
      </c>
      <c r="C9" s="155" t="s">
        <v>189</v>
      </c>
      <c r="D9" s="155" t="s">
        <v>219</v>
      </c>
      <c r="F9" s="122" t="s">
        <v>189</v>
      </c>
      <c r="G9" s="122" t="s">
        <v>219</v>
      </c>
    </row>
    <row r="10" spans="1:15" ht="21" customHeight="1" thickBot="1" x14ac:dyDescent="0.3">
      <c r="A10" s="159">
        <v>8</v>
      </c>
      <c r="B10" s="160" t="s">
        <v>40</v>
      </c>
      <c r="C10" s="155" t="s">
        <v>193</v>
      </c>
      <c r="D10" s="155" t="s">
        <v>254</v>
      </c>
      <c r="F10" s="122" t="s">
        <v>193</v>
      </c>
      <c r="G10" s="122" t="s">
        <v>540</v>
      </c>
    </row>
    <row r="11" spans="1:15" ht="21" customHeight="1" thickBot="1" x14ac:dyDescent="0.3">
      <c r="A11" s="159">
        <v>9</v>
      </c>
      <c r="B11" s="160" t="s">
        <v>40</v>
      </c>
      <c r="C11" s="155" t="s">
        <v>197</v>
      </c>
      <c r="D11" s="155" t="s">
        <v>301</v>
      </c>
      <c r="F11" s="122" t="s">
        <v>197</v>
      </c>
      <c r="G11" s="122" t="s">
        <v>539</v>
      </c>
    </row>
    <row r="12" spans="1:15" s="1" customFormat="1" ht="21" customHeight="1" thickBot="1" x14ac:dyDescent="0.3">
      <c r="A12" s="159">
        <v>10</v>
      </c>
      <c r="B12" s="160" t="s">
        <v>40</v>
      </c>
      <c r="C12" s="155" t="s">
        <v>202</v>
      </c>
      <c r="D12" s="155" t="s">
        <v>324</v>
      </c>
      <c r="F12" s="102" t="s">
        <v>202</v>
      </c>
      <c r="G12" s="122" t="s">
        <v>538</v>
      </c>
      <c r="I12"/>
      <c r="J12"/>
      <c r="K12"/>
    </row>
    <row r="13" spans="1:15" s="1" customFormat="1" ht="21" customHeight="1" thickBot="1" x14ac:dyDescent="0.3">
      <c r="A13" s="159">
        <v>11</v>
      </c>
      <c r="B13" s="160" t="s">
        <v>40</v>
      </c>
      <c r="C13" s="155" t="s">
        <v>206</v>
      </c>
      <c r="D13" s="155" t="s">
        <v>219</v>
      </c>
      <c r="F13" s="102" t="s">
        <v>206</v>
      </c>
      <c r="G13" s="102" t="s">
        <v>219</v>
      </c>
      <c r="I13"/>
      <c r="J13"/>
      <c r="K13"/>
    </row>
    <row r="14" spans="1:15" s="1" customFormat="1" ht="21" customHeight="1" thickBot="1" x14ac:dyDescent="0.3">
      <c r="A14" s="158">
        <v>12</v>
      </c>
      <c r="B14" s="163" t="s">
        <v>40</v>
      </c>
      <c r="C14" s="164" t="s">
        <v>210</v>
      </c>
      <c r="D14" s="155" t="s">
        <v>55</v>
      </c>
      <c r="F14" s="102" t="s">
        <v>210</v>
      </c>
      <c r="G14" s="102" t="s">
        <v>538</v>
      </c>
      <c r="I14"/>
      <c r="J14"/>
      <c r="K14"/>
    </row>
    <row r="15" spans="1:15" s="1" customFormat="1" ht="21" customHeight="1" thickBot="1" x14ac:dyDescent="0.3">
      <c r="A15" s="158">
        <v>13</v>
      </c>
      <c r="B15" s="163" t="s">
        <v>40</v>
      </c>
      <c r="C15" s="155" t="s">
        <v>263</v>
      </c>
      <c r="D15" s="155" t="s">
        <v>219</v>
      </c>
      <c r="F15" s="102" t="s">
        <v>263</v>
      </c>
      <c r="G15" s="102" t="s">
        <v>219</v>
      </c>
      <c r="I15"/>
      <c r="J15"/>
      <c r="K15"/>
    </row>
    <row r="16" spans="1:15" s="1" customFormat="1" ht="21" customHeight="1" thickBot="1" x14ac:dyDescent="0.3">
      <c r="A16" s="158">
        <v>14</v>
      </c>
      <c r="B16" s="163" t="s">
        <v>40</v>
      </c>
      <c r="C16" s="155" t="s">
        <v>267</v>
      </c>
      <c r="D16" s="155" t="s">
        <v>55</v>
      </c>
      <c r="F16" s="102" t="s">
        <v>267</v>
      </c>
      <c r="G16" s="102" t="s">
        <v>538</v>
      </c>
      <c r="I16"/>
      <c r="J16"/>
      <c r="K16"/>
    </row>
    <row r="17" spans="1:11" s="1" customFormat="1" ht="21" customHeight="1" thickBot="1" x14ac:dyDescent="0.3">
      <c r="A17" s="158">
        <v>15</v>
      </c>
      <c r="B17" s="163" t="s">
        <v>40</v>
      </c>
      <c r="C17" s="155" t="s">
        <v>271</v>
      </c>
      <c r="D17" s="157" t="s">
        <v>390</v>
      </c>
      <c r="F17" s="102" t="s">
        <v>271</v>
      </c>
      <c r="G17" s="102" t="s">
        <v>390</v>
      </c>
      <c r="I17"/>
      <c r="J17"/>
      <c r="K17"/>
    </row>
    <row r="18" spans="1:11" s="1" customFormat="1" ht="21" customHeight="1" thickBot="1" x14ac:dyDescent="0.3">
      <c r="A18" s="158">
        <v>16</v>
      </c>
      <c r="B18" s="163" t="s">
        <v>40</v>
      </c>
      <c r="C18" s="155" t="s">
        <v>272</v>
      </c>
      <c r="D18" s="155" t="s">
        <v>55</v>
      </c>
      <c r="F18" s="102" t="s">
        <v>272</v>
      </c>
      <c r="G18" s="102" t="s">
        <v>538</v>
      </c>
      <c r="I18"/>
      <c r="J18"/>
      <c r="K18"/>
    </row>
    <row r="19" spans="1:11" s="1" customFormat="1" ht="21" customHeight="1" thickBot="1" x14ac:dyDescent="0.3">
      <c r="A19" s="158">
        <v>17</v>
      </c>
      <c r="B19" s="163" t="s">
        <v>40</v>
      </c>
      <c r="C19" s="155" t="s">
        <v>273</v>
      </c>
      <c r="D19" s="157" t="s">
        <v>390</v>
      </c>
      <c r="F19" s="102" t="s">
        <v>273</v>
      </c>
      <c r="G19" s="102" t="s">
        <v>390</v>
      </c>
      <c r="I19"/>
      <c r="J19"/>
      <c r="K19"/>
    </row>
    <row r="20" spans="1:11" s="1" customFormat="1" ht="21" customHeight="1" thickBot="1" x14ac:dyDescent="0.3">
      <c r="A20" s="158">
        <v>18</v>
      </c>
      <c r="B20" s="160" t="s">
        <v>40</v>
      </c>
      <c r="C20" s="155" t="s">
        <v>274</v>
      </c>
      <c r="D20" s="155" t="s">
        <v>219</v>
      </c>
      <c r="F20" s="102" t="s">
        <v>274</v>
      </c>
      <c r="G20" s="102" t="s">
        <v>219</v>
      </c>
    </row>
    <row r="21" spans="1:11" s="1" customFormat="1" ht="21" customHeight="1" thickBot="1" x14ac:dyDescent="0.3">
      <c r="A21" s="158">
        <v>19</v>
      </c>
      <c r="B21" s="160" t="s">
        <v>40</v>
      </c>
      <c r="C21" s="155" t="s">
        <v>275</v>
      </c>
      <c r="D21" s="155" t="s">
        <v>219</v>
      </c>
      <c r="F21" s="102" t="s">
        <v>275</v>
      </c>
      <c r="G21" s="102" t="s">
        <v>219</v>
      </c>
    </row>
    <row r="22" spans="1:11" s="1" customFormat="1" ht="21" customHeight="1" x14ac:dyDescent="0.25">
      <c r="A22" s="158">
        <v>20</v>
      </c>
      <c r="B22" s="160" t="s">
        <v>40</v>
      </c>
      <c r="C22" s="155" t="s">
        <v>276</v>
      </c>
      <c r="D22" s="155" t="s">
        <v>55</v>
      </c>
      <c r="F22" s="102" t="s">
        <v>276</v>
      </c>
      <c r="G22" s="102" t="s">
        <v>538</v>
      </c>
    </row>
    <row r="23" spans="1:11" ht="15" customHeight="1" x14ac:dyDescent="0.25">
      <c r="I23" s="424" t="s">
        <v>542</v>
      </c>
      <c r="J23" s="424"/>
      <c r="K23" s="424"/>
    </row>
    <row r="24" spans="1:11" x14ac:dyDescent="0.25">
      <c r="I24" s="424"/>
      <c r="J24" s="424"/>
      <c r="K24" s="424"/>
    </row>
    <row r="25" spans="1:11" x14ac:dyDescent="0.25">
      <c r="I25" s="424"/>
      <c r="J25" s="424"/>
      <c r="K25" s="424"/>
    </row>
    <row r="26" spans="1:11" x14ac:dyDescent="0.25">
      <c r="I26" s="424"/>
      <c r="J26" s="424"/>
      <c r="K26" s="424"/>
    </row>
    <row r="27" spans="1:11" x14ac:dyDescent="0.25">
      <c r="I27" s="424"/>
      <c r="J27" s="424"/>
      <c r="K27" s="424"/>
    </row>
  </sheetData>
  <autoFilter ref="F2:G22" xr:uid="{00000000-0009-0000-0000-00000F000000}"/>
  <mergeCells count="1">
    <mergeCell ref="I23:K27"/>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29"/>
  <sheetViews>
    <sheetView topLeftCell="J7" zoomScale="70" zoomScaleNormal="70" workbookViewId="0">
      <selection activeCell="L2" sqref="L2"/>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9.140625" style="105" outlineLevel="1"/>
  </cols>
  <sheetData>
    <row r="1" spans="1:7" s="1" customFormat="1" ht="15.75" thickBot="1" x14ac:dyDescent="0.3">
      <c r="A1" s="120" t="s">
        <v>7</v>
      </c>
      <c r="B1" s="121"/>
      <c r="C1" s="121"/>
      <c r="D1" s="121" t="s">
        <v>8</v>
      </c>
      <c r="G1" s="267"/>
    </row>
    <row r="2" spans="1:7" s="1" customFormat="1" ht="47.25" customHeight="1" thickBot="1" x14ac:dyDescent="0.3">
      <c r="A2" s="36"/>
      <c r="B2" s="18" t="s">
        <v>0</v>
      </c>
      <c r="C2" s="19" t="s">
        <v>3</v>
      </c>
      <c r="D2" s="20" t="s">
        <v>25</v>
      </c>
      <c r="F2" s="102" t="s">
        <v>3</v>
      </c>
      <c r="G2" s="123" t="s">
        <v>25</v>
      </c>
    </row>
    <row r="3" spans="1:7" s="1" customFormat="1" ht="15" customHeight="1" thickBot="1" x14ac:dyDescent="0.3">
      <c r="A3" s="180">
        <v>1</v>
      </c>
      <c r="B3" s="174" t="s">
        <v>40</v>
      </c>
      <c r="C3" s="169" t="s">
        <v>41</v>
      </c>
      <c r="D3" s="169">
        <v>100</v>
      </c>
      <c r="F3" s="102" t="s">
        <v>41</v>
      </c>
      <c r="G3" s="123">
        <v>100</v>
      </c>
    </row>
    <row r="4" spans="1:7" ht="15" customHeight="1" x14ac:dyDescent="0.25">
      <c r="A4" s="181">
        <v>2</v>
      </c>
      <c r="B4" s="174" t="s">
        <v>40</v>
      </c>
      <c r="C4" s="167" t="s">
        <v>77</v>
      </c>
      <c r="D4" s="167">
        <v>70</v>
      </c>
      <c r="F4" s="122" t="s">
        <v>77</v>
      </c>
      <c r="G4" s="124">
        <v>70</v>
      </c>
    </row>
    <row r="5" spans="1:7" ht="15" customHeight="1" thickBot="1" x14ac:dyDescent="0.3">
      <c r="A5" s="181">
        <v>3</v>
      </c>
      <c r="B5" s="175" t="s">
        <v>40</v>
      </c>
      <c r="C5" s="168" t="s">
        <v>102</v>
      </c>
      <c r="D5" s="168">
        <v>80</v>
      </c>
      <c r="F5" s="122" t="s">
        <v>102</v>
      </c>
      <c r="G5" s="124">
        <v>80</v>
      </c>
    </row>
    <row r="6" spans="1:7" ht="15" customHeight="1" thickBot="1" x14ac:dyDescent="0.3">
      <c r="A6" s="181">
        <v>4</v>
      </c>
      <c r="B6" s="174" t="s">
        <v>40</v>
      </c>
      <c r="C6" s="167" t="s">
        <v>130</v>
      </c>
      <c r="D6" s="167">
        <v>90</v>
      </c>
      <c r="F6" s="122" t="s">
        <v>130</v>
      </c>
      <c r="G6" s="124">
        <v>90</v>
      </c>
    </row>
    <row r="7" spans="1:7" ht="15" customHeight="1" thickBot="1" x14ac:dyDescent="0.3">
      <c r="A7" s="181">
        <v>5</v>
      </c>
      <c r="B7" s="174" t="s">
        <v>40</v>
      </c>
      <c r="C7" s="167" t="s">
        <v>164</v>
      </c>
      <c r="D7" s="167">
        <v>80</v>
      </c>
      <c r="F7" s="122" t="s">
        <v>164</v>
      </c>
      <c r="G7" s="124">
        <v>80</v>
      </c>
    </row>
    <row r="8" spans="1:7" ht="15" customHeight="1" thickBot="1" x14ac:dyDescent="0.3">
      <c r="A8" s="181">
        <v>6</v>
      </c>
      <c r="B8" s="174" t="s">
        <v>40</v>
      </c>
      <c r="C8" s="167" t="s">
        <v>184</v>
      </c>
      <c r="D8" s="167">
        <v>50</v>
      </c>
      <c r="F8" s="122" t="s">
        <v>184</v>
      </c>
      <c r="G8" s="124">
        <v>50</v>
      </c>
    </row>
    <row r="9" spans="1:7" ht="15" customHeight="1" thickBot="1" x14ac:dyDescent="0.3">
      <c r="A9" s="181">
        <v>7</v>
      </c>
      <c r="B9" s="174" t="s">
        <v>40</v>
      </c>
      <c r="C9" s="167" t="s">
        <v>189</v>
      </c>
      <c r="D9" s="167">
        <v>80</v>
      </c>
      <c r="F9" s="122" t="s">
        <v>189</v>
      </c>
      <c r="G9" s="124">
        <v>80</v>
      </c>
    </row>
    <row r="10" spans="1:7" ht="15" customHeight="1" thickBot="1" x14ac:dyDescent="0.3">
      <c r="A10" s="181">
        <v>8</v>
      </c>
      <c r="B10" s="174" t="s">
        <v>40</v>
      </c>
      <c r="C10" s="167" t="s">
        <v>193</v>
      </c>
      <c r="D10" s="167">
        <v>100</v>
      </c>
      <c r="F10" s="122" t="s">
        <v>193</v>
      </c>
      <c r="G10" s="124">
        <v>100</v>
      </c>
    </row>
    <row r="11" spans="1:7" ht="15" customHeight="1" thickBot="1" x14ac:dyDescent="0.3">
      <c r="A11" s="181">
        <v>9</v>
      </c>
      <c r="B11" s="174" t="s">
        <v>40</v>
      </c>
      <c r="C11" s="167" t="s">
        <v>197</v>
      </c>
      <c r="D11" s="167">
        <v>80</v>
      </c>
      <c r="F11" s="122" t="s">
        <v>197</v>
      </c>
      <c r="G11" s="124">
        <v>80</v>
      </c>
    </row>
    <row r="12" spans="1:7" s="1" customFormat="1" ht="15" customHeight="1" thickBot="1" x14ac:dyDescent="0.3">
      <c r="A12" s="181">
        <v>10</v>
      </c>
      <c r="B12" s="174" t="s">
        <v>40</v>
      </c>
      <c r="C12" s="167" t="s">
        <v>202</v>
      </c>
      <c r="D12" s="167">
        <v>70</v>
      </c>
      <c r="F12" s="102" t="s">
        <v>202</v>
      </c>
      <c r="G12" s="123">
        <v>70</v>
      </c>
    </row>
    <row r="13" spans="1:7" s="1" customFormat="1" ht="15" customHeight="1" thickBot="1" x14ac:dyDescent="0.3">
      <c r="A13" s="181">
        <v>11</v>
      </c>
      <c r="B13" s="174" t="s">
        <v>40</v>
      </c>
      <c r="C13" s="167" t="s">
        <v>206</v>
      </c>
      <c r="D13" s="167" t="s">
        <v>486</v>
      </c>
      <c r="F13" s="123" t="s">
        <v>206</v>
      </c>
      <c r="G13" s="123" t="s">
        <v>486</v>
      </c>
    </row>
    <row r="14" spans="1:7" s="1" customFormat="1" ht="15" customHeight="1" thickBot="1" x14ac:dyDescent="0.3">
      <c r="A14" s="182">
        <v>12</v>
      </c>
      <c r="B14" s="176" t="s">
        <v>40</v>
      </c>
      <c r="C14" s="177" t="s">
        <v>210</v>
      </c>
      <c r="D14" s="167">
        <v>50</v>
      </c>
      <c r="F14" s="102" t="s">
        <v>210</v>
      </c>
      <c r="G14" s="123">
        <v>50</v>
      </c>
    </row>
    <row r="15" spans="1:7" s="1" customFormat="1" ht="15" customHeight="1" thickBot="1" x14ac:dyDescent="0.3">
      <c r="A15" s="182">
        <v>13</v>
      </c>
      <c r="B15" s="176" t="s">
        <v>40</v>
      </c>
      <c r="C15" s="167" t="s">
        <v>263</v>
      </c>
      <c r="D15" s="167" t="s">
        <v>486</v>
      </c>
      <c r="F15" s="123" t="s">
        <v>263</v>
      </c>
      <c r="G15" s="123" t="s">
        <v>486</v>
      </c>
    </row>
    <row r="16" spans="1:7" s="1" customFormat="1" ht="15" customHeight="1" thickBot="1" x14ac:dyDescent="0.3">
      <c r="A16" s="182">
        <v>14</v>
      </c>
      <c r="B16" s="176" t="s">
        <v>40</v>
      </c>
      <c r="C16" s="167" t="s">
        <v>267</v>
      </c>
      <c r="D16" s="167">
        <v>80</v>
      </c>
      <c r="F16" s="102" t="s">
        <v>267</v>
      </c>
      <c r="G16" s="123">
        <v>80</v>
      </c>
    </row>
    <row r="17" spans="1:22" s="1" customFormat="1" ht="15" customHeight="1" thickBot="1" x14ac:dyDescent="0.3">
      <c r="A17" s="182">
        <v>15</v>
      </c>
      <c r="B17" s="176" t="s">
        <v>40</v>
      </c>
      <c r="C17" s="167" t="s">
        <v>271</v>
      </c>
      <c r="D17" s="167">
        <v>50</v>
      </c>
      <c r="F17" s="102" t="s">
        <v>271</v>
      </c>
      <c r="G17" s="123">
        <v>50</v>
      </c>
    </row>
    <row r="18" spans="1:22" s="1" customFormat="1" ht="15" customHeight="1" thickBot="1" x14ac:dyDescent="0.3">
      <c r="A18" s="182">
        <v>16</v>
      </c>
      <c r="B18" s="176" t="s">
        <v>40</v>
      </c>
      <c r="C18" s="167" t="s">
        <v>272</v>
      </c>
      <c r="D18" s="167">
        <v>70</v>
      </c>
      <c r="F18" s="102" t="s">
        <v>272</v>
      </c>
      <c r="G18" s="123">
        <v>70</v>
      </c>
    </row>
    <row r="19" spans="1:22" s="1" customFormat="1" ht="15" customHeight="1" thickBot="1" x14ac:dyDescent="0.3">
      <c r="A19" s="182">
        <v>17</v>
      </c>
      <c r="B19" s="176" t="s">
        <v>40</v>
      </c>
      <c r="C19" s="167" t="s">
        <v>273</v>
      </c>
      <c r="D19" s="167">
        <v>50</v>
      </c>
      <c r="F19" s="102" t="s">
        <v>273</v>
      </c>
      <c r="G19" s="123">
        <v>50</v>
      </c>
    </row>
    <row r="20" spans="1:22" s="1" customFormat="1" ht="15" customHeight="1" thickBot="1" x14ac:dyDescent="0.3">
      <c r="A20" s="182">
        <v>18</v>
      </c>
      <c r="B20" s="174" t="s">
        <v>40</v>
      </c>
      <c r="C20" s="167" t="s">
        <v>274</v>
      </c>
      <c r="D20" s="167">
        <v>100</v>
      </c>
      <c r="F20" s="102" t="s">
        <v>274</v>
      </c>
      <c r="G20" s="123">
        <v>100</v>
      </c>
    </row>
    <row r="21" spans="1:22" s="1" customFormat="1" ht="15" customHeight="1" thickBot="1" x14ac:dyDescent="0.3">
      <c r="A21" s="182">
        <v>19</v>
      </c>
      <c r="B21" s="174" t="s">
        <v>40</v>
      </c>
      <c r="C21" s="167" t="s">
        <v>275</v>
      </c>
      <c r="D21" s="167">
        <v>30</v>
      </c>
      <c r="F21" s="102" t="s">
        <v>275</v>
      </c>
      <c r="G21" s="123">
        <v>30</v>
      </c>
    </row>
    <row r="22" spans="1:22" s="1" customFormat="1" ht="15" customHeight="1" x14ac:dyDescent="0.25">
      <c r="A22" s="182">
        <v>20</v>
      </c>
      <c r="B22" s="174" t="s">
        <v>40</v>
      </c>
      <c r="C22" s="167" t="s">
        <v>276</v>
      </c>
      <c r="D22" s="167">
        <v>90</v>
      </c>
      <c r="F22" s="102" t="s">
        <v>276</v>
      </c>
      <c r="G22" s="123">
        <v>90</v>
      </c>
    </row>
    <row r="25" spans="1:22" x14ac:dyDescent="0.25">
      <c r="L25" s="424" t="s">
        <v>678</v>
      </c>
      <c r="M25" s="424"/>
      <c r="N25" s="424"/>
      <c r="O25" s="424"/>
      <c r="P25" s="424"/>
      <c r="Q25" s="424"/>
      <c r="R25" s="424"/>
      <c r="S25" s="424"/>
      <c r="T25" s="424"/>
      <c r="U25" s="424"/>
      <c r="V25" s="424"/>
    </row>
    <row r="26" spans="1:22" x14ac:dyDescent="0.25">
      <c r="L26" s="424"/>
      <c r="M26" s="424"/>
      <c r="N26" s="424"/>
      <c r="O26" s="424"/>
      <c r="P26" s="424"/>
      <c r="Q26" s="424"/>
      <c r="R26" s="424"/>
      <c r="S26" s="424"/>
      <c r="T26" s="424"/>
      <c r="U26" s="424"/>
      <c r="V26" s="424"/>
    </row>
    <row r="27" spans="1:22" x14ac:dyDescent="0.25">
      <c r="L27" s="424"/>
      <c r="M27" s="424"/>
      <c r="N27" s="424"/>
      <c r="O27" s="424"/>
      <c r="P27" s="424"/>
      <c r="Q27" s="424"/>
      <c r="R27" s="424"/>
      <c r="S27" s="424"/>
      <c r="T27" s="424"/>
      <c r="U27" s="424"/>
      <c r="V27" s="424"/>
    </row>
    <row r="28" spans="1:22" x14ac:dyDescent="0.25">
      <c r="L28" s="424"/>
      <c r="M28" s="424"/>
      <c r="N28" s="424"/>
      <c r="O28" s="424"/>
      <c r="P28" s="424"/>
      <c r="Q28" s="424"/>
      <c r="R28" s="424"/>
      <c r="S28" s="424"/>
      <c r="T28" s="424"/>
      <c r="U28" s="424"/>
      <c r="V28" s="424"/>
    </row>
    <row r="29" spans="1:22" x14ac:dyDescent="0.25">
      <c r="L29" s="424"/>
      <c r="M29" s="424"/>
      <c r="N29" s="424"/>
      <c r="O29" s="424"/>
      <c r="P29" s="424"/>
      <c r="Q29" s="424"/>
      <c r="R29" s="424"/>
      <c r="S29" s="424"/>
      <c r="T29" s="424"/>
      <c r="U29" s="424"/>
      <c r="V29" s="424"/>
    </row>
  </sheetData>
  <autoFilter ref="F2:G22" xr:uid="{00000000-0009-0000-0000-000010000000}"/>
  <mergeCells count="1">
    <mergeCell ref="L25:V2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31"/>
  <sheetViews>
    <sheetView topLeftCell="H15" zoomScale="70" zoomScaleNormal="70" workbookViewId="0">
      <selection activeCell="J34" sqref="J34"/>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15.7109375" customWidth="1" outlineLevel="1"/>
    <col min="9" max="9" width="42.42578125" bestFit="1" customWidth="1"/>
    <col min="10" max="10" width="62.5703125" bestFit="1" customWidth="1"/>
  </cols>
  <sheetData>
    <row r="1" spans="1:15" s="1" customFormat="1" ht="15.75" thickBot="1" x14ac:dyDescent="0.3">
      <c r="A1" s="120" t="s">
        <v>7</v>
      </c>
      <c r="B1" s="121"/>
      <c r="C1" s="121"/>
      <c r="D1" s="121" t="s">
        <v>9</v>
      </c>
    </row>
    <row r="2" spans="1:15" s="1" customFormat="1" ht="90" thickBot="1" x14ac:dyDescent="0.3">
      <c r="A2" s="36"/>
      <c r="B2" s="18" t="s">
        <v>0</v>
      </c>
      <c r="C2" s="19" t="s">
        <v>3</v>
      </c>
      <c r="D2" s="20" t="s">
        <v>26</v>
      </c>
      <c r="F2" s="102" t="s">
        <v>3</v>
      </c>
      <c r="G2" s="166" t="s">
        <v>26</v>
      </c>
      <c r="I2" s="98" t="s">
        <v>498</v>
      </c>
      <c r="J2" s="105" t="s">
        <v>543</v>
      </c>
      <c r="K2" s="119" t="s">
        <v>507</v>
      </c>
      <c r="L2" s="119" t="s">
        <v>503</v>
      </c>
      <c r="M2" s="119" t="s">
        <v>504</v>
      </c>
      <c r="N2" s="119" t="s">
        <v>505</v>
      </c>
      <c r="O2" s="119" t="s">
        <v>506</v>
      </c>
    </row>
    <row r="3" spans="1:15" s="1" customFormat="1" ht="21" customHeight="1" x14ac:dyDescent="0.25">
      <c r="A3" s="360">
        <v>1</v>
      </c>
      <c r="B3" s="316" t="s">
        <v>40</v>
      </c>
      <c r="C3" s="296" t="s">
        <v>41</v>
      </c>
      <c r="D3" s="206" t="s">
        <v>56</v>
      </c>
      <c r="F3" s="102" t="s">
        <v>41</v>
      </c>
      <c r="G3" s="209" t="s">
        <v>487</v>
      </c>
      <c r="I3" s="99" t="s">
        <v>118</v>
      </c>
      <c r="J3" s="100">
        <v>1</v>
      </c>
      <c r="K3" s="100">
        <v>1</v>
      </c>
      <c r="L3">
        <f>K3</f>
        <v>1</v>
      </c>
      <c r="M3" s="8">
        <f t="shared" ref="M3:M8" si="0">K3/$K$9</f>
        <v>0.05</v>
      </c>
      <c r="N3" s="8">
        <f>M3</f>
        <v>0.05</v>
      </c>
      <c r="O3" s="116">
        <f>M3</f>
        <v>0.05</v>
      </c>
    </row>
    <row r="4" spans="1:15" s="1" customFormat="1" ht="21" customHeight="1" x14ac:dyDescent="0.25">
      <c r="A4" s="361"/>
      <c r="B4" s="317"/>
      <c r="C4" s="297"/>
      <c r="D4" s="207" t="s">
        <v>57</v>
      </c>
      <c r="F4" s="102"/>
      <c r="G4" s="209"/>
      <c r="I4" s="99" t="s">
        <v>487</v>
      </c>
      <c r="J4" s="100">
        <v>11</v>
      </c>
      <c r="K4" s="100">
        <v>11</v>
      </c>
      <c r="L4">
        <f>K4+L3</f>
        <v>12</v>
      </c>
      <c r="M4" s="8">
        <f t="shared" si="0"/>
        <v>0.55000000000000004</v>
      </c>
      <c r="N4" s="8">
        <f>M4+N3</f>
        <v>0.60000000000000009</v>
      </c>
      <c r="O4" s="116">
        <f t="shared" ref="O4:O8" si="1">M4</f>
        <v>0.55000000000000004</v>
      </c>
    </row>
    <row r="5" spans="1:15" s="1" customFormat="1" ht="21" customHeight="1" thickBot="1" x14ac:dyDescent="0.3">
      <c r="A5" s="361"/>
      <c r="B5" s="317"/>
      <c r="C5" s="297"/>
      <c r="D5" s="208" t="s">
        <v>58</v>
      </c>
      <c r="F5" s="102"/>
      <c r="G5" s="209"/>
      <c r="I5" s="99" t="s">
        <v>302</v>
      </c>
      <c r="J5" s="100">
        <v>1</v>
      </c>
      <c r="K5">
        <v>1</v>
      </c>
      <c r="L5">
        <f t="shared" ref="L5:L8" si="2">K5+L4</f>
        <v>13</v>
      </c>
      <c r="M5" s="8">
        <f t="shared" si="0"/>
        <v>0.05</v>
      </c>
      <c r="N5" s="8">
        <f t="shared" ref="N5:N8" si="3">M5+N4</f>
        <v>0.65000000000000013</v>
      </c>
      <c r="O5" s="116">
        <f t="shared" si="1"/>
        <v>0.05</v>
      </c>
    </row>
    <row r="6" spans="1:15" ht="21" customHeight="1" x14ac:dyDescent="0.25">
      <c r="A6" s="181">
        <v>2</v>
      </c>
      <c r="B6" s="174" t="s">
        <v>40</v>
      </c>
      <c r="C6" s="167" t="s">
        <v>77</v>
      </c>
      <c r="D6" s="167" t="s">
        <v>94</v>
      </c>
      <c r="F6" s="122" t="s">
        <v>77</v>
      </c>
      <c r="G6" s="122" t="s">
        <v>487</v>
      </c>
      <c r="I6" s="99" t="s">
        <v>325</v>
      </c>
      <c r="J6" s="100">
        <v>5</v>
      </c>
      <c r="K6">
        <v>5</v>
      </c>
      <c r="L6">
        <f t="shared" si="2"/>
        <v>18</v>
      </c>
      <c r="M6" s="8">
        <f t="shared" si="0"/>
        <v>0.25</v>
      </c>
      <c r="N6" s="8">
        <f t="shared" si="3"/>
        <v>0.90000000000000013</v>
      </c>
      <c r="O6" s="116">
        <f t="shared" si="1"/>
        <v>0.25</v>
      </c>
    </row>
    <row r="7" spans="1:15" ht="21" customHeight="1" thickBot="1" x14ac:dyDescent="0.3">
      <c r="A7" s="181">
        <v>3</v>
      </c>
      <c r="B7" s="175" t="s">
        <v>40</v>
      </c>
      <c r="C7" s="168" t="s">
        <v>102</v>
      </c>
      <c r="D7" s="168" t="s">
        <v>118</v>
      </c>
      <c r="F7" s="122" t="s">
        <v>102</v>
      </c>
      <c r="G7" s="122" t="s">
        <v>118</v>
      </c>
      <c r="I7" s="99" t="s">
        <v>176</v>
      </c>
      <c r="J7" s="100">
        <v>1</v>
      </c>
      <c r="K7">
        <v>1</v>
      </c>
      <c r="L7">
        <f t="shared" si="2"/>
        <v>19</v>
      </c>
      <c r="M7" s="8">
        <f t="shared" si="0"/>
        <v>0.05</v>
      </c>
      <c r="N7" s="8">
        <f t="shared" si="3"/>
        <v>0.95000000000000018</v>
      </c>
      <c r="O7" s="116">
        <f t="shared" si="1"/>
        <v>0.05</v>
      </c>
    </row>
    <row r="8" spans="1:15" ht="21" customHeight="1" thickBot="1" x14ac:dyDescent="0.3">
      <c r="A8" s="181">
        <v>4</v>
      </c>
      <c r="B8" s="174" t="s">
        <v>40</v>
      </c>
      <c r="C8" s="167" t="s">
        <v>130</v>
      </c>
      <c r="D8" s="167" t="s">
        <v>487</v>
      </c>
      <c r="F8" s="122" t="s">
        <v>130</v>
      </c>
      <c r="G8" s="122" t="s">
        <v>487</v>
      </c>
      <c r="I8" s="99" t="s">
        <v>455</v>
      </c>
      <c r="J8" s="100">
        <v>1</v>
      </c>
      <c r="K8" s="113">
        <v>1</v>
      </c>
      <c r="L8" s="113">
        <f t="shared" si="2"/>
        <v>20</v>
      </c>
      <c r="M8" s="117">
        <f t="shared" si="0"/>
        <v>0.05</v>
      </c>
      <c r="N8" s="117">
        <f t="shared" si="3"/>
        <v>1.0000000000000002</v>
      </c>
      <c r="O8" s="118">
        <f t="shared" si="1"/>
        <v>0.05</v>
      </c>
    </row>
    <row r="9" spans="1:15" ht="21" customHeight="1" thickBot="1" x14ac:dyDescent="0.3">
      <c r="A9" s="181">
        <v>5</v>
      </c>
      <c r="B9" s="174" t="s">
        <v>40</v>
      </c>
      <c r="C9" s="167" t="s">
        <v>164</v>
      </c>
      <c r="D9" s="169" t="s">
        <v>176</v>
      </c>
      <c r="F9" s="122" t="s">
        <v>164</v>
      </c>
      <c r="G9" s="122" t="s">
        <v>176</v>
      </c>
      <c r="I9" s="99" t="s">
        <v>500</v>
      </c>
      <c r="J9" s="100">
        <v>20</v>
      </c>
      <c r="K9">
        <f>SUM(K3:K8)</f>
        <v>20</v>
      </c>
      <c r="M9" s="8">
        <f>SUM(M3:M8)</f>
        <v>1.0000000000000002</v>
      </c>
      <c r="O9" s="114">
        <f>SUM(O3:O8)</f>
        <v>1.0000000000000002</v>
      </c>
    </row>
    <row r="10" spans="1:15" ht="21" customHeight="1" thickBot="1" x14ac:dyDescent="0.3">
      <c r="A10" s="181">
        <v>6</v>
      </c>
      <c r="B10" s="174" t="s">
        <v>40</v>
      </c>
      <c r="C10" s="167" t="s">
        <v>184</v>
      </c>
      <c r="D10" s="167" t="s">
        <v>372</v>
      </c>
      <c r="F10" s="122" t="s">
        <v>184</v>
      </c>
      <c r="G10" s="122" t="s">
        <v>487</v>
      </c>
      <c r="L10" s="1"/>
      <c r="M10" s="1"/>
      <c r="N10" s="1"/>
      <c r="O10" s="1"/>
    </row>
    <row r="11" spans="1:15" ht="21" customHeight="1" thickBot="1" x14ac:dyDescent="0.3">
      <c r="A11" s="181">
        <v>7</v>
      </c>
      <c r="B11" s="174" t="s">
        <v>40</v>
      </c>
      <c r="C11" s="167" t="s">
        <v>189</v>
      </c>
      <c r="D11" s="169" t="s">
        <v>372</v>
      </c>
      <c r="F11" s="122" t="s">
        <v>189</v>
      </c>
      <c r="G11" s="122" t="s">
        <v>487</v>
      </c>
      <c r="L11" s="1"/>
      <c r="M11" s="1"/>
      <c r="N11" s="1"/>
      <c r="O11" s="1"/>
    </row>
    <row r="12" spans="1:15" ht="21" customHeight="1" thickBot="1" x14ac:dyDescent="0.3">
      <c r="A12" s="181">
        <v>8</v>
      </c>
      <c r="B12" s="174" t="s">
        <v>40</v>
      </c>
      <c r="C12" s="167" t="s">
        <v>193</v>
      </c>
      <c r="D12" s="167" t="s">
        <v>255</v>
      </c>
      <c r="F12" s="122" t="s">
        <v>193</v>
      </c>
      <c r="G12" s="122" t="s">
        <v>487</v>
      </c>
      <c r="L12" s="1"/>
      <c r="M12" s="1"/>
      <c r="N12" s="1"/>
      <c r="O12" s="1"/>
    </row>
    <row r="13" spans="1:15" ht="21" customHeight="1" thickBot="1" x14ac:dyDescent="0.3">
      <c r="A13" s="181">
        <v>9</v>
      </c>
      <c r="B13" s="174" t="s">
        <v>40</v>
      </c>
      <c r="C13" s="167" t="s">
        <v>197</v>
      </c>
      <c r="D13" s="167" t="s">
        <v>302</v>
      </c>
      <c r="F13" s="122" t="s">
        <v>197</v>
      </c>
      <c r="G13" s="122" t="s">
        <v>302</v>
      </c>
      <c r="L13" s="1"/>
      <c r="M13" s="1"/>
      <c r="N13" s="1"/>
      <c r="O13" s="1"/>
    </row>
    <row r="14" spans="1:15" s="1" customFormat="1" ht="21" customHeight="1" thickBot="1" x14ac:dyDescent="0.3">
      <c r="A14" s="181">
        <v>10</v>
      </c>
      <c r="B14" s="174" t="s">
        <v>40</v>
      </c>
      <c r="C14" s="167" t="s">
        <v>202</v>
      </c>
      <c r="D14" s="169" t="s">
        <v>325</v>
      </c>
      <c r="F14" s="102" t="s">
        <v>202</v>
      </c>
      <c r="G14" s="102" t="s">
        <v>325</v>
      </c>
      <c r="I14"/>
      <c r="J14"/>
      <c r="K14"/>
    </row>
    <row r="15" spans="1:15" s="1" customFormat="1" ht="21" customHeight="1" thickBot="1" x14ac:dyDescent="0.3">
      <c r="A15" s="181">
        <v>11</v>
      </c>
      <c r="B15" s="174" t="s">
        <v>40</v>
      </c>
      <c r="C15" s="167" t="s">
        <v>206</v>
      </c>
      <c r="D15" s="169" t="s">
        <v>325</v>
      </c>
      <c r="F15" s="102" t="s">
        <v>206</v>
      </c>
      <c r="G15" s="102" t="s">
        <v>325</v>
      </c>
      <c r="I15"/>
      <c r="J15"/>
      <c r="K15"/>
    </row>
    <row r="16" spans="1:15" s="1" customFormat="1" ht="21" customHeight="1" thickBot="1" x14ac:dyDescent="0.3">
      <c r="A16" s="182">
        <v>12</v>
      </c>
      <c r="B16" s="176" t="s">
        <v>40</v>
      </c>
      <c r="C16" s="177" t="s">
        <v>210</v>
      </c>
      <c r="D16" s="169" t="s">
        <v>325</v>
      </c>
      <c r="F16" s="102" t="s">
        <v>210</v>
      </c>
      <c r="G16" s="102" t="s">
        <v>325</v>
      </c>
      <c r="I16"/>
      <c r="J16"/>
    </row>
    <row r="17" spans="1:15" s="1" customFormat="1" ht="21" customHeight="1" thickBot="1" x14ac:dyDescent="0.3">
      <c r="A17" s="182">
        <v>13</v>
      </c>
      <c r="B17" s="176" t="s">
        <v>40</v>
      </c>
      <c r="C17" s="167" t="s">
        <v>263</v>
      </c>
      <c r="D17" s="169" t="s">
        <v>325</v>
      </c>
      <c r="F17" s="102" t="s">
        <v>263</v>
      </c>
      <c r="G17" s="102" t="s">
        <v>325</v>
      </c>
      <c r="I17"/>
      <c r="J17"/>
    </row>
    <row r="18" spans="1:15" s="1" customFormat="1" ht="21" customHeight="1" thickBot="1" x14ac:dyDescent="0.3">
      <c r="A18" s="182">
        <v>14</v>
      </c>
      <c r="B18" s="176" t="s">
        <v>40</v>
      </c>
      <c r="C18" s="167" t="s">
        <v>267</v>
      </c>
      <c r="D18" s="169" t="s">
        <v>372</v>
      </c>
      <c r="F18" s="102" t="s">
        <v>267</v>
      </c>
      <c r="G18" s="122" t="s">
        <v>487</v>
      </c>
      <c r="I18"/>
      <c r="J18"/>
    </row>
    <row r="19" spans="1:15" s="1" customFormat="1" ht="21" customHeight="1" thickBot="1" x14ac:dyDescent="0.3">
      <c r="A19" s="182">
        <v>15</v>
      </c>
      <c r="B19" s="176" t="s">
        <v>40</v>
      </c>
      <c r="C19" s="167" t="s">
        <v>271</v>
      </c>
      <c r="D19" s="167" t="s">
        <v>255</v>
      </c>
      <c r="F19" s="102" t="s">
        <v>271</v>
      </c>
      <c r="G19" s="122" t="s">
        <v>487</v>
      </c>
      <c r="I19"/>
      <c r="J19"/>
    </row>
    <row r="20" spans="1:15" s="1" customFormat="1" ht="21" customHeight="1" thickBot="1" x14ac:dyDescent="0.3">
      <c r="A20" s="182">
        <v>16</v>
      </c>
      <c r="B20" s="176" t="s">
        <v>40</v>
      </c>
      <c r="C20" s="167" t="s">
        <v>272</v>
      </c>
      <c r="D20" s="167" t="s">
        <v>255</v>
      </c>
      <c r="F20" s="102" t="s">
        <v>272</v>
      </c>
      <c r="G20" s="122" t="s">
        <v>487</v>
      </c>
    </row>
    <row r="21" spans="1:15" s="1" customFormat="1" ht="21" customHeight="1" thickBot="1" x14ac:dyDescent="0.3">
      <c r="A21" s="182">
        <v>17</v>
      </c>
      <c r="B21" s="176" t="s">
        <v>40</v>
      </c>
      <c r="C21" s="167" t="s">
        <v>273</v>
      </c>
      <c r="D21" s="167" t="s">
        <v>372</v>
      </c>
      <c r="F21" s="102" t="s">
        <v>273</v>
      </c>
      <c r="G21" s="122" t="s">
        <v>487</v>
      </c>
    </row>
    <row r="22" spans="1:15" s="1" customFormat="1" ht="21" customHeight="1" thickBot="1" x14ac:dyDescent="0.3">
      <c r="A22" s="182">
        <v>18</v>
      </c>
      <c r="B22" s="174" t="s">
        <v>40</v>
      </c>
      <c r="C22" s="167" t="s">
        <v>274</v>
      </c>
      <c r="D22" s="169" t="s">
        <v>325</v>
      </c>
      <c r="F22" s="102" t="s">
        <v>274</v>
      </c>
      <c r="G22" s="102" t="s">
        <v>325</v>
      </c>
      <c r="K22"/>
      <c r="L22"/>
      <c r="M22"/>
      <c r="N22"/>
      <c r="O22"/>
    </row>
    <row r="23" spans="1:15" s="1" customFormat="1" ht="21" customHeight="1" x14ac:dyDescent="0.25">
      <c r="A23" s="366">
        <v>19</v>
      </c>
      <c r="B23" s="316" t="s">
        <v>40</v>
      </c>
      <c r="C23" s="293" t="s">
        <v>275</v>
      </c>
      <c r="D23" s="210" t="s">
        <v>446</v>
      </c>
      <c r="F23" s="212" t="s">
        <v>275</v>
      </c>
      <c r="G23" s="213" t="s">
        <v>487</v>
      </c>
      <c r="K23"/>
      <c r="L23"/>
      <c r="M23"/>
      <c r="N23"/>
      <c r="O23"/>
    </row>
    <row r="24" spans="1:15" s="1" customFormat="1" ht="21" customHeight="1" thickBot="1" x14ac:dyDescent="0.3">
      <c r="A24" s="367"/>
      <c r="B24" s="317"/>
      <c r="C24" s="294"/>
      <c r="D24" s="211" t="s">
        <v>372</v>
      </c>
      <c r="F24" s="212"/>
      <c r="G24" s="212"/>
      <c r="K24"/>
      <c r="L24"/>
      <c r="M24"/>
      <c r="N24"/>
      <c r="O24"/>
    </row>
    <row r="25" spans="1:15" s="1" customFormat="1" ht="36.75" customHeight="1" x14ac:dyDescent="0.25">
      <c r="A25" s="182">
        <v>20</v>
      </c>
      <c r="B25" s="174" t="s">
        <v>40</v>
      </c>
      <c r="C25" s="167" t="s">
        <v>276</v>
      </c>
      <c r="D25" s="169" t="s">
        <v>455</v>
      </c>
      <c r="F25" s="102" t="s">
        <v>276</v>
      </c>
      <c r="G25" s="102" t="s">
        <v>455</v>
      </c>
      <c r="K25"/>
      <c r="L25"/>
      <c r="M25"/>
      <c r="N25"/>
      <c r="O25"/>
    </row>
    <row r="27" spans="1:15" x14ac:dyDescent="0.25">
      <c r="I27" s="424" t="s">
        <v>544</v>
      </c>
      <c r="J27" s="424"/>
    </row>
    <row r="28" spans="1:15" x14ac:dyDescent="0.25">
      <c r="I28" s="424"/>
      <c r="J28" s="424"/>
    </row>
    <row r="29" spans="1:15" x14ac:dyDescent="0.25">
      <c r="I29" s="424"/>
      <c r="J29" s="424"/>
    </row>
    <row r="30" spans="1:15" x14ac:dyDescent="0.25">
      <c r="I30" s="424"/>
      <c r="J30" s="424"/>
    </row>
    <row r="31" spans="1:15" x14ac:dyDescent="0.25">
      <c r="I31" s="424"/>
      <c r="J31" s="424"/>
    </row>
  </sheetData>
  <autoFilter ref="F2:G25" xr:uid="{00000000-0009-0000-0000-000011000000}"/>
  <mergeCells count="7">
    <mergeCell ref="I27:J31"/>
    <mergeCell ref="A23:A24"/>
    <mergeCell ref="B23:B24"/>
    <mergeCell ref="C23:C24"/>
    <mergeCell ref="A3:A5"/>
    <mergeCell ref="B3:B5"/>
    <mergeCell ref="C3:C5"/>
  </mergeCells>
  <conditionalFormatting sqref="O3:O8">
    <cfRule type="aboveAverage" dxfId="17" priority="7"/>
  </conditionalFormatting>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F007-7837-41D0-9D44-013E71176A0B}">
  <dimension ref="A1:G64"/>
  <sheetViews>
    <sheetView topLeftCell="A44" zoomScale="55" zoomScaleNormal="55" workbookViewId="0">
      <selection activeCell="D72" sqref="D71:D72"/>
    </sheetView>
  </sheetViews>
  <sheetFormatPr baseColWidth="10" defaultColWidth="9.140625" defaultRowHeight="15" x14ac:dyDescent="0.25"/>
  <cols>
    <col min="1" max="1" width="8.140625" style="38" customWidth="1"/>
    <col min="2" max="2" width="24.7109375" style="105" customWidth="1"/>
    <col min="3" max="4" width="24.7109375" customWidth="1"/>
    <col min="5" max="5" width="24.7109375" style="8" customWidth="1"/>
    <col min="6" max="6" width="36.7109375" style="8" customWidth="1"/>
    <col min="7" max="7" width="31.5703125" style="8" customWidth="1"/>
  </cols>
  <sheetData>
    <row r="1" spans="1:7" s="1" customFormat="1" ht="15.75" thickBot="1" x14ac:dyDescent="0.3">
      <c r="A1" s="120" t="s">
        <v>7</v>
      </c>
      <c r="B1" s="147"/>
      <c r="C1" s="121"/>
      <c r="D1" s="121"/>
      <c r="E1" s="121"/>
      <c r="F1" s="273"/>
      <c r="G1" s="285"/>
    </row>
    <row r="2" spans="1:7" s="1" customFormat="1" ht="30.75" thickBot="1" x14ac:dyDescent="0.3">
      <c r="A2" s="36"/>
      <c r="B2" s="287" t="s">
        <v>0</v>
      </c>
      <c r="C2" s="19" t="s">
        <v>3</v>
      </c>
      <c r="D2" s="19" t="s">
        <v>4</v>
      </c>
      <c r="E2" s="19" t="s">
        <v>5</v>
      </c>
      <c r="F2" s="274" t="s">
        <v>6</v>
      </c>
      <c r="G2" s="286" t="s">
        <v>497</v>
      </c>
    </row>
    <row r="3" spans="1:7" s="1" customFormat="1" ht="15" customHeight="1" x14ac:dyDescent="0.25">
      <c r="A3" s="360">
        <v>1</v>
      </c>
      <c r="B3" s="316" t="s">
        <v>40</v>
      </c>
      <c r="C3" s="296" t="s">
        <v>41</v>
      </c>
      <c r="D3" s="296" t="s">
        <v>50</v>
      </c>
      <c r="E3" s="296" t="s">
        <v>82</v>
      </c>
      <c r="F3" s="328" t="s">
        <v>53</v>
      </c>
      <c r="G3" s="396">
        <v>13405</v>
      </c>
    </row>
    <row r="4" spans="1:7" s="1" customFormat="1" ht="15" customHeight="1" x14ac:dyDescent="0.25">
      <c r="A4" s="361"/>
      <c r="B4" s="317"/>
      <c r="C4" s="297"/>
      <c r="D4" s="297"/>
      <c r="E4" s="297"/>
      <c r="F4" s="329"/>
      <c r="G4" s="397"/>
    </row>
    <row r="5" spans="1:7" s="1" customFormat="1" ht="15" customHeight="1" x14ac:dyDescent="0.25">
      <c r="A5" s="361"/>
      <c r="B5" s="317"/>
      <c r="C5" s="297"/>
      <c r="D5" s="297"/>
      <c r="E5" s="297"/>
      <c r="F5" s="329"/>
      <c r="G5" s="397"/>
    </row>
    <row r="6" spans="1:7" s="1" customFormat="1" ht="15" customHeight="1" thickBot="1" x14ac:dyDescent="0.3">
      <c r="A6" s="362"/>
      <c r="B6" s="317"/>
      <c r="C6" s="297"/>
      <c r="D6" s="297"/>
      <c r="E6" s="297"/>
      <c r="F6" s="330"/>
      <c r="G6" s="398"/>
    </row>
    <row r="7" spans="1:7" ht="18" customHeight="1" x14ac:dyDescent="0.25">
      <c r="A7" s="363">
        <v>2</v>
      </c>
      <c r="B7" s="316" t="s">
        <v>40</v>
      </c>
      <c r="C7" s="296" t="s">
        <v>77</v>
      </c>
      <c r="D7" s="296" t="s">
        <v>78</v>
      </c>
      <c r="E7" s="296" t="s">
        <v>83</v>
      </c>
      <c r="F7" s="12" t="s">
        <v>79</v>
      </c>
      <c r="G7" s="405">
        <v>3601</v>
      </c>
    </row>
    <row r="8" spans="1:7" ht="18" customHeight="1" x14ac:dyDescent="0.25">
      <c r="A8" s="364"/>
      <c r="B8" s="317"/>
      <c r="C8" s="297"/>
      <c r="D8" s="297"/>
      <c r="E8" s="297"/>
      <c r="F8" s="275" t="s">
        <v>80</v>
      </c>
      <c r="G8" s="406"/>
    </row>
    <row r="9" spans="1:7" ht="18" customHeight="1" thickBot="1" x14ac:dyDescent="0.3">
      <c r="A9" s="365"/>
      <c r="B9" s="318"/>
      <c r="C9" s="289"/>
      <c r="D9" s="289"/>
      <c r="E9" s="289"/>
      <c r="F9" s="276" t="s">
        <v>81</v>
      </c>
      <c r="G9" s="407"/>
    </row>
    <row r="10" spans="1:7" ht="30" customHeight="1" x14ac:dyDescent="0.25">
      <c r="A10" s="363">
        <v>3</v>
      </c>
      <c r="B10" s="317" t="s">
        <v>40</v>
      </c>
      <c r="C10" s="297" t="s">
        <v>102</v>
      </c>
      <c r="D10" s="297" t="s">
        <v>103</v>
      </c>
      <c r="E10" s="297" t="s">
        <v>104</v>
      </c>
      <c r="F10" s="277" t="s">
        <v>105</v>
      </c>
      <c r="G10" s="393">
        <v>7340</v>
      </c>
    </row>
    <row r="11" spans="1:7" ht="30" customHeight="1" x14ac:dyDescent="0.25">
      <c r="A11" s="364"/>
      <c r="B11" s="317"/>
      <c r="C11" s="297"/>
      <c r="D11" s="297"/>
      <c r="E11" s="297"/>
      <c r="F11" s="278" t="s">
        <v>106</v>
      </c>
      <c r="G11" s="394"/>
    </row>
    <row r="12" spans="1:7" ht="30" customHeight="1" thickBot="1" x14ac:dyDescent="0.3">
      <c r="A12" s="365"/>
      <c r="B12" s="318"/>
      <c r="C12" s="289"/>
      <c r="D12" s="289"/>
      <c r="E12" s="289"/>
      <c r="F12" s="278" t="s">
        <v>107</v>
      </c>
      <c r="G12" s="395"/>
    </row>
    <row r="13" spans="1:7" ht="30" customHeight="1" x14ac:dyDescent="0.25">
      <c r="A13" s="363">
        <v>4</v>
      </c>
      <c r="B13" s="316" t="s">
        <v>40</v>
      </c>
      <c r="C13" s="296" t="s">
        <v>130</v>
      </c>
      <c r="D13" s="296" t="s">
        <v>131</v>
      </c>
      <c r="E13" s="296" t="s">
        <v>132</v>
      </c>
      <c r="F13" s="279" t="s">
        <v>133</v>
      </c>
      <c r="G13" s="393">
        <v>17033</v>
      </c>
    </row>
    <row r="14" spans="1:7" ht="15" customHeight="1" x14ac:dyDescent="0.25">
      <c r="A14" s="364"/>
      <c r="B14" s="317"/>
      <c r="C14" s="297"/>
      <c r="D14" s="297"/>
      <c r="E14" s="297"/>
      <c r="F14" s="417" t="s">
        <v>134</v>
      </c>
      <c r="G14" s="422"/>
    </row>
    <row r="15" spans="1:7" ht="15" customHeight="1" x14ac:dyDescent="0.25">
      <c r="A15" s="364"/>
      <c r="B15" s="317"/>
      <c r="C15" s="297"/>
      <c r="D15" s="297"/>
      <c r="E15" s="297"/>
      <c r="F15" s="417"/>
      <c r="G15" s="422"/>
    </row>
    <row r="16" spans="1:7" ht="15" customHeight="1" thickBot="1" x14ac:dyDescent="0.3">
      <c r="A16" s="365"/>
      <c r="B16" s="318"/>
      <c r="C16" s="289"/>
      <c r="D16" s="289"/>
      <c r="E16" s="289"/>
      <c r="F16" s="418"/>
      <c r="G16" s="423"/>
    </row>
    <row r="17" spans="1:7" ht="30" customHeight="1" x14ac:dyDescent="0.25">
      <c r="A17" s="363">
        <v>5</v>
      </c>
      <c r="B17" s="316" t="s">
        <v>40</v>
      </c>
      <c r="C17" s="296" t="s">
        <v>164</v>
      </c>
      <c r="D17" s="355" t="s">
        <v>165</v>
      </c>
      <c r="E17" s="355" t="s">
        <v>132</v>
      </c>
      <c r="F17" s="280" t="s">
        <v>166</v>
      </c>
      <c r="G17" s="405">
        <v>10382</v>
      </c>
    </row>
    <row r="18" spans="1:7" ht="30" customHeight="1" x14ac:dyDescent="0.25">
      <c r="A18" s="364"/>
      <c r="B18" s="317"/>
      <c r="C18" s="297"/>
      <c r="D18" s="334"/>
      <c r="E18" s="334"/>
      <c r="F18" s="278" t="s">
        <v>167</v>
      </c>
      <c r="G18" s="406"/>
    </row>
    <row r="19" spans="1:7" ht="30" customHeight="1" thickBot="1" x14ac:dyDescent="0.3">
      <c r="A19" s="365"/>
      <c r="B19" s="318"/>
      <c r="C19" s="289"/>
      <c r="D19" s="335"/>
      <c r="E19" s="335"/>
      <c r="F19" s="281" t="s">
        <v>168</v>
      </c>
      <c r="G19" s="407"/>
    </row>
    <row r="20" spans="1:7" ht="30" customHeight="1" x14ac:dyDescent="0.25">
      <c r="A20" s="363">
        <v>6</v>
      </c>
      <c r="B20" s="316" t="s">
        <v>40</v>
      </c>
      <c r="C20" s="296" t="s">
        <v>184</v>
      </c>
      <c r="D20" s="355" t="s">
        <v>185</v>
      </c>
      <c r="E20" s="296" t="s">
        <v>188</v>
      </c>
      <c r="F20" s="12" t="s">
        <v>186</v>
      </c>
      <c r="G20" s="405">
        <v>20546</v>
      </c>
    </row>
    <row r="21" spans="1:7" ht="15" customHeight="1" x14ac:dyDescent="0.25">
      <c r="A21" s="364"/>
      <c r="B21" s="317"/>
      <c r="C21" s="297"/>
      <c r="D21" s="334"/>
      <c r="E21" s="297"/>
      <c r="F21" s="420" t="s">
        <v>187</v>
      </c>
      <c r="G21" s="406"/>
    </row>
    <row r="22" spans="1:7" ht="15" customHeight="1" thickBot="1" x14ac:dyDescent="0.3">
      <c r="A22" s="365"/>
      <c r="B22" s="317"/>
      <c r="C22" s="297"/>
      <c r="D22" s="334"/>
      <c r="E22" s="297"/>
      <c r="F22" s="418"/>
      <c r="G22" s="407"/>
    </row>
    <row r="23" spans="1:7" ht="30" customHeight="1" x14ac:dyDescent="0.25">
      <c r="A23" s="363">
        <v>7</v>
      </c>
      <c r="B23" s="316" t="s">
        <v>40</v>
      </c>
      <c r="C23" s="296" t="s">
        <v>189</v>
      </c>
      <c r="D23" s="355" t="s">
        <v>190</v>
      </c>
      <c r="E23" s="355" t="s">
        <v>132</v>
      </c>
      <c r="F23" s="32" t="s">
        <v>191</v>
      </c>
      <c r="G23" s="393">
        <v>9411</v>
      </c>
    </row>
    <row r="24" spans="1:7" ht="15" customHeight="1" x14ac:dyDescent="0.25">
      <c r="A24" s="364"/>
      <c r="B24" s="317"/>
      <c r="C24" s="297"/>
      <c r="D24" s="334"/>
      <c r="E24" s="334"/>
      <c r="F24" s="311" t="s">
        <v>192</v>
      </c>
      <c r="G24" s="394"/>
    </row>
    <row r="25" spans="1:7" ht="15" customHeight="1" thickBot="1" x14ac:dyDescent="0.3">
      <c r="A25" s="365"/>
      <c r="B25" s="318"/>
      <c r="C25" s="289"/>
      <c r="D25" s="335"/>
      <c r="E25" s="335"/>
      <c r="F25" s="421"/>
      <c r="G25" s="395"/>
    </row>
    <row r="26" spans="1:7" ht="30" customHeight="1" x14ac:dyDescent="0.25">
      <c r="A26" s="363">
        <v>8</v>
      </c>
      <c r="B26" s="316" t="s">
        <v>40</v>
      </c>
      <c r="C26" s="296" t="s">
        <v>193</v>
      </c>
      <c r="D26" s="355" t="s">
        <v>194</v>
      </c>
      <c r="E26" s="355" t="s">
        <v>132</v>
      </c>
      <c r="F26" s="279" t="s">
        <v>195</v>
      </c>
      <c r="G26" s="393">
        <v>15729</v>
      </c>
    </row>
    <row r="27" spans="1:7" ht="15" customHeight="1" x14ac:dyDescent="0.25">
      <c r="A27" s="364"/>
      <c r="B27" s="317"/>
      <c r="C27" s="297"/>
      <c r="D27" s="334"/>
      <c r="E27" s="334"/>
      <c r="F27" s="417" t="s">
        <v>196</v>
      </c>
      <c r="G27" s="394"/>
    </row>
    <row r="28" spans="1:7" ht="15" customHeight="1" thickBot="1" x14ac:dyDescent="0.3">
      <c r="A28" s="365"/>
      <c r="B28" s="318"/>
      <c r="C28" s="289"/>
      <c r="D28" s="335"/>
      <c r="E28" s="335"/>
      <c r="F28" s="418"/>
      <c r="G28" s="395"/>
    </row>
    <row r="29" spans="1:7" ht="30" customHeight="1" x14ac:dyDescent="0.25">
      <c r="A29" s="363">
        <v>9</v>
      </c>
      <c r="B29" s="316" t="s">
        <v>40</v>
      </c>
      <c r="C29" s="296" t="s">
        <v>197</v>
      </c>
      <c r="D29" s="355" t="s">
        <v>198</v>
      </c>
      <c r="E29" s="296" t="s">
        <v>199</v>
      </c>
      <c r="F29" s="32" t="s">
        <v>200</v>
      </c>
      <c r="G29" s="393">
        <v>18050</v>
      </c>
    </row>
    <row r="30" spans="1:7" ht="15" customHeight="1" x14ac:dyDescent="0.25">
      <c r="A30" s="364"/>
      <c r="B30" s="317"/>
      <c r="C30" s="297"/>
      <c r="D30" s="334"/>
      <c r="E30" s="297"/>
      <c r="F30" s="420" t="s">
        <v>201</v>
      </c>
      <c r="G30" s="394"/>
    </row>
    <row r="31" spans="1:7" ht="15" customHeight="1" thickBot="1" x14ac:dyDescent="0.3">
      <c r="A31" s="365"/>
      <c r="B31" s="318"/>
      <c r="C31" s="289"/>
      <c r="D31" s="335"/>
      <c r="E31" s="289"/>
      <c r="F31" s="418"/>
      <c r="G31" s="395"/>
    </row>
    <row r="32" spans="1:7" s="1" customFormat="1" ht="30" customHeight="1" x14ac:dyDescent="0.25">
      <c r="A32" s="363">
        <v>10</v>
      </c>
      <c r="B32" s="316" t="s">
        <v>40</v>
      </c>
      <c r="C32" s="296" t="s">
        <v>202</v>
      </c>
      <c r="D32" s="355" t="s">
        <v>203</v>
      </c>
      <c r="E32" s="355" t="s">
        <v>132</v>
      </c>
      <c r="F32" s="32" t="s">
        <v>204</v>
      </c>
      <c r="G32" s="393">
        <v>10337</v>
      </c>
    </row>
    <row r="33" spans="1:7" s="1" customFormat="1" ht="15" customHeight="1" x14ac:dyDescent="0.25">
      <c r="A33" s="364"/>
      <c r="B33" s="317"/>
      <c r="C33" s="297"/>
      <c r="D33" s="334"/>
      <c r="E33" s="334"/>
      <c r="F33" s="419" t="s">
        <v>205</v>
      </c>
      <c r="G33" s="394"/>
    </row>
    <row r="34" spans="1:7" s="1" customFormat="1" ht="15" customHeight="1" thickBot="1" x14ac:dyDescent="0.3">
      <c r="A34" s="365"/>
      <c r="B34" s="318"/>
      <c r="C34" s="289"/>
      <c r="D34" s="335"/>
      <c r="E34" s="335"/>
      <c r="F34" s="400"/>
      <c r="G34" s="395"/>
    </row>
    <row r="35" spans="1:7" s="1" customFormat="1" ht="15" customHeight="1" x14ac:dyDescent="0.25">
      <c r="A35" s="363">
        <v>11</v>
      </c>
      <c r="B35" s="316" t="s">
        <v>40</v>
      </c>
      <c r="C35" s="296" t="s">
        <v>206</v>
      </c>
      <c r="D35" s="355" t="s">
        <v>207</v>
      </c>
      <c r="E35" s="296" t="s">
        <v>208</v>
      </c>
      <c r="F35" s="416" t="s">
        <v>209</v>
      </c>
      <c r="G35" s="393">
        <v>14470</v>
      </c>
    </row>
    <row r="36" spans="1:7" s="1" customFormat="1" ht="15" customHeight="1" x14ac:dyDescent="0.25">
      <c r="A36" s="364"/>
      <c r="B36" s="317"/>
      <c r="C36" s="297"/>
      <c r="D36" s="334"/>
      <c r="E36" s="297"/>
      <c r="F36" s="417"/>
      <c r="G36" s="394"/>
    </row>
    <row r="37" spans="1:7" s="1" customFormat="1" ht="15" customHeight="1" thickBot="1" x14ac:dyDescent="0.3">
      <c r="A37" s="365"/>
      <c r="B37" s="318"/>
      <c r="C37" s="289"/>
      <c r="D37" s="335"/>
      <c r="E37" s="289"/>
      <c r="F37" s="418"/>
      <c r="G37" s="395"/>
    </row>
    <row r="38" spans="1:7" s="1" customFormat="1" ht="30" customHeight="1" x14ac:dyDescent="0.25">
      <c r="A38" s="366">
        <v>12</v>
      </c>
      <c r="B38" s="344" t="s">
        <v>40</v>
      </c>
      <c r="C38" s="413" t="s">
        <v>210</v>
      </c>
      <c r="D38" s="392" t="s">
        <v>211</v>
      </c>
      <c r="E38" s="392" t="s">
        <v>132</v>
      </c>
      <c r="F38" s="282" t="s">
        <v>212</v>
      </c>
      <c r="G38" s="410">
        <v>8470</v>
      </c>
    </row>
    <row r="39" spans="1:7" s="1" customFormat="1" ht="15" customHeight="1" x14ac:dyDescent="0.25">
      <c r="A39" s="367"/>
      <c r="B39" s="345"/>
      <c r="C39" s="414"/>
      <c r="D39" s="353"/>
      <c r="E39" s="353"/>
      <c r="F39" s="408" t="s">
        <v>213</v>
      </c>
      <c r="G39" s="411"/>
    </row>
    <row r="40" spans="1:7" s="1" customFormat="1" ht="15" customHeight="1" thickBot="1" x14ac:dyDescent="0.3">
      <c r="A40" s="368"/>
      <c r="B40" s="346"/>
      <c r="C40" s="415"/>
      <c r="D40" s="354"/>
      <c r="E40" s="354"/>
      <c r="F40" s="409"/>
      <c r="G40" s="412"/>
    </row>
    <row r="41" spans="1:7" s="1" customFormat="1" ht="30" customHeight="1" x14ac:dyDescent="0.25">
      <c r="A41" s="366">
        <v>13</v>
      </c>
      <c r="B41" s="344" t="s">
        <v>40</v>
      </c>
      <c r="C41" s="296" t="s">
        <v>263</v>
      </c>
      <c r="D41" s="355" t="s">
        <v>264</v>
      </c>
      <c r="E41" s="392" t="s">
        <v>132</v>
      </c>
      <c r="F41" s="283" t="s">
        <v>265</v>
      </c>
      <c r="G41" s="405">
        <v>8668</v>
      </c>
    </row>
    <row r="42" spans="1:7" s="1" customFormat="1" ht="15" customHeight="1" x14ac:dyDescent="0.25">
      <c r="A42" s="367"/>
      <c r="B42" s="345"/>
      <c r="C42" s="297"/>
      <c r="D42" s="334"/>
      <c r="E42" s="353"/>
      <c r="F42" s="403" t="s">
        <v>266</v>
      </c>
      <c r="G42" s="406"/>
    </row>
    <row r="43" spans="1:7" s="1" customFormat="1" ht="15" customHeight="1" thickBot="1" x14ac:dyDescent="0.3">
      <c r="A43" s="368"/>
      <c r="B43" s="346"/>
      <c r="C43" s="289"/>
      <c r="D43" s="335"/>
      <c r="E43" s="354"/>
      <c r="F43" s="404"/>
      <c r="G43" s="407"/>
    </row>
    <row r="44" spans="1:7" s="1" customFormat="1" ht="30" customHeight="1" x14ac:dyDescent="0.25">
      <c r="A44" s="366">
        <v>14</v>
      </c>
      <c r="B44" s="344" t="s">
        <v>40</v>
      </c>
      <c r="C44" s="296" t="s">
        <v>267</v>
      </c>
      <c r="D44" s="355" t="s">
        <v>268</v>
      </c>
      <c r="E44" s="296" t="s">
        <v>104</v>
      </c>
      <c r="F44" s="279" t="s">
        <v>269</v>
      </c>
      <c r="G44" s="393">
        <v>9023</v>
      </c>
    </row>
    <row r="45" spans="1:7" s="1" customFormat="1" ht="15" customHeight="1" x14ac:dyDescent="0.25">
      <c r="A45" s="367"/>
      <c r="B45" s="345"/>
      <c r="C45" s="297"/>
      <c r="D45" s="334"/>
      <c r="E45" s="297"/>
      <c r="F45" s="403" t="s">
        <v>270</v>
      </c>
      <c r="G45" s="394"/>
    </row>
    <row r="46" spans="1:7" s="1" customFormat="1" ht="15" customHeight="1" thickBot="1" x14ac:dyDescent="0.3">
      <c r="A46" s="368"/>
      <c r="B46" s="346"/>
      <c r="C46" s="289"/>
      <c r="D46" s="335"/>
      <c r="E46" s="289"/>
      <c r="F46" s="404"/>
      <c r="G46" s="395"/>
    </row>
    <row r="47" spans="1:7" s="1" customFormat="1" ht="30" customHeight="1" x14ac:dyDescent="0.25">
      <c r="A47" s="366">
        <v>15</v>
      </c>
      <c r="B47" s="344" t="s">
        <v>40</v>
      </c>
      <c r="C47" s="296" t="s">
        <v>271</v>
      </c>
      <c r="D47" s="355" t="s">
        <v>277</v>
      </c>
      <c r="E47" s="296" t="s">
        <v>104</v>
      </c>
      <c r="F47" s="284" t="s">
        <v>278</v>
      </c>
      <c r="G47" s="393">
        <v>7693</v>
      </c>
    </row>
    <row r="48" spans="1:7" s="1" customFormat="1" ht="15" customHeight="1" x14ac:dyDescent="0.25">
      <c r="A48" s="367"/>
      <c r="B48" s="345"/>
      <c r="C48" s="297"/>
      <c r="D48" s="334"/>
      <c r="E48" s="297"/>
      <c r="F48" s="401" t="s">
        <v>279</v>
      </c>
      <c r="G48" s="394"/>
    </row>
    <row r="49" spans="1:7" s="1" customFormat="1" ht="15" customHeight="1" thickBot="1" x14ac:dyDescent="0.3">
      <c r="A49" s="368"/>
      <c r="B49" s="346"/>
      <c r="C49" s="289"/>
      <c r="D49" s="335"/>
      <c r="E49" s="289"/>
      <c r="F49" s="402"/>
      <c r="G49" s="395"/>
    </row>
    <row r="50" spans="1:7" s="1" customFormat="1" ht="30" customHeight="1" x14ac:dyDescent="0.25">
      <c r="A50" s="366">
        <v>16</v>
      </c>
      <c r="B50" s="344" t="s">
        <v>40</v>
      </c>
      <c r="C50" s="296" t="s">
        <v>272</v>
      </c>
      <c r="D50" s="355" t="s">
        <v>280</v>
      </c>
      <c r="E50" s="296" t="s">
        <v>104</v>
      </c>
      <c r="F50" s="279" t="s">
        <v>281</v>
      </c>
      <c r="G50" s="393">
        <v>9856</v>
      </c>
    </row>
    <row r="51" spans="1:7" s="1" customFormat="1" ht="30" customHeight="1" x14ac:dyDescent="0.25">
      <c r="A51" s="367"/>
      <c r="B51" s="345"/>
      <c r="C51" s="297"/>
      <c r="D51" s="334"/>
      <c r="E51" s="297"/>
      <c r="F51" s="278" t="s">
        <v>282</v>
      </c>
      <c r="G51" s="394"/>
    </row>
    <row r="52" spans="1:7" s="1" customFormat="1" ht="30" customHeight="1" thickBot="1" x14ac:dyDescent="0.3">
      <c r="A52" s="368"/>
      <c r="B52" s="346"/>
      <c r="C52" s="289"/>
      <c r="D52" s="335"/>
      <c r="E52" s="289"/>
      <c r="F52" s="281" t="s">
        <v>283</v>
      </c>
      <c r="G52" s="395"/>
    </row>
    <row r="53" spans="1:7" s="1" customFormat="1" ht="30" customHeight="1" x14ac:dyDescent="0.25">
      <c r="A53" s="366">
        <v>17</v>
      </c>
      <c r="B53" s="344" t="s">
        <v>40</v>
      </c>
      <c r="C53" s="296" t="s">
        <v>273</v>
      </c>
      <c r="D53" s="355" t="s">
        <v>284</v>
      </c>
      <c r="E53" s="392" t="s">
        <v>132</v>
      </c>
      <c r="F53" s="32" t="s">
        <v>285</v>
      </c>
      <c r="G53" s="393">
        <v>9763</v>
      </c>
    </row>
    <row r="54" spans="1:7" s="1" customFormat="1" ht="15" customHeight="1" x14ac:dyDescent="0.25">
      <c r="A54" s="367"/>
      <c r="B54" s="345"/>
      <c r="C54" s="297"/>
      <c r="D54" s="334"/>
      <c r="E54" s="353"/>
      <c r="F54" s="399" t="s">
        <v>286</v>
      </c>
      <c r="G54" s="394"/>
    </row>
    <row r="55" spans="1:7" s="1" customFormat="1" ht="15" customHeight="1" thickBot="1" x14ac:dyDescent="0.3">
      <c r="A55" s="368"/>
      <c r="B55" s="346"/>
      <c r="C55" s="289"/>
      <c r="D55" s="335"/>
      <c r="E55" s="354"/>
      <c r="F55" s="400"/>
      <c r="G55" s="395"/>
    </row>
    <row r="56" spans="1:7" s="1" customFormat="1" ht="15" customHeight="1" x14ac:dyDescent="0.25">
      <c r="A56" s="366">
        <v>18</v>
      </c>
      <c r="B56" s="316" t="s">
        <v>40</v>
      </c>
      <c r="C56" s="296" t="s">
        <v>274</v>
      </c>
      <c r="D56" s="296" t="s">
        <v>287</v>
      </c>
      <c r="E56" s="392" t="s">
        <v>132</v>
      </c>
      <c r="F56" s="328" t="s">
        <v>288</v>
      </c>
      <c r="G56" s="396">
        <v>7628</v>
      </c>
    </row>
    <row r="57" spans="1:7" s="1" customFormat="1" ht="15" customHeight="1" x14ac:dyDescent="0.25">
      <c r="A57" s="367"/>
      <c r="B57" s="317"/>
      <c r="C57" s="297"/>
      <c r="D57" s="297"/>
      <c r="E57" s="353"/>
      <c r="F57" s="329"/>
      <c r="G57" s="397"/>
    </row>
    <row r="58" spans="1:7" s="1" customFormat="1" ht="15" customHeight="1" thickBot="1" x14ac:dyDescent="0.3">
      <c r="A58" s="368"/>
      <c r="B58" s="318"/>
      <c r="C58" s="289"/>
      <c r="D58" s="289"/>
      <c r="E58" s="354"/>
      <c r="F58" s="330"/>
      <c r="G58" s="398"/>
    </row>
    <row r="59" spans="1:7" s="1" customFormat="1" ht="30" customHeight="1" x14ac:dyDescent="0.25">
      <c r="A59" s="366">
        <v>19</v>
      </c>
      <c r="B59" s="316" t="s">
        <v>40</v>
      </c>
      <c r="C59" s="296" t="s">
        <v>275</v>
      </c>
      <c r="D59" s="355" t="s">
        <v>289</v>
      </c>
      <c r="E59" s="296" t="s">
        <v>104</v>
      </c>
      <c r="F59" s="284" t="s">
        <v>290</v>
      </c>
      <c r="G59" s="393">
        <v>7579</v>
      </c>
    </row>
    <row r="60" spans="1:7" s="1" customFormat="1" ht="15" customHeight="1" x14ac:dyDescent="0.25">
      <c r="A60" s="367"/>
      <c r="B60" s="317"/>
      <c r="C60" s="297"/>
      <c r="D60" s="334"/>
      <c r="E60" s="297"/>
      <c r="F60" s="390" t="s">
        <v>291</v>
      </c>
      <c r="G60" s="394"/>
    </row>
    <row r="61" spans="1:7" s="1" customFormat="1" ht="15" customHeight="1" thickBot="1" x14ac:dyDescent="0.3">
      <c r="A61" s="368"/>
      <c r="B61" s="318"/>
      <c r="C61" s="289"/>
      <c r="D61" s="335"/>
      <c r="E61" s="289"/>
      <c r="F61" s="391"/>
      <c r="G61" s="395"/>
    </row>
    <row r="62" spans="1:7" s="1" customFormat="1" ht="30" customHeight="1" x14ac:dyDescent="0.25">
      <c r="A62" s="366">
        <v>20</v>
      </c>
      <c r="B62" s="316" t="s">
        <v>40</v>
      </c>
      <c r="C62" s="296" t="s">
        <v>276</v>
      </c>
      <c r="D62" s="355" t="s">
        <v>292</v>
      </c>
      <c r="E62" s="392" t="s">
        <v>132</v>
      </c>
      <c r="F62" s="284" t="s">
        <v>293</v>
      </c>
      <c r="G62" s="393">
        <v>7549</v>
      </c>
    </row>
    <row r="63" spans="1:7" s="1" customFormat="1" ht="15" customHeight="1" x14ac:dyDescent="0.25">
      <c r="A63" s="367"/>
      <c r="B63" s="317"/>
      <c r="C63" s="297"/>
      <c r="D63" s="334"/>
      <c r="E63" s="353"/>
      <c r="F63" s="390" t="s">
        <v>294</v>
      </c>
      <c r="G63" s="394"/>
    </row>
    <row r="64" spans="1:7" s="1" customFormat="1" ht="15" customHeight="1" thickBot="1" x14ac:dyDescent="0.3">
      <c r="A64" s="368"/>
      <c r="B64" s="318"/>
      <c r="C64" s="289"/>
      <c r="D64" s="335"/>
      <c r="E64" s="354"/>
      <c r="F64" s="391"/>
      <c r="G64" s="395"/>
    </row>
  </sheetData>
  <mergeCells count="136">
    <mergeCell ref="A7:A9"/>
    <mergeCell ref="B7:B9"/>
    <mergeCell ref="C7:C9"/>
    <mergeCell ref="D7:D9"/>
    <mergeCell ref="E7:E9"/>
    <mergeCell ref="G7:G9"/>
    <mergeCell ref="G3:G6"/>
    <mergeCell ref="A3:A6"/>
    <mergeCell ref="B3:B6"/>
    <mergeCell ref="C3:C6"/>
    <mergeCell ref="D3:D6"/>
    <mergeCell ref="E3:E6"/>
    <mergeCell ref="F3:F6"/>
    <mergeCell ref="F14:F16"/>
    <mergeCell ref="A13:A16"/>
    <mergeCell ref="B13:B16"/>
    <mergeCell ref="C13:C16"/>
    <mergeCell ref="D13:D16"/>
    <mergeCell ref="E13:E16"/>
    <mergeCell ref="G13:G16"/>
    <mergeCell ref="A10:A12"/>
    <mergeCell ref="B10:B12"/>
    <mergeCell ref="C10:C12"/>
    <mergeCell ref="D10:D12"/>
    <mergeCell ref="E10:E12"/>
    <mergeCell ref="G10:G12"/>
    <mergeCell ref="F21:F22"/>
    <mergeCell ref="A20:A22"/>
    <mergeCell ref="B20:B22"/>
    <mergeCell ref="C20:C22"/>
    <mergeCell ref="D20:D22"/>
    <mergeCell ref="E20:E22"/>
    <mergeCell ref="G20:G22"/>
    <mergeCell ref="A17:A19"/>
    <mergeCell ref="B17:B19"/>
    <mergeCell ref="C17:C19"/>
    <mergeCell ref="D17:D19"/>
    <mergeCell ref="E17:E19"/>
    <mergeCell ref="G17:G19"/>
    <mergeCell ref="F30:F31"/>
    <mergeCell ref="A29:A31"/>
    <mergeCell ref="B29:B31"/>
    <mergeCell ref="C29:C31"/>
    <mergeCell ref="D29:D31"/>
    <mergeCell ref="E29:E31"/>
    <mergeCell ref="G29:G31"/>
    <mergeCell ref="F27:F28"/>
    <mergeCell ref="F24:F25"/>
    <mergeCell ref="A26:A28"/>
    <mergeCell ref="B26:B28"/>
    <mergeCell ref="C26:C28"/>
    <mergeCell ref="D26:D28"/>
    <mergeCell ref="E26:E28"/>
    <mergeCell ref="G26:G28"/>
    <mergeCell ref="A23:A25"/>
    <mergeCell ref="B23:B25"/>
    <mergeCell ref="C23:C25"/>
    <mergeCell ref="D23:D25"/>
    <mergeCell ref="E23:E25"/>
    <mergeCell ref="G23:G25"/>
    <mergeCell ref="A35:A37"/>
    <mergeCell ref="B35:B37"/>
    <mergeCell ref="C35:C37"/>
    <mergeCell ref="D35:D37"/>
    <mergeCell ref="E35:E37"/>
    <mergeCell ref="F35:F37"/>
    <mergeCell ref="G35:G37"/>
    <mergeCell ref="F33:F34"/>
    <mergeCell ref="A32:A34"/>
    <mergeCell ref="B32:B34"/>
    <mergeCell ref="C32:C34"/>
    <mergeCell ref="D32:D34"/>
    <mergeCell ref="E32:E34"/>
    <mergeCell ref="G32:G34"/>
    <mergeCell ref="F39:F40"/>
    <mergeCell ref="A41:A43"/>
    <mergeCell ref="B41:B43"/>
    <mergeCell ref="C41:C43"/>
    <mergeCell ref="D41:D43"/>
    <mergeCell ref="E41:E43"/>
    <mergeCell ref="G38:G40"/>
    <mergeCell ref="A38:A40"/>
    <mergeCell ref="B38:B40"/>
    <mergeCell ref="C38:C40"/>
    <mergeCell ref="D38:D40"/>
    <mergeCell ref="E38:E40"/>
    <mergeCell ref="F45:F46"/>
    <mergeCell ref="A44:A46"/>
    <mergeCell ref="B44:B46"/>
    <mergeCell ref="C44:C46"/>
    <mergeCell ref="D44:D46"/>
    <mergeCell ref="E44:E46"/>
    <mergeCell ref="G44:G46"/>
    <mergeCell ref="F42:F43"/>
    <mergeCell ref="G41:G43"/>
    <mergeCell ref="A50:A52"/>
    <mergeCell ref="B50:B52"/>
    <mergeCell ref="C50:C52"/>
    <mergeCell ref="D50:D52"/>
    <mergeCell ref="E50:E52"/>
    <mergeCell ref="G50:G52"/>
    <mergeCell ref="F48:F49"/>
    <mergeCell ref="A47:A49"/>
    <mergeCell ref="B47:B49"/>
    <mergeCell ref="C47:C49"/>
    <mergeCell ref="D47:D49"/>
    <mergeCell ref="E47:E49"/>
    <mergeCell ref="G47:G49"/>
    <mergeCell ref="G56:G58"/>
    <mergeCell ref="A56:A58"/>
    <mergeCell ref="B56:B58"/>
    <mergeCell ref="C56:C58"/>
    <mergeCell ref="D56:D58"/>
    <mergeCell ref="E56:E58"/>
    <mergeCell ref="F56:F58"/>
    <mergeCell ref="F54:F55"/>
    <mergeCell ref="A53:A55"/>
    <mergeCell ref="B53:B55"/>
    <mergeCell ref="C53:C55"/>
    <mergeCell ref="D53:D55"/>
    <mergeCell ref="E53:E55"/>
    <mergeCell ref="G53:G55"/>
    <mergeCell ref="F63:F64"/>
    <mergeCell ref="A62:A64"/>
    <mergeCell ref="B62:B64"/>
    <mergeCell ref="C62:C64"/>
    <mergeCell ref="D62:D64"/>
    <mergeCell ref="E62:E64"/>
    <mergeCell ref="G62:G64"/>
    <mergeCell ref="F60:F61"/>
    <mergeCell ref="A59:A61"/>
    <mergeCell ref="B59:B61"/>
    <mergeCell ref="C59:C61"/>
    <mergeCell ref="D59:D61"/>
    <mergeCell ref="E59:E61"/>
    <mergeCell ref="G59:G6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26"/>
  <sheetViews>
    <sheetView topLeftCell="J13" zoomScale="70" zoomScaleNormal="70" workbookViewId="0">
      <selection activeCell="J20" sqref="J20:T24"/>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12.42578125" customWidth="1" outlineLevel="1"/>
    <col min="9" max="9" width="43.5703125" bestFit="1" customWidth="1"/>
    <col min="10" max="10" width="28" customWidth="1"/>
  </cols>
  <sheetData>
    <row r="1" spans="1:15" s="1" customFormat="1" ht="15.75" thickBot="1" x14ac:dyDescent="0.3">
      <c r="A1" s="120" t="s">
        <v>9</v>
      </c>
      <c r="B1" s="121"/>
      <c r="C1" s="121"/>
      <c r="D1" s="121"/>
    </row>
    <row r="2" spans="1:15" s="1" customFormat="1" ht="80.25" customHeight="1" thickBot="1" x14ac:dyDescent="0.3">
      <c r="A2" s="36"/>
      <c r="B2" s="18" t="s">
        <v>0</v>
      </c>
      <c r="C2" s="19" t="s">
        <v>3</v>
      </c>
      <c r="D2" s="84" t="s">
        <v>27</v>
      </c>
      <c r="F2" s="102" t="s">
        <v>3</v>
      </c>
      <c r="G2" s="238" t="s">
        <v>27</v>
      </c>
      <c r="I2" s="98" t="s">
        <v>498</v>
      </c>
      <c r="J2" s="105" t="s">
        <v>545</v>
      </c>
      <c r="K2" s="119" t="s">
        <v>507</v>
      </c>
      <c r="L2" s="119" t="s">
        <v>503</v>
      </c>
      <c r="M2" s="119" t="s">
        <v>504</v>
      </c>
      <c r="N2" s="119" t="s">
        <v>505</v>
      </c>
      <c r="O2" s="119" t="s">
        <v>506</v>
      </c>
    </row>
    <row r="3" spans="1:15" s="1" customFormat="1" ht="21" customHeight="1" thickBot="1" x14ac:dyDescent="0.3">
      <c r="A3" s="198">
        <v>1</v>
      </c>
      <c r="B3" s="196" t="s">
        <v>40</v>
      </c>
      <c r="C3" s="193" t="s">
        <v>41</v>
      </c>
      <c r="D3" s="201" t="s">
        <v>59</v>
      </c>
      <c r="F3" s="102" t="s">
        <v>41</v>
      </c>
      <c r="G3" s="102" t="s">
        <v>59</v>
      </c>
      <c r="I3" s="99" t="s">
        <v>488</v>
      </c>
      <c r="J3" s="100">
        <v>1</v>
      </c>
      <c r="K3" s="100">
        <v>1</v>
      </c>
      <c r="L3">
        <f>K3</f>
        <v>1</v>
      </c>
      <c r="M3" s="8">
        <f>K3/$K$11</f>
        <v>4.5454545454545456E-2</v>
      </c>
      <c r="N3" s="8">
        <f>M3</f>
        <v>4.5454545454545456E-2</v>
      </c>
      <c r="O3" s="116">
        <f>M3</f>
        <v>4.5454545454545456E-2</v>
      </c>
    </row>
    <row r="4" spans="1:15" ht="21" customHeight="1" x14ac:dyDescent="0.25">
      <c r="A4" s="195">
        <v>2</v>
      </c>
      <c r="B4" s="196" t="s">
        <v>40</v>
      </c>
      <c r="C4" s="191" t="s">
        <v>77</v>
      </c>
      <c r="D4" s="188" t="s">
        <v>256</v>
      </c>
      <c r="F4" s="122" t="s">
        <v>77</v>
      </c>
      <c r="G4" s="122" t="s">
        <v>256</v>
      </c>
      <c r="I4" s="99" t="s">
        <v>326</v>
      </c>
      <c r="J4" s="100">
        <v>7</v>
      </c>
      <c r="K4" s="100">
        <v>7</v>
      </c>
      <c r="L4">
        <f>K4+L3</f>
        <v>8</v>
      </c>
      <c r="M4" s="8">
        <f>K4/$K$11</f>
        <v>0.31818181818181818</v>
      </c>
      <c r="N4" s="8">
        <f>M4+N3</f>
        <v>0.36363636363636365</v>
      </c>
      <c r="O4" s="116">
        <f t="shared" ref="O4:O11" si="0">M4</f>
        <v>0.31818181818181818</v>
      </c>
    </row>
    <row r="5" spans="1:15" ht="21" customHeight="1" thickBot="1" x14ac:dyDescent="0.3">
      <c r="A5" s="195">
        <v>3</v>
      </c>
      <c r="B5" s="197" t="s">
        <v>40</v>
      </c>
      <c r="C5" s="192" t="s">
        <v>102</v>
      </c>
      <c r="D5" s="192" t="s">
        <v>489</v>
      </c>
      <c r="F5" s="122" t="s">
        <v>102</v>
      </c>
      <c r="G5" s="122" t="s">
        <v>489</v>
      </c>
      <c r="I5" s="99" t="s">
        <v>59</v>
      </c>
      <c r="J5" s="100">
        <v>1</v>
      </c>
      <c r="K5" s="100">
        <v>1</v>
      </c>
      <c r="L5">
        <f t="shared" ref="L5:L10" si="1">K5+L4</f>
        <v>9</v>
      </c>
      <c r="M5" s="8">
        <f t="shared" ref="M5:M10" si="2">K5/$K$11</f>
        <v>4.5454545454545456E-2</v>
      </c>
      <c r="N5" s="8">
        <f t="shared" ref="N5:N10" si="3">M5+N4</f>
        <v>0.40909090909090912</v>
      </c>
      <c r="O5" s="116">
        <f t="shared" si="0"/>
        <v>4.5454545454545456E-2</v>
      </c>
    </row>
    <row r="6" spans="1:15" ht="21" customHeight="1" x14ac:dyDescent="0.25">
      <c r="A6" s="363">
        <v>4</v>
      </c>
      <c r="B6" s="316" t="s">
        <v>40</v>
      </c>
      <c r="C6" s="293" t="s">
        <v>130</v>
      </c>
      <c r="D6" s="191" t="s">
        <v>326</v>
      </c>
      <c r="F6" s="122" t="s">
        <v>130</v>
      </c>
      <c r="G6" s="122" t="s">
        <v>326</v>
      </c>
      <c r="I6" s="99" t="s">
        <v>489</v>
      </c>
      <c r="J6" s="100">
        <v>2</v>
      </c>
      <c r="K6" s="100">
        <v>2</v>
      </c>
      <c r="L6">
        <f t="shared" si="1"/>
        <v>11</v>
      </c>
      <c r="M6" s="8">
        <f t="shared" si="2"/>
        <v>9.0909090909090912E-2</v>
      </c>
      <c r="N6" s="8">
        <f t="shared" si="3"/>
        <v>0.5</v>
      </c>
      <c r="O6" s="116">
        <f t="shared" si="0"/>
        <v>9.0909090909090912E-2</v>
      </c>
    </row>
    <row r="7" spans="1:15" ht="21" customHeight="1" thickBot="1" x14ac:dyDescent="0.3">
      <c r="A7" s="364"/>
      <c r="B7" s="317"/>
      <c r="C7" s="294"/>
      <c r="D7" s="190" t="s">
        <v>147</v>
      </c>
      <c r="F7" s="122"/>
      <c r="G7" s="122" t="s">
        <v>147</v>
      </c>
      <c r="I7" s="99" t="s">
        <v>220</v>
      </c>
      <c r="J7" s="100">
        <v>5</v>
      </c>
      <c r="K7" s="100">
        <v>5</v>
      </c>
      <c r="L7">
        <f t="shared" si="1"/>
        <v>16</v>
      </c>
      <c r="M7" s="8">
        <f t="shared" si="2"/>
        <v>0.22727272727272727</v>
      </c>
      <c r="N7" s="8">
        <f t="shared" si="3"/>
        <v>0.72727272727272729</v>
      </c>
      <c r="O7" s="116">
        <f t="shared" si="0"/>
        <v>0.22727272727272727</v>
      </c>
    </row>
    <row r="8" spans="1:15" ht="21" customHeight="1" thickBot="1" x14ac:dyDescent="0.3">
      <c r="A8" s="195">
        <v>5</v>
      </c>
      <c r="B8" s="196" t="s">
        <v>40</v>
      </c>
      <c r="C8" s="191" t="s">
        <v>164</v>
      </c>
      <c r="D8" s="191" t="s">
        <v>326</v>
      </c>
      <c r="F8" s="122" t="s">
        <v>164</v>
      </c>
      <c r="G8" s="122" t="s">
        <v>326</v>
      </c>
      <c r="I8" s="99" t="s">
        <v>62</v>
      </c>
      <c r="J8" s="100">
        <v>1</v>
      </c>
      <c r="K8" s="100">
        <v>1</v>
      </c>
      <c r="L8">
        <f t="shared" si="1"/>
        <v>17</v>
      </c>
      <c r="M8" s="8">
        <f t="shared" si="2"/>
        <v>4.5454545454545456E-2</v>
      </c>
      <c r="N8" s="8">
        <f t="shared" si="3"/>
        <v>0.77272727272727271</v>
      </c>
      <c r="O8" s="116">
        <f t="shared" si="0"/>
        <v>4.5454545454545456E-2</v>
      </c>
    </row>
    <row r="9" spans="1:15" ht="21" customHeight="1" thickBot="1" x14ac:dyDescent="0.3">
      <c r="A9" s="195">
        <v>6</v>
      </c>
      <c r="B9" s="196" t="s">
        <v>40</v>
      </c>
      <c r="C9" s="191" t="s">
        <v>184</v>
      </c>
      <c r="D9" s="191" t="s">
        <v>220</v>
      </c>
      <c r="F9" s="122" t="s">
        <v>184</v>
      </c>
      <c r="G9" s="122" t="s">
        <v>220</v>
      </c>
      <c r="I9" s="99" t="s">
        <v>256</v>
      </c>
      <c r="J9" s="100">
        <v>4</v>
      </c>
      <c r="K9" s="100">
        <v>4</v>
      </c>
      <c r="L9">
        <f t="shared" si="1"/>
        <v>21</v>
      </c>
      <c r="M9" s="8">
        <f t="shared" si="2"/>
        <v>0.18181818181818182</v>
      </c>
      <c r="N9" s="8">
        <f t="shared" si="3"/>
        <v>0.95454545454545459</v>
      </c>
      <c r="O9" s="116">
        <f t="shared" si="0"/>
        <v>0.18181818181818182</v>
      </c>
    </row>
    <row r="10" spans="1:15" ht="21" customHeight="1" thickBot="1" x14ac:dyDescent="0.3">
      <c r="A10" s="195">
        <v>7</v>
      </c>
      <c r="B10" s="196" t="s">
        <v>40</v>
      </c>
      <c r="C10" s="191" t="s">
        <v>189</v>
      </c>
      <c r="D10" s="191" t="s">
        <v>220</v>
      </c>
      <c r="F10" s="122" t="s">
        <v>189</v>
      </c>
      <c r="G10" s="122" t="s">
        <v>220</v>
      </c>
      <c r="I10" s="99" t="s">
        <v>147</v>
      </c>
      <c r="J10" s="100">
        <v>1</v>
      </c>
      <c r="K10" s="145">
        <v>1</v>
      </c>
      <c r="L10" s="113">
        <f t="shared" si="1"/>
        <v>22</v>
      </c>
      <c r="M10" s="117">
        <f t="shared" si="2"/>
        <v>4.5454545454545456E-2</v>
      </c>
      <c r="N10" s="117">
        <f t="shared" si="3"/>
        <v>1</v>
      </c>
      <c r="O10" s="118">
        <f t="shared" si="0"/>
        <v>4.5454545454545456E-2</v>
      </c>
    </row>
    <row r="11" spans="1:15" ht="21" customHeight="1" thickBot="1" x14ac:dyDescent="0.3">
      <c r="A11" s="195">
        <v>8</v>
      </c>
      <c r="B11" s="196" t="s">
        <v>40</v>
      </c>
      <c r="C11" s="191" t="s">
        <v>193</v>
      </c>
      <c r="D11" s="191" t="s">
        <v>256</v>
      </c>
      <c r="F11" s="122" t="s">
        <v>193</v>
      </c>
      <c r="G11" s="122" t="s">
        <v>256</v>
      </c>
      <c r="I11" s="99" t="s">
        <v>500</v>
      </c>
      <c r="J11" s="100">
        <v>22</v>
      </c>
      <c r="K11">
        <f>SUM(K3:K10)</f>
        <v>22</v>
      </c>
      <c r="M11" s="8">
        <f>SUM(M3:M10)</f>
        <v>1</v>
      </c>
      <c r="O11" s="116">
        <f t="shared" si="0"/>
        <v>1</v>
      </c>
    </row>
    <row r="12" spans="1:15" ht="21" customHeight="1" x14ac:dyDescent="0.25">
      <c r="A12" s="363">
        <v>9</v>
      </c>
      <c r="B12" s="316" t="s">
        <v>40</v>
      </c>
      <c r="C12" s="293" t="s">
        <v>197</v>
      </c>
      <c r="D12" s="177" t="s">
        <v>256</v>
      </c>
      <c r="F12" s="122" t="s">
        <v>197</v>
      </c>
      <c r="G12" s="122" t="s">
        <v>256</v>
      </c>
    </row>
    <row r="13" spans="1:15" ht="21" customHeight="1" thickBot="1" x14ac:dyDescent="0.3">
      <c r="A13" s="364"/>
      <c r="B13" s="317"/>
      <c r="C13" s="294"/>
      <c r="D13" s="189" t="s">
        <v>488</v>
      </c>
      <c r="F13" s="122"/>
      <c r="G13" s="122" t="s">
        <v>488</v>
      </c>
    </row>
    <row r="14" spans="1:15" s="1" customFormat="1" ht="21" customHeight="1" thickBot="1" x14ac:dyDescent="0.3">
      <c r="A14" s="195">
        <v>10</v>
      </c>
      <c r="B14" s="196" t="s">
        <v>40</v>
      </c>
      <c r="C14" s="191" t="s">
        <v>202</v>
      </c>
      <c r="D14" s="191" t="s">
        <v>326</v>
      </c>
      <c r="F14" s="102" t="s">
        <v>202</v>
      </c>
      <c r="G14" s="102" t="s">
        <v>326</v>
      </c>
      <c r="I14"/>
      <c r="J14"/>
      <c r="K14"/>
    </row>
    <row r="15" spans="1:15" s="1" customFormat="1" ht="21" customHeight="1" thickBot="1" x14ac:dyDescent="0.3">
      <c r="A15" s="195">
        <v>11</v>
      </c>
      <c r="B15" s="196" t="s">
        <v>40</v>
      </c>
      <c r="C15" s="191" t="s">
        <v>206</v>
      </c>
      <c r="D15" s="191" t="s">
        <v>220</v>
      </c>
      <c r="F15" s="102" t="s">
        <v>206</v>
      </c>
      <c r="G15" s="102" t="s">
        <v>220</v>
      </c>
      <c r="I15"/>
      <c r="J15"/>
      <c r="K15"/>
    </row>
    <row r="16" spans="1:15" s="1" customFormat="1" ht="21" customHeight="1" thickBot="1" x14ac:dyDescent="0.3">
      <c r="A16" s="194">
        <v>12</v>
      </c>
      <c r="B16" s="199" t="s">
        <v>40</v>
      </c>
      <c r="C16" s="200" t="s">
        <v>210</v>
      </c>
      <c r="D16" s="191" t="s">
        <v>220</v>
      </c>
      <c r="F16" s="102" t="s">
        <v>210</v>
      </c>
      <c r="G16" s="102" t="s">
        <v>220</v>
      </c>
      <c r="I16"/>
      <c r="J16"/>
      <c r="K16"/>
    </row>
    <row r="17" spans="1:20" s="1" customFormat="1" ht="21" customHeight="1" thickBot="1" x14ac:dyDescent="0.3">
      <c r="A17" s="194">
        <v>13</v>
      </c>
      <c r="B17" s="199" t="s">
        <v>40</v>
      </c>
      <c r="C17" s="191" t="s">
        <v>263</v>
      </c>
      <c r="D17" s="191" t="s">
        <v>326</v>
      </c>
      <c r="F17" s="102" t="s">
        <v>263</v>
      </c>
      <c r="G17" s="102" t="s">
        <v>326</v>
      </c>
      <c r="I17"/>
      <c r="J17"/>
      <c r="K17"/>
    </row>
    <row r="18" spans="1:20" s="1" customFormat="1" ht="21" customHeight="1" thickBot="1" x14ac:dyDescent="0.3">
      <c r="A18" s="194">
        <v>14</v>
      </c>
      <c r="B18" s="199" t="s">
        <v>40</v>
      </c>
      <c r="C18" s="191" t="s">
        <v>267</v>
      </c>
      <c r="D18" s="191" t="s">
        <v>326</v>
      </c>
      <c r="F18" s="102" t="s">
        <v>267</v>
      </c>
      <c r="G18" s="102" t="s">
        <v>326</v>
      </c>
      <c r="I18"/>
      <c r="J18"/>
      <c r="K18"/>
    </row>
    <row r="19" spans="1:20" s="1" customFormat="1" ht="21" customHeight="1" thickBot="1" x14ac:dyDescent="0.3">
      <c r="A19" s="194">
        <v>15</v>
      </c>
      <c r="B19" s="199" t="s">
        <v>40</v>
      </c>
      <c r="C19" s="191" t="s">
        <v>271</v>
      </c>
      <c r="D19" s="193" t="s">
        <v>489</v>
      </c>
      <c r="F19" s="102" t="s">
        <v>271</v>
      </c>
      <c r="G19" s="102" t="s">
        <v>489</v>
      </c>
      <c r="I19"/>
      <c r="J19"/>
      <c r="K19"/>
    </row>
    <row r="20" spans="1:20" s="1" customFormat="1" ht="21" customHeight="1" thickBot="1" x14ac:dyDescent="0.3">
      <c r="A20" s="194">
        <v>16</v>
      </c>
      <c r="B20" s="199" t="s">
        <v>40</v>
      </c>
      <c r="C20" s="191" t="s">
        <v>272</v>
      </c>
      <c r="D20" s="191" t="s">
        <v>326</v>
      </c>
      <c r="F20" s="102" t="s">
        <v>272</v>
      </c>
      <c r="G20" s="102" t="s">
        <v>326</v>
      </c>
      <c r="J20" s="425" t="s">
        <v>546</v>
      </c>
      <c r="K20" s="425"/>
      <c r="L20" s="425"/>
      <c r="M20" s="425"/>
      <c r="N20" s="425"/>
      <c r="O20" s="425"/>
      <c r="P20" s="425"/>
      <c r="Q20" s="425"/>
      <c r="R20" s="425"/>
      <c r="S20" s="425"/>
      <c r="T20" s="425"/>
    </row>
    <row r="21" spans="1:20" s="1" customFormat="1" ht="21" customHeight="1" thickBot="1" x14ac:dyDescent="0.3">
      <c r="A21" s="194">
        <v>17</v>
      </c>
      <c r="B21" s="199" t="s">
        <v>40</v>
      </c>
      <c r="C21" s="191" t="s">
        <v>273</v>
      </c>
      <c r="D21" s="191" t="s">
        <v>220</v>
      </c>
      <c r="F21" s="102" t="s">
        <v>273</v>
      </c>
      <c r="G21" s="102" t="s">
        <v>220</v>
      </c>
      <c r="J21" s="425"/>
      <c r="K21" s="425"/>
      <c r="L21" s="425"/>
      <c r="M21" s="425"/>
      <c r="N21" s="425"/>
      <c r="O21" s="425"/>
      <c r="P21" s="425"/>
      <c r="Q21" s="425"/>
      <c r="R21" s="425"/>
      <c r="S21" s="425"/>
      <c r="T21" s="425"/>
    </row>
    <row r="22" spans="1:20" s="1" customFormat="1" ht="21" customHeight="1" thickBot="1" x14ac:dyDescent="0.3">
      <c r="A22" s="194">
        <v>18</v>
      </c>
      <c r="B22" s="196" t="s">
        <v>40</v>
      </c>
      <c r="C22" s="191" t="s">
        <v>274</v>
      </c>
      <c r="D22" s="191" t="s">
        <v>62</v>
      </c>
      <c r="F22" s="102" t="s">
        <v>274</v>
      </c>
      <c r="G22" s="102" t="s">
        <v>62</v>
      </c>
      <c r="J22" s="425"/>
      <c r="K22" s="425"/>
      <c r="L22" s="425"/>
      <c r="M22" s="425"/>
      <c r="N22" s="425"/>
      <c r="O22" s="425"/>
      <c r="P22" s="425"/>
      <c r="Q22" s="425"/>
      <c r="R22" s="425"/>
      <c r="S22" s="425"/>
      <c r="T22" s="425"/>
    </row>
    <row r="23" spans="1:20" s="1" customFormat="1" ht="21" customHeight="1" thickBot="1" x14ac:dyDescent="0.3">
      <c r="A23" s="194">
        <v>19</v>
      </c>
      <c r="B23" s="196" t="s">
        <v>40</v>
      </c>
      <c r="C23" s="191" t="s">
        <v>275</v>
      </c>
      <c r="D23" s="191" t="s">
        <v>326</v>
      </c>
      <c r="F23" s="102" t="s">
        <v>275</v>
      </c>
      <c r="G23" s="102" t="s">
        <v>326</v>
      </c>
      <c r="J23" s="425"/>
      <c r="K23" s="425"/>
      <c r="L23" s="425"/>
      <c r="M23" s="425"/>
      <c r="N23" s="425"/>
      <c r="O23" s="425"/>
      <c r="P23" s="425"/>
      <c r="Q23" s="425"/>
      <c r="R23" s="425"/>
      <c r="S23" s="425"/>
      <c r="T23" s="425"/>
    </row>
    <row r="24" spans="1:20" s="1" customFormat="1" ht="21" customHeight="1" x14ac:dyDescent="0.25">
      <c r="A24" s="194">
        <v>20</v>
      </c>
      <c r="B24" s="196" t="s">
        <v>40</v>
      </c>
      <c r="C24" s="191" t="s">
        <v>276</v>
      </c>
      <c r="D24" s="193" t="s">
        <v>256</v>
      </c>
      <c r="F24" s="102" t="s">
        <v>276</v>
      </c>
      <c r="G24" s="102" t="s">
        <v>256</v>
      </c>
      <c r="J24" s="425"/>
      <c r="K24" s="425"/>
      <c r="L24" s="425"/>
      <c r="M24" s="425"/>
      <c r="N24" s="425"/>
      <c r="O24" s="425"/>
      <c r="P24" s="425"/>
      <c r="Q24" s="425"/>
      <c r="R24" s="425"/>
      <c r="S24" s="425"/>
      <c r="T24" s="425"/>
    </row>
    <row r="25" spans="1:20" ht="21" customHeight="1" x14ac:dyDescent="0.25"/>
    <row r="26" spans="1:20" ht="21" customHeight="1" x14ac:dyDescent="0.25"/>
  </sheetData>
  <autoFilter ref="F2:G24" xr:uid="{00000000-0009-0000-0000-000012000000}"/>
  <mergeCells count="7">
    <mergeCell ref="J20:T24"/>
    <mergeCell ref="B6:B7"/>
    <mergeCell ref="C6:C7"/>
    <mergeCell ref="A6:A7"/>
    <mergeCell ref="A12:A13"/>
    <mergeCell ref="B12:B13"/>
    <mergeCell ref="C12:C13"/>
  </mergeCells>
  <conditionalFormatting sqref="O3:O11">
    <cfRule type="aboveAverage" dxfId="16" priority="1"/>
  </conditionalFormatting>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34"/>
  <sheetViews>
    <sheetView topLeftCell="G10" zoomScale="70" zoomScaleNormal="70" workbookViewId="0">
      <selection activeCell="I26" sqref="I26:M34"/>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16.140625" style="105" customWidth="1" outlineLevel="1"/>
    <col min="9" max="9" width="22.5703125" customWidth="1"/>
    <col min="10" max="10" width="38.7109375" customWidth="1"/>
  </cols>
  <sheetData>
    <row r="1" spans="1:15" s="1" customFormat="1" ht="15.75" thickBot="1" x14ac:dyDescent="0.3">
      <c r="A1" s="120"/>
      <c r="B1" s="121"/>
      <c r="C1" s="121"/>
      <c r="D1" s="121" t="s">
        <v>9</v>
      </c>
      <c r="G1" s="267"/>
    </row>
    <row r="2" spans="1:15" s="1" customFormat="1" ht="172.5" customHeight="1" thickBot="1" x14ac:dyDescent="0.3">
      <c r="A2" s="36"/>
      <c r="B2" s="18" t="s">
        <v>0</v>
      </c>
      <c r="C2" s="19" t="s">
        <v>3</v>
      </c>
      <c r="D2" s="20" t="s">
        <v>28</v>
      </c>
      <c r="F2" s="102" t="s">
        <v>3</v>
      </c>
      <c r="G2" s="127" t="s">
        <v>28</v>
      </c>
      <c r="I2" s="98" t="s">
        <v>498</v>
      </c>
      <c r="J2" s="105" t="s">
        <v>547</v>
      </c>
      <c r="K2" s="119" t="s">
        <v>507</v>
      </c>
      <c r="L2" s="119" t="s">
        <v>503</v>
      </c>
      <c r="M2" s="119" t="s">
        <v>504</v>
      </c>
      <c r="N2" s="119" t="s">
        <v>505</v>
      </c>
      <c r="O2" s="119" t="s">
        <v>506</v>
      </c>
    </row>
    <row r="3" spans="1:15" s="1" customFormat="1" ht="15" customHeight="1" thickBot="1" x14ac:dyDescent="0.3">
      <c r="A3" s="227">
        <v>1</v>
      </c>
      <c r="B3" s="225" t="s">
        <v>40</v>
      </c>
      <c r="C3" s="219" t="s">
        <v>41</v>
      </c>
      <c r="D3" s="234" t="s">
        <v>490</v>
      </c>
      <c r="F3" s="102" t="s">
        <v>41</v>
      </c>
      <c r="G3" s="124" t="s">
        <v>177</v>
      </c>
      <c r="I3" s="99" t="s">
        <v>221</v>
      </c>
      <c r="J3" s="100">
        <v>9</v>
      </c>
      <c r="K3" s="100">
        <v>9</v>
      </c>
      <c r="L3">
        <f>K3</f>
        <v>9</v>
      </c>
      <c r="M3" s="8">
        <f>K3/$K$7</f>
        <v>0.45</v>
      </c>
      <c r="N3" s="8">
        <f>M3</f>
        <v>0.45</v>
      </c>
      <c r="O3" s="116">
        <f>M3</f>
        <v>0.45</v>
      </c>
    </row>
    <row r="4" spans="1:15" ht="15" customHeight="1" x14ac:dyDescent="0.25">
      <c r="A4" s="224">
        <v>2</v>
      </c>
      <c r="B4" s="225" t="s">
        <v>40</v>
      </c>
      <c r="C4" s="217" t="s">
        <v>77</v>
      </c>
      <c r="D4" s="241" t="s">
        <v>48</v>
      </c>
      <c r="F4" s="122" t="s">
        <v>77</v>
      </c>
      <c r="G4" s="123" t="s">
        <v>345</v>
      </c>
      <c r="I4" s="99" t="s">
        <v>257</v>
      </c>
      <c r="J4" s="100">
        <v>1</v>
      </c>
      <c r="K4" s="100">
        <v>1</v>
      </c>
      <c r="L4">
        <f>K4+L3</f>
        <v>10</v>
      </c>
      <c r="M4" s="8">
        <f>K4/$K$7</f>
        <v>0.05</v>
      </c>
      <c r="N4" s="8">
        <f>M4+N3</f>
        <v>0.5</v>
      </c>
      <c r="O4" s="116">
        <f t="shared" ref="O4:O7" si="0">M4</f>
        <v>0.05</v>
      </c>
    </row>
    <row r="5" spans="1:15" ht="15" customHeight="1" thickBot="1" x14ac:dyDescent="0.3">
      <c r="A5" s="224">
        <v>3</v>
      </c>
      <c r="B5" s="226" t="s">
        <v>40</v>
      </c>
      <c r="C5" s="218" t="s">
        <v>102</v>
      </c>
      <c r="D5" s="218" t="s">
        <v>119</v>
      </c>
      <c r="F5" s="122" t="s">
        <v>102</v>
      </c>
      <c r="G5" s="124" t="s">
        <v>221</v>
      </c>
      <c r="I5" s="99" t="s">
        <v>177</v>
      </c>
      <c r="J5" s="100">
        <v>8</v>
      </c>
      <c r="K5">
        <v>8</v>
      </c>
      <c r="L5">
        <f t="shared" ref="L5:L6" si="1">K5+L4</f>
        <v>18</v>
      </c>
      <c r="M5" s="8">
        <f t="shared" ref="M5:M6" si="2">K5/$K$7</f>
        <v>0.4</v>
      </c>
      <c r="N5" s="8">
        <f t="shared" ref="N5:N6" si="3">M5+N4</f>
        <v>0.9</v>
      </c>
      <c r="O5" s="116">
        <f t="shared" si="0"/>
        <v>0.4</v>
      </c>
    </row>
    <row r="6" spans="1:15" ht="30" customHeight="1" thickBot="1" x14ac:dyDescent="0.3">
      <c r="A6" s="224">
        <v>4</v>
      </c>
      <c r="B6" s="225" t="s">
        <v>40</v>
      </c>
      <c r="C6" s="217" t="s">
        <v>130</v>
      </c>
      <c r="D6" s="217" t="s">
        <v>148</v>
      </c>
      <c r="F6" s="122" t="s">
        <v>130</v>
      </c>
      <c r="G6" s="124" t="s">
        <v>177</v>
      </c>
      <c r="I6" s="237" t="s">
        <v>345</v>
      </c>
      <c r="J6" s="100">
        <v>2</v>
      </c>
      <c r="K6" s="113">
        <v>2</v>
      </c>
      <c r="L6" s="113">
        <f t="shared" si="1"/>
        <v>20</v>
      </c>
      <c r="M6" s="117">
        <f t="shared" si="2"/>
        <v>0.1</v>
      </c>
      <c r="N6" s="117">
        <f t="shared" si="3"/>
        <v>1</v>
      </c>
      <c r="O6" s="118">
        <f t="shared" si="0"/>
        <v>0.1</v>
      </c>
    </row>
    <row r="7" spans="1:15" ht="15" customHeight="1" thickBot="1" x14ac:dyDescent="0.3">
      <c r="A7" s="224">
        <v>5</v>
      </c>
      <c r="B7" s="225" t="s">
        <v>40</v>
      </c>
      <c r="C7" s="217" t="s">
        <v>164</v>
      </c>
      <c r="D7" s="217" t="s">
        <v>177</v>
      </c>
      <c r="F7" s="122" t="s">
        <v>164</v>
      </c>
      <c r="G7" s="124" t="s">
        <v>177</v>
      </c>
      <c r="I7" s="99" t="s">
        <v>500</v>
      </c>
      <c r="J7" s="100">
        <v>20</v>
      </c>
      <c r="K7">
        <f>SUM(K3:K6)</f>
        <v>20</v>
      </c>
      <c r="M7" s="8">
        <f>SUM(M3:M6)</f>
        <v>1</v>
      </c>
      <c r="O7" s="116">
        <f t="shared" si="0"/>
        <v>1</v>
      </c>
    </row>
    <row r="8" spans="1:15" ht="15" customHeight="1" thickBot="1" x14ac:dyDescent="0.3">
      <c r="A8" s="224">
        <v>6</v>
      </c>
      <c r="B8" s="225" t="s">
        <v>40</v>
      </c>
      <c r="C8" s="217" t="s">
        <v>184</v>
      </c>
      <c r="D8" s="217" t="s">
        <v>221</v>
      </c>
      <c r="F8" s="122" t="s">
        <v>184</v>
      </c>
      <c r="G8" s="124" t="s">
        <v>221</v>
      </c>
    </row>
    <row r="9" spans="1:15" ht="15" customHeight="1" thickBot="1" x14ac:dyDescent="0.3">
      <c r="A9" s="224">
        <v>7</v>
      </c>
      <c r="B9" s="225" t="s">
        <v>40</v>
      </c>
      <c r="C9" s="217" t="s">
        <v>189</v>
      </c>
      <c r="D9" s="217" t="s">
        <v>221</v>
      </c>
      <c r="F9" s="122" t="s">
        <v>189</v>
      </c>
      <c r="G9" s="124" t="s">
        <v>221</v>
      </c>
    </row>
    <row r="10" spans="1:15" ht="15" customHeight="1" thickBot="1" x14ac:dyDescent="0.3">
      <c r="A10" s="224">
        <v>8</v>
      </c>
      <c r="B10" s="225" t="s">
        <v>40</v>
      </c>
      <c r="C10" s="217" t="s">
        <v>193</v>
      </c>
      <c r="D10" s="219" t="s">
        <v>257</v>
      </c>
      <c r="F10" s="122" t="s">
        <v>193</v>
      </c>
      <c r="G10" s="124" t="s">
        <v>257</v>
      </c>
    </row>
    <row r="11" spans="1:15" ht="15" customHeight="1" thickBot="1" x14ac:dyDescent="0.3">
      <c r="A11" s="224">
        <v>9</v>
      </c>
      <c r="B11" s="225" t="s">
        <v>40</v>
      </c>
      <c r="C11" s="217" t="s">
        <v>197</v>
      </c>
      <c r="D11" s="217" t="s">
        <v>177</v>
      </c>
      <c r="F11" s="122" t="s">
        <v>197</v>
      </c>
      <c r="G11" s="124" t="s">
        <v>177</v>
      </c>
    </row>
    <row r="12" spans="1:15" s="1" customFormat="1" ht="15" customHeight="1" thickBot="1" x14ac:dyDescent="0.3">
      <c r="A12" s="224">
        <v>10</v>
      </c>
      <c r="B12" s="225" t="s">
        <v>40</v>
      </c>
      <c r="C12" s="217" t="s">
        <v>202</v>
      </c>
      <c r="D12" s="217" t="s">
        <v>177</v>
      </c>
      <c r="F12" s="102" t="s">
        <v>202</v>
      </c>
      <c r="G12" s="124" t="s">
        <v>177</v>
      </c>
      <c r="I12"/>
      <c r="J12"/>
      <c r="K12"/>
    </row>
    <row r="13" spans="1:15" s="1" customFormat="1" ht="15" customHeight="1" thickBot="1" x14ac:dyDescent="0.3">
      <c r="A13" s="224">
        <v>11</v>
      </c>
      <c r="B13" s="225" t="s">
        <v>40</v>
      </c>
      <c r="C13" s="217" t="s">
        <v>206</v>
      </c>
      <c r="D13" s="219" t="s">
        <v>345</v>
      </c>
      <c r="F13" s="102" t="s">
        <v>206</v>
      </c>
      <c r="G13" s="123" t="s">
        <v>345</v>
      </c>
      <c r="I13"/>
      <c r="J13"/>
      <c r="K13"/>
    </row>
    <row r="14" spans="1:15" s="1" customFormat="1" ht="15" customHeight="1" thickBot="1" x14ac:dyDescent="0.3">
      <c r="A14" s="223">
        <v>12</v>
      </c>
      <c r="B14" s="228" t="s">
        <v>40</v>
      </c>
      <c r="C14" s="229" t="s">
        <v>210</v>
      </c>
      <c r="D14" s="217" t="s">
        <v>352</v>
      </c>
      <c r="F14" s="102" t="s">
        <v>210</v>
      </c>
      <c r="G14" s="124" t="s">
        <v>221</v>
      </c>
      <c r="I14"/>
      <c r="J14"/>
      <c r="K14"/>
    </row>
    <row r="15" spans="1:15" s="1" customFormat="1" ht="15" customHeight="1" thickBot="1" x14ac:dyDescent="0.3">
      <c r="A15" s="223">
        <v>13</v>
      </c>
      <c r="B15" s="228" t="s">
        <v>40</v>
      </c>
      <c r="C15" s="217" t="s">
        <v>263</v>
      </c>
      <c r="D15" s="217" t="s">
        <v>352</v>
      </c>
      <c r="F15" s="102" t="s">
        <v>263</v>
      </c>
      <c r="G15" s="124" t="s">
        <v>221</v>
      </c>
      <c r="I15"/>
      <c r="J15"/>
      <c r="K15"/>
    </row>
    <row r="16" spans="1:15" s="1" customFormat="1" ht="15" customHeight="1" thickBot="1" x14ac:dyDescent="0.3">
      <c r="A16" s="223">
        <v>14</v>
      </c>
      <c r="B16" s="228" t="s">
        <v>40</v>
      </c>
      <c r="C16" s="217" t="s">
        <v>267</v>
      </c>
      <c r="D16" s="217" t="s">
        <v>352</v>
      </c>
      <c r="F16" s="102" t="s">
        <v>267</v>
      </c>
      <c r="G16" s="124" t="s">
        <v>221</v>
      </c>
      <c r="I16"/>
      <c r="J16"/>
      <c r="K16"/>
    </row>
    <row r="17" spans="1:13" s="1" customFormat="1" ht="15" customHeight="1" thickBot="1" x14ac:dyDescent="0.3">
      <c r="A17" s="223">
        <v>15</v>
      </c>
      <c r="B17" s="228" t="s">
        <v>40</v>
      </c>
      <c r="C17" s="217" t="s">
        <v>271</v>
      </c>
      <c r="D17" s="217" t="s">
        <v>352</v>
      </c>
      <c r="F17" s="102" t="s">
        <v>271</v>
      </c>
      <c r="G17" s="124" t="s">
        <v>221</v>
      </c>
      <c r="I17"/>
      <c r="J17"/>
      <c r="K17"/>
    </row>
    <row r="18" spans="1:13" s="1" customFormat="1" ht="15" customHeight="1" thickBot="1" x14ac:dyDescent="0.3">
      <c r="A18" s="223">
        <v>16</v>
      </c>
      <c r="B18" s="228" t="s">
        <v>40</v>
      </c>
      <c r="C18" s="217" t="s">
        <v>272</v>
      </c>
      <c r="D18" s="217" t="s">
        <v>148</v>
      </c>
      <c r="F18" s="102" t="s">
        <v>272</v>
      </c>
      <c r="G18" s="124" t="s">
        <v>177</v>
      </c>
      <c r="I18"/>
      <c r="J18"/>
      <c r="K18"/>
    </row>
    <row r="19" spans="1:13" s="1" customFormat="1" ht="15" customHeight="1" thickBot="1" x14ac:dyDescent="0.3">
      <c r="A19" s="223">
        <v>17</v>
      </c>
      <c r="B19" s="228" t="s">
        <v>40</v>
      </c>
      <c r="C19" s="217" t="s">
        <v>273</v>
      </c>
      <c r="D19" s="217" t="s">
        <v>421</v>
      </c>
      <c r="F19" s="102" t="s">
        <v>273</v>
      </c>
      <c r="G19" s="124" t="s">
        <v>177</v>
      </c>
      <c r="I19"/>
      <c r="J19"/>
      <c r="K19"/>
    </row>
    <row r="20" spans="1:13" s="1" customFormat="1" ht="15" customHeight="1" thickBot="1" x14ac:dyDescent="0.3">
      <c r="A20" s="223">
        <v>18</v>
      </c>
      <c r="B20" s="225" t="s">
        <v>40</v>
      </c>
      <c r="C20" s="217" t="s">
        <v>274</v>
      </c>
      <c r="D20" s="217" t="s">
        <v>352</v>
      </c>
      <c r="F20" s="102" t="s">
        <v>274</v>
      </c>
      <c r="G20" s="124" t="s">
        <v>221</v>
      </c>
    </row>
    <row r="21" spans="1:13" s="1" customFormat="1" ht="15" customHeight="1" thickBot="1" x14ac:dyDescent="0.3">
      <c r="A21" s="223">
        <v>19</v>
      </c>
      <c r="B21" s="225" t="s">
        <v>40</v>
      </c>
      <c r="C21" s="217" t="s">
        <v>275</v>
      </c>
      <c r="D21" s="217" t="s">
        <v>148</v>
      </c>
      <c r="F21" s="102" t="s">
        <v>275</v>
      </c>
      <c r="G21" s="124" t="s">
        <v>177</v>
      </c>
    </row>
    <row r="22" spans="1:13" s="1" customFormat="1" ht="15" customHeight="1" x14ac:dyDescent="0.25">
      <c r="A22" s="223">
        <v>20</v>
      </c>
      <c r="B22" s="225" t="s">
        <v>40</v>
      </c>
      <c r="C22" s="217" t="s">
        <v>276</v>
      </c>
      <c r="D22" s="217" t="s">
        <v>352</v>
      </c>
      <c r="F22" s="102" t="s">
        <v>276</v>
      </c>
      <c r="G22" s="124" t="s">
        <v>221</v>
      </c>
    </row>
    <row r="26" spans="1:13" ht="15" customHeight="1" x14ac:dyDescent="0.25">
      <c r="I26" s="424" t="s">
        <v>548</v>
      </c>
      <c r="J26" s="424"/>
      <c r="K26" s="424"/>
      <c r="L26" s="424"/>
      <c r="M26" s="424"/>
    </row>
    <row r="27" spans="1:13" x14ac:dyDescent="0.25">
      <c r="I27" s="424"/>
      <c r="J27" s="424"/>
      <c r="K27" s="424"/>
      <c r="L27" s="424"/>
      <c r="M27" s="424"/>
    </row>
    <row r="28" spans="1:13" x14ac:dyDescent="0.25">
      <c r="I28" s="424"/>
      <c r="J28" s="424"/>
      <c r="K28" s="424"/>
      <c r="L28" s="424"/>
      <c r="M28" s="424"/>
    </row>
    <row r="29" spans="1:13" x14ac:dyDescent="0.25">
      <c r="I29" s="424"/>
      <c r="J29" s="424"/>
      <c r="K29" s="424"/>
      <c r="L29" s="424"/>
      <c r="M29" s="424"/>
    </row>
    <row r="30" spans="1:13" x14ac:dyDescent="0.25">
      <c r="I30" s="424"/>
      <c r="J30" s="424"/>
      <c r="K30" s="424"/>
      <c r="L30" s="424"/>
      <c r="M30" s="424"/>
    </row>
    <row r="31" spans="1:13" x14ac:dyDescent="0.25">
      <c r="I31" s="424"/>
      <c r="J31" s="424"/>
      <c r="K31" s="424"/>
      <c r="L31" s="424"/>
      <c r="M31" s="424"/>
    </row>
    <row r="32" spans="1:13" x14ac:dyDescent="0.25">
      <c r="I32" s="424"/>
      <c r="J32" s="424"/>
      <c r="K32" s="424"/>
      <c r="L32" s="424"/>
      <c r="M32" s="424"/>
    </row>
    <row r="33" spans="9:13" x14ac:dyDescent="0.25">
      <c r="I33" s="424"/>
      <c r="J33" s="424"/>
      <c r="K33" s="424"/>
      <c r="L33" s="424"/>
      <c r="M33" s="424"/>
    </row>
    <row r="34" spans="9:13" x14ac:dyDescent="0.25">
      <c r="I34" s="424"/>
      <c r="J34" s="424"/>
      <c r="K34" s="424"/>
      <c r="L34" s="424"/>
      <c r="M34" s="424"/>
    </row>
  </sheetData>
  <autoFilter ref="F2:G22" xr:uid="{00000000-0009-0000-0000-000013000000}"/>
  <mergeCells count="1">
    <mergeCell ref="I26:M34"/>
  </mergeCells>
  <conditionalFormatting sqref="O3:O7">
    <cfRule type="aboveAverage" dxfId="15" priority="1"/>
  </conditionalFormatting>
  <pageMargins left="0.7" right="0.7" top="0.75" bottom="0.75" header="0.3" footer="0.3"/>
  <pageSetup paperSize="9" orientation="portrait" r:id="rId2"/>
  <drawing r:id="rId3"/>
  <legacy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1"/>
  <sheetViews>
    <sheetView topLeftCell="G10" zoomScale="70" zoomScaleNormal="70" workbookViewId="0">
      <selection activeCell="J35" sqref="J35"/>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18.28515625" customWidth="1" outlineLevel="1"/>
    <col min="8" max="8" width="18.5703125" customWidth="1" outlineLevel="1"/>
    <col min="10" max="10" width="23.42578125" bestFit="1" customWidth="1"/>
    <col min="11" max="11" width="35.28515625" customWidth="1"/>
  </cols>
  <sheetData>
    <row r="1" spans="1:16" s="1" customFormat="1" ht="15.75" thickBot="1" x14ac:dyDescent="0.3">
      <c r="A1" s="120" t="s">
        <v>7</v>
      </c>
      <c r="B1" s="121"/>
      <c r="C1" s="121"/>
      <c r="D1" s="121" t="s">
        <v>9</v>
      </c>
    </row>
    <row r="2" spans="1:16" s="1" customFormat="1" ht="93" customHeight="1" thickBot="1" x14ac:dyDescent="0.3">
      <c r="A2" s="36"/>
      <c r="B2" s="18" t="s">
        <v>0</v>
      </c>
      <c r="C2" s="19" t="s">
        <v>3</v>
      </c>
      <c r="D2" s="20" t="s">
        <v>29</v>
      </c>
      <c r="F2" s="102" t="s">
        <v>3</v>
      </c>
      <c r="G2" s="123" t="s">
        <v>29</v>
      </c>
      <c r="H2" s="123" t="s">
        <v>29</v>
      </c>
      <c r="J2" s="98" t="s">
        <v>498</v>
      </c>
      <c r="K2" s="105" t="s">
        <v>553</v>
      </c>
      <c r="L2" s="119" t="s">
        <v>507</v>
      </c>
      <c r="M2" s="119" t="s">
        <v>503</v>
      </c>
      <c r="N2" s="119" t="s">
        <v>504</v>
      </c>
      <c r="O2" s="119" t="s">
        <v>505</v>
      </c>
      <c r="P2" s="119" t="s">
        <v>506</v>
      </c>
    </row>
    <row r="3" spans="1:16" s="1" customFormat="1" ht="15" customHeight="1" thickBot="1" x14ac:dyDescent="0.3">
      <c r="A3" s="227">
        <v>1</v>
      </c>
      <c r="B3" s="225" t="s">
        <v>40</v>
      </c>
      <c r="C3" s="219" t="s">
        <v>41</v>
      </c>
      <c r="D3" s="217" t="s">
        <v>491</v>
      </c>
      <c r="F3" s="102" t="s">
        <v>41</v>
      </c>
      <c r="G3" s="102" t="s">
        <v>491</v>
      </c>
      <c r="H3" s="242" t="s">
        <v>550</v>
      </c>
      <c r="J3" s="99" t="s">
        <v>550</v>
      </c>
      <c r="K3" s="100">
        <v>2</v>
      </c>
      <c r="L3" s="100">
        <v>2</v>
      </c>
      <c r="M3">
        <f>L3</f>
        <v>2</v>
      </c>
      <c r="N3" s="8">
        <f>L3/$L$7</f>
        <v>0.1</v>
      </c>
      <c r="O3" s="8">
        <f>N3</f>
        <v>0.1</v>
      </c>
      <c r="P3" s="116">
        <f>N3</f>
        <v>0.1</v>
      </c>
    </row>
    <row r="4" spans="1:16" ht="15" customHeight="1" x14ac:dyDescent="0.25">
      <c r="A4" s="224">
        <v>2</v>
      </c>
      <c r="B4" s="225" t="s">
        <v>40</v>
      </c>
      <c r="C4" s="217" t="s">
        <v>77</v>
      </c>
      <c r="D4" s="217" t="s">
        <v>95</v>
      </c>
      <c r="F4" s="122" t="s">
        <v>77</v>
      </c>
      <c r="G4" s="122" t="s">
        <v>95</v>
      </c>
      <c r="H4" s="102" t="s">
        <v>549</v>
      </c>
      <c r="J4" s="99" t="s">
        <v>551</v>
      </c>
      <c r="K4" s="100">
        <v>10</v>
      </c>
      <c r="L4" s="100">
        <v>10</v>
      </c>
      <c r="M4">
        <f>L4+M3</f>
        <v>12</v>
      </c>
      <c r="N4" s="8">
        <f>L4/$L$7</f>
        <v>0.5</v>
      </c>
      <c r="O4" s="8">
        <f>N4+O3</f>
        <v>0.6</v>
      </c>
      <c r="P4" s="116">
        <f t="shared" ref="P4:P7" si="0">N4</f>
        <v>0.5</v>
      </c>
    </row>
    <row r="5" spans="1:16" ht="15" customHeight="1" thickBot="1" x14ac:dyDescent="0.3">
      <c r="A5" s="224">
        <v>3</v>
      </c>
      <c r="B5" s="226" t="s">
        <v>40</v>
      </c>
      <c r="C5" s="218" t="s">
        <v>102</v>
      </c>
      <c r="D5" s="218" t="s">
        <v>120</v>
      </c>
      <c r="F5" s="122" t="s">
        <v>102</v>
      </c>
      <c r="G5" s="122" t="s">
        <v>120</v>
      </c>
      <c r="H5" s="242" t="s">
        <v>552</v>
      </c>
      <c r="J5" s="99" t="s">
        <v>549</v>
      </c>
      <c r="K5" s="100">
        <v>5</v>
      </c>
      <c r="L5">
        <v>5</v>
      </c>
      <c r="M5">
        <f t="shared" ref="M5:M6" si="1">L5+M4</f>
        <v>17</v>
      </c>
      <c r="N5" s="8">
        <f t="shared" ref="N5:N6" si="2">L5/$L$7</f>
        <v>0.25</v>
      </c>
      <c r="O5" s="8">
        <f t="shared" ref="O5:O6" si="3">N5+O4</f>
        <v>0.85</v>
      </c>
      <c r="P5" s="116">
        <f t="shared" si="0"/>
        <v>0.25</v>
      </c>
    </row>
    <row r="6" spans="1:16" ht="15" customHeight="1" thickBot="1" x14ac:dyDescent="0.3">
      <c r="A6" s="224">
        <v>4</v>
      </c>
      <c r="B6" s="225" t="s">
        <v>40</v>
      </c>
      <c r="C6" s="217" t="s">
        <v>130</v>
      </c>
      <c r="D6" s="217" t="s">
        <v>149</v>
      </c>
      <c r="F6" s="122" t="s">
        <v>130</v>
      </c>
      <c r="G6" s="122" t="s">
        <v>149</v>
      </c>
      <c r="H6" s="242" t="s">
        <v>551</v>
      </c>
      <c r="J6" s="99" t="s">
        <v>552</v>
      </c>
      <c r="K6" s="100">
        <v>3</v>
      </c>
      <c r="L6" s="113">
        <v>3</v>
      </c>
      <c r="M6" s="113">
        <f t="shared" si="1"/>
        <v>20</v>
      </c>
      <c r="N6" s="117">
        <f t="shared" si="2"/>
        <v>0.15</v>
      </c>
      <c r="O6" s="117">
        <f t="shared" si="3"/>
        <v>1</v>
      </c>
      <c r="P6" s="118">
        <f t="shared" si="0"/>
        <v>0.15</v>
      </c>
    </row>
    <row r="7" spans="1:16" ht="15" customHeight="1" thickBot="1" x14ac:dyDescent="0.3">
      <c r="A7" s="224">
        <v>5</v>
      </c>
      <c r="B7" s="225" t="s">
        <v>40</v>
      </c>
      <c r="C7" s="217" t="s">
        <v>164</v>
      </c>
      <c r="D7" s="217" t="s">
        <v>149</v>
      </c>
      <c r="F7" s="122" t="s">
        <v>164</v>
      </c>
      <c r="G7" s="122" t="s">
        <v>149</v>
      </c>
      <c r="H7" s="242" t="s">
        <v>551</v>
      </c>
      <c r="J7" s="99" t="s">
        <v>500</v>
      </c>
      <c r="K7" s="100">
        <v>20</v>
      </c>
      <c r="L7">
        <f>SUM(L3:L6)</f>
        <v>20</v>
      </c>
      <c r="N7" s="8">
        <f>SUM(N3:N6)</f>
        <v>1</v>
      </c>
      <c r="P7" s="116">
        <f t="shared" si="0"/>
        <v>1</v>
      </c>
    </row>
    <row r="8" spans="1:16" ht="15" customHeight="1" thickBot="1" x14ac:dyDescent="0.3">
      <c r="A8" s="224">
        <v>6</v>
      </c>
      <c r="B8" s="225" t="s">
        <v>40</v>
      </c>
      <c r="C8" s="217" t="s">
        <v>184</v>
      </c>
      <c r="D8" s="219" t="s">
        <v>222</v>
      </c>
      <c r="F8" s="122" t="s">
        <v>184</v>
      </c>
      <c r="G8" s="122" t="s">
        <v>222</v>
      </c>
      <c r="H8" s="242" t="s">
        <v>551</v>
      </c>
    </row>
    <row r="9" spans="1:16" ht="15" customHeight="1" thickBot="1" x14ac:dyDescent="0.3">
      <c r="A9" s="224">
        <v>7</v>
      </c>
      <c r="B9" s="225" t="s">
        <v>40</v>
      </c>
      <c r="C9" s="217" t="s">
        <v>189</v>
      </c>
      <c r="D9" s="217" t="s">
        <v>149</v>
      </c>
      <c r="F9" s="122" t="s">
        <v>189</v>
      </c>
      <c r="G9" s="122" t="s">
        <v>149</v>
      </c>
      <c r="H9" s="242" t="s">
        <v>551</v>
      </c>
    </row>
    <row r="10" spans="1:16" ht="15" customHeight="1" thickBot="1" x14ac:dyDescent="0.3">
      <c r="A10" s="224">
        <v>8</v>
      </c>
      <c r="B10" s="225" t="s">
        <v>40</v>
      </c>
      <c r="C10" s="217" t="s">
        <v>193</v>
      </c>
      <c r="D10" s="217" t="s">
        <v>222</v>
      </c>
      <c r="F10" s="122" t="s">
        <v>193</v>
      </c>
      <c r="G10" s="122" t="s">
        <v>222</v>
      </c>
      <c r="H10" s="242" t="s">
        <v>551</v>
      </c>
    </row>
    <row r="11" spans="1:16" ht="15" customHeight="1" thickBot="1" x14ac:dyDescent="0.3">
      <c r="A11" s="224">
        <v>9</v>
      </c>
      <c r="B11" s="225" t="s">
        <v>40</v>
      </c>
      <c r="C11" s="217" t="s">
        <v>197</v>
      </c>
      <c r="D11" s="217" t="s">
        <v>303</v>
      </c>
      <c r="F11" s="122" t="s">
        <v>197</v>
      </c>
      <c r="G11" s="122" t="s">
        <v>303</v>
      </c>
      <c r="H11" s="242" t="s">
        <v>551</v>
      </c>
    </row>
    <row r="12" spans="1:16" s="1" customFormat="1" ht="15" customHeight="1" thickBot="1" x14ac:dyDescent="0.3">
      <c r="A12" s="224">
        <v>10</v>
      </c>
      <c r="B12" s="225" t="s">
        <v>40</v>
      </c>
      <c r="C12" s="217" t="s">
        <v>202</v>
      </c>
      <c r="D12" s="217" t="s">
        <v>120</v>
      </c>
      <c r="F12" s="102" t="s">
        <v>202</v>
      </c>
      <c r="G12" s="102" t="s">
        <v>120</v>
      </c>
      <c r="H12" s="242" t="s">
        <v>552</v>
      </c>
      <c r="J12"/>
      <c r="K12"/>
      <c r="L12"/>
    </row>
    <row r="13" spans="1:16" s="1" customFormat="1" ht="15" customHeight="1" thickBot="1" x14ac:dyDescent="0.3">
      <c r="A13" s="224">
        <v>11</v>
      </c>
      <c r="B13" s="225" t="s">
        <v>40</v>
      </c>
      <c r="C13" s="217" t="s">
        <v>206</v>
      </c>
      <c r="D13" s="217" t="s">
        <v>303</v>
      </c>
      <c r="F13" s="102" t="s">
        <v>206</v>
      </c>
      <c r="G13" s="102" t="s">
        <v>303</v>
      </c>
      <c r="H13" s="242" t="s">
        <v>551</v>
      </c>
      <c r="J13"/>
      <c r="K13"/>
      <c r="L13"/>
    </row>
    <row r="14" spans="1:16" s="1" customFormat="1" ht="15" customHeight="1" thickBot="1" x14ac:dyDescent="0.3">
      <c r="A14" s="223">
        <v>12</v>
      </c>
      <c r="B14" s="228" t="s">
        <v>40</v>
      </c>
      <c r="C14" s="229" t="s">
        <v>210</v>
      </c>
      <c r="D14" s="219" t="s">
        <v>353</v>
      </c>
      <c r="F14" s="102" t="s">
        <v>210</v>
      </c>
      <c r="G14" s="102" t="s">
        <v>353</v>
      </c>
      <c r="H14" s="242" t="s">
        <v>551</v>
      </c>
      <c r="J14"/>
      <c r="K14"/>
      <c r="L14"/>
    </row>
    <row r="15" spans="1:16" s="1" customFormat="1" ht="15" customHeight="1" thickBot="1" x14ac:dyDescent="0.3">
      <c r="A15" s="223">
        <v>13</v>
      </c>
      <c r="B15" s="228" t="s">
        <v>40</v>
      </c>
      <c r="C15" s="217" t="s">
        <v>263</v>
      </c>
      <c r="D15" s="217" t="s">
        <v>365</v>
      </c>
      <c r="F15" s="102" t="s">
        <v>263</v>
      </c>
      <c r="G15" s="102" t="s">
        <v>365</v>
      </c>
      <c r="H15" s="102" t="s">
        <v>549</v>
      </c>
      <c r="J15"/>
      <c r="K15"/>
      <c r="L15"/>
    </row>
    <row r="16" spans="1:16" s="1" customFormat="1" ht="15" customHeight="1" thickBot="1" x14ac:dyDescent="0.3">
      <c r="A16" s="223">
        <v>14</v>
      </c>
      <c r="B16" s="228" t="s">
        <v>40</v>
      </c>
      <c r="C16" s="217" t="s">
        <v>267</v>
      </c>
      <c r="D16" s="217" t="s">
        <v>365</v>
      </c>
      <c r="F16" s="102" t="s">
        <v>267</v>
      </c>
      <c r="G16" s="102" t="s">
        <v>365</v>
      </c>
      <c r="H16" s="102" t="s">
        <v>549</v>
      </c>
      <c r="J16"/>
      <c r="K16"/>
      <c r="L16"/>
    </row>
    <row r="17" spans="1:16" s="1" customFormat="1" ht="15" customHeight="1" thickBot="1" x14ac:dyDescent="0.3">
      <c r="A17" s="223">
        <v>15</v>
      </c>
      <c r="B17" s="228" t="s">
        <v>40</v>
      </c>
      <c r="C17" s="217" t="s">
        <v>271</v>
      </c>
      <c r="D17" s="217" t="s">
        <v>149</v>
      </c>
      <c r="F17" s="102" t="s">
        <v>271</v>
      </c>
      <c r="G17" s="102" t="s">
        <v>149</v>
      </c>
      <c r="H17" s="242" t="s">
        <v>551</v>
      </c>
      <c r="J17"/>
      <c r="K17"/>
      <c r="L17"/>
    </row>
    <row r="18" spans="1:16" s="1" customFormat="1" ht="15" customHeight="1" thickBot="1" x14ac:dyDescent="0.3">
      <c r="A18" s="223">
        <v>16</v>
      </c>
      <c r="B18" s="228" t="s">
        <v>40</v>
      </c>
      <c r="C18" s="217" t="s">
        <v>272</v>
      </c>
      <c r="D18" s="217" t="s">
        <v>149</v>
      </c>
      <c r="F18" s="102" t="s">
        <v>272</v>
      </c>
      <c r="G18" s="102" t="s">
        <v>149</v>
      </c>
      <c r="H18" s="242" t="s">
        <v>551</v>
      </c>
      <c r="J18"/>
      <c r="K18"/>
      <c r="L18"/>
    </row>
    <row r="19" spans="1:16" s="1" customFormat="1" ht="15" customHeight="1" thickBot="1" x14ac:dyDescent="0.3">
      <c r="A19" s="223">
        <v>17</v>
      </c>
      <c r="B19" s="228" t="s">
        <v>40</v>
      </c>
      <c r="C19" s="217" t="s">
        <v>273</v>
      </c>
      <c r="D19" s="150" t="s">
        <v>422</v>
      </c>
      <c r="F19" s="102" t="s">
        <v>273</v>
      </c>
      <c r="G19" s="149" t="s">
        <v>422</v>
      </c>
      <c r="H19" s="243" t="s">
        <v>552</v>
      </c>
      <c r="J19"/>
      <c r="K19"/>
      <c r="L19"/>
    </row>
    <row r="20" spans="1:16" s="1" customFormat="1" ht="15" customHeight="1" thickBot="1" x14ac:dyDescent="0.3">
      <c r="A20" s="223">
        <v>18</v>
      </c>
      <c r="B20" s="225" t="s">
        <v>40</v>
      </c>
      <c r="C20" s="217" t="s">
        <v>274</v>
      </c>
      <c r="D20" s="217" t="s">
        <v>438</v>
      </c>
      <c r="F20" s="102" t="s">
        <v>274</v>
      </c>
      <c r="G20" s="102" t="s">
        <v>438</v>
      </c>
      <c r="H20" s="242" t="s">
        <v>550</v>
      </c>
    </row>
    <row r="21" spans="1:16" s="1" customFormat="1" ht="15" customHeight="1" thickBot="1" x14ac:dyDescent="0.3">
      <c r="A21" s="223">
        <v>19</v>
      </c>
      <c r="B21" s="225" t="s">
        <v>40</v>
      </c>
      <c r="C21" s="217" t="s">
        <v>275</v>
      </c>
      <c r="D21" s="217" t="s">
        <v>365</v>
      </c>
      <c r="F21" s="102" t="s">
        <v>275</v>
      </c>
      <c r="G21" s="102" t="s">
        <v>365</v>
      </c>
      <c r="H21" s="102" t="s">
        <v>549</v>
      </c>
    </row>
    <row r="22" spans="1:16" s="1" customFormat="1" ht="15" customHeight="1" x14ac:dyDescent="0.25">
      <c r="A22" s="223">
        <v>20</v>
      </c>
      <c r="B22" s="225" t="s">
        <v>40</v>
      </c>
      <c r="C22" s="217" t="s">
        <v>276</v>
      </c>
      <c r="D22" s="217" t="s">
        <v>456</v>
      </c>
      <c r="F22" s="102" t="s">
        <v>276</v>
      </c>
      <c r="G22" s="102" t="s">
        <v>456</v>
      </c>
      <c r="H22" s="102" t="s">
        <v>549</v>
      </c>
    </row>
    <row r="27" spans="1:16" x14ac:dyDescent="0.25">
      <c r="J27" s="426" t="s">
        <v>554</v>
      </c>
      <c r="K27" s="426"/>
      <c r="L27" s="426"/>
      <c r="M27" s="426"/>
      <c r="N27" s="426"/>
      <c r="O27" s="426"/>
      <c r="P27" s="426"/>
    </row>
    <row r="28" spans="1:16" x14ac:dyDescent="0.25">
      <c r="J28" s="426"/>
      <c r="K28" s="426"/>
      <c r="L28" s="426"/>
      <c r="M28" s="426"/>
      <c r="N28" s="426"/>
      <c r="O28" s="426"/>
      <c r="P28" s="426"/>
    </row>
    <row r="29" spans="1:16" x14ac:dyDescent="0.25">
      <c r="J29" s="426"/>
      <c r="K29" s="426"/>
      <c r="L29" s="426"/>
      <c r="M29" s="426"/>
      <c r="N29" s="426"/>
      <c r="O29" s="426"/>
      <c r="P29" s="426"/>
    </row>
    <row r="30" spans="1:16" x14ac:dyDescent="0.25">
      <c r="J30" s="426"/>
      <c r="K30" s="426"/>
      <c r="L30" s="426"/>
      <c r="M30" s="426"/>
      <c r="N30" s="426"/>
      <c r="O30" s="426"/>
      <c r="P30" s="426"/>
    </row>
    <row r="31" spans="1:16" x14ac:dyDescent="0.25">
      <c r="J31" s="426"/>
      <c r="K31" s="426"/>
      <c r="L31" s="426"/>
      <c r="M31" s="426"/>
      <c r="N31" s="426"/>
      <c r="O31" s="426"/>
      <c r="P31" s="426"/>
    </row>
  </sheetData>
  <autoFilter ref="F2:G22" xr:uid="{00000000-0009-0000-0000-000014000000}"/>
  <mergeCells count="1">
    <mergeCell ref="J27:P31"/>
  </mergeCells>
  <conditionalFormatting sqref="P3:P7">
    <cfRule type="aboveAverage" dxfId="14" priority="1"/>
  </conditionalFormatting>
  <pageMargins left="0.7" right="0.7" top="0.75" bottom="0.75" header="0.3" footer="0.3"/>
  <pageSetup paperSize="9" orientation="portrait" r:id="rId2"/>
  <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46"/>
  <sheetViews>
    <sheetView topLeftCell="E1" zoomScale="70" zoomScaleNormal="70" workbookViewId="0">
      <selection activeCell="G7" sqref="G7"/>
    </sheetView>
  </sheetViews>
  <sheetFormatPr baseColWidth="10" defaultColWidth="9.140625" defaultRowHeight="15" outlineLevelCol="1" x14ac:dyDescent="0.25"/>
  <cols>
    <col min="1" max="1" width="36.7109375" style="38" customWidth="1" outlineLevel="1"/>
    <col min="2" max="4" width="36.7109375" customWidth="1" outlineLevel="1"/>
    <col min="7" max="7" width="39.42578125" customWidth="1"/>
    <col min="8" max="8" width="17.140625" customWidth="1"/>
    <col min="9" max="9" width="23.42578125" bestFit="1" customWidth="1"/>
    <col min="10" max="10" width="30.7109375" customWidth="1"/>
  </cols>
  <sheetData>
    <row r="1" spans="1:15" s="1" customFormat="1" ht="15.75" thickBot="1" x14ac:dyDescent="0.3">
      <c r="A1" s="120" t="s">
        <v>7</v>
      </c>
      <c r="B1" s="121"/>
      <c r="C1" s="121"/>
      <c r="D1" s="121" t="s">
        <v>9</v>
      </c>
    </row>
    <row r="2" spans="1:15" s="1" customFormat="1" ht="176.25" customHeight="1" thickBot="1" x14ac:dyDescent="0.3">
      <c r="A2" s="36"/>
      <c r="B2" s="18" t="s">
        <v>0</v>
      </c>
      <c r="C2" s="19" t="s">
        <v>3</v>
      </c>
      <c r="D2" s="20" t="s">
        <v>30</v>
      </c>
      <c r="I2" s="98" t="s">
        <v>498</v>
      </c>
      <c r="J2" s="105" t="s">
        <v>557</v>
      </c>
      <c r="K2" s="119" t="s">
        <v>507</v>
      </c>
      <c r="L2" s="119" t="s">
        <v>503</v>
      </c>
      <c r="M2" s="119" t="s">
        <v>504</v>
      </c>
      <c r="N2" s="119" t="s">
        <v>505</v>
      </c>
      <c r="O2" s="119" t="s">
        <v>506</v>
      </c>
    </row>
    <row r="3" spans="1:15" s="1" customFormat="1" ht="30" customHeight="1" thickBot="1" x14ac:dyDescent="0.3">
      <c r="A3" s="227">
        <v>1</v>
      </c>
      <c r="B3" s="225" t="s">
        <v>40</v>
      </c>
      <c r="C3" s="219" t="s">
        <v>41</v>
      </c>
      <c r="D3" s="219" t="s">
        <v>60</v>
      </c>
      <c r="I3" s="99" t="s">
        <v>527</v>
      </c>
      <c r="J3" s="100">
        <v>9</v>
      </c>
      <c r="K3" s="100">
        <v>9</v>
      </c>
      <c r="L3">
        <f>K3</f>
        <v>9</v>
      </c>
      <c r="M3" s="8">
        <f>K3/$K$5</f>
        <v>0.45</v>
      </c>
      <c r="N3" s="8">
        <f>M3</f>
        <v>0.45</v>
      </c>
      <c r="O3" s="116">
        <f>M3</f>
        <v>0.45</v>
      </c>
    </row>
    <row r="4" spans="1:15" ht="30" customHeight="1" x14ac:dyDescent="0.25">
      <c r="A4" s="224">
        <v>2</v>
      </c>
      <c r="B4" s="225" t="s">
        <v>40</v>
      </c>
      <c r="C4" s="217" t="s">
        <v>77</v>
      </c>
      <c r="D4" s="219" t="s">
        <v>121</v>
      </c>
      <c r="I4" s="99" t="s">
        <v>526</v>
      </c>
      <c r="J4" s="100">
        <v>11</v>
      </c>
      <c r="K4" s="145">
        <v>11</v>
      </c>
      <c r="L4" s="113">
        <f>K4+L3</f>
        <v>20</v>
      </c>
      <c r="M4" s="117">
        <f>K4/$K$5</f>
        <v>0.55000000000000004</v>
      </c>
      <c r="N4" s="117">
        <f>M4+N3</f>
        <v>1</v>
      </c>
      <c r="O4" s="118">
        <f t="shared" ref="O4" si="0">M4</f>
        <v>0.55000000000000004</v>
      </c>
    </row>
    <row r="5" spans="1:15" ht="30" customHeight="1" x14ac:dyDescent="0.25">
      <c r="A5" s="363">
        <v>3</v>
      </c>
      <c r="B5" s="317" t="s">
        <v>40</v>
      </c>
      <c r="C5" s="294" t="s">
        <v>102</v>
      </c>
      <c r="D5" s="173" t="s">
        <v>121</v>
      </c>
      <c r="I5" s="99" t="s">
        <v>500</v>
      </c>
      <c r="J5" s="100">
        <v>20</v>
      </c>
      <c r="K5">
        <f>SUM(K3:K4)</f>
        <v>20</v>
      </c>
      <c r="M5">
        <f>SUM(M3:M4)</f>
        <v>1</v>
      </c>
      <c r="O5" s="114">
        <f>SUM(O3:O4)</f>
        <v>1</v>
      </c>
    </row>
    <row r="6" spans="1:15" ht="30" customHeight="1" thickBot="1" x14ac:dyDescent="0.3">
      <c r="A6" s="364"/>
      <c r="B6" s="317"/>
      <c r="C6" s="294"/>
      <c r="D6" s="245" t="s">
        <v>122</v>
      </c>
    </row>
    <row r="7" spans="1:15" ht="30" customHeight="1" thickBot="1" x14ac:dyDescent="0.3">
      <c r="A7" s="224">
        <v>4</v>
      </c>
      <c r="B7" s="225" t="s">
        <v>40</v>
      </c>
      <c r="C7" s="217" t="s">
        <v>130</v>
      </c>
      <c r="D7" s="219" t="s">
        <v>121</v>
      </c>
    </row>
    <row r="8" spans="1:15" ht="30" customHeight="1" thickBot="1" x14ac:dyDescent="0.3">
      <c r="A8" s="224">
        <v>5</v>
      </c>
      <c r="B8" s="225" t="s">
        <v>40</v>
      </c>
      <c r="C8" s="217" t="s">
        <v>164</v>
      </c>
      <c r="D8" s="219" t="s">
        <v>492</v>
      </c>
    </row>
    <row r="9" spans="1:15" ht="30" customHeight="1" thickBot="1" x14ac:dyDescent="0.3">
      <c r="A9" s="224">
        <v>6</v>
      </c>
      <c r="B9" s="225" t="s">
        <v>40</v>
      </c>
      <c r="C9" s="217" t="s">
        <v>184</v>
      </c>
      <c r="D9" s="219" t="s">
        <v>122</v>
      </c>
    </row>
    <row r="10" spans="1:15" ht="30" customHeight="1" thickBot="1" x14ac:dyDescent="0.3">
      <c r="A10" s="224">
        <v>7</v>
      </c>
      <c r="B10" s="225" t="s">
        <v>40</v>
      </c>
      <c r="C10" s="217" t="s">
        <v>189</v>
      </c>
      <c r="D10" s="219" t="s">
        <v>244</v>
      </c>
    </row>
    <row r="11" spans="1:15" ht="30" customHeight="1" thickBot="1" x14ac:dyDescent="0.3">
      <c r="A11" s="224">
        <v>8</v>
      </c>
      <c r="B11" s="225" t="s">
        <v>40</v>
      </c>
      <c r="C11" s="217" t="s">
        <v>193</v>
      </c>
      <c r="D11" s="219" t="s">
        <v>423</v>
      </c>
    </row>
    <row r="12" spans="1:15" ht="30" customHeight="1" thickBot="1" x14ac:dyDescent="0.3">
      <c r="A12" s="224">
        <v>9</v>
      </c>
      <c r="B12" s="225" t="s">
        <v>40</v>
      </c>
      <c r="C12" s="217" t="s">
        <v>197</v>
      </c>
      <c r="D12" s="219" t="s">
        <v>304</v>
      </c>
    </row>
    <row r="13" spans="1:15" s="1" customFormat="1" ht="30" customHeight="1" thickBot="1" x14ac:dyDescent="0.3">
      <c r="A13" s="224">
        <v>10</v>
      </c>
      <c r="B13" s="225" t="s">
        <v>40</v>
      </c>
      <c r="C13" s="217" t="s">
        <v>202</v>
      </c>
      <c r="D13" s="219" t="s">
        <v>423</v>
      </c>
      <c r="I13"/>
      <c r="J13"/>
      <c r="K13"/>
    </row>
    <row r="14" spans="1:15" s="1" customFormat="1" ht="30" customHeight="1" thickBot="1" x14ac:dyDescent="0.3">
      <c r="A14" s="224">
        <v>11</v>
      </c>
      <c r="B14" s="225" t="s">
        <v>40</v>
      </c>
      <c r="C14" s="217" t="s">
        <v>206</v>
      </c>
      <c r="D14" s="219" t="s">
        <v>344</v>
      </c>
      <c r="I14"/>
      <c r="J14"/>
      <c r="K14"/>
    </row>
    <row r="15" spans="1:15" s="1" customFormat="1" ht="30" customHeight="1" thickBot="1" x14ac:dyDescent="0.3">
      <c r="A15" s="223">
        <v>12</v>
      </c>
      <c r="B15" s="228" t="s">
        <v>40</v>
      </c>
      <c r="C15" s="229" t="s">
        <v>210</v>
      </c>
      <c r="D15" s="219" t="s">
        <v>423</v>
      </c>
      <c r="I15" s="426" t="s">
        <v>558</v>
      </c>
      <c r="J15" s="426"/>
      <c r="K15" s="426"/>
      <c r="L15" s="426"/>
    </row>
    <row r="16" spans="1:15" s="1" customFormat="1" ht="30" customHeight="1" thickBot="1" x14ac:dyDescent="0.3">
      <c r="A16" s="223">
        <v>13</v>
      </c>
      <c r="B16" s="228" t="s">
        <v>40</v>
      </c>
      <c r="C16" s="217" t="s">
        <v>263</v>
      </c>
      <c r="D16" s="219" t="s">
        <v>423</v>
      </c>
      <c r="I16" s="426"/>
      <c r="J16" s="426"/>
      <c r="K16" s="426"/>
      <c r="L16" s="426"/>
    </row>
    <row r="17" spans="1:12" s="1" customFormat="1" ht="30" customHeight="1" thickBot="1" x14ac:dyDescent="0.3">
      <c r="A17" s="223">
        <v>14</v>
      </c>
      <c r="B17" s="228" t="s">
        <v>40</v>
      </c>
      <c r="C17" s="217" t="s">
        <v>267</v>
      </c>
      <c r="D17" s="220" t="s">
        <v>373</v>
      </c>
      <c r="I17" s="426"/>
      <c r="J17" s="426"/>
      <c r="K17" s="426"/>
      <c r="L17" s="426"/>
    </row>
    <row r="18" spans="1:12" s="1" customFormat="1" ht="30" customHeight="1" x14ac:dyDescent="0.25">
      <c r="A18" s="366">
        <v>15</v>
      </c>
      <c r="B18" s="344" t="s">
        <v>40</v>
      </c>
      <c r="C18" s="293" t="s">
        <v>271</v>
      </c>
      <c r="D18" s="23" t="s">
        <v>391</v>
      </c>
      <c r="I18" s="426"/>
      <c r="J18" s="426"/>
      <c r="K18" s="426"/>
      <c r="L18" s="426"/>
    </row>
    <row r="19" spans="1:12" s="1" customFormat="1" ht="30" customHeight="1" thickBot="1" x14ac:dyDescent="0.3">
      <c r="A19" s="367"/>
      <c r="B19" s="345"/>
      <c r="C19" s="294"/>
      <c r="D19" s="245" t="s">
        <v>392</v>
      </c>
      <c r="I19" s="426"/>
      <c r="J19" s="426"/>
      <c r="K19" s="426"/>
      <c r="L19" s="426"/>
    </row>
    <row r="20" spans="1:12" s="1" customFormat="1" ht="30" customHeight="1" x14ac:dyDescent="0.25">
      <c r="A20" s="366">
        <v>16</v>
      </c>
      <c r="B20" s="344" t="s">
        <v>40</v>
      </c>
      <c r="C20" s="293" t="s">
        <v>272</v>
      </c>
      <c r="D20" s="23" t="s">
        <v>401</v>
      </c>
      <c r="I20" s="426"/>
      <c r="J20" s="426"/>
      <c r="K20" s="426"/>
      <c r="L20" s="426"/>
    </row>
    <row r="21" spans="1:12" s="1" customFormat="1" ht="30" customHeight="1" thickBot="1" x14ac:dyDescent="0.3">
      <c r="A21" s="367"/>
      <c r="B21" s="345"/>
      <c r="C21" s="294"/>
      <c r="D21" s="245" t="s">
        <v>402</v>
      </c>
    </row>
    <row r="22" spans="1:12" s="1" customFormat="1" ht="30" customHeight="1" thickBot="1" x14ac:dyDescent="0.3">
      <c r="A22" s="223">
        <v>17</v>
      </c>
      <c r="B22" s="228" t="s">
        <v>40</v>
      </c>
      <c r="C22" s="217" t="s">
        <v>273</v>
      </c>
      <c r="D22" s="219" t="s">
        <v>423</v>
      </c>
    </row>
    <row r="23" spans="1:12" s="1" customFormat="1" ht="30" customHeight="1" thickBot="1" x14ac:dyDescent="0.3">
      <c r="A23" s="223">
        <v>18</v>
      </c>
      <c r="B23" s="225" t="s">
        <v>40</v>
      </c>
      <c r="C23" s="217" t="s">
        <v>274</v>
      </c>
      <c r="D23" s="219" t="s">
        <v>439</v>
      </c>
    </row>
    <row r="24" spans="1:12" s="1" customFormat="1" ht="30" customHeight="1" thickBot="1" x14ac:dyDescent="0.3">
      <c r="A24" s="223">
        <v>19</v>
      </c>
      <c r="B24" s="225" t="s">
        <v>40</v>
      </c>
      <c r="C24" s="217" t="s">
        <v>275</v>
      </c>
      <c r="D24" s="219" t="s">
        <v>439</v>
      </c>
    </row>
    <row r="25" spans="1:12" s="1" customFormat="1" ht="30" customHeight="1" x14ac:dyDescent="0.25">
      <c r="A25" s="223">
        <v>20</v>
      </c>
      <c r="B25" s="225" t="s">
        <v>40</v>
      </c>
      <c r="C25" s="217" t="s">
        <v>276</v>
      </c>
      <c r="D25" s="219" t="s">
        <v>423</v>
      </c>
    </row>
    <row r="26" spans="1:12" ht="75" x14ac:dyDescent="0.25">
      <c r="F26" s="102" t="s">
        <v>3</v>
      </c>
      <c r="G26" s="166" t="s">
        <v>556</v>
      </c>
      <c r="H26" s="239" t="s">
        <v>555</v>
      </c>
    </row>
    <row r="27" spans="1:12" ht="30" x14ac:dyDescent="0.25">
      <c r="F27" s="102" t="s">
        <v>41</v>
      </c>
      <c r="G27" s="123" t="s">
        <v>60</v>
      </c>
      <c r="H27" s="1" t="s">
        <v>526</v>
      </c>
    </row>
    <row r="28" spans="1:12" ht="30" x14ac:dyDescent="0.25">
      <c r="F28" s="122" t="s">
        <v>77</v>
      </c>
      <c r="G28" s="124" t="s">
        <v>121</v>
      </c>
      <c r="H28" s="1" t="s">
        <v>526</v>
      </c>
    </row>
    <row r="29" spans="1:12" ht="30" x14ac:dyDescent="0.25">
      <c r="F29" s="122" t="s">
        <v>102</v>
      </c>
      <c r="G29" s="246" t="s">
        <v>121</v>
      </c>
      <c r="H29" s="1" t="s">
        <v>526</v>
      </c>
    </row>
    <row r="30" spans="1:12" ht="30" x14ac:dyDescent="0.25">
      <c r="F30" s="122" t="s">
        <v>130</v>
      </c>
      <c r="G30" s="124" t="s">
        <v>121</v>
      </c>
      <c r="H30" s="1" t="s">
        <v>526</v>
      </c>
    </row>
    <row r="31" spans="1:12" ht="30" x14ac:dyDescent="0.25">
      <c r="F31" s="122" t="s">
        <v>164</v>
      </c>
      <c r="G31" s="124" t="s">
        <v>492</v>
      </c>
      <c r="H31" s="1" t="s">
        <v>526</v>
      </c>
    </row>
    <row r="32" spans="1:12" ht="30" x14ac:dyDescent="0.25">
      <c r="F32" s="122" t="s">
        <v>184</v>
      </c>
      <c r="G32" s="124" t="s">
        <v>122</v>
      </c>
      <c r="H32" s="1" t="s">
        <v>526</v>
      </c>
    </row>
    <row r="33" spans="6:8" ht="30" x14ac:dyDescent="0.25">
      <c r="F33" s="122" t="s">
        <v>189</v>
      </c>
      <c r="G33" s="124" t="s">
        <v>244</v>
      </c>
      <c r="H33" s="1" t="s">
        <v>527</v>
      </c>
    </row>
    <row r="34" spans="6:8" ht="30" x14ac:dyDescent="0.25">
      <c r="F34" s="122" t="s">
        <v>193</v>
      </c>
      <c r="G34" s="124" t="s">
        <v>423</v>
      </c>
      <c r="H34" s="1" t="s">
        <v>527</v>
      </c>
    </row>
    <row r="35" spans="6:8" ht="30" x14ac:dyDescent="0.25">
      <c r="F35" s="122" t="s">
        <v>197</v>
      </c>
      <c r="G35" s="124" t="s">
        <v>304</v>
      </c>
      <c r="H35" s="1" t="s">
        <v>527</v>
      </c>
    </row>
    <row r="36" spans="6:8" ht="30" x14ac:dyDescent="0.25">
      <c r="F36" s="102" t="s">
        <v>202</v>
      </c>
      <c r="G36" s="123" t="s">
        <v>423</v>
      </c>
      <c r="H36" s="1" t="s">
        <v>526</v>
      </c>
    </row>
    <row r="37" spans="6:8" x14ac:dyDescent="0.25">
      <c r="F37" s="102" t="s">
        <v>206</v>
      </c>
      <c r="G37" s="123" t="s">
        <v>344</v>
      </c>
      <c r="H37" s="1" t="s">
        <v>527</v>
      </c>
    </row>
    <row r="38" spans="6:8" ht="30" x14ac:dyDescent="0.25">
      <c r="F38" s="102" t="s">
        <v>210</v>
      </c>
      <c r="G38" s="123" t="s">
        <v>423</v>
      </c>
      <c r="H38" s="1" t="s">
        <v>526</v>
      </c>
    </row>
    <row r="39" spans="6:8" ht="30" x14ac:dyDescent="0.25">
      <c r="F39" s="102" t="s">
        <v>263</v>
      </c>
      <c r="G39" s="123" t="s">
        <v>423</v>
      </c>
      <c r="H39" s="1" t="s">
        <v>526</v>
      </c>
    </row>
    <row r="40" spans="6:8" x14ac:dyDescent="0.25">
      <c r="F40" s="102" t="s">
        <v>267</v>
      </c>
      <c r="G40" s="123" t="s">
        <v>373</v>
      </c>
      <c r="H40" s="1" t="s">
        <v>527</v>
      </c>
    </row>
    <row r="41" spans="6:8" ht="30" x14ac:dyDescent="0.25">
      <c r="F41" s="102" t="s">
        <v>271</v>
      </c>
      <c r="G41" s="244" t="s">
        <v>391</v>
      </c>
      <c r="H41" s="1" t="s">
        <v>527</v>
      </c>
    </row>
    <row r="42" spans="6:8" ht="30" x14ac:dyDescent="0.25">
      <c r="F42" s="102" t="s">
        <v>272</v>
      </c>
      <c r="G42" s="244" t="s">
        <v>401</v>
      </c>
      <c r="H42" s="1" t="s">
        <v>527</v>
      </c>
    </row>
    <row r="43" spans="6:8" ht="30" x14ac:dyDescent="0.25">
      <c r="F43" s="102" t="s">
        <v>273</v>
      </c>
      <c r="G43" s="123" t="s">
        <v>423</v>
      </c>
      <c r="H43" s="1" t="s">
        <v>526</v>
      </c>
    </row>
    <row r="44" spans="6:8" ht="30" x14ac:dyDescent="0.25">
      <c r="F44" s="102" t="s">
        <v>274</v>
      </c>
      <c r="G44" s="123" t="s">
        <v>439</v>
      </c>
      <c r="H44" s="1" t="s">
        <v>527</v>
      </c>
    </row>
    <row r="45" spans="6:8" ht="30" x14ac:dyDescent="0.25">
      <c r="F45" s="102" t="s">
        <v>275</v>
      </c>
      <c r="G45" s="123" t="s">
        <v>439</v>
      </c>
      <c r="H45" s="1" t="s">
        <v>527</v>
      </c>
    </row>
    <row r="46" spans="6:8" ht="30" x14ac:dyDescent="0.25">
      <c r="F46" s="102" t="s">
        <v>276</v>
      </c>
      <c r="G46" s="123" t="s">
        <v>423</v>
      </c>
      <c r="H46" s="1" t="s">
        <v>526</v>
      </c>
    </row>
  </sheetData>
  <autoFilter ref="F26:G46" xr:uid="{00000000-0009-0000-0000-000015000000}"/>
  <mergeCells count="10">
    <mergeCell ref="A5:A6"/>
    <mergeCell ref="B5:B6"/>
    <mergeCell ref="C5:C6"/>
    <mergeCell ref="I15:L20"/>
    <mergeCell ref="A18:A19"/>
    <mergeCell ref="B18:B19"/>
    <mergeCell ref="C18:C19"/>
    <mergeCell ref="A20:A21"/>
    <mergeCell ref="B20:B21"/>
    <mergeCell ref="C20:C21"/>
  </mergeCells>
  <conditionalFormatting sqref="O3:O4">
    <cfRule type="aboveAverage" dxfId="13" priority="1"/>
  </conditionalFormatting>
  <pageMargins left="0.7" right="0.7" top="0.75" bottom="0.75" header="0.3" footer="0.3"/>
  <pageSetup paperSize="9" orientation="portrait" r:id="rId2"/>
  <drawing r:id="rId3"/>
  <legacy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57"/>
  <sheetViews>
    <sheetView topLeftCell="I39" zoomScale="70" zoomScaleNormal="70" workbookViewId="0">
      <selection activeCell="J57" sqref="J57"/>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customWidth="1" outlineLevel="1"/>
    <col min="7" max="7" width="21.140625" customWidth="1" outlineLevel="1"/>
    <col min="9" max="9" width="35.85546875" bestFit="1" customWidth="1"/>
    <col min="10" max="10" width="36.7109375" customWidth="1"/>
    <col min="12" max="12" width="13.42578125" customWidth="1"/>
  </cols>
  <sheetData>
    <row r="1" spans="1:15" s="1" customFormat="1" ht="15.75" thickBot="1" x14ac:dyDescent="0.3">
      <c r="A1" s="319" t="s">
        <v>7</v>
      </c>
      <c r="B1" s="320"/>
      <c r="C1" s="320"/>
      <c r="D1" s="121" t="s">
        <v>10</v>
      </c>
    </row>
    <row r="2" spans="1:15" s="1" customFormat="1" ht="65.25" thickBot="1" x14ac:dyDescent="0.3">
      <c r="A2" s="36"/>
      <c r="B2" s="18" t="s">
        <v>0</v>
      </c>
      <c r="C2" s="19" t="s">
        <v>3</v>
      </c>
      <c r="D2" s="20" t="s">
        <v>31</v>
      </c>
      <c r="F2" s="102" t="s">
        <v>3</v>
      </c>
      <c r="G2" s="123" t="s">
        <v>31</v>
      </c>
      <c r="I2" s="98" t="s">
        <v>498</v>
      </c>
      <c r="J2" s="105" t="s">
        <v>559</v>
      </c>
      <c r="K2" s="119" t="s">
        <v>507</v>
      </c>
      <c r="L2" s="119" t="s">
        <v>503</v>
      </c>
      <c r="M2" s="119" t="s">
        <v>504</v>
      </c>
      <c r="N2" s="119" t="s">
        <v>505</v>
      </c>
      <c r="O2" s="119" t="s">
        <v>506</v>
      </c>
    </row>
    <row r="3" spans="1:15" s="1" customFormat="1" x14ac:dyDescent="0.25">
      <c r="A3" s="360">
        <v>1</v>
      </c>
      <c r="B3" s="316" t="s">
        <v>40</v>
      </c>
      <c r="C3" s="296" t="s">
        <v>41</v>
      </c>
      <c r="D3" s="177" t="s">
        <v>223</v>
      </c>
      <c r="F3" s="102" t="s">
        <v>41</v>
      </c>
      <c r="G3" s="123" t="s">
        <v>424</v>
      </c>
      <c r="I3" s="237" t="s">
        <v>258</v>
      </c>
      <c r="J3" s="100">
        <v>1</v>
      </c>
      <c r="K3" s="247">
        <v>1</v>
      </c>
      <c r="L3">
        <f>K3</f>
        <v>1</v>
      </c>
      <c r="M3" s="8">
        <f t="shared" ref="M3:M27" si="0">K3/$K$28</f>
        <v>2.5000000000000001E-2</v>
      </c>
      <c r="N3" s="8">
        <f>M3</f>
        <v>2.5000000000000001E-2</v>
      </c>
      <c r="O3" s="116">
        <f>M3</f>
        <v>2.5000000000000001E-2</v>
      </c>
    </row>
    <row r="4" spans="1:15" s="1" customFormat="1" ht="30" x14ac:dyDescent="0.25">
      <c r="A4" s="361"/>
      <c r="B4" s="317"/>
      <c r="C4" s="297"/>
      <c r="D4" s="178" t="s">
        <v>493</v>
      </c>
      <c r="F4" s="102"/>
      <c r="G4" s="123" t="s">
        <v>493</v>
      </c>
      <c r="I4" s="237" t="s">
        <v>424</v>
      </c>
      <c r="J4" s="100">
        <v>9</v>
      </c>
      <c r="K4" s="247">
        <v>9</v>
      </c>
      <c r="L4">
        <f>K4+L3</f>
        <v>10</v>
      </c>
      <c r="M4" s="8">
        <f t="shared" si="0"/>
        <v>0.22500000000000001</v>
      </c>
      <c r="N4" s="8">
        <f>M4+N3</f>
        <v>0.25</v>
      </c>
      <c r="O4" s="116">
        <f t="shared" ref="O4:O28" si="1">M4</f>
        <v>0.22500000000000001</v>
      </c>
    </row>
    <row r="5" spans="1:15" s="1" customFormat="1" ht="30.75" thickBot="1" x14ac:dyDescent="0.3">
      <c r="A5" s="361"/>
      <c r="B5" s="317"/>
      <c r="C5" s="297"/>
      <c r="D5" s="216" t="s">
        <v>61</v>
      </c>
      <c r="F5" s="102"/>
      <c r="G5" s="123" t="s">
        <v>61</v>
      </c>
      <c r="I5" s="237" t="s">
        <v>403</v>
      </c>
      <c r="J5" s="100">
        <v>1</v>
      </c>
      <c r="K5" s="247">
        <v>1</v>
      </c>
      <c r="L5">
        <f t="shared" ref="L5:L27" si="2">K5+L4</f>
        <v>11</v>
      </c>
      <c r="M5" s="8">
        <f t="shared" si="0"/>
        <v>2.5000000000000001E-2</v>
      </c>
      <c r="N5" s="8">
        <f t="shared" ref="N5:N27" si="3">M5+N4</f>
        <v>0.27500000000000002</v>
      </c>
      <c r="O5" s="116">
        <f t="shared" si="1"/>
        <v>2.5000000000000001E-2</v>
      </c>
    </row>
    <row r="6" spans="1:15" x14ac:dyDescent="0.25">
      <c r="A6" s="224">
        <v>2</v>
      </c>
      <c r="B6" s="225" t="s">
        <v>40</v>
      </c>
      <c r="C6" s="217" t="s">
        <v>77</v>
      </c>
      <c r="D6" s="217" t="s">
        <v>61</v>
      </c>
      <c r="F6" s="122" t="s">
        <v>77</v>
      </c>
      <c r="G6" s="124" t="s">
        <v>61</v>
      </c>
      <c r="I6" s="237" t="s">
        <v>180</v>
      </c>
      <c r="J6" s="100">
        <v>5</v>
      </c>
      <c r="K6" s="247">
        <v>5</v>
      </c>
      <c r="L6">
        <f t="shared" si="2"/>
        <v>16</v>
      </c>
      <c r="M6" s="8">
        <f t="shared" si="0"/>
        <v>0.125</v>
      </c>
      <c r="N6" s="8">
        <f t="shared" si="3"/>
        <v>0.4</v>
      </c>
      <c r="O6" s="116">
        <f t="shared" si="1"/>
        <v>0.125</v>
      </c>
    </row>
    <row r="7" spans="1:15" ht="30" x14ac:dyDescent="0.25">
      <c r="A7" s="363">
        <v>3</v>
      </c>
      <c r="B7" s="317" t="s">
        <v>40</v>
      </c>
      <c r="C7" s="294" t="s">
        <v>102</v>
      </c>
      <c r="D7" s="173" t="s">
        <v>494</v>
      </c>
      <c r="F7" s="122" t="s">
        <v>102</v>
      </c>
      <c r="G7" s="124" t="s">
        <v>494</v>
      </c>
      <c r="I7" s="237" t="s">
        <v>224</v>
      </c>
      <c r="J7" s="100">
        <v>1</v>
      </c>
      <c r="K7" s="247">
        <v>1</v>
      </c>
      <c r="L7">
        <f t="shared" si="2"/>
        <v>17</v>
      </c>
      <c r="M7" s="8">
        <f t="shared" si="0"/>
        <v>2.5000000000000001E-2</v>
      </c>
      <c r="N7" s="8">
        <f t="shared" si="3"/>
        <v>0.42500000000000004</v>
      </c>
      <c r="O7" s="116">
        <f t="shared" si="1"/>
        <v>2.5000000000000001E-2</v>
      </c>
    </row>
    <row r="8" spans="1:15" ht="30" x14ac:dyDescent="0.25">
      <c r="A8" s="364"/>
      <c r="B8" s="317"/>
      <c r="C8" s="294"/>
      <c r="D8" s="34" t="s">
        <v>123</v>
      </c>
      <c r="F8" s="122"/>
      <c r="G8" s="124" t="s">
        <v>123</v>
      </c>
      <c r="I8" s="237" t="s">
        <v>493</v>
      </c>
      <c r="J8" s="100">
        <v>1</v>
      </c>
      <c r="K8" s="247">
        <v>1</v>
      </c>
      <c r="L8">
        <f t="shared" si="2"/>
        <v>18</v>
      </c>
      <c r="M8" s="8">
        <f t="shared" si="0"/>
        <v>2.5000000000000001E-2</v>
      </c>
      <c r="N8" s="8">
        <f t="shared" si="3"/>
        <v>0.45000000000000007</v>
      </c>
      <c r="O8" s="116">
        <f t="shared" si="1"/>
        <v>2.5000000000000001E-2</v>
      </c>
    </row>
    <row r="9" spans="1:15" ht="30.75" thickBot="1" x14ac:dyDescent="0.3">
      <c r="A9" s="365"/>
      <c r="B9" s="318"/>
      <c r="C9" s="295"/>
      <c r="D9" s="16" t="s">
        <v>124</v>
      </c>
      <c r="F9" s="122"/>
      <c r="G9" s="124" t="s">
        <v>124</v>
      </c>
      <c r="I9" s="237" t="s">
        <v>404</v>
      </c>
      <c r="J9" s="100">
        <v>1</v>
      </c>
      <c r="K9" s="247">
        <v>1</v>
      </c>
      <c r="L9">
        <f t="shared" si="2"/>
        <v>19</v>
      </c>
      <c r="M9" s="8">
        <f t="shared" si="0"/>
        <v>2.5000000000000001E-2</v>
      </c>
      <c r="N9" s="8">
        <f t="shared" si="3"/>
        <v>0.47500000000000009</v>
      </c>
      <c r="O9" s="116">
        <f t="shared" si="1"/>
        <v>2.5000000000000001E-2</v>
      </c>
    </row>
    <row r="10" spans="1:15" ht="45.75" thickBot="1" x14ac:dyDescent="0.3">
      <c r="A10" s="224">
        <v>4</v>
      </c>
      <c r="B10" s="225" t="s">
        <v>40</v>
      </c>
      <c r="C10" s="217" t="s">
        <v>130</v>
      </c>
      <c r="D10" s="219" t="s">
        <v>150</v>
      </c>
      <c r="F10" s="122" t="s">
        <v>130</v>
      </c>
      <c r="G10" s="124" t="s">
        <v>150</v>
      </c>
      <c r="I10" s="237" t="s">
        <v>245</v>
      </c>
      <c r="J10" s="100">
        <v>1</v>
      </c>
      <c r="K10" s="247">
        <v>1</v>
      </c>
      <c r="L10">
        <f t="shared" si="2"/>
        <v>20</v>
      </c>
      <c r="M10" s="8">
        <f t="shared" si="0"/>
        <v>2.5000000000000001E-2</v>
      </c>
      <c r="N10" s="8">
        <f t="shared" si="3"/>
        <v>0.50000000000000011</v>
      </c>
      <c r="O10" s="116">
        <f t="shared" si="1"/>
        <v>2.5000000000000001E-2</v>
      </c>
    </row>
    <row r="11" spans="1:15" ht="30" x14ac:dyDescent="0.25">
      <c r="A11" s="363">
        <v>5</v>
      </c>
      <c r="B11" s="316" t="s">
        <v>40</v>
      </c>
      <c r="C11" s="293" t="s">
        <v>164</v>
      </c>
      <c r="D11" s="23" t="s">
        <v>178</v>
      </c>
      <c r="F11" s="122" t="s">
        <v>164</v>
      </c>
      <c r="G11" s="124" t="s">
        <v>178</v>
      </c>
      <c r="I11" s="237" t="s">
        <v>494</v>
      </c>
      <c r="J11" s="100">
        <v>1</v>
      </c>
      <c r="K11" s="247">
        <v>1</v>
      </c>
      <c r="L11">
        <f t="shared" si="2"/>
        <v>21</v>
      </c>
      <c r="M11" s="8">
        <f t="shared" si="0"/>
        <v>2.5000000000000001E-2</v>
      </c>
      <c r="N11" s="8">
        <f t="shared" si="3"/>
        <v>0.52500000000000013</v>
      </c>
      <c r="O11" s="116">
        <f t="shared" si="1"/>
        <v>2.5000000000000001E-2</v>
      </c>
    </row>
    <row r="12" spans="1:15" ht="45" x14ac:dyDescent="0.25">
      <c r="A12" s="364"/>
      <c r="B12" s="317"/>
      <c r="C12" s="294"/>
      <c r="D12" s="34" t="s">
        <v>179</v>
      </c>
      <c r="F12" s="122"/>
      <c r="G12" s="123" t="s">
        <v>424</v>
      </c>
      <c r="I12" s="237" t="s">
        <v>246</v>
      </c>
      <c r="J12" s="100">
        <v>1</v>
      </c>
      <c r="K12" s="247">
        <v>1</v>
      </c>
      <c r="L12">
        <f t="shared" si="2"/>
        <v>22</v>
      </c>
      <c r="M12" s="8">
        <f t="shared" si="0"/>
        <v>2.5000000000000001E-2</v>
      </c>
      <c r="N12" s="8">
        <f t="shared" si="3"/>
        <v>0.55000000000000016</v>
      </c>
      <c r="O12" s="116">
        <f t="shared" si="1"/>
        <v>2.5000000000000001E-2</v>
      </c>
    </row>
    <row r="13" spans="1:15" ht="15.75" thickBot="1" x14ac:dyDescent="0.3">
      <c r="A13" s="365"/>
      <c r="B13" s="318"/>
      <c r="C13" s="295"/>
      <c r="D13" s="16" t="s">
        <v>180</v>
      </c>
      <c r="F13" s="122"/>
      <c r="G13" s="124" t="s">
        <v>180</v>
      </c>
      <c r="I13" s="237" t="s">
        <v>61</v>
      </c>
      <c r="J13" s="100">
        <v>4</v>
      </c>
      <c r="K13" s="247">
        <v>4</v>
      </c>
      <c r="L13">
        <f t="shared" si="2"/>
        <v>26</v>
      </c>
      <c r="M13" s="8">
        <f t="shared" si="0"/>
        <v>0.1</v>
      </c>
      <c r="N13" s="8">
        <f t="shared" si="3"/>
        <v>0.65000000000000013</v>
      </c>
      <c r="O13" s="116">
        <f t="shared" si="1"/>
        <v>0.1</v>
      </c>
    </row>
    <row r="14" spans="1:15" ht="30" x14ac:dyDescent="0.25">
      <c r="A14" s="363">
        <v>6</v>
      </c>
      <c r="B14" s="316" t="s">
        <v>40</v>
      </c>
      <c r="C14" s="293" t="s">
        <v>184</v>
      </c>
      <c r="D14" s="177" t="s">
        <v>223</v>
      </c>
      <c r="F14" s="122" t="s">
        <v>184</v>
      </c>
      <c r="G14" s="123" t="s">
        <v>424</v>
      </c>
      <c r="I14" s="237" t="s">
        <v>123</v>
      </c>
      <c r="J14" s="100">
        <v>1</v>
      </c>
      <c r="K14" s="247">
        <v>1</v>
      </c>
      <c r="L14">
        <f t="shared" si="2"/>
        <v>27</v>
      </c>
      <c r="M14" s="8">
        <f t="shared" si="0"/>
        <v>2.5000000000000001E-2</v>
      </c>
      <c r="N14" s="8">
        <f t="shared" si="3"/>
        <v>0.67500000000000016</v>
      </c>
      <c r="O14" s="116">
        <f t="shared" si="1"/>
        <v>2.5000000000000001E-2</v>
      </c>
    </row>
    <row r="15" spans="1:15" ht="30.75" thickBot="1" x14ac:dyDescent="0.3">
      <c r="A15" s="364"/>
      <c r="B15" s="317"/>
      <c r="C15" s="294"/>
      <c r="D15" s="215" t="s">
        <v>224</v>
      </c>
      <c r="F15" s="122"/>
      <c r="G15" s="124" t="s">
        <v>224</v>
      </c>
      <c r="I15" s="237" t="s">
        <v>375</v>
      </c>
      <c r="J15" s="100">
        <v>1</v>
      </c>
      <c r="K15" s="247">
        <v>1</v>
      </c>
      <c r="L15">
        <f t="shared" si="2"/>
        <v>28</v>
      </c>
      <c r="M15" s="8">
        <f t="shared" si="0"/>
        <v>2.5000000000000001E-2</v>
      </c>
      <c r="N15" s="8">
        <f t="shared" si="3"/>
        <v>0.70000000000000018</v>
      </c>
      <c r="O15" s="116">
        <f t="shared" si="1"/>
        <v>2.5000000000000001E-2</v>
      </c>
    </row>
    <row r="16" spans="1:15" ht="30" x14ac:dyDescent="0.25">
      <c r="A16" s="363">
        <v>7</v>
      </c>
      <c r="B16" s="316" t="s">
        <v>40</v>
      </c>
      <c r="C16" s="293" t="s">
        <v>189</v>
      </c>
      <c r="D16" s="177" t="s">
        <v>180</v>
      </c>
      <c r="F16" s="122" t="s">
        <v>189</v>
      </c>
      <c r="G16" s="124" t="s">
        <v>180</v>
      </c>
      <c r="I16" s="237" t="s">
        <v>354</v>
      </c>
      <c r="J16" s="100">
        <v>1</v>
      </c>
      <c r="K16" s="247">
        <v>1</v>
      </c>
      <c r="L16">
        <f t="shared" si="2"/>
        <v>29</v>
      </c>
      <c r="M16" s="8">
        <f t="shared" si="0"/>
        <v>2.5000000000000001E-2</v>
      </c>
      <c r="N16" s="8">
        <f t="shared" si="3"/>
        <v>0.7250000000000002</v>
      </c>
      <c r="O16" s="116">
        <f t="shared" si="1"/>
        <v>2.5000000000000001E-2</v>
      </c>
    </row>
    <row r="17" spans="1:15" ht="45" x14ac:dyDescent="0.25">
      <c r="A17" s="364"/>
      <c r="B17" s="317"/>
      <c r="C17" s="294"/>
      <c r="D17" s="34" t="s">
        <v>245</v>
      </c>
      <c r="F17" s="122"/>
      <c r="G17" s="124" t="s">
        <v>245</v>
      </c>
      <c r="I17" s="237" t="s">
        <v>448</v>
      </c>
      <c r="J17" s="100">
        <v>1</v>
      </c>
      <c r="K17" s="247">
        <v>1</v>
      </c>
      <c r="L17">
        <f t="shared" si="2"/>
        <v>30</v>
      </c>
      <c r="M17" s="8">
        <f t="shared" si="0"/>
        <v>2.5000000000000001E-2</v>
      </c>
      <c r="N17" s="8">
        <f t="shared" si="3"/>
        <v>0.75000000000000022</v>
      </c>
      <c r="O17" s="116">
        <f t="shared" si="1"/>
        <v>2.5000000000000001E-2</v>
      </c>
    </row>
    <row r="18" spans="1:15" ht="75.75" thickBot="1" x14ac:dyDescent="0.3">
      <c r="A18" s="365"/>
      <c r="B18" s="318"/>
      <c r="C18" s="295"/>
      <c r="D18" s="16" t="s">
        <v>246</v>
      </c>
      <c r="F18" s="122"/>
      <c r="G18" s="124" t="s">
        <v>246</v>
      </c>
      <c r="I18" s="237" t="s">
        <v>178</v>
      </c>
      <c r="J18" s="100">
        <v>1</v>
      </c>
      <c r="K18" s="247">
        <v>1</v>
      </c>
      <c r="L18">
        <f t="shared" si="2"/>
        <v>31</v>
      </c>
      <c r="M18" s="8">
        <f t="shared" si="0"/>
        <v>2.5000000000000001E-2</v>
      </c>
      <c r="N18" s="8">
        <f t="shared" si="3"/>
        <v>0.77500000000000024</v>
      </c>
      <c r="O18" s="116">
        <f t="shared" si="1"/>
        <v>2.5000000000000001E-2</v>
      </c>
    </row>
    <row r="19" spans="1:15" ht="30" x14ac:dyDescent="0.25">
      <c r="A19" s="363">
        <v>8</v>
      </c>
      <c r="B19" s="316" t="s">
        <v>40</v>
      </c>
      <c r="C19" s="293" t="s">
        <v>193</v>
      </c>
      <c r="D19" s="177" t="s">
        <v>179</v>
      </c>
      <c r="F19" s="122" t="s">
        <v>193</v>
      </c>
      <c r="G19" s="123" t="s">
        <v>424</v>
      </c>
      <c r="I19" s="237" t="s">
        <v>393</v>
      </c>
      <c r="J19" s="100">
        <v>1</v>
      </c>
      <c r="K19" s="247">
        <v>1</v>
      </c>
      <c r="L19">
        <f t="shared" si="2"/>
        <v>32</v>
      </c>
      <c r="M19" s="8">
        <f t="shared" si="0"/>
        <v>2.5000000000000001E-2</v>
      </c>
      <c r="N19" s="8">
        <f t="shared" si="3"/>
        <v>0.80000000000000027</v>
      </c>
      <c r="O19" s="116">
        <f t="shared" si="1"/>
        <v>2.5000000000000001E-2</v>
      </c>
    </row>
    <row r="20" spans="1:15" x14ac:dyDescent="0.25">
      <c r="A20" s="364"/>
      <c r="B20" s="317"/>
      <c r="C20" s="294"/>
      <c r="D20" s="178" t="s">
        <v>61</v>
      </c>
      <c r="F20" s="122"/>
      <c r="G20" s="124" t="s">
        <v>61</v>
      </c>
      <c r="I20" s="237" t="s">
        <v>458</v>
      </c>
      <c r="J20" s="100">
        <v>1</v>
      </c>
      <c r="K20" s="247">
        <v>1</v>
      </c>
      <c r="L20">
        <f t="shared" si="2"/>
        <v>33</v>
      </c>
      <c r="M20" s="8">
        <f t="shared" si="0"/>
        <v>2.5000000000000001E-2</v>
      </c>
      <c r="N20" s="8">
        <f t="shared" si="3"/>
        <v>0.82500000000000029</v>
      </c>
      <c r="O20" s="116">
        <f t="shared" si="1"/>
        <v>2.5000000000000001E-2</v>
      </c>
    </row>
    <row r="21" spans="1:15" ht="15.75" thickBot="1" x14ac:dyDescent="0.3">
      <c r="A21" s="365"/>
      <c r="B21" s="318"/>
      <c r="C21" s="295"/>
      <c r="D21" s="179" t="s">
        <v>258</v>
      </c>
      <c r="F21" s="122"/>
      <c r="G21" s="124" t="s">
        <v>258</v>
      </c>
      <c r="I21" s="237" t="s">
        <v>374</v>
      </c>
      <c r="J21" s="100">
        <v>1</v>
      </c>
      <c r="K21" s="247">
        <v>1</v>
      </c>
      <c r="L21">
        <f t="shared" si="2"/>
        <v>34</v>
      </c>
      <c r="M21" s="8">
        <f t="shared" si="0"/>
        <v>2.5000000000000001E-2</v>
      </c>
      <c r="N21" s="8">
        <f t="shared" si="3"/>
        <v>0.85000000000000031</v>
      </c>
      <c r="O21" s="116">
        <f t="shared" si="1"/>
        <v>2.5000000000000001E-2</v>
      </c>
    </row>
    <row r="22" spans="1:15" ht="30" x14ac:dyDescent="0.25">
      <c r="A22" s="363">
        <v>9</v>
      </c>
      <c r="B22" s="316" t="s">
        <v>40</v>
      </c>
      <c r="C22" s="293" t="s">
        <v>197</v>
      </c>
      <c r="D22" s="23" t="s">
        <v>305</v>
      </c>
      <c r="F22" s="122" t="s">
        <v>197</v>
      </c>
      <c r="G22" s="124" t="s">
        <v>305</v>
      </c>
      <c r="I22" s="237" t="s">
        <v>440</v>
      </c>
      <c r="J22" s="100">
        <v>1</v>
      </c>
      <c r="K22" s="247">
        <v>1</v>
      </c>
      <c r="L22">
        <f t="shared" si="2"/>
        <v>35</v>
      </c>
      <c r="M22" s="8">
        <f t="shared" si="0"/>
        <v>2.5000000000000001E-2</v>
      </c>
      <c r="N22" s="8">
        <f t="shared" si="3"/>
        <v>0.87500000000000033</v>
      </c>
      <c r="O22" s="116">
        <f t="shared" si="1"/>
        <v>2.5000000000000001E-2</v>
      </c>
    </row>
    <row r="23" spans="1:15" x14ac:dyDescent="0.25">
      <c r="A23" s="364"/>
      <c r="B23" s="317"/>
      <c r="C23" s="294"/>
      <c r="D23" s="34" t="s">
        <v>179</v>
      </c>
      <c r="F23" s="122"/>
      <c r="G23" s="123" t="s">
        <v>424</v>
      </c>
      <c r="I23" s="237" t="s">
        <v>305</v>
      </c>
      <c r="J23" s="100">
        <v>1</v>
      </c>
      <c r="K23" s="247">
        <v>1</v>
      </c>
      <c r="L23">
        <f t="shared" si="2"/>
        <v>36</v>
      </c>
      <c r="M23" s="8">
        <f t="shared" si="0"/>
        <v>2.5000000000000001E-2</v>
      </c>
      <c r="N23" s="8">
        <f t="shared" si="3"/>
        <v>0.90000000000000036</v>
      </c>
      <c r="O23" s="116">
        <f t="shared" si="1"/>
        <v>2.5000000000000001E-2</v>
      </c>
    </row>
    <row r="24" spans="1:15" ht="30.75" thickBot="1" x14ac:dyDescent="0.3">
      <c r="A24" s="365"/>
      <c r="B24" s="318"/>
      <c r="C24" s="295"/>
      <c r="D24" s="16" t="s">
        <v>306</v>
      </c>
      <c r="F24" s="122"/>
      <c r="G24" s="124" t="s">
        <v>306</v>
      </c>
      <c r="I24" s="237" t="s">
        <v>457</v>
      </c>
      <c r="J24" s="100">
        <v>1</v>
      </c>
      <c r="K24" s="247">
        <v>1</v>
      </c>
      <c r="L24">
        <f t="shared" si="2"/>
        <v>37</v>
      </c>
      <c r="M24" s="8">
        <f t="shared" si="0"/>
        <v>2.5000000000000001E-2</v>
      </c>
      <c r="N24" s="8">
        <f t="shared" si="3"/>
        <v>0.92500000000000038</v>
      </c>
      <c r="O24" s="116">
        <f t="shared" si="1"/>
        <v>2.5000000000000001E-2</v>
      </c>
    </row>
    <row r="25" spans="1:15" s="1" customFormat="1" x14ac:dyDescent="0.25">
      <c r="A25" s="363">
        <v>10</v>
      </c>
      <c r="B25" s="316" t="s">
        <v>40</v>
      </c>
      <c r="C25" s="293" t="s">
        <v>202</v>
      </c>
      <c r="D25" s="183" t="s">
        <v>179</v>
      </c>
      <c r="F25" s="102" t="s">
        <v>202</v>
      </c>
      <c r="G25" s="123" t="s">
        <v>424</v>
      </c>
      <c r="I25" s="237" t="s">
        <v>124</v>
      </c>
      <c r="J25" s="100">
        <v>1</v>
      </c>
      <c r="K25" s="247">
        <v>1</v>
      </c>
      <c r="L25">
        <f t="shared" si="2"/>
        <v>38</v>
      </c>
      <c r="M25" s="8">
        <f t="shared" si="0"/>
        <v>2.5000000000000001E-2</v>
      </c>
      <c r="N25" s="8">
        <f t="shared" si="3"/>
        <v>0.9500000000000004</v>
      </c>
      <c r="O25" s="116">
        <f t="shared" si="1"/>
        <v>2.5000000000000001E-2</v>
      </c>
    </row>
    <row r="26" spans="1:15" s="1" customFormat="1" ht="15.75" thickBot="1" x14ac:dyDescent="0.3">
      <c r="A26" s="364"/>
      <c r="B26" s="317"/>
      <c r="C26" s="294"/>
      <c r="D26" s="222" t="s">
        <v>61</v>
      </c>
      <c r="F26" s="102"/>
      <c r="G26" s="123" t="s">
        <v>61</v>
      </c>
      <c r="I26" s="237" t="s">
        <v>306</v>
      </c>
      <c r="J26" s="100">
        <v>1</v>
      </c>
      <c r="K26" s="247">
        <v>1</v>
      </c>
      <c r="L26">
        <f t="shared" si="2"/>
        <v>39</v>
      </c>
      <c r="M26" s="8">
        <f t="shared" si="0"/>
        <v>2.5000000000000001E-2</v>
      </c>
      <c r="N26" s="8">
        <f t="shared" si="3"/>
        <v>0.97500000000000042</v>
      </c>
      <c r="O26" s="116">
        <f t="shared" si="1"/>
        <v>2.5000000000000001E-2</v>
      </c>
    </row>
    <row r="27" spans="1:15" s="1" customFormat="1" ht="45.75" thickBot="1" x14ac:dyDescent="0.3">
      <c r="A27" s="224">
        <v>11</v>
      </c>
      <c r="B27" s="225" t="s">
        <v>40</v>
      </c>
      <c r="C27" s="217" t="s">
        <v>206</v>
      </c>
      <c r="D27" s="219" t="s">
        <v>354</v>
      </c>
      <c r="F27" s="102" t="s">
        <v>206</v>
      </c>
      <c r="G27" s="123" t="s">
        <v>354</v>
      </c>
      <c r="I27" s="237" t="s">
        <v>150</v>
      </c>
      <c r="J27" s="100">
        <v>1</v>
      </c>
      <c r="K27" s="249">
        <v>1</v>
      </c>
      <c r="L27" s="113">
        <f t="shared" si="2"/>
        <v>40</v>
      </c>
      <c r="M27" s="117">
        <f t="shared" si="0"/>
        <v>2.5000000000000001E-2</v>
      </c>
      <c r="N27" s="117">
        <f t="shared" si="3"/>
        <v>1.0000000000000004</v>
      </c>
      <c r="O27" s="118">
        <f t="shared" si="1"/>
        <v>2.5000000000000001E-2</v>
      </c>
    </row>
    <row r="28" spans="1:15" s="1" customFormat="1" ht="15.75" thickBot="1" x14ac:dyDescent="0.3">
      <c r="A28" s="223">
        <v>12</v>
      </c>
      <c r="B28" s="228" t="s">
        <v>40</v>
      </c>
      <c r="C28" s="229" t="s">
        <v>210</v>
      </c>
      <c r="D28" s="219" t="s">
        <v>179</v>
      </c>
      <c r="F28" s="102" t="s">
        <v>210</v>
      </c>
      <c r="G28" s="123" t="s">
        <v>424</v>
      </c>
      <c r="I28" s="237" t="s">
        <v>500</v>
      </c>
      <c r="J28" s="100">
        <v>40</v>
      </c>
      <c r="K28" s="1">
        <f>SUM(K3:K27)</f>
        <v>40</v>
      </c>
      <c r="M28" s="1">
        <f>SUM(M3:M27)</f>
        <v>1.0000000000000004</v>
      </c>
      <c r="O28" s="116">
        <f t="shared" si="1"/>
        <v>1.0000000000000004</v>
      </c>
    </row>
    <row r="29" spans="1:15" s="1" customFormat="1" ht="15.75" thickBot="1" x14ac:dyDescent="0.3">
      <c r="A29" s="223">
        <v>13</v>
      </c>
      <c r="B29" s="228" t="s">
        <v>40</v>
      </c>
      <c r="C29" s="217" t="s">
        <v>263</v>
      </c>
      <c r="D29" s="219" t="s">
        <v>223</v>
      </c>
      <c r="F29" s="102" t="s">
        <v>263</v>
      </c>
      <c r="G29" s="123" t="s">
        <v>424</v>
      </c>
      <c r="I29"/>
      <c r="J29"/>
    </row>
    <row r="30" spans="1:15" s="1" customFormat="1" ht="30" customHeight="1" x14ac:dyDescent="0.25">
      <c r="A30" s="366">
        <v>14</v>
      </c>
      <c r="B30" s="344" t="s">
        <v>40</v>
      </c>
      <c r="C30" s="293" t="s">
        <v>267</v>
      </c>
      <c r="D30" s="177" t="s">
        <v>374</v>
      </c>
      <c r="F30" s="102" t="s">
        <v>267</v>
      </c>
      <c r="G30" s="123" t="s">
        <v>374</v>
      </c>
    </row>
    <row r="31" spans="1:15" s="1" customFormat="1" ht="30" customHeight="1" thickBot="1" x14ac:dyDescent="0.3">
      <c r="A31" s="367"/>
      <c r="B31" s="345"/>
      <c r="C31" s="294"/>
      <c r="D31" s="216" t="s">
        <v>375</v>
      </c>
      <c r="F31" s="102"/>
      <c r="G31" s="123" t="s">
        <v>375</v>
      </c>
    </row>
    <row r="32" spans="1:15" s="1" customFormat="1" ht="30" customHeight="1" thickBot="1" x14ac:dyDescent="0.3">
      <c r="A32" s="223">
        <v>15</v>
      </c>
      <c r="B32" s="228" t="s">
        <v>40</v>
      </c>
      <c r="C32" s="217" t="s">
        <v>271</v>
      </c>
      <c r="D32" s="219" t="s">
        <v>393</v>
      </c>
      <c r="F32" s="102" t="s">
        <v>271</v>
      </c>
      <c r="G32" s="123" t="s">
        <v>393</v>
      </c>
    </row>
    <row r="33" spans="1:15" s="1" customFormat="1" ht="30" customHeight="1" x14ac:dyDescent="0.25">
      <c r="A33" s="366">
        <v>16</v>
      </c>
      <c r="B33" s="344" t="s">
        <v>40</v>
      </c>
      <c r="C33" s="293" t="s">
        <v>272</v>
      </c>
      <c r="D33" s="23" t="s">
        <v>403</v>
      </c>
      <c r="F33" s="102" t="s">
        <v>272</v>
      </c>
      <c r="G33" s="123" t="s">
        <v>403</v>
      </c>
    </row>
    <row r="34" spans="1:15" s="1" customFormat="1" ht="30" customHeight="1" x14ac:dyDescent="0.25">
      <c r="A34" s="367"/>
      <c r="B34" s="345"/>
      <c r="C34" s="294"/>
      <c r="D34" s="178" t="s">
        <v>404</v>
      </c>
      <c r="F34" s="102"/>
      <c r="G34" s="123" t="s">
        <v>404</v>
      </c>
    </row>
    <row r="35" spans="1:15" s="1" customFormat="1" ht="30" customHeight="1" thickBot="1" x14ac:dyDescent="0.3">
      <c r="A35" s="368"/>
      <c r="B35" s="346"/>
      <c r="C35" s="295"/>
      <c r="D35" s="179" t="s">
        <v>405</v>
      </c>
      <c r="F35" s="102"/>
      <c r="G35" s="123" t="s">
        <v>405</v>
      </c>
    </row>
    <row r="36" spans="1:15" s="1" customFormat="1" ht="30" customHeight="1" x14ac:dyDescent="0.25">
      <c r="A36" s="366">
        <v>17</v>
      </c>
      <c r="B36" s="344" t="s">
        <v>40</v>
      </c>
      <c r="C36" s="293" t="s">
        <v>273</v>
      </c>
      <c r="D36" s="177" t="s">
        <v>405</v>
      </c>
      <c r="F36" s="102" t="s">
        <v>273</v>
      </c>
      <c r="G36" s="123" t="s">
        <v>405</v>
      </c>
    </row>
    <row r="37" spans="1:15" s="1" customFormat="1" ht="30" customHeight="1" thickBot="1" x14ac:dyDescent="0.3">
      <c r="A37" s="367"/>
      <c r="B37" s="345"/>
      <c r="C37" s="294"/>
      <c r="D37" s="216" t="s">
        <v>424</v>
      </c>
      <c r="F37" s="102"/>
      <c r="G37" s="123" t="s">
        <v>424</v>
      </c>
    </row>
    <row r="38" spans="1:15" s="1" customFormat="1" ht="30" customHeight="1" thickBot="1" x14ac:dyDescent="0.3">
      <c r="A38" s="223">
        <v>18</v>
      </c>
      <c r="B38" s="225" t="s">
        <v>40</v>
      </c>
      <c r="C38" s="217" t="s">
        <v>274</v>
      </c>
      <c r="D38" s="217" t="s">
        <v>440</v>
      </c>
      <c r="F38" s="102" t="s">
        <v>274</v>
      </c>
      <c r="G38" s="123" t="s">
        <v>440</v>
      </c>
    </row>
    <row r="39" spans="1:15" s="1" customFormat="1" ht="30" customHeight="1" thickBot="1" x14ac:dyDescent="0.3">
      <c r="A39" s="223">
        <v>19</v>
      </c>
      <c r="B39" s="225" t="s">
        <v>40</v>
      </c>
      <c r="C39" s="217" t="s">
        <v>275</v>
      </c>
      <c r="D39" s="219" t="s">
        <v>448</v>
      </c>
      <c r="F39" s="102" t="s">
        <v>275</v>
      </c>
      <c r="G39" s="123" t="s">
        <v>448</v>
      </c>
    </row>
    <row r="40" spans="1:15" s="1" customFormat="1" ht="30" customHeight="1" x14ac:dyDescent="0.25">
      <c r="A40" s="366">
        <v>20</v>
      </c>
      <c r="B40" s="316" t="s">
        <v>40</v>
      </c>
      <c r="C40" s="293" t="s">
        <v>276</v>
      </c>
      <c r="D40" s="177" t="s">
        <v>405</v>
      </c>
      <c r="F40" s="102" t="s">
        <v>276</v>
      </c>
      <c r="G40" s="123" t="s">
        <v>405</v>
      </c>
    </row>
    <row r="41" spans="1:15" s="1" customFormat="1" ht="30" customHeight="1" x14ac:dyDescent="0.25">
      <c r="A41" s="367"/>
      <c r="B41" s="317"/>
      <c r="C41" s="294"/>
      <c r="D41" s="178" t="s">
        <v>457</v>
      </c>
      <c r="F41" s="102"/>
      <c r="G41" s="123" t="s">
        <v>457</v>
      </c>
    </row>
    <row r="42" spans="1:15" s="1" customFormat="1" ht="30" customHeight="1" thickBot="1" x14ac:dyDescent="0.3">
      <c r="A42" s="368"/>
      <c r="B42" s="318"/>
      <c r="C42" s="295"/>
      <c r="D42" s="179" t="s">
        <v>458</v>
      </c>
      <c r="F42" s="102"/>
      <c r="G42" s="123" t="s">
        <v>458</v>
      </c>
      <c r="K42"/>
      <c r="L42"/>
      <c r="M42"/>
      <c r="N42"/>
      <c r="O42"/>
    </row>
    <row r="51" spans="9:21" x14ac:dyDescent="0.25">
      <c r="I51" s="428" t="s">
        <v>560</v>
      </c>
      <c r="J51" s="428"/>
      <c r="K51" s="428"/>
      <c r="L51" s="428"/>
      <c r="M51" s="428"/>
      <c r="N51" s="428"/>
      <c r="O51" s="428"/>
      <c r="P51" s="428"/>
      <c r="Q51" s="428"/>
      <c r="R51" s="428"/>
    </row>
    <row r="52" spans="9:21" x14ac:dyDescent="0.25">
      <c r="I52" s="428"/>
      <c r="J52" s="428"/>
      <c r="K52" s="428"/>
      <c r="L52" s="428"/>
      <c r="M52" s="428"/>
      <c r="N52" s="428"/>
      <c r="O52" s="428"/>
      <c r="P52" s="428"/>
      <c r="Q52" s="428"/>
      <c r="R52" s="428"/>
    </row>
    <row r="53" spans="9:21" ht="15" customHeight="1" x14ac:dyDescent="0.25">
      <c r="I53" s="428"/>
      <c r="J53" s="428"/>
      <c r="K53" s="428"/>
      <c r="L53" s="428"/>
      <c r="M53" s="428"/>
      <c r="N53" s="428"/>
      <c r="O53" s="428"/>
      <c r="P53" s="428"/>
      <c r="Q53" s="428"/>
      <c r="R53" s="428"/>
      <c r="S53" s="250"/>
      <c r="T53" s="250"/>
      <c r="U53" s="250"/>
    </row>
    <row r="54" spans="9:21" x14ac:dyDescent="0.25">
      <c r="I54" s="250"/>
      <c r="J54" s="250"/>
      <c r="K54" s="250"/>
      <c r="L54" s="250"/>
      <c r="M54" s="250"/>
      <c r="N54" s="250"/>
      <c r="O54" s="250"/>
      <c r="P54" s="250"/>
      <c r="Q54" s="250"/>
      <c r="R54" s="250"/>
      <c r="S54" s="250"/>
      <c r="T54" s="250"/>
      <c r="U54" s="250"/>
    </row>
    <row r="55" spans="9:21" x14ac:dyDescent="0.25">
      <c r="I55" s="250"/>
      <c r="J55" s="250"/>
      <c r="K55" s="250"/>
      <c r="L55" s="250"/>
      <c r="M55" s="250"/>
      <c r="N55" s="250"/>
      <c r="O55" s="250"/>
      <c r="P55" s="250"/>
      <c r="Q55" s="250"/>
      <c r="R55" s="250"/>
      <c r="S55" s="250"/>
      <c r="T55" s="250"/>
      <c r="U55" s="250"/>
    </row>
    <row r="56" spans="9:21" x14ac:dyDescent="0.25">
      <c r="I56" s="250"/>
      <c r="J56" s="250"/>
      <c r="K56" s="250"/>
      <c r="L56" s="250"/>
      <c r="M56" s="250"/>
      <c r="N56" s="250"/>
      <c r="O56" s="250"/>
      <c r="P56" s="250"/>
      <c r="Q56" s="250"/>
      <c r="R56" s="250"/>
      <c r="S56" s="250"/>
      <c r="T56" s="250"/>
    </row>
    <row r="57" spans="9:21" x14ac:dyDescent="0.25">
      <c r="I57" s="250"/>
      <c r="J57" s="250"/>
      <c r="K57" s="250"/>
      <c r="L57" s="250"/>
      <c r="M57" s="250"/>
      <c r="N57" s="250"/>
      <c r="O57" s="250"/>
      <c r="P57" s="250"/>
      <c r="Q57" s="250"/>
      <c r="R57" s="250"/>
      <c r="S57" s="250"/>
      <c r="T57" s="250"/>
    </row>
  </sheetData>
  <autoFilter ref="F2:G42" xr:uid="{00000000-0009-0000-0000-000016000000}"/>
  <mergeCells count="38">
    <mergeCell ref="A3:A5"/>
    <mergeCell ref="B3:B5"/>
    <mergeCell ref="C3:C5"/>
    <mergeCell ref="A1:C1"/>
    <mergeCell ref="A7:A9"/>
    <mergeCell ref="B7:B9"/>
    <mergeCell ref="C7:C9"/>
    <mergeCell ref="A11:A13"/>
    <mergeCell ref="B11:B13"/>
    <mergeCell ref="C11:C13"/>
    <mergeCell ref="A14:A15"/>
    <mergeCell ref="B14:B15"/>
    <mergeCell ref="C14:C15"/>
    <mergeCell ref="A16:A18"/>
    <mergeCell ref="B16:B18"/>
    <mergeCell ref="C16:C18"/>
    <mergeCell ref="A19:A21"/>
    <mergeCell ref="B19:B21"/>
    <mergeCell ref="C19:C21"/>
    <mergeCell ref="A22:A24"/>
    <mergeCell ref="B22:B24"/>
    <mergeCell ref="C22:C24"/>
    <mergeCell ref="A25:A26"/>
    <mergeCell ref="B25:B26"/>
    <mergeCell ref="C25:C26"/>
    <mergeCell ref="A30:A31"/>
    <mergeCell ref="B30:B31"/>
    <mergeCell ref="C30:C31"/>
    <mergeCell ref="A33:A35"/>
    <mergeCell ref="B33:B35"/>
    <mergeCell ref="C33:C35"/>
    <mergeCell ref="I51:R53"/>
    <mergeCell ref="A36:A37"/>
    <mergeCell ref="B36:B37"/>
    <mergeCell ref="C36:C37"/>
    <mergeCell ref="A40:A42"/>
    <mergeCell ref="B40:B42"/>
    <mergeCell ref="C40:C42"/>
  </mergeCells>
  <conditionalFormatting sqref="O28">
    <cfRule type="aboveAverage" dxfId="12" priority="1"/>
  </conditionalFormatting>
  <conditionalFormatting sqref="O3:O27">
    <cfRule type="aboveAverage" dxfId="11" priority="8"/>
  </conditionalFormatting>
  <pageMargins left="0.7" right="0.7" top="0.75" bottom="0.75" header="0.3" footer="0.3"/>
  <pageSetup paperSize="9"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46"/>
  <sheetViews>
    <sheetView topLeftCell="I28" zoomScale="70" zoomScaleNormal="70" workbookViewId="0">
      <selection activeCell="J51" sqref="J51"/>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outlineLevel="1"/>
    <col min="7" max="7" width="25.28515625" customWidth="1" outlineLevel="1"/>
    <col min="9" max="9" width="67.140625" bestFit="1" customWidth="1"/>
    <col min="10" max="10" width="35.85546875" customWidth="1"/>
    <col min="12" max="12" width="12.42578125" customWidth="1"/>
  </cols>
  <sheetData>
    <row r="1" spans="1:15" s="1" customFormat="1" ht="15.75" thickBot="1" x14ac:dyDescent="0.3">
      <c r="A1" s="120" t="s">
        <v>7</v>
      </c>
      <c r="B1" s="121"/>
      <c r="C1" s="121"/>
      <c r="D1" s="121" t="s">
        <v>10</v>
      </c>
    </row>
    <row r="2" spans="1:15" s="1" customFormat="1" ht="65.25" thickBot="1" x14ac:dyDescent="0.3">
      <c r="A2" s="36"/>
      <c r="B2" s="18" t="s">
        <v>0</v>
      </c>
      <c r="C2" s="19" t="s">
        <v>3</v>
      </c>
      <c r="D2" s="20" t="s">
        <v>32</v>
      </c>
      <c r="F2" s="102" t="s">
        <v>3</v>
      </c>
      <c r="G2" s="123" t="s">
        <v>32</v>
      </c>
      <c r="I2" s="125" t="s">
        <v>498</v>
      </c>
      <c r="J2" s="105" t="s">
        <v>561</v>
      </c>
      <c r="K2" s="119" t="s">
        <v>507</v>
      </c>
      <c r="L2" s="119" t="s">
        <v>503</v>
      </c>
      <c r="M2" s="119" t="s">
        <v>504</v>
      </c>
      <c r="N2" s="119" t="s">
        <v>505</v>
      </c>
      <c r="O2" s="119" t="s">
        <v>506</v>
      </c>
    </row>
    <row r="3" spans="1:15" s="1" customFormat="1" ht="15" customHeight="1" x14ac:dyDescent="0.25">
      <c r="A3" s="360">
        <v>1</v>
      </c>
      <c r="B3" s="316" t="s">
        <v>40</v>
      </c>
      <c r="C3" s="296" t="s">
        <v>41</v>
      </c>
      <c r="D3" s="217" t="s">
        <v>63</v>
      </c>
      <c r="F3" s="102" t="s">
        <v>41</v>
      </c>
      <c r="G3" s="123" t="s">
        <v>376</v>
      </c>
      <c r="I3" s="237" t="s">
        <v>408</v>
      </c>
      <c r="J3" s="100">
        <v>1</v>
      </c>
      <c r="K3" s="247">
        <v>1</v>
      </c>
      <c r="L3">
        <f>K3</f>
        <v>1</v>
      </c>
      <c r="M3" s="8">
        <f>K3/$K$22</f>
        <v>3.5714285714285712E-2</v>
      </c>
      <c r="N3" s="8">
        <f>M3</f>
        <v>3.5714285714285712E-2</v>
      </c>
      <c r="O3" s="116">
        <f>M3</f>
        <v>3.5714285714285712E-2</v>
      </c>
    </row>
    <row r="4" spans="1:15" s="1" customFormat="1" ht="15" customHeight="1" thickBot="1" x14ac:dyDescent="0.3">
      <c r="A4" s="361"/>
      <c r="B4" s="317"/>
      <c r="C4" s="297"/>
      <c r="D4" s="216" t="s">
        <v>62</v>
      </c>
      <c r="F4" s="102"/>
      <c r="G4" s="123" t="s">
        <v>377</v>
      </c>
      <c r="I4" s="237" t="s">
        <v>394</v>
      </c>
      <c r="J4" s="100">
        <v>1</v>
      </c>
      <c r="K4" s="247">
        <v>1</v>
      </c>
      <c r="L4">
        <f>K4+L3</f>
        <v>2</v>
      </c>
      <c r="M4" s="8">
        <f>K4/$K$22</f>
        <v>3.5714285714285712E-2</v>
      </c>
      <c r="N4" s="8">
        <f>M4+N3</f>
        <v>7.1428571428571425E-2</v>
      </c>
      <c r="O4" s="116">
        <f t="shared" ref="O4:O22" si="0">M4</f>
        <v>3.5714285714285712E-2</v>
      </c>
    </row>
    <row r="5" spans="1:15" ht="15" customHeight="1" x14ac:dyDescent="0.25">
      <c r="A5" s="363">
        <v>2</v>
      </c>
      <c r="B5" s="316" t="s">
        <v>40</v>
      </c>
      <c r="C5" s="293" t="s">
        <v>77</v>
      </c>
      <c r="D5" s="177" t="s">
        <v>62</v>
      </c>
      <c r="F5" s="122" t="s">
        <v>77</v>
      </c>
      <c r="G5" s="123" t="s">
        <v>377</v>
      </c>
      <c r="I5" s="237" t="s">
        <v>327</v>
      </c>
      <c r="J5" s="100">
        <v>4</v>
      </c>
      <c r="K5" s="8">
        <v>4</v>
      </c>
      <c r="L5">
        <f t="shared" ref="L5:L21" si="1">K5+L4</f>
        <v>6</v>
      </c>
      <c r="M5" s="8">
        <f t="shared" ref="M5:M21" si="2">K5/$K$22</f>
        <v>0.14285714285714285</v>
      </c>
      <c r="N5" s="8">
        <f t="shared" ref="N5:N21" si="3">M5+N4</f>
        <v>0.21428571428571427</v>
      </c>
      <c r="O5" s="116">
        <f t="shared" si="0"/>
        <v>0.14285714285714285</v>
      </c>
    </row>
    <row r="6" spans="1:15" ht="15" customHeight="1" x14ac:dyDescent="0.25">
      <c r="A6" s="364"/>
      <c r="B6" s="317"/>
      <c r="C6" s="294"/>
      <c r="D6" s="216" t="s">
        <v>96</v>
      </c>
      <c r="F6" s="122"/>
      <c r="G6" s="124" t="s">
        <v>96</v>
      </c>
      <c r="I6" s="237" t="s">
        <v>459</v>
      </c>
      <c r="J6" s="100">
        <v>1</v>
      </c>
      <c r="K6" s="8">
        <v>1</v>
      </c>
      <c r="L6">
        <f t="shared" si="1"/>
        <v>7</v>
      </c>
      <c r="M6" s="8">
        <f t="shared" si="2"/>
        <v>3.5714285714285712E-2</v>
      </c>
      <c r="N6" s="8">
        <f t="shared" si="3"/>
        <v>0.25</v>
      </c>
      <c r="O6" s="116">
        <f t="shared" si="0"/>
        <v>3.5714285714285712E-2</v>
      </c>
    </row>
    <row r="7" spans="1:15" ht="15" customHeight="1" thickBot="1" x14ac:dyDescent="0.3">
      <c r="A7" s="224">
        <v>3</v>
      </c>
      <c r="B7" s="226" t="s">
        <v>40</v>
      </c>
      <c r="C7" s="218" t="s">
        <v>102</v>
      </c>
      <c r="D7" s="218" t="s">
        <v>62</v>
      </c>
      <c r="F7" s="122" t="s">
        <v>102</v>
      </c>
      <c r="G7" s="123" t="s">
        <v>377</v>
      </c>
      <c r="I7" s="237" t="s">
        <v>426</v>
      </c>
      <c r="J7" s="100">
        <v>1</v>
      </c>
      <c r="K7" s="8">
        <v>1</v>
      </c>
      <c r="L7">
        <f t="shared" si="1"/>
        <v>8</v>
      </c>
      <c r="M7" s="8">
        <f t="shared" si="2"/>
        <v>3.5714285714285712E-2</v>
      </c>
      <c r="N7" s="8">
        <f t="shared" si="3"/>
        <v>0.2857142857142857</v>
      </c>
      <c r="O7" s="116">
        <f t="shared" si="0"/>
        <v>3.5714285714285712E-2</v>
      </c>
    </row>
    <row r="8" spans="1:15" ht="30" customHeight="1" x14ac:dyDescent="0.25">
      <c r="A8" s="363">
        <v>4</v>
      </c>
      <c r="B8" s="316" t="s">
        <v>40</v>
      </c>
      <c r="C8" s="293" t="s">
        <v>130</v>
      </c>
      <c r="D8" s="219" t="s">
        <v>151</v>
      </c>
      <c r="F8" s="122" t="s">
        <v>130</v>
      </c>
      <c r="G8" s="124" t="s">
        <v>151</v>
      </c>
      <c r="I8" s="237" t="s">
        <v>96</v>
      </c>
      <c r="J8" s="100">
        <v>1</v>
      </c>
      <c r="K8" s="8">
        <v>1</v>
      </c>
      <c r="L8">
        <f t="shared" si="1"/>
        <v>9</v>
      </c>
      <c r="M8" s="8">
        <f t="shared" si="2"/>
        <v>3.5714285714285712E-2</v>
      </c>
      <c r="N8" s="8">
        <f t="shared" si="3"/>
        <v>0.3214285714285714</v>
      </c>
      <c r="O8" s="116">
        <f t="shared" si="0"/>
        <v>3.5714285714285712E-2</v>
      </c>
    </row>
    <row r="9" spans="1:15" ht="15" customHeight="1" thickBot="1" x14ac:dyDescent="0.3">
      <c r="A9" s="364"/>
      <c r="B9" s="317"/>
      <c r="C9" s="294"/>
      <c r="D9" s="215" t="s">
        <v>152</v>
      </c>
      <c r="F9" s="122"/>
      <c r="G9" s="124" t="s">
        <v>152</v>
      </c>
      <c r="I9" s="237" t="s">
        <v>376</v>
      </c>
      <c r="J9" s="100">
        <v>3</v>
      </c>
      <c r="K9" s="8">
        <v>3</v>
      </c>
      <c r="L9">
        <f t="shared" si="1"/>
        <v>12</v>
      </c>
      <c r="M9" s="8">
        <f t="shared" si="2"/>
        <v>0.10714285714285714</v>
      </c>
      <c r="N9" s="8">
        <f t="shared" si="3"/>
        <v>0.42857142857142855</v>
      </c>
      <c r="O9" s="116">
        <f t="shared" si="0"/>
        <v>0.10714285714285714</v>
      </c>
    </row>
    <row r="10" spans="1:15" ht="15" customHeight="1" thickBot="1" x14ac:dyDescent="0.3">
      <c r="A10" s="224">
        <v>5</v>
      </c>
      <c r="B10" s="225" t="s">
        <v>40</v>
      </c>
      <c r="C10" s="217" t="s">
        <v>164</v>
      </c>
      <c r="D10" s="217" t="s">
        <v>181</v>
      </c>
      <c r="F10" s="122" t="s">
        <v>164</v>
      </c>
      <c r="G10" s="124" t="s">
        <v>181</v>
      </c>
      <c r="I10" s="237" t="s">
        <v>310</v>
      </c>
      <c r="J10" s="100">
        <v>1</v>
      </c>
      <c r="K10" s="8">
        <v>1</v>
      </c>
      <c r="L10">
        <f t="shared" si="1"/>
        <v>13</v>
      </c>
      <c r="M10" s="8">
        <f t="shared" si="2"/>
        <v>3.5714285714285712E-2</v>
      </c>
      <c r="N10" s="8">
        <f t="shared" si="3"/>
        <v>0.46428571428571425</v>
      </c>
      <c r="O10" s="116">
        <f t="shared" si="0"/>
        <v>3.5714285714285712E-2</v>
      </c>
    </row>
    <row r="11" spans="1:15" ht="30" customHeight="1" thickBot="1" x14ac:dyDescent="0.3">
      <c r="A11" s="224">
        <v>6</v>
      </c>
      <c r="B11" s="225" t="s">
        <v>40</v>
      </c>
      <c r="C11" s="217" t="s">
        <v>184</v>
      </c>
      <c r="D11" s="217" t="s">
        <v>227</v>
      </c>
      <c r="F11" s="122" t="s">
        <v>184</v>
      </c>
      <c r="G11" s="124" t="s">
        <v>227</v>
      </c>
      <c r="I11" s="237" t="s">
        <v>227</v>
      </c>
      <c r="J11" s="100">
        <v>1</v>
      </c>
      <c r="K11" s="8">
        <v>1</v>
      </c>
      <c r="L11">
        <f t="shared" si="1"/>
        <v>14</v>
      </c>
      <c r="M11" s="8">
        <f t="shared" si="2"/>
        <v>3.5714285714285712E-2</v>
      </c>
      <c r="N11" s="8">
        <f t="shared" si="3"/>
        <v>0.49999999999999994</v>
      </c>
      <c r="O11" s="116">
        <f t="shared" si="0"/>
        <v>3.5714285714285712E-2</v>
      </c>
    </row>
    <row r="12" spans="1:15" ht="30" customHeight="1" thickBot="1" x14ac:dyDescent="0.3">
      <c r="A12" s="224">
        <v>7</v>
      </c>
      <c r="B12" s="225" t="s">
        <v>40</v>
      </c>
      <c r="C12" s="217" t="s">
        <v>189</v>
      </c>
      <c r="D12" s="217" t="s">
        <v>247</v>
      </c>
      <c r="F12" s="122" t="s">
        <v>189</v>
      </c>
      <c r="G12" s="124" t="s">
        <v>247</v>
      </c>
      <c r="I12" s="237" t="s">
        <v>152</v>
      </c>
      <c r="J12" s="100">
        <v>1</v>
      </c>
      <c r="K12" s="8">
        <v>1</v>
      </c>
      <c r="L12">
        <f t="shared" si="1"/>
        <v>15</v>
      </c>
      <c r="M12" s="8">
        <f t="shared" si="2"/>
        <v>3.5714285714285712E-2</v>
      </c>
      <c r="N12" s="8">
        <f t="shared" si="3"/>
        <v>0.5357142857142857</v>
      </c>
      <c r="O12" s="116">
        <f t="shared" si="0"/>
        <v>3.5714285714285712E-2</v>
      </c>
    </row>
    <row r="13" spans="1:15" ht="15" customHeight="1" thickBot="1" x14ac:dyDescent="0.3">
      <c r="A13" s="224">
        <v>8</v>
      </c>
      <c r="B13" s="225" t="s">
        <v>40</v>
      </c>
      <c r="C13" s="217" t="s">
        <v>193</v>
      </c>
      <c r="D13" s="217" t="s">
        <v>259</v>
      </c>
      <c r="F13" s="122" t="s">
        <v>193</v>
      </c>
      <c r="G13" s="123" t="s">
        <v>376</v>
      </c>
      <c r="I13" s="237" t="s">
        <v>447</v>
      </c>
      <c r="J13" s="100">
        <v>1</v>
      </c>
      <c r="K13" s="8">
        <v>1</v>
      </c>
      <c r="L13">
        <f t="shared" si="1"/>
        <v>16</v>
      </c>
      <c r="M13" s="8">
        <f t="shared" si="2"/>
        <v>3.5714285714285712E-2</v>
      </c>
      <c r="N13" s="8">
        <f t="shared" si="3"/>
        <v>0.5714285714285714</v>
      </c>
      <c r="O13" s="116">
        <f t="shared" si="0"/>
        <v>3.5714285714285712E-2</v>
      </c>
    </row>
    <row r="14" spans="1:15" ht="15" customHeight="1" x14ac:dyDescent="0.25">
      <c r="A14" s="363">
        <v>9</v>
      </c>
      <c r="B14" s="316" t="s">
        <v>40</v>
      </c>
      <c r="C14" s="293" t="s">
        <v>197</v>
      </c>
      <c r="D14" s="177" t="s">
        <v>307</v>
      </c>
      <c r="F14" s="122" t="s">
        <v>197</v>
      </c>
      <c r="G14" s="124" t="s">
        <v>307</v>
      </c>
      <c r="I14" s="237" t="s">
        <v>151</v>
      </c>
      <c r="J14" s="100">
        <v>1</v>
      </c>
      <c r="K14" s="8">
        <v>1</v>
      </c>
      <c r="L14">
        <f t="shared" si="1"/>
        <v>17</v>
      </c>
      <c r="M14" s="8">
        <f t="shared" si="2"/>
        <v>3.5714285714285712E-2</v>
      </c>
      <c r="N14" s="8">
        <f t="shared" si="3"/>
        <v>0.6071428571428571</v>
      </c>
      <c r="O14" s="116">
        <f t="shared" si="0"/>
        <v>3.5714285714285712E-2</v>
      </c>
    </row>
    <row r="15" spans="1:15" ht="30" customHeight="1" thickBot="1" x14ac:dyDescent="0.3">
      <c r="A15" s="364"/>
      <c r="B15" s="317"/>
      <c r="C15" s="294"/>
      <c r="D15" s="216" t="s">
        <v>308</v>
      </c>
      <c r="F15" s="122"/>
      <c r="G15" s="124" t="s">
        <v>308</v>
      </c>
      <c r="I15" s="237" t="s">
        <v>377</v>
      </c>
      <c r="J15" s="100">
        <v>5</v>
      </c>
      <c r="K15" s="8">
        <v>5</v>
      </c>
      <c r="L15">
        <f t="shared" si="1"/>
        <v>22</v>
      </c>
      <c r="M15" s="8">
        <f t="shared" si="2"/>
        <v>0.17857142857142858</v>
      </c>
      <c r="N15" s="8">
        <f t="shared" si="3"/>
        <v>0.7857142857142857</v>
      </c>
      <c r="O15" s="116">
        <f t="shared" si="0"/>
        <v>0.17857142857142858</v>
      </c>
    </row>
    <row r="16" spans="1:15" s="1" customFormat="1" ht="15" customHeight="1" thickBot="1" x14ac:dyDescent="0.3">
      <c r="A16" s="224">
        <v>10</v>
      </c>
      <c r="B16" s="225" t="s">
        <v>40</v>
      </c>
      <c r="C16" s="217" t="s">
        <v>202</v>
      </c>
      <c r="D16" s="217" t="s">
        <v>327</v>
      </c>
      <c r="F16" s="102" t="s">
        <v>202</v>
      </c>
      <c r="G16" s="123" t="s">
        <v>327</v>
      </c>
      <c r="I16" s="237" t="s">
        <v>407</v>
      </c>
      <c r="J16" s="100">
        <v>1</v>
      </c>
      <c r="K16" s="8">
        <v>1</v>
      </c>
      <c r="L16">
        <f t="shared" si="1"/>
        <v>23</v>
      </c>
      <c r="M16" s="8">
        <f t="shared" si="2"/>
        <v>3.5714285714285712E-2</v>
      </c>
      <c r="N16" s="8">
        <f t="shared" si="3"/>
        <v>0.8214285714285714</v>
      </c>
      <c r="O16" s="116">
        <f t="shared" si="0"/>
        <v>3.5714285714285712E-2</v>
      </c>
    </row>
    <row r="17" spans="1:15" s="1" customFormat="1" ht="15" customHeight="1" thickBot="1" x14ac:dyDescent="0.3">
      <c r="A17" s="224">
        <v>11</v>
      </c>
      <c r="B17" s="225" t="s">
        <v>40</v>
      </c>
      <c r="C17" s="217" t="s">
        <v>206</v>
      </c>
      <c r="D17" s="217" t="s">
        <v>310</v>
      </c>
      <c r="F17" s="102" t="s">
        <v>206</v>
      </c>
      <c r="G17" s="123" t="s">
        <v>310</v>
      </c>
      <c r="I17" s="237" t="s">
        <v>181</v>
      </c>
      <c r="J17" s="100">
        <v>1</v>
      </c>
      <c r="K17" s="8">
        <v>1</v>
      </c>
      <c r="L17">
        <f t="shared" si="1"/>
        <v>24</v>
      </c>
      <c r="M17" s="8">
        <f t="shared" si="2"/>
        <v>3.5714285714285712E-2</v>
      </c>
      <c r="N17" s="8">
        <f t="shared" si="3"/>
        <v>0.8571428571428571</v>
      </c>
      <c r="O17" s="116">
        <f t="shared" si="0"/>
        <v>3.5714285714285712E-2</v>
      </c>
    </row>
    <row r="18" spans="1:15" s="1" customFormat="1" ht="15" customHeight="1" thickBot="1" x14ac:dyDescent="0.3">
      <c r="A18" s="223">
        <v>12</v>
      </c>
      <c r="B18" s="228" t="s">
        <v>40</v>
      </c>
      <c r="C18" s="229" t="s">
        <v>210</v>
      </c>
      <c r="D18" s="217" t="s">
        <v>327</v>
      </c>
      <c r="F18" s="102" t="s">
        <v>210</v>
      </c>
      <c r="G18" s="123" t="s">
        <v>327</v>
      </c>
      <c r="I18" s="237" t="s">
        <v>308</v>
      </c>
      <c r="J18" s="100">
        <v>1</v>
      </c>
      <c r="K18" s="8">
        <v>1</v>
      </c>
      <c r="L18">
        <f t="shared" si="1"/>
        <v>25</v>
      </c>
      <c r="M18" s="8">
        <f t="shared" si="2"/>
        <v>3.5714285714285712E-2</v>
      </c>
      <c r="N18" s="8">
        <f t="shared" si="3"/>
        <v>0.89285714285714279</v>
      </c>
      <c r="O18" s="116">
        <f t="shared" si="0"/>
        <v>3.5714285714285712E-2</v>
      </c>
    </row>
    <row r="19" spans="1:15" s="1" customFormat="1" ht="15" customHeight="1" thickBot="1" x14ac:dyDescent="0.3">
      <c r="A19" s="223">
        <v>13</v>
      </c>
      <c r="B19" s="228" t="s">
        <v>40</v>
      </c>
      <c r="C19" s="217" t="s">
        <v>263</v>
      </c>
      <c r="D19" s="217" t="s">
        <v>327</v>
      </c>
      <c r="F19" s="102" t="s">
        <v>263</v>
      </c>
      <c r="G19" s="123" t="s">
        <v>327</v>
      </c>
      <c r="I19" s="237" t="s">
        <v>307</v>
      </c>
      <c r="J19" s="100">
        <v>1</v>
      </c>
      <c r="K19" s="8">
        <v>1</v>
      </c>
      <c r="L19">
        <f t="shared" si="1"/>
        <v>26</v>
      </c>
      <c r="M19" s="8">
        <f t="shared" si="2"/>
        <v>3.5714285714285712E-2</v>
      </c>
      <c r="N19" s="8">
        <f t="shared" si="3"/>
        <v>0.92857142857142849</v>
      </c>
      <c r="O19" s="116">
        <f t="shared" si="0"/>
        <v>3.5714285714285712E-2</v>
      </c>
    </row>
    <row r="20" spans="1:15" s="1" customFormat="1" ht="15" customHeight="1" x14ac:dyDescent="0.25">
      <c r="A20" s="366">
        <v>14</v>
      </c>
      <c r="B20" s="344" t="s">
        <v>40</v>
      </c>
      <c r="C20" s="293" t="s">
        <v>267</v>
      </c>
      <c r="D20" s="177" t="s">
        <v>376</v>
      </c>
      <c r="F20" s="102" t="s">
        <v>267</v>
      </c>
      <c r="G20" s="123" t="s">
        <v>376</v>
      </c>
      <c r="I20" s="237" t="s">
        <v>247</v>
      </c>
      <c r="J20" s="100">
        <v>1</v>
      </c>
      <c r="K20" s="1">
        <v>1</v>
      </c>
      <c r="L20">
        <f t="shared" si="1"/>
        <v>27</v>
      </c>
      <c r="M20" s="8">
        <f t="shared" si="2"/>
        <v>3.5714285714285712E-2</v>
      </c>
      <c r="N20" s="8">
        <f t="shared" si="3"/>
        <v>0.96428571428571419</v>
      </c>
      <c r="O20" s="116">
        <f t="shared" si="0"/>
        <v>3.5714285714285712E-2</v>
      </c>
    </row>
    <row r="21" spans="1:15" s="1" customFormat="1" ht="15" customHeight="1" thickBot="1" x14ac:dyDescent="0.3">
      <c r="A21" s="367"/>
      <c r="B21" s="345"/>
      <c r="C21" s="294"/>
      <c r="D21" s="216" t="s">
        <v>377</v>
      </c>
      <c r="F21" s="102"/>
      <c r="G21" s="123" t="s">
        <v>377</v>
      </c>
      <c r="I21" s="237" t="s">
        <v>425</v>
      </c>
      <c r="J21" s="100">
        <v>1</v>
      </c>
      <c r="K21" s="248">
        <v>1</v>
      </c>
      <c r="L21" s="113">
        <f t="shared" si="1"/>
        <v>28</v>
      </c>
      <c r="M21" s="117">
        <f t="shared" si="2"/>
        <v>3.5714285714285712E-2</v>
      </c>
      <c r="N21" s="117">
        <f t="shared" si="3"/>
        <v>0.99999999999999989</v>
      </c>
      <c r="O21" s="118">
        <f t="shared" si="0"/>
        <v>3.5714285714285712E-2</v>
      </c>
    </row>
    <row r="22" spans="1:15" s="1" customFormat="1" ht="30" customHeight="1" thickBot="1" x14ac:dyDescent="0.3">
      <c r="A22" s="223">
        <v>15</v>
      </c>
      <c r="B22" s="228" t="s">
        <v>40</v>
      </c>
      <c r="C22" s="217" t="s">
        <v>271</v>
      </c>
      <c r="D22" s="217" t="s">
        <v>394</v>
      </c>
      <c r="F22" s="102" t="s">
        <v>271</v>
      </c>
      <c r="G22" s="123" t="s">
        <v>394</v>
      </c>
      <c r="I22" s="237" t="s">
        <v>500</v>
      </c>
      <c r="J22" s="100">
        <v>28</v>
      </c>
      <c r="K22" s="1">
        <f>SUM(K3:K21)</f>
        <v>28</v>
      </c>
      <c r="M22" s="1">
        <f>SUM(M3:M21)</f>
        <v>0.99999999999999989</v>
      </c>
      <c r="O22" s="116">
        <f t="shared" si="0"/>
        <v>0.99999999999999989</v>
      </c>
    </row>
    <row r="23" spans="1:15" s="1" customFormat="1" ht="15" customHeight="1" x14ac:dyDescent="0.25">
      <c r="A23" s="366">
        <v>16</v>
      </c>
      <c r="B23" s="344" t="s">
        <v>40</v>
      </c>
      <c r="C23" s="293" t="s">
        <v>272</v>
      </c>
      <c r="D23" s="177" t="s">
        <v>406</v>
      </c>
      <c r="F23" s="102" t="s">
        <v>272</v>
      </c>
      <c r="G23" s="123" t="s">
        <v>377</v>
      </c>
      <c r="I23"/>
      <c r="J23"/>
    </row>
    <row r="24" spans="1:15" s="1" customFormat="1" ht="15" customHeight="1" x14ac:dyDescent="0.25">
      <c r="A24" s="367"/>
      <c r="B24" s="345"/>
      <c r="C24" s="294"/>
      <c r="D24" s="178" t="s">
        <v>407</v>
      </c>
      <c r="F24" s="102"/>
      <c r="G24" s="123" t="s">
        <v>407</v>
      </c>
      <c r="I24"/>
      <c r="J24"/>
    </row>
    <row r="25" spans="1:15" s="1" customFormat="1" ht="15" customHeight="1" thickBot="1" x14ac:dyDescent="0.3">
      <c r="A25" s="368"/>
      <c r="B25" s="346"/>
      <c r="C25" s="295"/>
      <c r="D25" s="179" t="s">
        <v>408</v>
      </c>
      <c r="F25" s="102"/>
      <c r="G25" s="123" t="s">
        <v>408</v>
      </c>
      <c r="I25"/>
      <c r="J25"/>
    </row>
    <row r="26" spans="1:15" s="1" customFormat="1" ht="15" customHeight="1" x14ac:dyDescent="0.25">
      <c r="A26" s="366">
        <v>17</v>
      </c>
      <c r="B26" s="344" t="s">
        <v>40</v>
      </c>
      <c r="C26" s="293" t="s">
        <v>273</v>
      </c>
      <c r="D26" s="177" t="s">
        <v>425</v>
      </c>
      <c r="F26" s="102" t="s">
        <v>273</v>
      </c>
      <c r="G26" s="123" t="s">
        <v>425</v>
      </c>
    </row>
    <row r="27" spans="1:15" s="1" customFormat="1" ht="30" customHeight="1" thickBot="1" x14ac:dyDescent="0.3">
      <c r="A27" s="367"/>
      <c r="B27" s="345"/>
      <c r="C27" s="294"/>
      <c r="D27" s="215" t="s">
        <v>426</v>
      </c>
      <c r="F27" s="102"/>
      <c r="G27" s="123" t="s">
        <v>426</v>
      </c>
    </row>
    <row r="28" spans="1:15" s="1" customFormat="1" ht="15" customHeight="1" thickBot="1" x14ac:dyDescent="0.3">
      <c r="A28" s="223">
        <v>18</v>
      </c>
      <c r="B28" s="225" t="s">
        <v>40</v>
      </c>
      <c r="C28" s="217" t="s">
        <v>274</v>
      </c>
      <c r="D28" s="217" t="s">
        <v>327</v>
      </c>
      <c r="F28" s="102" t="s">
        <v>274</v>
      </c>
      <c r="G28" s="123" t="s">
        <v>327</v>
      </c>
    </row>
    <row r="29" spans="1:15" s="1" customFormat="1" ht="44.25" customHeight="1" thickBot="1" x14ac:dyDescent="0.3">
      <c r="A29" s="223">
        <v>19</v>
      </c>
      <c r="B29" s="225" t="s">
        <v>40</v>
      </c>
      <c r="C29" s="217" t="s">
        <v>275</v>
      </c>
      <c r="D29" s="219" t="s">
        <v>447</v>
      </c>
      <c r="F29" s="102" t="s">
        <v>275</v>
      </c>
      <c r="G29" s="123" t="s">
        <v>447</v>
      </c>
    </row>
    <row r="30" spans="1:15" s="1" customFormat="1" ht="30" customHeight="1" x14ac:dyDescent="0.25">
      <c r="A30" s="223">
        <v>20</v>
      </c>
      <c r="B30" s="225" t="s">
        <v>40</v>
      </c>
      <c r="C30" s="217" t="s">
        <v>276</v>
      </c>
      <c r="D30" s="219" t="s">
        <v>459</v>
      </c>
      <c r="F30" s="102" t="s">
        <v>276</v>
      </c>
      <c r="G30" s="123" t="s">
        <v>459</v>
      </c>
    </row>
    <row r="31" spans="1:15" ht="15" customHeight="1" x14ac:dyDescent="0.25">
      <c r="A31" s="37"/>
      <c r="B31" s="2"/>
      <c r="C31" s="2"/>
      <c r="D31" s="2"/>
    </row>
    <row r="44" spans="9:15" x14ac:dyDescent="0.25">
      <c r="I44" s="424" t="s">
        <v>562</v>
      </c>
      <c r="J44" s="424"/>
      <c r="K44" s="424"/>
      <c r="L44" s="424"/>
      <c r="M44" s="424"/>
      <c r="N44" s="424"/>
      <c r="O44" s="424"/>
    </row>
    <row r="45" spans="9:15" x14ac:dyDescent="0.25">
      <c r="I45" s="424"/>
      <c r="J45" s="424"/>
      <c r="K45" s="424"/>
      <c r="L45" s="424"/>
      <c r="M45" s="424"/>
      <c r="N45" s="424"/>
      <c r="O45" s="424"/>
    </row>
    <row r="46" spans="9:15" x14ac:dyDescent="0.25">
      <c r="I46" s="424"/>
      <c r="J46" s="424"/>
      <c r="K46" s="424"/>
      <c r="L46" s="424"/>
      <c r="M46" s="424"/>
      <c r="N46" s="424"/>
      <c r="O46" s="424"/>
    </row>
  </sheetData>
  <autoFilter ref="F2:G30" xr:uid="{00000000-0009-0000-0000-000017000000}"/>
  <mergeCells count="22">
    <mergeCell ref="A3:A4"/>
    <mergeCell ref="B3:B4"/>
    <mergeCell ref="C3:C4"/>
    <mergeCell ref="A5:A6"/>
    <mergeCell ref="B5:B6"/>
    <mergeCell ref="C5:C6"/>
    <mergeCell ref="B8:B9"/>
    <mergeCell ref="C8:C9"/>
    <mergeCell ref="A8:A9"/>
    <mergeCell ref="A14:A15"/>
    <mergeCell ref="B14:B15"/>
    <mergeCell ref="C14:C15"/>
    <mergeCell ref="A20:A21"/>
    <mergeCell ref="B20:B21"/>
    <mergeCell ref="C20:C21"/>
    <mergeCell ref="I44:O46"/>
    <mergeCell ref="A23:A25"/>
    <mergeCell ref="B23:B25"/>
    <mergeCell ref="C23:C25"/>
    <mergeCell ref="A26:A27"/>
    <mergeCell ref="B26:B27"/>
    <mergeCell ref="C26:C27"/>
  </mergeCells>
  <conditionalFormatting sqref="O3:O21">
    <cfRule type="aboveAverage" dxfId="10" priority="2"/>
  </conditionalFormatting>
  <conditionalFormatting sqref="O22">
    <cfRule type="aboveAverage" dxfId="9" priority="1"/>
  </conditionalFormatting>
  <pageMargins left="0.7" right="0.7" top="0.75" bottom="0.75" header="0.3" footer="0.3"/>
  <pageSetup paperSize="9"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47"/>
  <sheetViews>
    <sheetView topLeftCell="I31" zoomScale="70" zoomScaleNormal="70" workbookViewId="0">
      <selection activeCell="I53" sqref="I53"/>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outlineLevel="1"/>
    <col min="7" max="7" width="27.28515625" style="105" customWidth="1" outlineLevel="1"/>
    <col min="9" max="9" width="68.7109375" bestFit="1" customWidth="1"/>
    <col min="10" max="10" width="50.140625" bestFit="1" customWidth="1"/>
    <col min="12" max="12" width="11.140625" customWidth="1"/>
  </cols>
  <sheetData>
    <row r="1" spans="1:15" s="1" customFormat="1" ht="15.75" thickBot="1" x14ac:dyDescent="0.3">
      <c r="A1" s="120" t="s">
        <v>7</v>
      </c>
      <c r="B1" s="121"/>
      <c r="C1" s="121"/>
      <c r="D1" s="121" t="s">
        <v>10</v>
      </c>
      <c r="G1" s="239"/>
    </row>
    <row r="2" spans="1:15" s="1" customFormat="1" ht="65.25" thickBot="1" x14ac:dyDescent="0.3">
      <c r="A2" s="36"/>
      <c r="B2" s="18" t="s">
        <v>0</v>
      </c>
      <c r="C2" s="19" t="s">
        <v>3</v>
      </c>
      <c r="D2" s="20" t="s">
        <v>33</v>
      </c>
      <c r="F2" s="102" t="s">
        <v>3</v>
      </c>
      <c r="G2" s="123" t="s">
        <v>33</v>
      </c>
      <c r="I2" s="98" t="s">
        <v>498</v>
      </c>
      <c r="J2" s="105" t="s">
        <v>563</v>
      </c>
      <c r="K2" s="119" t="s">
        <v>507</v>
      </c>
      <c r="L2" s="119" t="s">
        <v>503</v>
      </c>
      <c r="M2" s="119" t="s">
        <v>504</v>
      </c>
      <c r="N2" s="119" t="s">
        <v>505</v>
      </c>
      <c r="O2" s="119" t="s">
        <v>506</v>
      </c>
    </row>
    <row r="3" spans="1:15" s="1" customFormat="1" ht="18" customHeight="1" x14ac:dyDescent="0.25">
      <c r="A3" s="360">
        <v>1</v>
      </c>
      <c r="B3" s="316" t="s">
        <v>40</v>
      </c>
      <c r="C3" s="296" t="s">
        <v>41</v>
      </c>
      <c r="D3" s="177" t="s">
        <v>64</v>
      </c>
      <c r="F3" s="102" t="s">
        <v>41</v>
      </c>
      <c r="G3" s="123" t="s">
        <v>564</v>
      </c>
      <c r="I3" s="99" t="s">
        <v>329</v>
      </c>
      <c r="J3" s="100">
        <v>3</v>
      </c>
      <c r="K3" s="107">
        <v>3</v>
      </c>
      <c r="L3">
        <f>K3</f>
        <v>3</v>
      </c>
      <c r="M3" s="8">
        <f>K3/$K$25</f>
        <v>8.3333333333333329E-2</v>
      </c>
      <c r="N3" s="8">
        <f>M3</f>
        <v>8.3333333333333329E-2</v>
      </c>
      <c r="O3" s="116">
        <f>M3</f>
        <v>8.3333333333333329E-2</v>
      </c>
    </row>
    <row r="4" spans="1:15" s="1" customFormat="1" ht="18" customHeight="1" x14ac:dyDescent="0.25">
      <c r="A4" s="361"/>
      <c r="B4" s="317"/>
      <c r="C4" s="297"/>
      <c r="D4" s="178" t="s">
        <v>153</v>
      </c>
      <c r="F4" s="102"/>
      <c r="G4" s="123" t="s">
        <v>565</v>
      </c>
      <c r="I4" s="99" t="s">
        <v>575</v>
      </c>
      <c r="J4" s="100">
        <v>1</v>
      </c>
      <c r="K4" s="107">
        <v>1</v>
      </c>
      <c r="L4">
        <f>K4+L3</f>
        <v>4</v>
      </c>
      <c r="M4" s="8">
        <f>K4/$K$25</f>
        <v>2.7777777777777776E-2</v>
      </c>
      <c r="N4" s="8">
        <f>M4+N3</f>
        <v>0.1111111111111111</v>
      </c>
      <c r="O4" s="116">
        <f t="shared" ref="O4:O25" si="0">M4</f>
        <v>2.7777777777777776E-2</v>
      </c>
    </row>
    <row r="5" spans="1:15" s="1" customFormat="1" ht="35.25" customHeight="1" thickBot="1" x14ac:dyDescent="0.3">
      <c r="A5" s="361"/>
      <c r="B5" s="317"/>
      <c r="C5" s="297"/>
      <c r="D5" s="216" t="s">
        <v>65</v>
      </c>
      <c r="F5" s="102"/>
      <c r="G5" s="123" t="s">
        <v>566</v>
      </c>
      <c r="I5" s="99" t="s">
        <v>565</v>
      </c>
      <c r="J5" s="100">
        <v>6</v>
      </c>
      <c r="K5" s="108">
        <v>6</v>
      </c>
      <c r="L5">
        <f t="shared" ref="L5:L24" si="1">K5+L4</f>
        <v>10</v>
      </c>
      <c r="M5" s="8">
        <f t="shared" ref="M5:M24" si="2">K5/$K$25</f>
        <v>0.16666666666666666</v>
      </c>
      <c r="N5" s="8">
        <f t="shared" ref="N5:N24" si="3">M5+N4</f>
        <v>0.27777777777777779</v>
      </c>
      <c r="O5" s="116">
        <f t="shared" si="0"/>
        <v>0.16666666666666666</v>
      </c>
    </row>
    <row r="6" spans="1:15" ht="18" customHeight="1" x14ac:dyDescent="0.25">
      <c r="A6" s="363">
        <v>2</v>
      </c>
      <c r="B6" s="316" t="s">
        <v>40</v>
      </c>
      <c r="C6" s="293" t="s">
        <v>77</v>
      </c>
      <c r="D6" s="177" t="s">
        <v>97</v>
      </c>
      <c r="F6" s="122" t="s">
        <v>77</v>
      </c>
      <c r="G6" s="124" t="s">
        <v>567</v>
      </c>
      <c r="H6" s="1"/>
      <c r="I6" s="99" t="s">
        <v>262</v>
      </c>
      <c r="J6" s="100">
        <v>1</v>
      </c>
      <c r="K6" s="108">
        <v>1</v>
      </c>
      <c r="L6">
        <f t="shared" si="1"/>
        <v>11</v>
      </c>
      <c r="M6" s="8">
        <f t="shared" si="2"/>
        <v>2.7777777777777776E-2</v>
      </c>
      <c r="N6" s="8">
        <f t="shared" si="3"/>
        <v>0.30555555555555558</v>
      </c>
      <c r="O6" s="116">
        <f t="shared" si="0"/>
        <v>2.7777777777777776E-2</v>
      </c>
    </row>
    <row r="7" spans="1:15" ht="18" customHeight="1" x14ac:dyDescent="0.25">
      <c r="A7" s="364"/>
      <c r="B7" s="317"/>
      <c r="C7" s="294"/>
      <c r="D7" s="216" t="s">
        <v>153</v>
      </c>
      <c r="F7" s="122"/>
      <c r="G7" s="124" t="s">
        <v>565</v>
      </c>
      <c r="H7" s="1"/>
      <c r="I7" s="99" t="s">
        <v>577</v>
      </c>
      <c r="J7" s="100">
        <v>1</v>
      </c>
      <c r="K7" s="108">
        <v>1</v>
      </c>
      <c r="L7">
        <f t="shared" si="1"/>
        <v>12</v>
      </c>
      <c r="M7" s="8">
        <f t="shared" si="2"/>
        <v>2.7777777777777776E-2</v>
      </c>
      <c r="N7" s="8">
        <f t="shared" si="3"/>
        <v>0.33333333333333337</v>
      </c>
      <c r="O7" s="116">
        <f t="shared" si="0"/>
        <v>2.7777777777777776E-2</v>
      </c>
    </row>
    <row r="8" spans="1:15" ht="33" customHeight="1" x14ac:dyDescent="0.25">
      <c r="A8" s="363">
        <v>3</v>
      </c>
      <c r="B8" s="317" t="s">
        <v>40</v>
      </c>
      <c r="C8" s="294" t="s">
        <v>102</v>
      </c>
      <c r="D8" s="173" t="s">
        <v>125</v>
      </c>
      <c r="F8" s="122" t="s">
        <v>102</v>
      </c>
      <c r="G8" s="124" t="s">
        <v>568</v>
      </c>
      <c r="H8" s="1"/>
      <c r="I8" s="99" t="s">
        <v>574</v>
      </c>
      <c r="J8" s="100">
        <v>1</v>
      </c>
      <c r="K8" s="108">
        <v>1</v>
      </c>
      <c r="L8">
        <f t="shared" si="1"/>
        <v>13</v>
      </c>
      <c r="M8" s="8">
        <f t="shared" si="2"/>
        <v>2.7777777777777776E-2</v>
      </c>
      <c r="N8" s="8">
        <f t="shared" si="3"/>
        <v>0.36111111111111116</v>
      </c>
      <c r="O8" s="116">
        <f t="shared" si="0"/>
        <v>2.7777777777777776E-2</v>
      </c>
    </row>
    <row r="9" spans="1:15" ht="18" customHeight="1" thickBot="1" x14ac:dyDescent="0.3">
      <c r="A9" s="364"/>
      <c r="B9" s="317"/>
      <c r="C9" s="294"/>
      <c r="D9" s="215" t="s">
        <v>126</v>
      </c>
      <c r="F9" s="122"/>
      <c r="G9" s="124" t="s">
        <v>569</v>
      </c>
      <c r="H9" s="1"/>
      <c r="I9" s="99" t="s">
        <v>248</v>
      </c>
      <c r="J9" s="100">
        <v>1</v>
      </c>
      <c r="K9" s="108">
        <v>1</v>
      </c>
      <c r="L9">
        <f t="shared" si="1"/>
        <v>14</v>
      </c>
      <c r="M9" s="8">
        <f t="shared" si="2"/>
        <v>2.7777777777777776E-2</v>
      </c>
      <c r="N9" s="8">
        <f t="shared" si="3"/>
        <v>0.38888888888888895</v>
      </c>
      <c r="O9" s="116">
        <f t="shared" si="0"/>
        <v>2.7777777777777776E-2</v>
      </c>
    </row>
    <row r="10" spans="1:15" ht="18" customHeight="1" x14ac:dyDescent="0.25">
      <c r="A10" s="363">
        <v>4</v>
      </c>
      <c r="B10" s="316" t="s">
        <v>40</v>
      </c>
      <c r="C10" s="293" t="s">
        <v>130</v>
      </c>
      <c r="D10" s="177" t="s">
        <v>153</v>
      </c>
      <c r="F10" s="122" t="s">
        <v>130</v>
      </c>
      <c r="G10" s="124" t="s">
        <v>565</v>
      </c>
      <c r="H10" s="1"/>
      <c r="I10" s="99" t="s">
        <v>576</v>
      </c>
      <c r="J10" s="100">
        <v>1</v>
      </c>
      <c r="K10" s="108">
        <v>1</v>
      </c>
      <c r="L10">
        <f t="shared" si="1"/>
        <v>15</v>
      </c>
      <c r="M10" s="8">
        <f t="shared" si="2"/>
        <v>2.7777777777777776E-2</v>
      </c>
      <c r="N10" s="8">
        <f t="shared" si="3"/>
        <v>0.41666666666666674</v>
      </c>
      <c r="O10" s="116">
        <f t="shared" si="0"/>
        <v>2.7777777777777776E-2</v>
      </c>
    </row>
    <row r="11" spans="1:15" ht="18" customHeight="1" x14ac:dyDescent="0.25">
      <c r="A11" s="364"/>
      <c r="B11" s="317"/>
      <c r="C11" s="294"/>
      <c r="D11" s="178" t="s">
        <v>154</v>
      </c>
      <c r="F11" s="122"/>
      <c r="G11" s="124" t="s">
        <v>570</v>
      </c>
      <c r="H11" s="1"/>
      <c r="I11" s="99" t="s">
        <v>409</v>
      </c>
      <c r="J11" s="100">
        <v>1</v>
      </c>
      <c r="K11" s="108">
        <v>1</v>
      </c>
      <c r="L11">
        <f t="shared" si="1"/>
        <v>16</v>
      </c>
      <c r="M11" s="8">
        <f t="shared" si="2"/>
        <v>2.7777777777777776E-2</v>
      </c>
      <c r="N11" s="8">
        <f t="shared" si="3"/>
        <v>0.44444444444444453</v>
      </c>
      <c r="O11" s="116">
        <f t="shared" si="0"/>
        <v>2.7777777777777776E-2</v>
      </c>
    </row>
    <row r="12" spans="1:15" ht="18" customHeight="1" x14ac:dyDescent="0.25">
      <c r="A12" s="364"/>
      <c r="B12" s="317"/>
      <c r="C12" s="294"/>
      <c r="D12" s="178" t="s">
        <v>155</v>
      </c>
      <c r="F12" s="122"/>
      <c r="G12" s="124" t="s">
        <v>248</v>
      </c>
      <c r="H12" s="1"/>
      <c r="I12" s="99" t="s">
        <v>564</v>
      </c>
      <c r="J12" s="100">
        <v>2</v>
      </c>
      <c r="K12" s="108">
        <v>2</v>
      </c>
      <c r="L12">
        <f t="shared" si="1"/>
        <v>18</v>
      </c>
      <c r="M12" s="8">
        <f t="shared" si="2"/>
        <v>5.5555555555555552E-2</v>
      </c>
      <c r="N12" s="8">
        <f t="shared" si="3"/>
        <v>0.50000000000000011</v>
      </c>
      <c r="O12" s="116">
        <f t="shared" si="0"/>
        <v>5.5555555555555552E-2</v>
      </c>
    </row>
    <row r="13" spans="1:15" ht="18" customHeight="1" thickBot="1" x14ac:dyDescent="0.3">
      <c r="A13" s="365"/>
      <c r="B13" s="318"/>
      <c r="C13" s="295"/>
      <c r="D13" s="179" t="s">
        <v>76</v>
      </c>
      <c r="F13" s="122"/>
      <c r="G13" s="123" t="s">
        <v>328</v>
      </c>
      <c r="H13" s="1"/>
      <c r="I13" s="99" t="s">
        <v>428</v>
      </c>
      <c r="J13" s="100">
        <v>1</v>
      </c>
      <c r="K13" s="108">
        <v>1</v>
      </c>
      <c r="L13">
        <f t="shared" si="1"/>
        <v>19</v>
      </c>
      <c r="M13" s="8">
        <f t="shared" si="2"/>
        <v>2.7777777777777776E-2</v>
      </c>
      <c r="N13" s="8">
        <f t="shared" si="3"/>
        <v>0.5277777777777779</v>
      </c>
      <c r="O13" s="116">
        <f t="shared" si="0"/>
        <v>2.7777777777777776E-2</v>
      </c>
    </row>
    <row r="14" spans="1:15" ht="18" customHeight="1" x14ac:dyDescent="0.25">
      <c r="A14" s="363">
        <v>5</v>
      </c>
      <c r="B14" s="316" t="s">
        <v>40</v>
      </c>
      <c r="C14" s="293" t="s">
        <v>164</v>
      </c>
      <c r="D14" s="177" t="s">
        <v>153</v>
      </c>
      <c r="F14" s="122" t="s">
        <v>164</v>
      </c>
      <c r="G14" s="124" t="s">
        <v>565</v>
      </c>
      <c r="H14" s="1"/>
      <c r="I14" s="99" t="s">
        <v>566</v>
      </c>
      <c r="J14" s="100">
        <v>1</v>
      </c>
      <c r="K14" s="108">
        <v>1</v>
      </c>
      <c r="L14">
        <f t="shared" si="1"/>
        <v>20</v>
      </c>
      <c r="M14" s="8">
        <f t="shared" si="2"/>
        <v>2.7777777777777776E-2</v>
      </c>
      <c r="N14" s="8">
        <f t="shared" si="3"/>
        <v>0.55555555555555569</v>
      </c>
      <c r="O14" s="116">
        <f t="shared" si="0"/>
        <v>2.7777777777777776E-2</v>
      </c>
    </row>
    <row r="15" spans="1:15" ht="18" customHeight="1" thickBot="1" x14ac:dyDescent="0.3">
      <c r="A15" s="364"/>
      <c r="B15" s="317"/>
      <c r="C15" s="294"/>
      <c r="D15" s="216" t="s">
        <v>182</v>
      </c>
      <c r="F15" s="122"/>
      <c r="G15" s="124" t="s">
        <v>571</v>
      </c>
      <c r="H15" s="1"/>
      <c r="I15" s="99" t="s">
        <v>328</v>
      </c>
      <c r="J15" s="100">
        <v>3</v>
      </c>
      <c r="K15" s="108">
        <v>3</v>
      </c>
      <c r="L15">
        <f t="shared" si="1"/>
        <v>23</v>
      </c>
      <c r="M15" s="8">
        <f t="shared" si="2"/>
        <v>8.3333333333333329E-2</v>
      </c>
      <c r="N15" s="8">
        <f t="shared" si="3"/>
        <v>0.63888888888888906</v>
      </c>
      <c r="O15" s="116">
        <f t="shared" si="0"/>
        <v>8.3333333333333329E-2</v>
      </c>
    </row>
    <row r="16" spans="1:15" ht="18" customHeight="1" thickBot="1" x14ac:dyDescent="0.3">
      <c r="A16" s="224">
        <v>6</v>
      </c>
      <c r="B16" s="225" t="s">
        <v>40</v>
      </c>
      <c r="C16" s="217" t="s">
        <v>184</v>
      </c>
      <c r="D16" s="219" t="s">
        <v>228</v>
      </c>
      <c r="F16" s="122" t="s">
        <v>184</v>
      </c>
      <c r="G16" s="124" t="s">
        <v>572</v>
      </c>
      <c r="H16" s="1"/>
      <c r="I16" s="99" t="s">
        <v>572</v>
      </c>
      <c r="J16" s="100">
        <v>1</v>
      </c>
      <c r="K16" s="108">
        <v>1</v>
      </c>
      <c r="L16">
        <f t="shared" si="1"/>
        <v>24</v>
      </c>
      <c r="M16" s="8">
        <f t="shared" si="2"/>
        <v>2.7777777777777776E-2</v>
      </c>
      <c r="N16" s="8">
        <f t="shared" si="3"/>
        <v>0.66666666666666685</v>
      </c>
      <c r="O16" s="116">
        <f t="shared" si="0"/>
        <v>2.7777777777777776E-2</v>
      </c>
    </row>
    <row r="17" spans="1:15" ht="18" customHeight="1" thickBot="1" x14ac:dyDescent="0.3">
      <c r="A17" s="224">
        <v>7</v>
      </c>
      <c r="B17" s="225" t="s">
        <v>40</v>
      </c>
      <c r="C17" s="217" t="s">
        <v>189</v>
      </c>
      <c r="D17" s="217" t="s">
        <v>310</v>
      </c>
      <c r="F17" s="122" t="s">
        <v>189</v>
      </c>
      <c r="G17" s="124" t="s">
        <v>573</v>
      </c>
      <c r="H17" s="1"/>
      <c r="I17" s="99" t="s">
        <v>567</v>
      </c>
      <c r="J17" s="100">
        <v>1</v>
      </c>
      <c r="K17" s="108">
        <v>1</v>
      </c>
      <c r="L17">
        <f t="shared" si="1"/>
        <v>25</v>
      </c>
      <c r="M17" s="8">
        <f t="shared" si="2"/>
        <v>2.7777777777777776E-2</v>
      </c>
      <c r="N17" s="8">
        <f t="shared" si="3"/>
        <v>0.69444444444444464</v>
      </c>
      <c r="O17" s="116">
        <f t="shared" si="0"/>
        <v>2.7777777777777776E-2</v>
      </c>
    </row>
    <row r="18" spans="1:15" ht="18" customHeight="1" x14ac:dyDescent="0.25">
      <c r="A18" s="363">
        <v>8</v>
      </c>
      <c r="B18" s="316" t="s">
        <v>40</v>
      </c>
      <c r="C18" s="293" t="s">
        <v>193</v>
      </c>
      <c r="D18" s="177" t="s">
        <v>64</v>
      </c>
      <c r="F18" s="122" t="s">
        <v>193</v>
      </c>
      <c r="G18" s="124" t="s">
        <v>564</v>
      </c>
      <c r="H18" s="1"/>
      <c r="I18" s="99" t="s">
        <v>573</v>
      </c>
      <c r="J18" s="100">
        <v>5</v>
      </c>
      <c r="K18" s="108">
        <v>5</v>
      </c>
      <c r="L18">
        <f t="shared" si="1"/>
        <v>30</v>
      </c>
      <c r="M18" s="8">
        <f t="shared" si="2"/>
        <v>0.1388888888888889</v>
      </c>
      <c r="N18" s="8">
        <f t="shared" si="3"/>
        <v>0.83333333333333348</v>
      </c>
      <c r="O18" s="116">
        <f t="shared" si="0"/>
        <v>0.1388888888888889</v>
      </c>
    </row>
    <row r="19" spans="1:15" ht="29.25" customHeight="1" thickBot="1" x14ac:dyDescent="0.3">
      <c r="A19" s="364"/>
      <c r="B19" s="317"/>
      <c r="C19" s="294"/>
      <c r="D19" s="216" t="s">
        <v>260</v>
      </c>
      <c r="F19" s="122"/>
      <c r="G19" s="124" t="s">
        <v>574</v>
      </c>
      <c r="H19" s="1"/>
      <c r="I19" s="99" t="s">
        <v>570</v>
      </c>
      <c r="J19" s="100">
        <v>1</v>
      </c>
      <c r="K19" s="108">
        <v>1</v>
      </c>
      <c r="L19">
        <f t="shared" si="1"/>
        <v>31</v>
      </c>
      <c r="M19" s="8">
        <f t="shared" si="2"/>
        <v>2.7777777777777776E-2</v>
      </c>
      <c r="N19" s="8">
        <f t="shared" si="3"/>
        <v>0.86111111111111127</v>
      </c>
      <c r="O19" s="116">
        <f t="shared" si="0"/>
        <v>2.7777777777777776E-2</v>
      </c>
    </row>
    <row r="20" spans="1:15" ht="18" customHeight="1" thickBot="1" x14ac:dyDescent="0.3">
      <c r="A20" s="224">
        <v>9</v>
      </c>
      <c r="B20" s="225" t="s">
        <v>40</v>
      </c>
      <c r="C20" s="217" t="s">
        <v>197</v>
      </c>
      <c r="D20" s="217" t="s">
        <v>310</v>
      </c>
      <c r="F20" s="122" t="s">
        <v>197</v>
      </c>
      <c r="G20" s="124" t="s">
        <v>573</v>
      </c>
      <c r="H20" s="1"/>
      <c r="I20" s="99" t="s">
        <v>569</v>
      </c>
      <c r="J20" s="100">
        <v>1</v>
      </c>
      <c r="K20" s="108">
        <v>1</v>
      </c>
      <c r="L20">
        <f t="shared" si="1"/>
        <v>32</v>
      </c>
      <c r="M20" s="8">
        <f t="shared" si="2"/>
        <v>2.7777777777777776E-2</v>
      </c>
      <c r="N20" s="8">
        <f t="shared" si="3"/>
        <v>0.88888888888888906</v>
      </c>
      <c r="O20" s="116">
        <f t="shared" si="0"/>
        <v>2.7777777777777776E-2</v>
      </c>
    </row>
    <row r="21" spans="1:15" s="1" customFormat="1" ht="18" customHeight="1" x14ac:dyDescent="0.25">
      <c r="A21" s="363">
        <v>10</v>
      </c>
      <c r="B21" s="316" t="s">
        <v>40</v>
      </c>
      <c r="C21" s="293" t="s">
        <v>202</v>
      </c>
      <c r="D21" s="177" t="s">
        <v>328</v>
      </c>
      <c r="F21" s="102" t="s">
        <v>202</v>
      </c>
      <c r="G21" s="123" t="s">
        <v>328</v>
      </c>
      <c r="I21" s="99" t="s">
        <v>568</v>
      </c>
      <c r="J21" s="100">
        <v>1</v>
      </c>
      <c r="K21" s="256">
        <v>1</v>
      </c>
      <c r="L21">
        <f t="shared" si="1"/>
        <v>33</v>
      </c>
      <c r="M21" s="8">
        <f t="shared" si="2"/>
        <v>2.7777777777777776E-2</v>
      </c>
      <c r="N21" s="8">
        <f t="shared" si="3"/>
        <v>0.91666666666666685</v>
      </c>
      <c r="O21" s="116">
        <f t="shared" si="0"/>
        <v>2.7777777777777776E-2</v>
      </c>
    </row>
    <row r="22" spans="1:15" s="1" customFormat="1" ht="18" customHeight="1" thickBot="1" x14ac:dyDescent="0.3">
      <c r="A22" s="364"/>
      <c r="B22" s="317"/>
      <c r="C22" s="294"/>
      <c r="D22" s="216" t="s">
        <v>329</v>
      </c>
      <c r="F22" s="102"/>
      <c r="G22" s="123" t="s">
        <v>329</v>
      </c>
      <c r="I22" s="99" t="s">
        <v>571</v>
      </c>
      <c r="J22" s="100">
        <v>1</v>
      </c>
      <c r="K22" s="256">
        <v>1</v>
      </c>
      <c r="L22">
        <f t="shared" si="1"/>
        <v>34</v>
      </c>
      <c r="M22" s="8">
        <f t="shared" si="2"/>
        <v>2.7777777777777776E-2</v>
      </c>
      <c r="N22" s="8">
        <f t="shared" si="3"/>
        <v>0.94444444444444464</v>
      </c>
      <c r="O22" s="116">
        <f t="shared" si="0"/>
        <v>2.7777777777777776E-2</v>
      </c>
    </row>
    <row r="23" spans="1:15" s="1" customFormat="1" ht="18" customHeight="1" thickBot="1" x14ac:dyDescent="0.3">
      <c r="A23" s="224">
        <v>11</v>
      </c>
      <c r="B23" s="225" t="s">
        <v>40</v>
      </c>
      <c r="C23" s="217" t="s">
        <v>206</v>
      </c>
      <c r="D23" s="217" t="s">
        <v>310</v>
      </c>
      <c r="F23" s="102" t="s">
        <v>206</v>
      </c>
      <c r="G23" s="123" t="s">
        <v>573</v>
      </c>
      <c r="I23" s="99" t="s">
        <v>355</v>
      </c>
      <c r="J23" s="100">
        <v>1</v>
      </c>
      <c r="K23" s="256">
        <v>1</v>
      </c>
      <c r="L23">
        <f t="shared" si="1"/>
        <v>35</v>
      </c>
      <c r="M23" s="8">
        <f t="shared" si="2"/>
        <v>2.7777777777777776E-2</v>
      </c>
      <c r="N23" s="8">
        <f t="shared" si="3"/>
        <v>0.97222222222222243</v>
      </c>
      <c r="O23" s="116">
        <f t="shared" si="0"/>
        <v>2.7777777777777776E-2</v>
      </c>
    </row>
    <row r="24" spans="1:15" s="1" customFormat="1" ht="18" customHeight="1" x14ac:dyDescent="0.25">
      <c r="A24" s="366">
        <v>12</v>
      </c>
      <c r="B24" s="344" t="s">
        <v>40</v>
      </c>
      <c r="C24" s="350" t="s">
        <v>210</v>
      </c>
      <c r="D24" s="177" t="s">
        <v>355</v>
      </c>
      <c r="F24" s="102" t="s">
        <v>210</v>
      </c>
      <c r="G24" s="123" t="s">
        <v>355</v>
      </c>
      <c r="I24" s="99" t="s">
        <v>578</v>
      </c>
      <c r="J24" s="100">
        <v>1</v>
      </c>
      <c r="K24" s="257">
        <v>1</v>
      </c>
      <c r="L24" s="113">
        <f t="shared" si="1"/>
        <v>36</v>
      </c>
      <c r="M24" s="117">
        <f t="shared" si="2"/>
        <v>2.7777777777777776E-2</v>
      </c>
      <c r="N24" s="117">
        <f t="shared" si="3"/>
        <v>1.0000000000000002</v>
      </c>
      <c r="O24" s="118">
        <f t="shared" si="0"/>
        <v>2.7777777777777776E-2</v>
      </c>
    </row>
    <row r="25" spans="1:15" s="1" customFormat="1" ht="18" customHeight="1" thickBot="1" x14ac:dyDescent="0.3">
      <c r="A25" s="367"/>
      <c r="B25" s="345"/>
      <c r="C25" s="351"/>
      <c r="D25" s="216" t="s">
        <v>153</v>
      </c>
      <c r="F25" s="102"/>
      <c r="G25" s="123" t="s">
        <v>565</v>
      </c>
      <c r="I25" s="99" t="s">
        <v>500</v>
      </c>
      <c r="J25" s="100">
        <v>36</v>
      </c>
      <c r="K25" s="1">
        <f>SUM(K3:K24)</f>
        <v>36</v>
      </c>
      <c r="M25" s="1">
        <f>SUM(M3:M24)</f>
        <v>1.0000000000000002</v>
      </c>
      <c r="O25" s="116">
        <f t="shared" si="0"/>
        <v>1.0000000000000002</v>
      </c>
    </row>
    <row r="26" spans="1:15" s="1" customFormat="1" ht="18" customHeight="1" thickBot="1" x14ac:dyDescent="0.3">
      <c r="A26" s="223">
        <v>13</v>
      </c>
      <c r="B26" s="228" t="s">
        <v>40</v>
      </c>
      <c r="C26" s="217" t="s">
        <v>263</v>
      </c>
      <c r="D26" s="217" t="s">
        <v>310</v>
      </c>
      <c r="F26" s="102" t="s">
        <v>263</v>
      </c>
      <c r="G26" s="123" t="s">
        <v>573</v>
      </c>
      <c r="I26"/>
      <c r="J26"/>
    </row>
    <row r="27" spans="1:15" s="1" customFormat="1" ht="18" customHeight="1" x14ac:dyDescent="0.25">
      <c r="A27" s="366">
        <v>14</v>
      </c>
      <c r="B27" s="344" t="s">
        <v>40</v>
      </c>
      <c r="C27" s="293" t="s">
        <v>267</v>
      </c>
      <c r="D27" s="177" t="s">
        <v>262</v>
      </c>
      <c r="F27" s="102" t="s">
        <v>267</v>
      </c>
      <c r="G27" s="123" t="s">
        <v>262</v>
      </c>
      <c r="I27"/>
      <c r="J27"/>
    </row>
    <row r="28" spans="1:15" s="1" customFormat="1" ht="18" customHeight="1" thickBot="1" x14ac:dyDescent="0.3">
      <c r="A28" s="367"/>
      <c r="B28" s="345"/>
      <c r="C28" s="294"/>
      <c r="D28" s="216" t="s">
        <v>378</v>
      </c>
      <c r="F28" s="102"/>
      <c r="G28" s="123" t="s">
        <v>329</v>
      </c>
    </row>
    <row r="29" spans="1:15" s="1" customFormat="1" ht="50.25" customHeight="1" thickBot="1" x14ac:dyDescent="0.3">
      <c r="A29" s="223">
        <v>15</v>
      </c>
      <c r="B29" s="228" t="s">
        <v>40</v>
      </c>
      <c r="C29" s="217" t="s">
        <v>271</v>
      </c>
      <c r="D29" s="219" t="s">
        <v>395</v>
      </c>
      <c r="F29" s="102" t="s">
        <v>271</v>
      </c>
      <c r="G29" s="123" t="s">
        <v>575</v>
      </c>
    </row>
    <row r="30" spans="1:15" s="1" customFormat="1" ht="18" customHeight="1" x14ac:dyDescent="0.25">
      <c r="A30" s="366">
        <v>16</v>
      </c>
      <c r="B30" s="344" t="s">
        <v>40</v>
      </c>
      <c r="C30" s="293" t="s">
        <v>272</v>
      </c>
      <c r="D30" s="177" t="s">
        <v>153</v>
      </c>
      <c r="F30" s="102" t="s">
        <v>272</v>
      </c>
      <c r="G30" s="123" t="s">
        <v>565</v>
      </c>
    </row>
    <row r="31" spans="1:15" s="1" customFormat="1" ht="18" customHeight="1" thickBot="1" x14ac:dyDescent="0.3">
      <c r="A31" s="367"/>
      <c r="B31" s="345"/>
      <c r="C31" s="294"/>
      <c r="D31" s="216" t="s">
        <v>409</v>
      </c>
      <c r="F31" s="102"/>
      <c r="G31" s="123" t="s">
        <v>409</v>
      </c>
    </row>
    <row r="32" spans="1:15" s="1" customFormat="1" ht="18" customHeight="1" x14ac:dyDescent="0.25">
      <c r="A32" s="366">
        <v>17</v>
      </c>
      <c r="B32" s="344" t="s">
        <v>40</v>
      </c>
      <c r="C32" s="293" t="s">
        <v>273</v>
      </c>
      <c r="D32" s="177" t="s">
        <v>427</v>
      </c>
      <c r="F32" s="102" t="s">
        <v>273</v>
      </c>
      <c r="G32" s="123" t="s">
        <v>328</v>
      </c>
    </row>
    <row r="33" spans="1:12" s="1" customFormat="1" ht="18" customHeight="1" x14ac:dyDescent="0.25">
      <c r="A33" s="367"/>
      <c r="B33" s="345"/>
      <c r="C33" s="294"/>
      <c r="D33" s="178" t="s">
        <v>428</v>
      </c>
      <c r="F33" s="102"/>
      <c r="G33" s="123" t="s">
        <v>428</v>
      </c>
    </row>
    <row r="34" spans="1:12" s="1" customFormat="1" ht="18" customHeight="1" thickBot="1" x14ac:dyDescent="0.3">
      <c r="A34" s="368"/>
      <c r="B34" s="346"/>
      <c r="C34" s="295"/>
      <c r="D34" s="179" t="s">
        <v>329</v>
      </c>
      <c r="F34" s="102"/>
      <c r="G34" s="123" t="s">
        <v>329</v>
      </c>
    </row>
    <row r="35" spans="1:12" s="1" customFormat="1" ht="18" customHeight="1" thickBot="1" x14ac:dyDescent="0.3">
      <c r="A35" s="223">
        <v>18</v>
      </c>
      <c r="B35" s="225" t="s">
        <v>40</v>
      </c>
      <c r="C35" s="217" t="s">
        <v>274</v>
      </c>
      <c r="D35" s="217" t="s">
        <v>310</v>
      </c>
      <c r="F35" s="102" t="s">
        <v>274</v>
      </c>
      <c r="G35" s="123" t="s">
        <v>573</v>
      </c>
    </row>
    <row r="36" spans="1:12" s="1" customFormat="1" ht="33.75" customHeight="1" thickBot="1" x14ac:dyDescent="0.3">
      <c r="A36" s="223">
        <v>19</v>
      </c>
      <c r="B36" s="225" t="s">
        <v>40</v>
      </c>
      <c r="C36" s="217" t="s">
        <v>275</v>
      </c>
      <c r="D36" s="219" t="s">
        <v>449</v>
      </c>
      <c r="F36" s="102" t="s">
        <v>275</v>
      </c>
      <c r="G36" s="123" t="s">
        <v>576</v>
      </c>
    </row>
    <row r="37" spans="1:12" s="1" customFormat="1" ht="46.5" customHeight="1" x14ac:dyDescent="0.25">
      <c r="A37" s="366">
        <v>20</v>
      </c>
      <c r="B37" s="316" t="s">
        <v>40</v>
      </c>
      <c r="C37" s="293" t="s">
        <v>276</v>
      </c>
      <c r="D37" s="23" t="s">
        <v>460</v>
      </c>
      <c r="F37" s="102" t="s">
        <v>276</v>
      </c>
      <c r="G37" s="123" t="s">
        <v>577</v>
      </c>
    </row>
    <row r="38" spans="1:12" s="1" customFormat="1" ht="30" customHeight="1" x14ac:dyDescent="0.25">
      <c r="A38" s="367"/>
      <c r="B38" s="317"/>
      <c r="C38" s="294"/>
      <c r="D38" s="215" t="s">
        <v>461</v>
      </c>
      <c r="F38" s="102"/>
      <c r="G38" s="123" t="s">
        <v>578</v>
      </c>
    </row>
    <row r="44" spans="1:12" x14ac:dyDescent="0.25">
      <c r="I44" s="424" t="s">
        <v>579</v>
      </c>
      <c r="J44" s="424"/>
      <c r="K44" s="424"/>
      <c r="L44" s="424"/>
    </row>
    <row r="45" spans="1:12" x14ac:dyDescent="0.25">
      <c r="I45" s="424"/>
      <c r="J45" s="424"/>
      <c r="K45" s="424"/>
      <c r="L45" s="424"/>
    </row>
    <row r="46" spans="1:12" x14ac:dyDescent="0.25">
      <c r="I46" s="424"/>
      <c r="J46" s="424"/>
      <c r="K46" s="424"/>
      <c r="L46" s="424"/>
    </row>
    <row r="47" spans="1:12" x14ac:dyDescent="0.25">
      <c r="I47" s="424"/>
      <c r="J47" s="424"/>
      <c r="K47" s="424"/>
      <c r="L47" s="424"/>
    </row>
  </sheetData>
  <autoFilter ref="F2:G38" xr:uid="{00000000-0009-0000-0000-000018000000}"/>
  <mergeCells count="37">
    <mergeCell ref="A3:A5"/>
    <mergeCell ref="B3:B5"/>
    <mergeCell ref="C3:C5"/>
    <mergeCell ref="A8:A9"/>
    <mergeCell ref="B8:B9"/>
    <mergeCell ref="C8:C9"/>
    <mergeCell ref="A6:A7"/>
    <mergeCell ref="B6:B7"/>
    <mergeCell ref="C6:C7"/>
    <mergeCell ref="B10:B13"/>
    <mergeCell ref="C10:C13"/>
    <mergeCell ref="A14:A15"/>
    <mergeCell ref="B14:B15"/>
    <mergeCell ref="C14:C15"/>
    <mergeCell ref="A10:A13"/>
    <mergeCell ref="A18:A19"/>
    <mergeCell ref="B18:B19"/>
    <mergeCell ref="C18:C19"/>
    <mergeCell ref="A21:A22"/>
    <mergeCell ref="B21:B22"/>
    <mergeCell ref="C21:C22"/>
    <mergeCell ref="A24:A25"/>
    <mergeCell ref="B24:B25"/>
    <mergeCell ref="C24:C25"/>
    <mergeCell ref="A27:A28"/>
    <mergeCell ref="B27:B28"/>
    <mergeCell ref="C27:C28"/>
    <mergeCell ref="A37:A38"/>
    <mergeCell ref="B37:B38"/>
    <mergeCell ref="C37:C38"/>
    <mergeCell ref="I44:L47"/>
    <mergeCell ref="A30:A31"/>
    <mergeCell ref="B30:B31"/>
    <mergeCell ref="C30:C31"/>
    <mergeCell ref="A32:A34"/>
    <mergeCell ref="B32:B34"/>
    <mergeCell ref="C32:C34"/>
  </mergeCells>
  <conditionalFormatting sqref="O3:O24">
    <cfRule type="aboveAverage" dxfId="8" priority="2"/>
  </conditionalFormatting>
  <conditionalFormatting sqref="O25">
    <cfRule type="aboveAverage" dxfId="7" priority="1"/>
  </conditionalFormatting>
  <pageMargins left="0.7" right="0.7" top="0.75" bottom="0.75" header="0.3" footer="0.3"/>
  <pageSetup paperSize="9" orientation="portrait" r:id="rId2"/>
  <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6"/>
  <sheetViews>
    <sheetView topLeftCell="I31" zoomScale="70" zoomScaleNormal="70" workbookViewId="0">
      <selection activeCell="I50" sqref="I50"/>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outlineLevel="1"/>
    <col min="7" max="7" width="26.7109375" style="105" customWidth="1" outlineLevel="1"/>
    <col min="9" max="9" width="63.5703125" bestFit="1" customWidth="1"/>
    <col min="10" max="10" width="38.85546875" bestFit="1" customWidth="1"/>
    <col min="12" max="12" width="10.140625" customWidth="1"/>
    <col min="14" max="14" width="11.140625" customWidth="1"/>
  </cols>
  <sheetData>
    <row r="1" spans="1:15" s="1" customFormat="1" ht="15.75" thickBot="1" x14ac:dyDescent="0.3">
      <c r="A1" s="120" t="s">
        <v>7</v>
      </c>
      <c r="B1" s="121"/>
      <c r="C1" s="121"/>
      <c r="D1" s="121" t="s">
        <v>10</v>
      </c>
      <c r="G1" s="239"/>
    </row>
    <row r="2" spans="1:15" s="1" customFormat="1" ht="75.75" thickBot="1" x14ac:dyDescent="0.3">
      <c r="A2" s="36"/>
      <c r="B2" s="18" t="s">
        <v>0</v>
      </c>
      <c r="C2" s="19" t="s">
        <v>3</v>
      </c>
      <c r="D2" s="20" t="s">
        <v>34</v>
      </c>
      <c r="F2" s="102" t="s">
        <v>3</v>
      </c>
      <c r="G2" s="123" t="s">
        <v>34</v>
      </c>
      <c r="I2" s="98" t="s">
        <v>498</v>
      </c>
      <c r="J2" s="105" t="s">
        <v>595</v>
      </c>
      <c r="K2" s="119" t="s">
        <v>507</v>
      </c>
      <c r="L2" s="119" t="s">
        <v>503</v>
      </c>
      <c r="M2" s="119" t="s">
        <v>504</v>
      </c>
      <c r="N2" s="119" t="s">
        <v>505</v>
      </c>
      <c r="O2" s="119" t="s">
        <v>506</v>
      </c>
    </row>
    <row r="3" spans="1:15" s="1" customFormat="1" ht="30" customHeight="1" x14ac:dyDescent="0.25">
      <c r="A3" s="360">
        <v>1</v>
      </c>
      <c r="B3" s="316" t="s">
        <v>40</v>
      </c>
      <c r="C3" s="296" t="s">
        <v>41</v>
      </c>
      <c r="D3" s="177" t="s">
        <v>495</v>
      </c>
      <c r="F3" s="102" t="s">
        <v>41</v>
      </c>
      <c r="G3" s="123" t="s">
        <v>580</v>
      </c>
      <c r="I3" s="99" t="s">
        <v>329</v>
      </c>
      <c r="J3" s="100">
        <v>2</v>
      </c>
      <c r="K3" s="260">
        <v>2</v>
      </c>
      <c r="L3">
        <f>K3</f>
        <v>2</v>
      </c>
      <c r="M3" s="8">
        <f>K3/$K$25</f>
        <v>5.8823529411764705E-2</v>
      </c>
      <c r="N3" s="8">
        <f>M3</f>
        <v>5.8823529411764705E-2</v>
      </c>
      <c r="O3" s="116">
        <f>M3</f>
        <v>5.8823529411764705E-2</v>
      </c>
    </row>
    <row r="4" spans="1:15" s="1" customFormat="1" ht="30" customHeight="1" x14ac:dyDescent="0.25">
      <c r="A4" s="361"/>
      <c r="B4" s="317"/>
      <c r="C4" s="297"/>
      <c r="D4" s="178" t="s">
        <v>66</v>
      </c>
      <c r="F4" s="102"/>
      <c r="G4" s="123" t="s">
        <v>581</v>
      </c>
      <c r="I4" s="99" t="s">
        <v>593</v>
      </c>
      <c r="J4" s="100">
        <v>1</v>
      </c>
      <c r="K4" s="260">
        <v>1</v>
      </c>
      <c r="L4">
        <f>K4+L3</f>
        <v>3</v>
      </c>
      <c r="M4" s="8">
        <f>K4/$K$25</f>
        <v>2.9411764705882353E-2</v>
      </c>
      <c r="N4" s="8">
        <f>M4+N3</f>
        <v>8.8235294117647051E-2</v>
      </c>
      <c r="O4" s="116">
        <f t="shared" ref="O4:O25" si="0">M4</f>
        <v>2.9411764705882353E-2</v>
      </c>
    </row>
    <row r="5" spans="1:15" s="1" customFormat="1" ht="30" customHeight="1" thickBot="1" x14ac:dyDescent="0.3">
      <c r="A5" s="361"/>
      <c r="B5" s="317"/>
      <c r="C5" s="297"/>
      <c r="D5" s="216" t="s">
        <v>67</v>
      </c>
      <c r="F5" s="102"/>
      <c r="G5" s="123" t="s">
        <v>313</v>
      </c>
      <c r="I5" s="99" t="s">
        <v>589</v>
      </c>
      <c r="J5" s="100">
        <v>2</v>
      </c>
      <c r="K5" s="261">
        <v>2</v>
      </c>
      <c r="L5">
        <f t="shared" ref="L5:L24" si="1">K5+L4</f>
        <v>5</v>
      </c>
      <c r="M5" s="8">
        <f t="shared" ref="M5:M24" si="2">K5/$K$25</f>
        <v>5.8823529411764705E-2</v>
      </c>
      <c r="N5" s="8">
        <f t="shared" ref="N5:N24" si="3">M5+N4</f>
        <v>0.14705882352941174</v>
      </c>
      <c r="O5" s="116">
        <f t="shared" si="0"/>
        <v>5.8823529411764705E-2</v>
      </c>
    </row>
    <row r="6" spans="1:15" ht="30" customHeight="1" x14ac:dyDescent="0.25">
      <c r="A6" s="224">
        <v>2</v>
      </c>
      <c r="B6" s="225" t="s">
        <v>40</v>
      </c>
      <c r="C6" s="217" t="s">
        <v>77</v>
      </c>
      <c r="D6" s="217" t="s">
        <v>450</v>
      </c>
      <c r="F6" s="122" t="s">
        <v>77</v>
      </c>
      <c r="G6" s="124" t="s">
        <v>582</v>
      </c>
      <c r="H6" s="1"/>
      <c r="I6" s="99" t="s">
        <v>582</v>
      </c>
      <c r="J6" s="100">
        <v>4</v>
      </c>
      <c r="K6" s="261">
        <v>4</v>
      </c>
      <c r="L6">
        <f t="shared" si="1"/>
        <v>9</v>
      </c>
      <c r="M6" s="8">
        <f t="shared" si="2"/>
        <v>0.11764705882352941</v>
      </c>
      <c r="N6" s="8">
        <f t="shared" si="3"/>
        <v>0.26470588235294112</v>
      </c>
      <c r="O6" s="116">
        <f t="shared" si="0"/>
        <v>0.11764705882352941</v>
      </c>
    </row>
    <row r="7" spans="1:15" ht="30" customHeight="1" x14ac:dyDescent="0.25">
      <c r="A7" s="363">
        <v>3</v>
      </c>
      <c r="B7" s="317" t="s">
        <v>40</v>
      </c>
      <c r="C7" s="294" t="s">
        <v>102</v>
      </c>
      <c r="D7" s="259" t="s">
        <v>127</v>
      </c>
      <c r="F7" s="122" t="s">
        <v>102</v>
      </c>
      <c r="G7" s="124" t="s">
        <v>598</v>
      </c>
      <c r="H7" s="1"/>
      <c r="I7" s="99" t="s">
        <v>586</v>
      </c>
      <c r="J7" s="100">
        <v>1</v>
      </c>
      <c r="K7" s="261">
        <v>1</v>
      </c>
      <c r="L7">
        <f t="shared" si="1"/>
        <v>10</v>
      </c>
      <c r="M7" s="8">
        <f t="shared" si="2"/>
        <v>2.9411764705882353E-2</v>
      </c>
      <c r="N7" s="8">
        <f t="shared" si="3"/>
        <v>0.29411764705882348</v>
      </c>
      <c r="O7" s="116">
        <f t="shared" si="0"/>
        <v>2.9411764705882353E-2</v>
      </c>
    </row>
    <row r="8" spans="1:15" ht="30" customHeight="1" thickBot="1" x14ac:dyDescent="0.3">
      <c r="A8" s="364"/>
      <c r="B8" s="317"/>
      <c r="C8" s="294"/>
      <c r="D8" s="215" t="s">
        <v>128</v>
      </c>
      <c r="F8" s="122"/>
      <c r="G8" s="124" t="s">
        <v>583</v>
      </c>
      <c r="H8" s="1"/>
      <c r="I8" s="99" t="s">
        <v>585</v>
      </c>
      <c r="J8" s="100">
        <v>1</v>
      </c>
      <c r="K8" s="261">
        <v>1</v>
      </c>
      <c r="L8">
        <f t="shared" si="1"/>
        <v>11</v>
      </c>
      <c r="M8" s="8">
        <f t="shared" si="2"/>
        <v>2.9411764705882353E-2</v>
      </c>
      <c r="N8" s="8">
        <f t="shared" si="3"/>
        <v>0.32352941176470584</v>
      </c>
      <c r="O8" s="116">
        <f t="shared" si="0"/>
        <v>2.9411764705882353E-2</v>
      </c>
    </row>
    <row r="9" spans="1:15" ht="30" customHeight="1" x14ac:dyDescent="0.25">
      <c r="A9" s="363">
        <v>4</v>
      </c>
      <c r="B9" s="316" t="s">
        <v>40</v>
      </c>
      <c r="C9" s="293" t="s">
        <v>130</v>
      </c>
      <c r="D9" s="258" t="s">
        <v>156</v>
      </c>
      <c r="F9" s="122" t="s">
        <v>130</v>
      </c>
      <c r="G9" s="124" t="s">
        <v>598</v>
      </c>
      <c r="H9" s="1"/>
      <c r="I9" s="99" t="s">
        <v>591</v>
      </c>
      <c r="J9" s="100">
        <v>1</v>
      </c>
      <c r="K9" s="261">
        <v>1</v>
      </c>
      <c r="L9">
        <f t="shared" si="1"/>
        <v>12</v>
      </c>
      <c r="M9" s="8">
        <f t="shared" si="2"/>
        <v>2.9411764705882353E-2</v>
      </c>
      <c r="N9" s="8">
        <f t="shared" si="3"/>
        <v>0.3529411764705882</v>
      </c>
      <c r="O9" s="116">
        <f t="shared" si="0"/>
        <v>2.9411764705882353E-2</v>
      </c>
    </row>
    <row r="10" spans="1:15" ht="30" customHeight="1" x14ac:dyDescent="0.25">
      <c r="A10" s="364"/>
      <c r="B10" s="317"/>
      <c r="C10" s="294"/>
      <c r="D10" s="34" t="s">
        <v>157</v>
      </c>
      <c r="F10" s="122"/>
      <c r="G10" s="124" t="s">
        <v>597</v>
      </c>
      <c r="H10" s="1"/>
      <c r="I10" s="99" t="s">
        <v>451</v>
      </c>
      <c r="J10" s="100">
        <v>1</v>
      </c>
      <c r="K10" s="261">
        <v>1</v>
      </c>
      <c r="L10">
        <f t="shared" si="1"/>
        <v>13</v>
      </c>
      <c r="M10" s="8">
        <f t="shared" si="2"/>
        <v>2.9411764705882353E-2</v>
      </c>
      <c r="N10" s="8">
        <f t="shared" si="3"/>
        <v>0.38235294117647056</v>
      </c>
      <c r="O10" s="116">
        <f t="shared" si="0"/>
        <v>2.9411764705882353E-2</v>
      </c>
    </row>
    <row r="11" spans="1:15" ht="30" customHeight="1" thickBot="1" x14ac:dyDescent="0.3">
      <c r="A11" s="364"/>
      <c r="B11" s="317"/>
      <c r="C11" s="294"/>
      <c r="D11" s="216" t="s">
        <v>158</v>
      </c>
      <c r="F11" s="122"/>
      <c r="G11" s="124" t="s">
        <v>584</v>
      </c>
      <c r="H11" s="1"/>
      <c r="I11" s="99" t="s">
        <v>580</v>
      </c>
      <c r="J11" s="100">
        <v>2</v>
      </c>
      <c r="K11" s="261">
        <v>2</v>
      </c>
      <c r="L11">
        <f t="shared" si="1"/>
        <v>15</v>
      </c>
      <c r="M11" s="8">
        <f t="shared" si="2"/>
        <v>5.8823529411764705E-2</v>
      </c>
      <c r="N11" s="8">
        <f t="shared" si="3"/>
        <v>0.44117647058823528</v>
      </c>
      <c r="O11" s="116">
        <f t="shared" si="0"/>
        <v>5.8823529411764705E-2</v>
      </c>
    </row>
    <row r="12" spans="1:15" ht="30" customHeight="1" thickBot="1" x14ac:dyDescent="0.3">
      <c r="A12" s="224">
        <v>5</v>
      </c>
      <c r="B12" s="225" t="s">
        <v>40</v>
      </c>
      <c r="C12" s="217" t="s">
        <v>164</v>
      </c>
      <c r="D12" s="217" t="s">
        <v>450</v>
      </c>
      <c r="F12" s="122" t="s">
        <v>164</v>
      </c>
      <c r="G12" s="124" t="s">
        <v>582</v>
      </c>
      <c r="H12" s="1"/>
      <c r="I12" s="99" t="s">
        <v>590</v>
      </c>
      <c r="J12" s="100">
        <v>1</v>
      </c>
      <c r="K12" s="261">
        <v>1</v>
      </c>
      <c r="L12">
        <f t="shared" si="1"/>
        <v>16</v>
      </c>
      <c r="M12" s="8">
        <f t="shared" si="2"/>
        <v>2.9411764705882353E-2</v>
      </c>
      <c r="N12" s="8">
        <f t="shared" si="3"/>
        <v>0.47058823529411764</v>
      </c>
      <c r="O12" s="116">
        <f t="shared" si="0"/>
        <v>2.9411764705882353E-2</v>
      </c>
    </row>
    <row r="13" spans="1:15" ht="30" customHeight="1" x14ac:dyDescent="0.25">
      <c r="A13" s="363">
        <v>6</v>
      </c>
      <c r="B13" s="316" t="s">
        <v>40</v>
      </c>
      <c r="C13" s="293" t="s">
        <v>184</v>
      </c>
      <c r="D13" s="177" t="s">
        <v>229</v>
      </c>
      <c r="F13" s="122" t="s">
        <v>184</v>
      </c>
      <c r="G13" s="124" t="s">
        <v>585</v>
      </c>
      <c r="H13" s="1"/>
      <c r="I13" s="99" t="s">
        <v>584</v>
      </c>
      <c r="J13" s="100">
        <v>1</v>
      </c>
      <c r="K13" s="261">
        <v>1</v>
      </c>
      <c r="L13">
        <f t="shared" si="1"/>
        <v>17</v>
      </c>
      <c r="M13" s="8">
        <f t="shared" si="2"/>
        <v>2.9411764705882353E-2</v>
      </c>
      <c r="N13" s="8">
        <f t="shared" si="3"/>
        <v>0.5</v>
      </c>
      <c r="O13" s="116">
        <f t="shared" si="0"/>
        <v>2.9411764705882353E-2</v>
      </c>
    </row>
    <row r="14" spans="1:15" ht="30" customHeight="1" x14ac:dyDescent="0.25">
      <c r="A14" s="364"/>
      <c r="B14" s="317"/>
      <c r="C14" s="294"/>
      <c r="D14" s="34" t="s">
        <v>230</v>
      </c>
      <c r="F14" s="122"/>
      <c r="G14" s="124" t="s">
        <v>586</v>
      </c>
      <c r="H14" s="1"/>
      <c r="I14" s="99" t="s">
        <v>592</v>
      </c>
      <c r="J14" s="100">
        <v>1</v>
      </c>
      <c r="K14" s="261">
        <v>1</v>
      </c>
      <c r="L14">
        <f t="shared" si="1"/>
        <v>18</v>
      </c>
      <c r="M14" s="8">
        <f t="shared" si="2"/>
        <v>2.9411764705882353E-2</v>
      </c>
      <c r="N14" s="8">
        <f t="shared" si="3"/>
        <v>0.52941176470588236</v>
      </c>
      <c r="O14" s="116">
        <f t="shared" si="0"/>
        <v>2.9411764705882353E-2</v>
      </c>
    </row>
    <row r="15" spans="1:15" ht="30" customHeight="1" thickBot="1" x14ac:dyDescent="0.3">
      <c r="A15" s="365"/>
      <c r="B15" s="317"/>
      <c r="C15" s="294"/>
      <c r="D15" s="170" t="s">
        <v>231</v>
      </c>
      <c r="F15" s="122"/>
      <c r="G15" s="124" t="s">
        <v>596</v>
      </c>
      <c r="H15" s="1"/>
      <c r="I15" s="99" t="s">
        <v>313</v>
      </c>
      <c r="J15" s="100">
        <v>3</v>
      </c>
      <c r="K15" s="261">
        <v>3</v>
      </c>
      <c r="L15">
        <f t="shared" si="1"/>
        <v>21</v>
      </c>
      <c r="M15" s="8">
        <f t="shared" si="2"/>
        <v>8.8235294117647065E-2</v>
      </c>
      <c r="N15" s="8">
        <f t="shared" si="3"/>
        <v>0.61764705882352944</v>
      </c>
      <c r="O15" s="116">
        <f t="shared" si="0"/>
        <v>8.8235294117647065E-2</v>
      </c>
    </row>
    <row r="16" spans="1:15" ht="30" customHeight="1" thickBot="1" x14ac:dyDescent="0.3">
      <c r="A16" s="224">
        <v>7</v>
      </c>
      <c r="B16" s="225" t="s">
        <v>40</v>
      </c>
      <c r="C16" s="217" t="s">
        <v>189</v>
      </c>
      <c r="D16" s="217" t="s">
        <v>489</v>
      </c>
      <c r="F16" s="122" t="s">
        <v>189</v>
      </c>
      <c r="G16" s="124" t="s">
        <v>588</v>
      </c>
      <c r="H16" s="1"/>
      <c r="I16" s="99" t="s">
        <v>581</v>
      </c>
      <c r="J16" s="100">
        <v>1</v>
      </c>
      <c r="K16" s="261">
        <v>1</v>
      </c>
      <c r="L16">
        <f t="shared" si="1"/>
        <v>22</v>
      </c>
      <c r="M16" s="8">
        <f t="shared" si="2"/>
        <v>2.9411764705882353E-2</v>
      </c>
      <c r="N16" s="8">
        <f t="shared" si="3"/>
        <v>0.6470588235294118</v>
      </c>
      <c r="O16" s="116">
        <f t="shared" si="0"/>
        <v>2.9411764705882353E-2</v>
      </c>
    </row>
    <row r="17" spans="1:15" ht="30" customHeight="1" thickBot="1" x14ac:dyDescent="0.3">
      <c r="A17" s="224">
        <v>8</v>
      </c>
      <c r="B17" s="225" t="s">
        <v>40</v>
      </c>
      <c r="C17" s="217" t="s">
        <v>193</v>
      </c>
      <c r="D17" s="217" t="s">
        <v>261</v>
      </c>
      <c r="F17" s="122" t="s">
        <v>193</v>
      </c>
      <c r="G17" s="124" t="s">
        <v>589</v>
      </c>
      <c r="H17" s="1"/>
      <c r="I17" s="99" t="s">
        <v>588</v>
      </c>
      <c r="J17" s="100">
        <v>1</v>
      </c>
      <c r="K17" s="261">
        <v>1</v>
      </c>
      <c r="L17">
        <f t="shared" si="1"/>
        <v>23</v>
      </c>
      <c r="M17" s="8">
        <f t="shared" si="2"/>
        <v>2.9411764705882353E-2</v>
      </c>
      <c r="N17" s="8">
        <f t="shared" si="3"/>
        <v>0.67647058823529416</v>
      </c>
      <c r="O17" s="116">
        <f t="shared" si="0"/>
        <v>2.9411764705882353E-2</v>
      </c>
    </row>
    <row r="18" spans="1:15" ht="30" customHeight="1" thickBot="1" x14ac:dyDescent="0.3">
      <c r="A18" s="224">
        <v>9</v>
      </c>
      <c r="B18" s="225" t="s">
        <v>40</v>
      </c>
      <c r="C18" s="217" t="s">
        <v>197</v>
      </c>
      <c r="D18" s="217" t="s">
        <v>309</v>
      </c>
      <c r="F18" s="122" t="s">
        <v>197</v>
      </c>
      <c r="G18" s="124" t="s">
        <v>590</v>
      </c>
      <c r="H18" s="1"/>
      <c r="I18" s="99" t="s">
        <v>594</v>
      </c>
      <c r="J18" s="100">
        <v>1</v>
      </c>
      <c r="K18" s="261">
        <v>1</v>
      </c>
      <c r="L18">
        <f t="shared" si="1"/>
        <v>24</v>
      </c>
      <c r="M18" s="8">
        <f t="shared" si="2"/>
        <v>2.9411764705882353E-2</v>
      </c>
      <c r="N18" s="8">
        <f t="shared" si="3"/>
        <v>0.70588235294117652</v>
      </c>
      <c r="O18" s="116">
        <f t="shared" si="0"/>
        <v>2.9411764705882353E-2</v>
      </c>
    </row>
    <row r="19" spans="1:15" s="1" customFormat="1" ht="30" customHeight="1" x14ac:dyDescent="0.25">
      <c r="A19" s="363">
        <v>10</v>
      </c>
      <c r="B19" s="316" t="s">
        <v>40</v>
      </c>
      <c r="C19" s="293" t="s">
        <v>202</v>
      </c>
      <c r="D19" s="177" t="s">
        <v>330</v>
      </c>
      <c r="F19" s="102" t="s">
        <v>202</v>
      </c>
      <c r="G19" s="124" t="s">
        <v>598</v>
      </c>
      <c r="I19" s="99" t="s">
        <v>583</v>
      </c>
      <c r="J19" s="100">
        <v>1</v>
      </c>
      <c r="K19" s="261">
        <v>1</v>
      </c>
      <c r="L19">
        <f t="shared" si="1"/>
        <v>25</v>
      </c>
      <c r="M19" s="8">
        <f t="shared" si="2"/>
        <v>2.9411764705882353E-2</v>
      </c>
      <c r="N19" s="8">
        <f t="shared" si="3"/>
        <v>0.73529411764705888</v>
      </c>
      <c r="O19" s="116">
        <f t="shared" si="0"/>
        <v>2.9411764705882353E-2</v>
      </c>
    </row>
    <row r="20" spans="1:15" s="1" customFormat="1" ht="30" customHeight="1" thickBot="1" x14ac:dyDescent="0.3">
      <c r="A20" s="364"/>
      <c r="B20" s="317"/>
      <c r="C20" s="294"/>
      <c r="D20" s="216" t="s">
        <v>331</v>
      </c>
      <c r="F20" s="102"/>
      <c r="G20" s="123" t="s">
        <v>331</v>
      </c>
      <c r="I20" s="99" t="s">
        <v>441</v>
      </c>
      <c r="J20" s="100">
        <v>1</v>
      </c>
      <c r="K20" s="262">
        <v>1</v>
      </c>
      <c r="L20">
        <f t="shared" si="1"/>
        <v>26</v>
      </c>
      <c r="M20" s="8">
        <f t="shared" si="2"/>
        <v>2.9411764705882353E-2</v>
      </c>
      <c r="N20" s="8">
        <f t="shared" si="3"/>
        <v>0.76470588235294124</v>
      </c>
      <c r="O20" s="116">
        <f t="shared" si="0"/>
        <v>2.9411764705882353E-2</v>
      </c>
    </row>
    <row r="21" spans="1:15" s="1" customFormat="1" ht="30" customHeight="1" thickBot="1" x14ac:dyDescent="0.3">
      <c r="A21" s="224">
        <v>11</v>
      </c>
      <c r="B21" s="225" t="s">
        <v>40</v>
      </c>
      <c r="C21" s="217" t="s">
        <v>206</v>
      </c>
      <c r="D21" s="219" t="s">
        <v>495</v>
      </c>
      <c r="F21" s="102" t="s">
        <v>206</v>
      </c>
      <c r="G21" s="123" t="s">
        <v>580</v>
      </c>
      <c r="I21" s="99" t="s">
        <v>331</v>
      </c>
      <c r="J21" s="100">
        <v>1</v>
      </c>
      <c r="K21" s="262">
        <v>1</v>
      </c>
      <c r="L21">
        <f t="shared" si="1"/>
        <v>27</v>
      </c>
      <c r="M21" s="8">
        <f t="shared" si="2"/>
        <v>2.9411764705882353E-2</v>
      </c>
      <c r="N21" s="8">
        <f t="shared" si="3"/>
        <v>0.79411764705882359</v>
      </c>
      <c r="O21" s="116">
        <f t="shared" si="0"/>
        <v>2.9411764705882353E-2</v>
      </c>
    </row>
    <row r="22" spans="1:15" s="1" customFormat="1" ht="30" customHeight="1" thickBot="1" x14ac:dyDescent="0.3">
      <c r="A22" s="223">
        <v>12</v>
      </c>
      <c r="B22" s="228" t="s">
        <v>40</v>
      </c>
      <c r="C22" s="229" t="s">
        <v>210</v>
      </c>
      <c r="D22" s="217" t="s">
        <v>356</v>
      </c>
      <c r="F22" s="102" t="s">
        <v>210</v>
      </c>
      <c r="G22" s="124" t="s">
        <v>589</v>
      </c>
      <c r="I22" s="99" t="s">
        <v>596</v>
      </c>
      <c r="J22" s="100">
        <v>2</v>
      </c>
      <c r="K22" s="262">
        <v>2</v>
      </c>
      <c r="L22">
        <f t="shared" si="1"/>
        <v>29</v>
      </c>
      <c r="M22" s="8">
        <f t="shared" si="2"/>
        <v>5.8823529411764705E-2</v>
      </c>
      <c r="N22" s="8">
        <f t="shared" si="3"/>
        <v>0.85294117647058831</v>
      </c>
      <c r="O22" s="116">
        <f t="shared" si="0"/>
        <v>5.8823529411764705E-2</v>
      </c>
    </row>
    <row r="23" spans="1:15" s="1" customFormat="1" ht="30" customHeight="1" thickBot="1" x14ac:dyDescent="0.3">
      <c r="A23" s="223">
        <v>13</v>
      </c>
      <c r="B23" s="228" t="s">
        <v>40</v>
      </c>
      <c r="C23" s="217" t="s">
        <v>263</v>
      </c>
      <c r="D23" s="219" t="s">
        <v>366</v>
      </c>
      <c r="F23" s="102" t="s">
        <v>263</v>
      </c>
      <c r="G23" s="124" t="s">
        <v>598</v>
      </c>
      <c r="I23" s="99" t="s">
        <v>598</v>
      </c>
      <c r="J23" s="100">
        <v>4</v>
      </c>
      <c r="K23" s="262">
        <v>4</v>
      </c>
      <c r="L23">
        <f t="shared" si="1"/>
        <v>33</v>
      </c>
      <c r="M23" s="8">
        <f t="shared" si="2"/>
        <v>0.11764705882352941</v>
      </c>
      <c r="N23" s="8">
        <f t="shared" si="3"/>
        <v>0.97058823529411775</v>
      </c>
      <c r="O23" s="116">
        <f t="shared" si="0"/>
        <v>0.11764705882352941</v>
      </c>
    </row>
    <row r="24" spans="1:15" s="1" customFormat="1" ht="30" customHeight="1" thickBot="1" x14ac:dyDescent="0.3">
      <c r="A24" s="223">
        <v>14</v>
      </c>
      <c r="B24" s="228" t="s">
        <v>40</v>
      </c>
      <c r="C24" s="217" t="s">
        <v>267</v>
      </c>
      <c r="D24" s="217" t="s">
        <v>379</v>
      </c>
      <c r="F24" s="102" t="s">
        <v>267</v>
      </c>
      <c r="G24" s="123" t="s">
        <v>591</v>
      </c>
      <c r="I24" s="99" t="s">
        <v>597</v>
      </c>
      <c r="J24" s="100">
        <v>1</v>
      </c>
      <c r="K24" s="263">
        <v>1</v>
      </c>
      <c r="L24" s="113">
        <f t="shared" si="1"/>
        <v>34</v>
      </c>
      <c r="M24" s="117">
        <f t="shared" si="2"/>
        <v>2.9411764705882353E-2</v>
      </c>
      <c r="N24" s="117">
        <f t="shared" si="3"/>
        <v>1</v>
      </c>
      <c r="O24" s="118">
        <f t="shared" si="0"/>
        <v>2.9411764705882353E-2</v>
      </c>
    </row>
    <row r="25" spans="1:15" s="1" customFormat="1" ht="30" customHeight="1" thickBot="1" x14ac:dyDescent="0.3">
      <c r="A25" s="223">
        <v>15</v>
      </c>
      <c r="B25" s="228" t="s">
        <v>40</v>
      </c>
      <c r="C25" s="217" t="s">
        <v>271</v>
      </c>
      <c r="D25" s="217" t="s">
        <v>396</v>
      </c>
      <c r="F25" s="102" t="s">
        <v>271</v>
      </c>
      <c r="G25" s="123" t="s">
        <v>592</v>
      </c>
      <c r="I25" s="99" t="s">
        <v>500</v>
      </c>
      <c r="J25" s="100">
        <v>34</v>
      </c>
      <c r="K25" s="1">
        <f>SUM(K3:K24)</f>
        <v>34</v>
      </c>
      <c r="M25" s="1">
        <f>SUM(M3:M24)</f>
        <v>1</v>
      </c>
      <c r="O25" s="116">
        <f t="shared" si="0"/>
        <v>1</v>
      </c>
    </row>
    <row r="26" spans="1:15" s="1" customFormat="1" ht="30" customHeight="1" x14ac:dyDescent="0.25">
      <c r="A26" s="366">
        <v>16</v>
      </c>
      <c r="B26" s="344" t="s">
        <v>40</v>
      </c>
      <c r="C26" s="293" t="s">
        <v>272</v>
      </c>
      <c r="D26" s="23" t="s">
        <v>450</v>
      </c>
      <c r="F26" s="102" t="s">
        <v>272</v>
      </c>
      <c r="G26" s="123" t="s">
        <v>582</v>
      </c>
      <c r="I26"/>
      <c r="J26"/>
    </row>
    <row r="27" spans="1:15" s="1" customFormat="1" ht="30" customHeight="1" x14ac:dyDescent="0.25">
      <c r="A27" s="367"/>
      <c r="B27" s="345"/>
      <c r="C27" s="294"/>
      <c r="D27" s="178" t="s">
        <v>410</v>
      </c>
      <c r="F27" s="102"/>
      <c r="G27" s="123" t="s">
        <v>593</v>
      </c>
      <c r="I27"/>
      <c r="J27"/>
    </row>
    <row r="28" spans="1:15" s="1" customFormat="1" ht="30" customHeight="1" thickBot="1" x14ac:dyDescent="0.3">
      <c r="A28" s="368"/>
      <c r="B28" s="346"/>
      <c r="C28" s="295"/>
      <c r="D28" s="179" t="s">
        <v>313</v>
      </c>
      <c r="F28" s="102"/>
      <c r="G28" s="123" t="s">
        <v>313</v>
      </c>
      <c r="I28"/>
      <c r="J28"/>
    </row>
    <row r="29" spans="1:15" s="1" customFormat="1" ht="30" customHeight="1" thickBot="1" x14ac:dyDescent="0.3">
      <c r="A29" s="223">
        <v>17</v>
      </c>
      <c r="B29" s="228" t="s">
        <v>40</v>
      </c>
      <c r="C29" s="217" t="s">
        <v>273</v>
      </c>
      <c r="D29" s="217" t="s">
        <v>329</v>
      </c>
      <c r="F29" s="102" t="s">
        <v>273</v>
      </c>
      <c r="G29" s="123" t="s">
        <v>329</v>
      </c>
      <c r="I29"/>
      <c r="J29"/>
    </row>
    <row r="30" spans="1:15" s="1" customFormat="1" ht="30" customHeight="1" x14ac:dyDescent="0.25">
      <c r="A30" s="366">
        <v>18</v>
      </c>
      <c r="B30" s="316" t="s">
        <v>40</v>
      </c>
      <c r="C30" s="293" t="s">
        <v>274</v>
      </c>
      <c r="D30" s="183" t="s">
        <v>312</v>
      </c>
      <c r="F30" s="102" t="s">
        <v>274</v>
      </c>
      <c r="G30" s="124" t="s">
        <v>596</v>
      </c>
      <c r="I30"/>
      <c r="J30"/>
    </row>
    <row r="31" spans="1:15" s="1" customFormat="1" ht="30" customHeight="1" x14ac:dyDescent="0.25">
      <c r="A31" s="367"/>
      <c r="B31" s="317"/>
      <c r="C31" s="294"/>
      <c r="D31" s="171" t="s">
        <v>378</v>
      </c>
      <c r="F31" s="102"/>
      <c r="G31" s="123" t="s">
        <v>329</v>
      </c>
      <c r="I31"/>
      <c r="J31"/>
    </row>
    <row r="32" spans="1:15" s="1" customFormat="1" ht="30" customHeight="1" thickBot="1" x14ac:dyDescent="0.3">
      <c r="A32" s="368"/>
      <c r="B32" s="318"/>
      <c r="C32" s="295"/>
      <c r="D32" s="172" t="s">
        <v>441</v>
      </c>
      <c r="F32" s="102"/>
      <c r="G32" s="123" t="s">
        <v>441</v>
      </c>
    </row>
    <row r="33" spans="1:15" s="1" customFormat="1" ht="30" customHeight="1" x14ac:dyDescent="0.25">
      <c r="A33" s="366">
        <v>19</v>
      </c>
      <c r="B33" s="316" t="s">
        <v>40</v>
      </c>
      <c r="C33" s="293" t="s">
        <v>275</v>
      </c>
      <c r="D33" s="177" t="s">
        <v>450</v>
      </c>
      <c r="F33" s="102" t="s">
        <v>275</v>
      </c>
      <c r="G33" s="123" t="s">
        <v>582</v>
      </c>
    </row>
    <row r="34" spans="1:15" s="1" customFormat="1" ht="30" customHeight="1" x14ac:dyDescent="0.25">
      <c r="A34" s="367"/>
      <c r="B34" s="317"/>
      <c r="C34" s="294"/>
      <c r="D34" s="178" t="s">
        <v>313</v>
      </c>
      <c r="F34" s="102"/>
      <c r="G34" s="123" t="s">
        <v>313</v>
      </c>
    </row>
    <row r="35" spans="1:15" s="1" customFormat="1" ht="30" customHeight="1" thickBot="1" x14ac:dyDescent="0.3">
      <c r="A35" s="368"/>
      <c r="B35" s="318"/>
      <c r="C35" s="295"/>
      <c r="D35" s="179" t="s">
        <v>451</v>
      </c>
      <c r="F35" s="102"/>
      <c r="G35" s="123" t="s">
        <v>451</v>
      </c>
    </row>
    <row r="36" spans="1:15" s="1" customFormat="1" ht="30" customHeight="1" x14ac:dyDescent="0.25">
      <c r="A36" s="223">
        <v>20</v>
      </c>
      <c r="B36" s="225" t="s">
        <v>40</v>
      </c>
      <c r="C36" s="217" t="s">
        <v>276</v>
      </c>
      <c r="D36" s="219" t="s">
        <v>462</v>
      </c>
      <c r="F36" s="102" t="s">
        <v>276</v>
      </c>
      <c r="G36" s="123" t="s">
        <v>594</v>
      </c>
    </row>
    <row r="43" spans="1:15" x14ac:dyDescent="0.25">
      <c r="I43" s="424" t="s">
        <v>599</v>
      </c>
      <c r="J43" s="424"/>
      <c r="K43" s="424"/>
      <c r="L43" s="424"/>
      <c r="M43" s="424"/>
      <c r="N43" s="424"/>
      <c r="O43" s="424"/>
    </row>
    <row r="44" spans="1:15" x14ac:dyDescent="0.25">
      <c r="I44" s="424"/>
      <c r="J44" s="424"/>
      <c r="K44" s="424"/>
      <c r="L44" s="424"/>
      <c r="M44" s="424"/>
      <c r="N44" s="424"/>
      <c r="O44" s="424"/>
    </row>
    <row r="45" spans="1:15" x14ac:dyDescent="0.25">
      <c r="I45" s="424"/>
      <c r="J45" s="424"/>
      <c r="K45" s="424"/>
      <c r="L45" s="424"/>
      <c r="M45" s="424"/>
      <c r="N45" s="424"/>
      <c r="O45" s="424"/>
    </row>
    <row r="46" spans="1:15" x14ac:dyDescent="0.25">
      <c r="I46" s="424"/>
      <c r="J46" s="424"/>
      <c r="K46" s="424"/>
      <c r="L46" s="424"/>
      <c r="M46" s="424"/>
      <c r="N46" s="424"/>
      <c r="O46" s="424"/>
    </row>
  </sheetData>
  <autoFilter ref="F2:G36" xr:uid="{00000000-0009-0000-0000-000019000000}"/>
  <mergeCells count="25">
    <mergeCell ref="A3:A5"/>
    <mergeCell ref="B3:B5"/>
    <mergeCell ref="C3:C5"/>
    <mergeCell ref="A7:A8"/>
    <mergeCell ref="B7:B8"/>
    <mergeCell ref="C7:C8"/>
    <mergeCell ref="B9:B11"/>
    <mergeCell ref="C9:C11"/>
    <mergeCell ref="A9:A11"/>
    <mergeCell ref="A13:A15"/>
    <mergeCell ref="B13:B15"/>
    <mergeCell ref="C13:C15"/>
    <mergeCell ref="A19:A20"/>
    <mergeCell ref="B19:B20"/>
    <mergeCell ref="C19:C20"/>
    <mergeCell ref="A26:A28"/>
    <mergeCell ref="B26:B28"/>
    <mergeCell ref="C26:C28"/>
    <mergeCell ref="I43:O46"/>
    <mergeCell ref="A30:A32"/>
    <mergeCell ref="B30:B32"/>
    <mergeCell ref="C30:C32"/>
    <mergeCell ref="A33:A35"/>
    <mergeCell ref="B33:B35"/>
    <mergeCell ref="C33:C35"/>
  </mergeCells>
  <conditionalFormatting sqref="O3:O24">
    <cfRule type="aboveAverage" dxfId="6" priority="2"/>
  </conditionalFormatting>
  <conditionalFormatting sqref="O25">
    <cfRule type="aboveAverage" dxfId="5" priority="1"/>
  </conditionalFormatting>
  <pageMargins left="0.7" right="0.7" top="0.75" bottom="0.75" header="0.3" footer="0.3"/>
  <pageSetup paperSize="9" orientation="portrait" r:id="rId2"/>
  <drawing r:id="rId3"/>
  <legacy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2"/>
  <sheetViews>
    <sheetView topLeftCell="H10" zoomScale="70" zoomScaleNormal="70" workbookViewId="0">
      <selection activeCell="J31" sqref="J31"/>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17.42578125" customWidth="1" outlineLevel="1"/>
    <col min="9" max="9" width="23.42578125" bestFit="1" customWidth="1"/>
    <col min="10" max="10" width="33.5703125" customWidth="1"/>
  </cols>
  <sheetData>
    <row r="1" spans="1:15" s="1" customFormat="1" ht="15.75" thickBot="1" x14ac:dyDescent="0.3">
      <c r="A1" s="120" t="s">
        <v>7</v>
      </c>
      <c r="B1" s="121"/>
      <c r="C1" s="121"/>
      <c r="D1" s="121" t="s">
        <v>11</v>
      </c>
    </row>
    <row r="2" spans="1:15" s="1" customFormat="1" ht="65.25" thickBot="1" x14ac:dyDescent="0.3">
      <c r="A2" s="36"/>
      <c r="B2" s="18" t="s">
        <v>0</v>
      </c>
      <c r="C2" s="19" t="s">
        <v>3</v>
      </c>
      <c r="D2" s="20" t="s">
        <v>35</v>
      </c>
      <c r="F2" s="102" t="s">
        <v>3</v>
      </c>
      <c r="G2" s="127" t="s">
        <v>35</v>
      </c>
      <c r="I2" s="98" t="s">
        <v>498</v>
      </c>
      <c r="J2" s="105" t="s">
        <v>606</v>
      </c>
      <c r="K2" s="119" t="s">
        <v>507</v>
      </c>
      <c r="L2" s="119" t="s">
        <v>503</v>
      </c>
      <c r="M2" s="119" t="s">
        <v>504</v>
      </c>
      <c r="N2" s="119" t="s">
        <v>505</v>
      </c>
      <c r="O2" s="119" t="s">
        <v>506</v>
      </c>
    </row>
    <row r="3" spans="1:15" s="1" customFormat="1" ht="18" customHeight="1" x14ac:dyDescent="0.25">
      <c r="A3" s="360">
        <v>1</v>
      </c>
      <c r="B3" s="316" t="s">
        <v>40</v>
      </c>
      <c r="C3" s="296" t="s">
        <v>41</v>
      </c>
      <c r="D3" s="177" t="s">
        <v>68</v>
      </c>
      <c r="F3" s="102" t="s">
        <v>41</v>
      </c>
      <c r="G3" s="102" t="s">
        <v>600</v>
      </c>
      <c r="I3" s="99" t="s">
        <v>605</v>
      </c>
      <c r="J3" s="100">
        <v>1</v>
      </c>
      <c r="K3" s="260">
        <v>1</v>
      </c>
      <c r="L3">
        <f>K3</f>
        <v>1</v>
      </c>
      <c r="M3" s="8">
        <f>K3/$K$12</f>
        <v>4.1666666666666664E-2</v>
      </c>
      <c r="N3" s="8">
        <f>M3</f>
        <v>4.1666666666666664E-2</v>
      </c>
      <c r="O3" s="116">
        <f>M3</f>
        <v>4.1666666666666664E-2</v>
      </c>
    </row>
    <row r="4" spans="1:15" s="1" customFormat="1" ht="18" customHeight="1" x14ac:dyDescent="0.25">
      <c r="A4" s="361"/>
      <c r="B4" s="317"/>
      <c r="C4" s="297"/>
      <c r="D4" s="178" t="s">
        <v>70</v>
      </c>
      <c r="F4" s="102"/>
      <c r="G4" s="102" t="s">
        <v>601</v>
      </c>
      <c r="I4" s="99" t="s">
        <v>600</v>
      </c>
      <c r="J4" s="100">
        <v>2</v>
      </c>
      <c r="K4" s="260">
        <v>2</v>
      </c>
      <c r="L4">
        <f>K4+L3</f>
        <v>3</v>
      </c>
      <c r="M4" s="8">
        <f>K4/$K$12</f>
        <v>8.3333333333333329E-2</v>
      </c>
      <c r="N4" s="8">
        <f>M4+N3</f>
        <v>0.125</v>
      </c>
      <c r="O4" s="116">
        <f t="shared" ref="O4:O12" si="0">M4</f>
        <v>8.3333333333333329E-2</v>
      </c>
    </row>
    <row r="5" spans="1:15" s="1" customFormat="1" ht="18" customHeight="1" thickBot="1" x14ac:dyDescent="0.3">
      <c r="A5" s="361"/>
      <c r="B5" s="317"/>
      <c r="C5" s="297"/>
      <c r="D5" s="216" t="s">
        <v>69</v>
      </c>
      <c r="F5" s="102"/>
      <c r="G5" s="102" t="s">
        <v>602</v>
      </c>
      <c r="I5" s="99" t="s">
        <v>382</v>
      </c>
      <c r="J5" s="100">
        <v>1</v>
      </c>
      <c r="K5">
        <v>1</v>
      </c>
      <c r="L5">
        <f t="shared" ref="L5:L11" si="1">K5+L4</f>
        <v>4</v>
      </c>
      <c r="M5" s="8">
        <f t="shared" ref="M5:M11" si="2">K5/$K$12</f>
        <v>4.1666666666666664E-2</v>
      </c>
      <c r="N5" s="8">
        <f t="shared" ref="N5:N11" si="3">M5+N4</f>
        <v>0.16666666666666666</v>
      </c>
      <c r="O5" s="116">
        <f t="shared" si="0"/>
        <v>4.1666666666666664E-2</v>
      </c>
    </row>
    <row r="6" spans="1:15" ht="18" customHeight="1" x14ac:dyDescent="0.25">
      <c r="A6" s="224">
        <v>2</v>
      </c>
      <c r="B6" s="225" t="s">
        <v>40</v>
      </c>
      <c r="C6" s="217" t="s">
        <v>77</v>
      </c>
      <c r="D6" s="217" t="s">
        <v>98</v>
      </c>
      <c r="F6" s="122" t="s">
        <v>77</v>
      </c>
      <c r="G6" s="122" t="s">
        <v>603</v>
      </c>
      <c r="H6" s="1"/>
      <c r="I6" s="99" t="s">
        <v>380</v>
      </c>
      <c r="J6" s="100">
        <v>1</v>
      </c>
      <c r="K6">
        <v>1</v>
      </c>
      <c r="L6">
        <f t="shared" si="1"/>
        <v>5</v>
      </c>
      <c r="M6" s="8">
        <f t="shared" si="2"/>
        <v>4.1666666666666664E-2</v>
      </c>
      <c r="N6" s="8">
        <f t="shared" si="3"/>
        <v>0.20833333333333331</v>
      </c>
      <c r="O6" s="116">
        <f t="shared" si="0"/>
        <v>4.1666666666666664E-2</v>
      </c>
    </row>
    <row r="7" spans="1:15" ht="18" customHeight="1" thickBot="1" x14ac:dyDescent="0.3">
      <c r="A7" s="224">
        <v>3</v>
      </c>
      <c r="B7" s="226" t="s">
        <v>40</v>
      </c>
      <c r="C7" s="218" t="s">
        <v>102</v>
      </c>
      <c r="D7" s="214" t="s">
        <v>98</v>
      </c>
      <c r="F7" s="122" t="s">
        <v>102</v>
      </c>
      <c r="G7" s="122" t="s">
        <v>603</v>
      </c>
      <c r="H7" s="1"/>
      <c r="I7" s="99" t="s">
        <v>604</v>
      </c>
      <c r="J7" s="100">
        <v>1</v>
      </c>
      <c r="K7">
        <v>1</v>
      </c>
      <c r="L7">
        <f t="shared" si="1"/>
        <v>6</v>
      </c>
      <c r="M7" s="8">
        <f t="shared" si="2"/>
        <v>4.1666666666666664E-2</v>
      </c>
      <c r="N7" s="8">
        <f t="shared" si="3"/>
        <v>0.24999999999999997</v>
      </c>
      <c r="O7" s="116">
        <f t="shared" si="0"/>
        <v>4.1666666666666664E-2</v>
      </c>
    </row>
    <row r="8" spans="1:15" ht="18" customHeight="1" x14ac:dyDescent="0.25">
      <c r="A8" s="363">
        <v>4</v>
      </c>
      <c r="B8" s="316" t="s">
        <v>40</v>
      </c>
      <c r="C8" s="293" t="s">
        <v>130</v>
      </c>
      <c r="D8" s="219" t="s">
        <v>159</v>
      </c>
      <c r="F8" s="122" t="s">
        <v>130</v>
      </c>
      <c r="G8" s="122" t="s">
        <v>604</v>
      </c>
      <c r="H8" s="1"/>
      <c r="I8" s="99" t="s">
        <v>601</v>
      </c>
      <c r="J8" s="100">
        <v>1</v>
      </c>
      <c r="K8">
        <v>1</v>
      </c>
      <c r="L8">
        <f t="shared" si="1"/>
        <v>7</v>
      </c>
      <c r="M8" s="8">
        <f t="shared" si="2"/>
        <v>4.1666666666666664E-2</v>
      </c>
      <c r="N8" s="8">
        <f t="shared" si="3"/>
        <v>0.29166666666666663</v>
      </c>
      <c r="O8" s="116">
        <f t="shared" si="0"/>
        <v>4.1666666666666664E-2</v>
      </c>
    </row>
    <row r="9" spans="1:15" ht="18" customHeight="1" thickBot="1" x14ac:dyDescent="0.3">
      <c r="A9" s="364"/>
      <c r="B9" s="317"/>
      <c r="C9" s="294"/>
      <c r="D9" s="216" t="s">
        <v>160</v>
      </c>
      <c r="F9" s="122"/>
      <c r="G9" s="122" t="s">
        <v>605</v>
      </c>
      <c r="H9" s="1"/>
      <c r="I9" s="99" t="s">
        <v>603</v>
      </c>
      <c r="J9" s="100">
        <v>15</v>
      </c>
      <c r="K9">
        <v>15</v>
      </c>
      <c r="L9">
        <f t="shared" si="1"/>
        <v>22</v>
      </c>
      <c r="M9" s="8">
        <f t="shared" si="2"/>
        <v>0.625</v>
      </c>
      <c r="N9" s="8">
        <f t="shared" si="3"/>
        <v>0.91666666666666663</v>
      </c>
      <c r="O9" s="116">
        <f t="shared" si="0"/>
        <v>0.625</v>
      </c>
    </row>
    <row r="10" spans="1:15" ht="18" customHeight="1" thickBot="1" x14ac:dyDescent="0.3">
      <c r="A10" s="224">
        <v>5</v>
      </c>
      <c r="B10" s="225" t="s">
        <v>40</v>
      </c>
      <c r="C10" s="217" t="s">
        <v>164</v>
      </c>
      <c r="D10" s="217" t="s">
        <v>98</v>
      </c>
      <c r="F10" s="122" t="s">
        <v>164</v>
      </c>
      <c r="G10" s="122" t="s">
        <v>603</v>
      </c>
      <c r="H10" s="1"/>
      <c r="I10" s="99" t="s">
        <v>411</v>
      </c>
      <c r="J10" s="100">
        <v>1</v>
      </c>
      <c r="K10">
        <v>1</v>
      </c>
      <c r="L10">
        <f t="shared" si="1"/>
        <v>23</v>
      </c>
      <c r="M10" s="8">
        <f t="shared" si="2"/>
        <v>4.1666666666666664E-2</v>
      </c>
      <c r="N10" s="8">
        <f t="shared" si="3"/>
        <v>0.95833333333333326</v>
      </c>
      <c r="O10" s="116">
        <f t="shared" si="0"/>
        <v>4.1666666666666664E-2</v>
      </c>
    </row>
    <row r="11" spans="1:15" ht="18" customHeight="1" thickBot="1" x14ac:dyDescent="0.3">
      <c r="A11" s="224">
        <v>6</v>
      </c>
      <c r="B11" s="225" t="s">
        <v>40</v>
      </c>
      <c r="C11" s="217" t="s">
        <v>184</v>
      </c>
      <c r="D11" s="217" t="s">
        <v>98</v>
      </c>
      <c r="F11" s="122" t="s">
        <v>184</v>
      </c>
      <c r="G11" s="122" t="s">
        <v>603</v>
      </c>
      <c r="H11" s="1"/>
      <c r="I11" s="99" t="s">
        <v>602</v>
      </c>
      <c r="J11" s="100">
        <v>1</v>
      </c>
      <c r="K11" s="113">
        <v>1</v>
      </c>
      <c r="L11" s="113">
        <f t="shared" si="1"/>
        <v>24</v>
      </c>
      <c r="M11" s="117">
        <f t="shared" si="2"/>
        <v>4.1666666666666664E-2</v>
      </c>
      <c r="N11" s="117">
        <f t="shared" si="3"/>
        <v>0.99999999999999989</v>
      </c>
      <c r="O11" s="118">
        <f t="shared" si="0"/>
        <v>4.1666666666666664E-2</v>
      </c>
    </row>
    <row r="12" spans="1:15" ht="18" customHeight="1" thickBot="1" x14ac:dyDescent="0.3">
      <c r="A12" s="224">
        <v>7</v>
      </c>
      <c r="B12" s="225" t="s">
        <v>40</v>
      </c>
      <c r="C12" s="217" t="s">
        <v>189</v>
      </c>
      <c r="D12" s="217" t="s">
        <v>98</v>
      </c>
      <c r="F12" s="122" t="s">
        <v>189</v>
      </c>
      <c r="G12" s="122" t="s">
        <v>603</v>
      </c>
      <c r="H12" s="1"/>
      <c r="I12" s="99" t="s">
        <v>500</v>
      </c>
      <c r="J12" s="100">
        <v>24</v>
      </c>
      <c r="K12">
        <f>SUM(K3:K11)</f>
        <v>24</v>
      </c>
      <c r="M12" s="8">
        <f>SUM(M3:M11)</f>
        <v>0.99999999999999989</v>
      </c>
      <c r="O12" s="116">
        <f t="shared" si="0"/>
        <v>0.99999999999999989</v>
      </c>
    </row>
    <row r="13" spans="1:15" ht="18" customHeight="1" thickBot="1" x14ac:dyDescent="0.3">
      <c r="A13" s="224">
        <v>8</v>
      </c>
      <c r="B13" s="225" t="s">
        <v>40</v>
      </c>
      <c r="C13" s="217" t="s">
        <v>193</v>
      </c>
      <c r="D13" s="217" t="s">
        <v>68</v>
      </c>
      <c r="F13" s="122" t="s">
        <v>193</v>
      </c>
      <c r="G13" s="122" t="s">
        <v>600</v>
      </c>
      <c r="H13" s="1"/>
    </row>
    <row r="14" spans="1:15" ht="18" customHeight="1" thickBot="1" x14ac:dyDescent="0.3">
      <c r="A14" s="224">
        <v>9</v>
      </c>
      <c r="B14" s="225" t="s">
        <v>40</v>
      </c>
      <c r="C14" s="217" t="s">
        <v>197</v>
      </c>
      <c r="D14" s="217" t="s">
        <v>98</v>
      </c>
      <c r="F14" s="122" t="s">
        <v>197</v>
      </c>
      <c r="G14" s="122" t="s">
        <v>603</v>
      </c>
      <c r="H14" s="1"/>
    </row>
    <row r="15" spans="1:15" s="1" customFormat="1" ht="18" customHeight="1" thickBot="1" x14ac:dyDescent="0.3">
      <c r="A15" s="224">
        <v>10</v>
      </c>
      <c r="B15" s="225" t="s">
        <v>40</v>
      </c>
      <c r="C15" s="217" t="s">
        <v>202</v>
      </c>
      <c r="D15" s="217" t="s">
        <v>98</v>
      </c>
      <c r="F15" s="102" t="s">
        <v>202</v>
      </c>
      <c r="G15" s="102" t="s">
        <v>603</v>
      </c>
      <c r="I15"/>
      <c r="J15"/>
      <c r="K15"/>
    </row>
    <row r="16" spans="1:15" s="1" customFormat="1" ht="18" customHeight="1" thickBot="1" x14ac:dyDescent="0.3">
      <c r="A16" s="224">
        <v>11</v>
      </c>
      <c r="B16" s="225" t="s">
        <v>40</v>
      </c>
      <c r="C16" s="217" t="s">
        <v>206</v>
      </c>
      <c r="D16" s="217" t="s">
        <v>98</v>
      </c>
      <c r="F16" s="102" t="s">
        <v>206</v>
      </c>
      <c r="G16" s="102" t="s">
        <v>603</v>
      </c>
      <c r="I16"/>
      <c r="J16"/>
      <c r="K16"/>
    </row>
    <row r="17" spans="1:15" s="1" customFormat="1" ht="18" customHeight="1" thickBot="1" x14ac:dyDescent="0.3">
      <c r="A17" s="223">
        <v>12</v>
      </c>
      <c r="B17" s="228" t="s">
        <v>40</v>
      </c>
      <c r="C17" s="229" t="s">
        <v>210</v>
      </c>
      <c r="D17" s="217" t="s">
        <v>98</v>
      </c>
      <c r="F17" s="102" t="s">
        <v>210</v>
      </c>
      <c r="G17" s="102" t="s">
        <v>603</v>
      </c>
      <c r="I17"/>
      <c r="J17"/>
      <c r="K17"/>
    </row>
    <row r="18" spans="1:15" s="1" customFormat="1" ht="18" customHeight="1" thickBot="1" x14ac:dyDescent="0.3">
      <c r="A18" s="223">
        <v>13</v>
      </c>
      <c r="B18" s="228" t="s">
        <v>40</v>
      </c>
      <c r="C18" s="217" t="s">
        <v>263</v>
      </c>
      <c r="D18" s="217" t="s">
        <v>98</v>
      </c>
      <c r="F18" s="102" t="s">
        <v>263</v>
      </c>
      <c r="G18" s="102" t="s">
        <v>603</v>
      </c>
      <c r="I18"/>
      <c r="J18"/>
      <c r="K18"/>
    </row>
    <row r="19" spans="1:15" s="1" customFormat="1" ht="18" customHeight="1" x14ac:dyDescent="0.25">
      <c r="A19" s="366">
        <v>14</v>
      </c>
      <c r="B19" s="344" t="s">
        <v>40</v>
      </c>
      <c r="C19" s="293" t="s">
        <v>267</v>
      </c>
      <c r="D19" s="177" t="s">
        <v>380</v>
      </c>
      <c r="F19" s="102" t="s">
        <v>267</v>
      </c>
      <c r="G19" s="102" t="s">
        <v>380</v>
      </c>
      <c r="I19"/>
      <c r="J19"/>
      <c r="K19"/>
    </row>
    <row r="20" spans="1:15" s="1" customFormat="1" ht="18" customHeight="1" thickBot="1" x14ac:dyDescent="0.3">
      <c r="A20" s="367"/>
      <c r="B20" s="345"/>
      <c r="C20" s="294"/>
      <c r="D20" s="216" t="s">
        <v>382</v>
      </c>
      <c r="F20" s="102"/>
      <c r="G20" s="102" t="s">
        <v>382</v>
      </c>
    </row>
    <row r="21" spans="1:15" s="1" customFormat="1" ht="18" customHeight="1" thickBot="1" x14ac:dyDescent="0.3">
      <c r="A21" s="223">
        <v>15</v>
      </c>
      <c r="B21" s="228" t="s">
        <v>40</v>
      </c>
      <c r="C21" s="217" t="s">
        <v>271</v>
      </c>
      <c r="D21" s="217" t="s">
        <v>98</v>
      </c>
      <c r="F21" s="102" t="s">
        <v>271</v>
      </c>
      <c r="G21" s="102" t="s">
        <v>603</v>
      </c>
    </row>
    <row r="22" spans="1:15" s="1" customFormat="1" ht="18" customHeight="1" thickBot="1" x14ac:dyDescent="0.3">
      <c r="A22" s="223">
        <v>16</v>
      </c>
      <c r="B22" s="228" t="s">
        <v>40</v>
      </c>
      <c r="C22" s="217" t="s">
        <v>272</v>
      </c>
      <c r="D22" s="217" t="s">
        <v>411</v>
      </c>
      <c r="F22" s="102" t="s">
        <v>272</v>
      </c>
      <c r="G22" s="102" t="s">
        <v>411</v>
      </c>
    </row>
    <row r="23" spans="1:15" s="1" customFormat="1" ht="18" customHeight="1" thickBot="1" x14ac:dyDescent="0.3">
      <c r="A23" s="223">
        <v>17</v>
      </c>
      <c r="B23" s="228" t="s">
        <v>40</v>
      </c>
      <c r="C23" s="217" t="s">
        <v>273</v>
      </c>
      <c r="D23" s="217" t="s">
        <v>98</v>
      </c>
      <c r="F23" s="102" t="s">
        <v>273</v>
      </c>
      <c r="G23" s="102" t="s">
        <v>603</v>
      </c>
    </row>
    <row r="24" spans="1:15" s="1" customFormat="1" ht="18" customHeight="1" thickBot="1" x14ac:dyDescent="0.3">
      <c r="A24" s="223">
        <v>18</v>
      </c>
      <c r="B24" s="225" t="s">
        <v>40</v>
      </c>
      <c r="C24" s="217" t="s">
        <v>274</v>
      </c>
      <c r="D24" s="217" t="s">
        <v>98</v>
      </c>
      <c r="F24" s="102" t="s">
        <v>274</v>
      </c>
      <c r="G24" s="102" t="s">
        <v>603</v>
      </c>
    </row>
    <row r="25" spans="1:15" s="1" customFormat="1" ht="18" customHeight="1" thickBot="1" x14ac:dyDescent="0.3">
      <c r="A25" s="223">
        <v>19</v>
      </c>
      <c r="B25" s="225" t="s">
        <v>40</v>
      </c>
      <c r="C25" s="217" t="s">
        <v>275</v>
      </c>
      <c r="D25" s="217" t="s">
        <v>98</v>
      </c>
      <c r="F25" s="102" t="s">
        <v>275</v>
      </c>
      <c r="G25" s="102" t="s">
        <v>603</v>
      </c>
    </row>
    <row r="26" spans="1:15" s="1" customFormat="1" ht="18" customHeight="1" x14ac:dyDescent="0.25">
      <c r="A26" s="223">
        <v>20</v>
      </c>
      <c r="B26" s="225" t="s">
        <v>40</v>
      </c>
      <c r="C26" s="217" t="s">
        <v>276</v>
      </c>
      <c r="D26" s="217" t="s">
        <v>98</v>
      </c>
      <c r="F26" s="102" t="s">
        <v>276</v>
      </c>
      <c r="G26" s="102" t="s">
        <v>603</v>
      </c>
    </row>
    <row r="28" spans="1:15" ht="15" customHeight="1" x14ac:dyDescent="0.25">
      <c r="I28" s="424" t="s">
        <v>607</v>
      </c>
      <c r="J28" s="424"/>
      <c r="K28" s="424"/>
      <c r="L28" s="424"/>
      <c r="M28" s="424"/>
      <c r="N28" s="424"/>
      <c r="O28" s="424"/>
    </row>
    <row r="29" spans="1:15" x14ac:dyDescent="0.25">
      <c r="I29" s="424"/>
      <c r="J29" s="424"/>
      <c r="K29" s="424"/>
      <c r="L29" s="424"/>
      <c r="M29" s="424"/>
      <c r="N29" s="424"/>
      <c r="O29" s="424"/>
    </row>
    <row r="30" spans="1:15" x14ac:dyDescent="0.25">
      <c r="I30" s="105"/>
      <c r="J30" s="105"/>
      <c r="K30" s="105"/>
      <c r="L30" s="105"/>
      <c r="M30" s="105"/>
      <c r="N30" s="105"/>
      <c r="O30" s="105"/>
    </row>
    <row r="31" spans="1:15" x14ac:dyDescent="0.25">
      <c r="I31" s="105"/>
      <c r="J31" s="105"/>
      <c r="K31" s="105"/>
      <c r="L31" s="105"/>
      <c r="M31" s="105"/>
      <c r="N31" s="105"/>
      <c r="O31" s="105"/>
    </row>
    <row r="32" spans="1:15" x14ac:dyDescent="0.25">
      <c r="I32" s="105"/>
      <c r="J32" s="105"/>
      <c r="K32" s="105"/>
      <c r="L32" s="105"/>
      <c r="M32" s="105"/>
      <c r="N32" s="105"/>
      <c r="O32" s="105"/>
    </row>
  </sheetData>
  <autoFilter ref="F2:G26" xr:uid="{00000000-0009-0000-0000-00001A000000}"/>
  <mergeCells count="10">
    <mergeCell ref="A19:A20"/>
    <mergeCell ref="B19:B20"/>
    <mergeCell ref="C19:C20"/>
    <mergeCell ref="I28:O29"/>
    <mergeCell ref="A3:A5"/>
    <mergeCell ref="B3:B5"/>
    <mergeCell ref="C3:C5"/>
    <mergeCell ref="B8:B9"/>
    <mergeCell ref="C8:C9"/>
    <mergeCell ref="A8:A9"/>
  </mergeCells>
  <conditionalFormatting sqref="O3:O12">
    <cfRule type="aboveAverage" dxfId="4" priority="1"/>
  </conditionalFormatting>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24"/>
  <sheetViews>
    <sheetView topLeftCell="G7" zoomScale="70" zoomScaleNormal="70" workbookViewId="0">
      <selection activeCell="I26" sqref="I26"/>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outlineLevel="1"/>
    <col min="7" max="7" width="23.5703125" customWidth="1" outlineLevel="1"/>
    <col min="9" max="9" width="31.42578125" customWidth="1"/>
    <col min="10" max="10" width="47" customWidth="1"/>
  </cols>
  <sheetData>
    <row r="1" spans="1:15" s="1" customFormat="1" ht="15.75" thickBot="1" x14ac:dyDescent="0.3">
      <c r="A1" s="120" t="s">
        <v>7</v>
      </c>
      <c r="B1" s="121"/>
      <c r="C1" s="121"/>
      <c r="D1" s="121" t="s">
        <v>11</v>
      </c>
    </row>
    <row r="2" spans="1:15" s="1" customFormat="1" ht="55.5" customHeight="1" thickBot="1" x14ac:dyDescent="0.3">
      <c r="A2" s="36"/>
      <c r="B2" s="18" t="s">
        <v>0</v>
      </c>
      <c r="C2" s="19" t="s">
        <v>3</v>
      </c>
      <c r="D2" s="20" t="s">
        <v>36</v>
      </c>
      <c r="F2" s="102" t="s">
        <v>3</v>
      </c>
      <c r="G2" s="166" t="s">
        <v>36</v>
      </c>
      <c r="I2" s="98" t="s">
        <v>498</v>
      </c>
      <c r="J2" s="105" t="s">
        <v>610</v>
      </c>
      <c r="K2" s="119" t="s">
        <v>507</v>
      </c>
      <c r="L2" s="119" t="s">
        <v>503</v>
      </c>
      <c r="M2" s="119" t="s">
        <v>504</v>
      </c>
      <c r="N2" s="119" t="s">
        <v>505</v>
      </c>
      <c r="O2" s="119" t="s">
        <v>506</v>
      </c>
    </row>
    <row r="3" spans="1:15" s="1" customFormat="1" ht="18" customHeight="1" thickBot="1" x14ac:dyDescent="0.3">
      <c r="A3" s="227">
        <v>1</v>
      </c>
      <c r="B3" s="225" t="s">
        <v>40</v>
      </c>
      <c r="C3" s="219" t="s">
        <v>41</v>
      </c>
      <c r="D3" s="217" t="s">
        <v>99</v>
      </c>
      <c r="F3" s="102" t="s">
        <v>41</v>
      </c>
      <c r="G3" s="102" t="s">
        <v>608</v>
      </c>
      <c r="I3" s="99" t="s">
        <v>603</v>
      </c>
      <c r="J3" s="100">
        <v>4</v>
      </c>
      <c r="K3" s="260">
        <v>4</v>
      </c>
      <c r="L3">
        <f>K3</f>
        <v>4</v>
      </c>
      <c r="M3" s="8">
        <f>K3/$K$6</f>
        <v>0.2</v>
      </c>
      <c r="N3" s="8">
        <f>M3</f>
        <v>0.2</v>
      </c>
      <c r="O3" s="116">
        <f>M3</f>
        <v>0.2</v>
      </c>
    </row>
    <row r="4" spans="1:15" ht="33.75" customHeight="1" x14ac:dyDescent="0.25">
      <c r="A4" s="224">
        <v>2</v>
      </c>
      <c r="B4" s="225" t="s">
        <v>40</v>
      </c>
      <c r="C4" s="217" t="s">
        <v>77</v>
      </c>
      <c r="D4" s="217" t="s">
        <v>99</v>
      </c>
      <c r="F4" s="122" t="s">
        <v>77</v>
      </c>
      <c r="G4" s="122" t="s">
        <v>608</v>
      </c>
      <c r="H4" s="1"/>
      <c r="I4" s="240" t="s">
        <v>609</v>
      </c>
      <c r="J4" s="100">
        <v>1</v>
      </c>
      <c r="K4" s="260">
        <v>1</v>
      </c>
      <c r="L4">
        <f>K4+L3</f>
        <v>5</v>
      </c>
      <c r="M4" s="8">
        <f>K4/$K$6</f>
        <v>0.05</v>
      </c>
      <c r="N4" s="8">
        <f>M4+N3</f>
        <v>0.25</v>
      </c>
      <c r="O4" s="116">
        <f t="shared" ref="O4:O5" si="0">M4</f>
        <v>0.05</v>
      </c>
    </row>
    <row r="5" spans="1:15" ht="18" customHeight="1" thickBot="1" x14ac:dyDescent="0.3">
      <c r="A5" s="224">
        <v>3</v>
      </c>
      <c r="B5" s="226" t="s">
        <v>40</v>
      </c>
      <c r="C5" s="218" t="s">
        <v>102</v>
      </c>
      <c r="D5" s="218" t="s">
        <v>98</v>
      </c>
      <c r="F5" s="122" t="s">
        <v>102</v>
      </c>
      <c r="G5" s="122" t="s">
        <v>603</v>
      </c>
      <c r="H5" s="1"/>
      <c r="I5" s="99" t="s">
        <v>608</v>
      </c>
      <c r="J5" s="100">
        <v>15</v>
      </c>
      <c r="K5" s="113">
        <v>15</v>
      </c>
      <c r="L5" s="113">
        <f>K5+L4</f>
        <v>20</v>
      </c>
      <c r="M5" s="117">
        <f>K5/$K$6</f>
        <v>0.75</v>
      </c>
      <c r="N5" s="117">
        <f>M5+N4</f>
        <v>1</v>
      </c>
      <c r="O5" s="118">
        <f t="shared" si="0"/>
        <v>0.75</v>
      </c>
    </row>
    <row r="6" spans="1:15" ht="18" customHeight="1" thickBot="1" x14ac:dyDescent="0.3">
      <c r="A6" s="224">
        <v>4</v>
      </c>
      <c r="B6" s="225" t="s">
        <v>40</v>
      </c>
      <c r="C6" s="217" t="s">
        <v>130</v>
      </c>
      <c r="D6" s="217" t="s">
        <v>99</v>
      </c>
      <c r="F6" s="122" t="s">
        <v>130</v>
      </c>
      <c r="G6" s="122" t="s">
        <v>608</v>
      </c>
      <c r="H6" s="1"/>
      <c r="I6" s="99" t="s">
        <v>500</v>
      </c>
      <c r="J6" s="100">
        <v>20</v>
      </c>
      <c r="K6">
        <f>SUM(K3:K5)</f>
        <v>20</v>
      </c>
      <c r="M6">
        <f>SUM(M3:M5)</f>
        <v>1</v>
      </c>
      <c r="O6" s="114">
        <f>SUM(O3:O5)</f>
        <v>1</v>
      </c>
    </row>
    <row r="7" spans="1:15" ht="18" customHeight="1" thickBot="1" x14ac:dyDescent="0.3">
      <c r="A7" s="224">
        <v>5</v>
      </c>
      <c r="B7" s="225" t="s">
        <v>40</v>
      </c>
      <c r="C7" s="217" t="s">
        <v>164</v>
      </c>
      <c r="D7" s="217" t="s">
        <v>98</v>
      </c>
      <c r="F7" s="122" t="s">
        <v>164</v>
      </c>
      <c r="G7" s="122" t="s">
        <v>603</v>
      </c>
      <c r="H7" s="1"/>
    </row>
    <row r="8" spans="1:15" ht="18" customHeight="1" thickBot="1" x14ac:dyDescent="0.3">
      <c r="A8" s="224">
        <v>6</v>
      </c>
      <c r="B8" s="225" t="s">
        <v>40</v>
      </c>
      <c r="C8" s="217" t="s">
        <v>184</v>
      </c>
      <c r="D8" s="217" t="s">
        <v>99</v>
      </c>
      <c r="F8" s="122" t="s">
        <v>184</v>
      </c>
      <c r="G8" s="122" t="s">
        <v>608</v>
      </c>
      <c r="H8" s="1"/>
    </row>
    <row r="9" spans="1:15" ht="18" customHeight="1" thickBot="1" x14ac:dyDescent="0.3">
      <c r="A9" s="224">
        <v>7</v>
      </c>
      <c r="B9" s="225" t="s">
        <v>40</v>
      </c>
      <c r="C9" s="217" t="s">
        <v>189</v>
      </c>
      <c r="D9" s="217" t="s">
        <v>98</v>
      </c>
      <c r="F9" s="122" t="s">
        <v>189</v>
      </c>
      <c r="G9" s="122" t="s">
        <v>603</v>
      </c>
      <c r="H9" s="1"/>
    </row>
    <row r="10" spans="1:15" ht="18" customHeight="1" thickBot="1" x14ac:dyDescent="0.3">
      <c r="A10" s="224">
        <v>8</v>
      </c>
      <c r="B10" s="225" t="s">
        <v>40</v>
      </c>
      <c r="C10" s="217" t="s">
        <v>193</v>
      </c>
      <c r="D10" s="217" t="s">
        <v>99</v>
      </c>
      <c r="F10" s="122" t="s">
        <v>193</v>
      </c>
      <c r="G10" s="122" t="s">
        <v>608</v>
      </c>
      <c r="H10" s="1"/>
    </row>
    <row r="11" spans="1:15" ht="18" customHeight="1" thickBot="1" x14ac:dyDescent="0.3">
      <c r="A11" s="224">
        <v>9</v>
      </c>
      <c r="B11" s="225" t="s">
        <v>40</v>
      </c>
      <c r="C11" s="217" t="s">
        <v>197</v>
      </c>
      <c r="D11" s="217" t="s">
        <v>98</v>
      </c>
      <c r="F11" s="122" t="s">
        <v>197</v>
      </c>
      <c r="G11" s="122" t="s">
        <v>603</v>
      </c>
      <c r="H11" s="1"/>
    </row>
    <row r="12" spans="1:15" s="1" customFormat="1" ht="18" customHeight="1" thickBot="1" x14ac:dyDescent="0.3">
      <c r="A12" s="224">
        <v>10</v>
      </c>
      <c r="B12" s="225" t="s">
        <v>40</v>
      </c>
      <c r="C12" s="217" t="s">
        <v>202</v>
      </c>
      <c r="D12" s="217" t="s">
        <v>99</v>
      </c>
      <c r="F12" s="102" t="s">
        <v>202</v>
      </c>
      <c r="G12" s="102" t="s">
        <v>608</v>
      </c>
      <c r="I12"/>
      <c r="J12"/>
      <c r="K12"/>
    </row>
    <row r="13" spans="1:15" s="1" customFormat="1" ht="18" customHeight="1" thickBot="1" x14ac:dyDescent="0.3">
      <c r="A13" s="224">
        <v>11</v>
      </c>
      <c r="B13" s="225" t="s">
        <v>40</v>
      </c>
      <c r="C13" s="217" t="s">
        <v>206</v>
      </c>
      <c r="D13" s="217" t="s">
        <v>99</v>
      </c>
      <c r="F13" s="102" t="s">
        <v>206</v>
      </c>
      <c r="G13" s="102" t="s">
        <v>608</v>
      </c>
      <c r="I13"/>
      <c r="J13"/>
      <c r="K13"/>
    </row>
    <row r="14" spans="1:15" s="1" customFormat="1" ht="18" customHeight="1" thickBot="1" x14ac:dyDescent="0.3">
      <c r="A14" s="223">
        <v>12</v>
      </c>
      <c r="B14" s="228" t="s">
        <v>40</v>
      </c>
      <c r="C14" s="229" t="s">
        <v>210</v>
      </c>
      <c r="D14" s="217" t="s">
        <v>99</v>
      </c>
      <c r="F14" s="102" t="s">
        <v>210</v>
      </c>
      <c r="G14" s="102" t="s">
        <v>608</v>
      </c>
      <c r="I14"/>
      <c r="J14"/>
      <c r="K14"/>
    </row>
    <row r="15" spans="1:15" s="1" customFormat="1" ht="18" customHeight="1" thickBot="1" x14ac:dyDescent="0.3">
      <c r="A15" s="223">
        <v>13</v>
      </c>
      <c r="B15" s="228" t="s">
        <v>40</v>
      </c>
      <c r="C15" s="217" t="s">
        <v>263</v>
      </c>
      <c r="D15" s="217" t="s">
        <v>99</v>
      </c>
      <c r="F15" s="102" t="s">
        <v>263</v>
      </c>
      <c r="G15" s="102" t="s">
        <v>608</v>
      </c>
      <c r="I15"/>
      <c r="J15"/>
      <c r="K15"/>
    </row>
    <row r="16" spans="1:15" s="1" customFormat="1" ht="50.25" customHeight="1" thickBot="1" x14ac:dyDescent="0.3">
      <c r="A16" s="223">
        <v>14</v>
      </c>
      <c r="B16" s="228" t="s">
        <v>40</v>
      </c>
      <c r="C16" s="217" t="s">
        <v>267</v>
      </c>
      <c r="D16" s="219" t="s">
        <v>381</v>
      </c>
      <c r="F16" s="102" t="s">
        <v>267</v>
      </c>
      <c r="G16" s="123" t="s">
        <v>609</v>
      </c>
      <c r="I16"/>
      <c r="J16"/>
      <c r="K16"/>
    </row>
    <row r="17" spans="1:12" s="1" customFormat="1" ht="18" customHeight="1" thickBot="1" x14ac:dyDescent="0.3">
      <c r="A17" s="223">
        <v>15</v>
      </c>
      <c r="B17" s="228" t="s">
        <v>40</v>
      </c>
      <c r="C17" s="217" t="s">
        <v>271</v>
      </c>
      <c r="D17" s="217" t="s">
        <v>99</v>
      </c>
      <c r="F17" s="102" t="s">
        <v>271</v>
      </c>
      <c r="G17" s="102" t="s">
        <v>608</v>
      </c>
      <c r="I17"/>
      <c r="J17"/>
      <c r="K17"/>
    </row>
    <row r="18" spans="1:12" s="1" customFormat="1" ht="18" customHeight="1" thickBot="1" x14ac:dyDescent="0.3">
      <c r="A18" s="223">
        <v>16</v>
      </c>
      <c r="B18" s="228" t="s">
        <v>40</v>
      </c>
      <c r="C18" s="217" t="s">
        <v>272</v>
      </c>
      <c r="D18" s="217" t="s">
        <v>99</v>
      </c>
      <c r="F18" s="102" t="s">
        <v>272</v>
      </c>
      <c r="G18" s="102" t="s">
        <v>608</v>
      </c>
      <c r="I18"/>
      <c r="J18"/>
      <c r="K18"/>
    </row>
    <row r="19" spans="1:12" s="1" customFormat="1" ht="18" customHeight="1" thickBot="1" x14ac:dyDescent="0.3">
      <c r="A19" s="223">
        <v>17</v>
      </c>
      <c r="B19" s="228" t="s">
        <v>40</v>
      </c>
      <c r="C19" s="217" t="s">
        <v>273</v>
      </c>
      <c r="D19" s="217" t="s">
        <v>99</v>
      </c>
      <c r="F19" s="102" t="s">
        <v>273</v>
      </c>
      <c r="G19" s="102" t="s">
        <v>608</v>
      </c>
      <c r="I19"/>
      <c r="J19"/>
      <c r="K19"/>
    </row>
    <row r="20" spans="1:12" s="1" customFormat="1" ht="18" customHeight="1" thickBot="1" x14ac:dyDescent="0.3">
      <c r="A20" s="223">
        <v>18</v>
      </c>
      <c r="B20" s="225" t="s">
        <v>40</v>
      </c>
      <c r="C20" s="217" t="s">
        <v>274</v>
      </c>
      <c r="D20" s="217" t="s">
        <v>99</v>
      </c>
      <c r="F20" s="102" t="s">
        <v>274</v>
      </c>
      <c r="G20" s="102" t="s">
        <v>608</v>
      </c>
    </row>
    <row r="21" spans="1:12" s="1" customFormat="1" ht="18" customHeight="1" thickBot="1" x14ac:dyDescent="0.3">
      <c r="A21" s="223">
        <v>19</v>
      </c>
      <c r="B21" s="225" t="s">
        <v>40</v>
      </c>
      <c r="C21" s="217" t="s">
        <v>275</v>
      </c>
      <c r="D21" s="217" t="s">
        <v>99</v>
      </c>
      <c r="F21" s="102" t="s">
        <v>275</v>
      </c>
      <c r="G21" s="102" t="s">
        <v>608</v>
      </c>
      <c r="I21" s="425" t="s">
        <v>611</v>
      </c>
      <c r="J21" s="425"/>
      <c r="K21" s="425"/>
      <c r="L21" s="425"/>
    </row>
    <row r="22" spans="1:12" s="1" customFormat="1" ht="18" customHeight="1" x14ac:dyDescent="0.25">
      <c r="A22" s="223">
        <v>20</v>
      </c>
      <c r="B22" s="225" t="s">
        <v>40</v>
      </c>
      <c r="C22" s="217" t="s">
        <v>276</v>
      </c>
      <c r="D22" s="217" t="s">
        <v>99</v>
      </c>
      <c r="F22" s="102" t="s">
        <v>276</v>
      </c>
      <c r="G22" s="102" t="s">
        <v>608</v>
      </c>
      <c r="I22" s="425"/>
      <c r="J22" s="425"/>
      <c r="K22" s="425"/>
      <c r="L22" s="425"/>
    </row>
    <row r="23" spans="1:12" x14ac:dyDescent="0.25">
      <c r="I23" s="425"/>
      <c r="J23" s="425"/>
      <c r="K23" s="425"/>
      <c r="L23" s="425"/>
    </row>
    <row r="24" spans="1:12" x14ac:dyDescent="0.25">
      <c r="I24" s="425"/>
      <c r="J24" s="425"/>
      <c r="K24" s="425"/>
      <c r="L24" s="425"/>
    </row>
  </sheetData>
  <autoFilter ref="F2:G22" xr:uid="{00000000-0009-0000-0000-00001B000000}"/>
  <mergeCells count="1">
    <mergeCell ref="I21:L24"/>
  </mergeCells>
  <conditionalFormatting sqref="O3:O5">
    <cfRule type="aboveAverage" dxfId="3" priority="1"/>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G43"/>
  <sheetViews>
    <sheetView topLeftCell="A22" zoomScale="85" zoomScaleNormal="85" workbookViewId="0">
      <selection activeCell="A39" sqref="A39:F43"/>
    </sheetView>
  </sheetViews>
  <sheetFormatPr baseColWidth="10" defaultRowHeight="15" x14ac:dyDescent="0.25"/>
  <cols>
    <col min="1" max="1" width="38.85546875" bestFit="1" customWidth="1"/>
    <col min="2" max="2" width="28.140625" customWidth="1"/>
  </cols>
  <sheetData>
    <row r="3" spans="1:7" ht="51.75" x14ac:dyDescent="0.25">
      <c r="A3" s="98" t="s">
        <v>498</v>
      </c>
      <c r="B3" s="105" t="s">
        <v>499</v>
      </c>
      <c r="C3" s="119" t="s">
        <v>507</v>
      </c>
      <c r="D3" s="119" t="s">
        <v>503</v>
      </c>
      <c r="E3" s="119" t="s">
        <v>504</v>
      </c>
      <c r="F3" s="119" t="s">
        <v>505</v>
      </c>
      <c r="G3" s="119" t="s">
        <v>506</v>
      </c>
    </row>
    <row r="4" spans="1:7" x14ac:dyDescent="0.25">
      <c r="A4" s="99" t="s">
        <v>216</v>
      </c>
      <c r="B4" s="100">
        <v>1</v>
      </c>
      <c r="C4">
        <v>1</v>
      </c>
      <c r="D4">
        <f>C4</f>
        <v>1</v>
      </c>
      <c r="E4" s="8">
        <f>C4/$C$20</f>
        <v>2.564102564102564E-2</v>
      </c>
      <c r="F4" s="8">
        <f>E4</f>
        <v>2.564102564102564E-2</v>
      </c>
      <c r="G4" s="116">
        <f>E4</f>
        <v>2.564102564102564E-2</v>
      </c>
    </row>
    <row r="5" spans="1:7" x14ac:dyDescent="0.25">
      <c r="A5" s="99" t="s">
        <v>215</v>
      </c>
      <c r="B5" s="100">
        <v>1</v>
      </c>
      <c r="C5">
        <v>1</v>
      </c>
      <c r="D5">
        <f>C5+D4</f>
        <v>2</v>
      </c>
      <c r="E5" s="8">
        <f t="shared" ref="E5:E19" si="0">C5/$C$20</f>
        <v>2.564102564102564E-2</v>
      </c>
      <c r="F5" s="8">
        <f>E5+F4</f>
        <v>5.128205128205128E-2</v>
      </c>
      <c r="G5" s="116">
        <f t="shared" ref="G5:G19" si="1">E5</f>
        <v>2.564102564102564E-2</v>
      </c>
    </row>
    <row r="6" spans="1:7" x14ac:dyDescent="0.25">
      <c r="A6" s="99" t="s">
        <v>42</v>
      </c>
      <c r="B6" s="100">
        <v>1</v>
      </c>
      <c r="C6">
        <v>1</v>
      </c>
      <c r="D6">
        <f t="shared" ref="D6:D19" si="2">C6+D5</f>
        <v>3</v>
      </c>
      <c r="E6" s="8">
        <f t="shared" si="0"/>
        <v>2.564102564102564E-2</v>
      </c>
      <c r="F6" s="8">
        <f t="shared" ref="F6:F19" si="3">E6+F5</f>
        <v>7.6923076923076927E-2</v>
      </c>
      <c r="G6" s="116">
        <f t="shared" si="1"/>
        <v>2.564102564102564E-2</v>
      </c>
    </row>
    <row r="7" spans="1:7" x14ac:dyDescent="0.25">
      <c r="A7" s="99" t="s">
        <v>361</v>
      </c>
      <c r="B7" s="100">
        <v>1</v>
      </c>
      <c r="C7">
        <v>1</v>
      </c>
      <c r="D7">
        <f t="shared" si="2"/>
        <v>4</v>
      </c>
      <c r="E7" s="8">
        <f t="shared" si="0"/>
        <v>2.564102564102564E-2</v>
      </c>
      <c r="F7" s="8">
        <f t="shared" si="3"/>
        <v>0.10256410256410256</v>
      </c>
      <c r="G7" s="116">
        <f t="shared" si="1"/>
        <v>2.564102564102564E-2</v>
      </c>
    </row>
    <row r="8" spans="1:7" x14ac:dyDescent="0.25">
      <c r="A8" s="99" t="s">
        <v>471</v>
      </c>
      <c r="B8" s="100">
        <v>5</v>
      </c>
      <c r="C8">
        <v>5</v>
      </c>
      <c r="D8">
        <f t="shared" si="2"/>
        <v>9</v>
      </c>
      <c r="E8" s="8">
        <f t="shared" si="0"/>
        <v>0.12820512820512819</v>
      </c>
      <c r="F8" s="8">
        <f t="shared" si="3"/>
        <v>0.23076923076923075</v>
      </c>
      <c r="G8" s="116">
        <f t="shared" si="1"/>
        <v>0.12820512820512819</v>
      </c>
    </row>
    <row r="9" spans="1:7" x14ac:dyDescent="0.25">
      <c r="A9" s="99" t="s">
        <v>232</v>
      </c>
      <c r="B9" s="100">
        <v>6</v>
      </c>
      <c r="C9">
        <v>6</v>
      </c>
      <c r="D9">
        <f t="shared" si="2"/>
        <v>15</v>
      </c>
      <c r="E9" s="8">
        <f t="shared" si="0"/>
        <v>0.15384615384615385</v>
      </c>
      <c r="F9" s="8">
        <f t="shared" si="3"/>
        <v>0.38461538461538458</v>
      </c>
      <c r="G9" s="116">
        <f t="shared" si="1"/>
        <v>0.15384615384615385</v>
      </c>
    </row>
    <row r="10" spans="1:7" x14ac:dyDescent="0.25">
      <c r="A10" s="99" t="s">
        <v>469</v>
      </c>
      <c r="B10" s="100">
        <v>1</v>
      </c>
      <c r="C10">
        <v>1</v>
      </c>
      <c r="D10">
        <f t="shared" si="2"/>
        <v>16</v>
      </c>
      <c r="E10" s="8">
        <f t="shared" si="0"/>
        <v>2.564102564102564E-2</v>
      </c>
      <c r="F10" s="8">
        <f t="shared" si="3"/>
        <v>0.41025641025641024</v>
      </c>
      <c r="G10" s="116">
        <f t="shared" si="1"/>
        <v>2.564102564102564E-2</v>
      </c>
    </row>
    <row r="11" spans="1:7" x14ac:dyDescent="0.25">
      <c r="A11" s="99" t="s">
        <v>84</v>
      </c>
      <c r="B11" s="100">
        <v>5</v>
      </c>
      <c r="C11">
        <v>5</v>
      </c>
      <c r="D11">
        <f t="shared" si="2"/>
        <v>21</v>
      </c>
      <c r="E11" s="8">
        <f t="shared" si="0"/>
        <v>0.12820512820512819</v>
      </c>
      <c r="F11" s="8">
        <f t="shared" si="3"/>
        <v>0.53846153846153844</v>
      </c>
      <c r="G11" s="116">
        <f t="shared" si="1"/>
        <v>0.12820512820512819</v>
      </c>
    </row>
    <row r="12" spans="1:7" x14ac:dyDescent="0.25">
      <c r="A12" s="99" t="s">
        <v>433</v>
      </c>
      <c r="B12" s="100">
        <v>1</v>
      </c>
      <c r="C12">
        <v>1</v>
      </c>
      <c r="D12">
        <f t="shared" si="2"/>
        <v>22</v>
      </c>
      <c r="E12" s="8">
        <f t="shared" si="0"/>
        <v>2.564102564102564E-2</v>
      </c>
      <c r="F12" s="8">
        <f t="shared" si="3"/>
        <v>0.5641025641025641</v>
      </c>
      <c r="G12" s="116">
        <f t="shared" si="1"/>
        <v>2.564102564102564E-2</v>
      </c>
    </row>
    <row r="13" spans="1:7" x14ac:dyDescent="0.25">
      <c r="A13" s="99" t="s">
        <v>43</v>
      </c>
      <c r="B13" s="100">
        <v>10</v>
      </c>
      <c r="C13">
        <v>10</v>
      </c>
      <c r="D13">
        <f t="shared" si="2"/>
        <v>32</v>
      </c>
      <c r="E13" s="8">
        <f t="shared" si="0"/>
        <v>0.25641025641025639</v>
      </c>
      <c r="F13" s="8">
        <f t="shared" si="3"/>
        <v>0.82051282051282048</v>
      </c>
      <c r="G13" s="116">
        <f t="shared" si="1"/>
        <v>0.25641025641025639</v>
      </c>
    </row>
    <row r="14" spans="1:7" x14ac:dyDescent="0.25">
      <c r="A14" s="99" t="s">
        <v>251</v>
      </c>
      <c r="B14" s="100">
        <v>1</v>
      </c>
      <c r="C14">
        <v>1</v>
      </c>
      <c r="D14">
        <f t="shared" si="2"/>
        <v>33</v>
      </c>
      <c r="E14" s="8">
        <f t="shared" si="0"/>
        <v>2.564102564102564E-2</v>
      </c>
      <c r="F14" s="8">
        <f t="shared" si="3"/>
        <v>0.84615384615384615</v>
      </c>
      <c r="G14" s="116">
        <f t="shared" si="1"/>
        <v>2.564102564102564E-2</v>
      </c>
    </row>
    <row r="15" spans="1:7" x14ac:dyDescent="0.25">
      <c r="A15" s="99" t="s">
        <v>136</v>
      </c>
      <c r="B15" s="100">
        <v>1</v>
      </c>
      <c r="C15">
        <v>1</v>
      </c>
      <c r="D15">
        <f t="shared" si="2"/>
        <v>34</v>
      </c>
      <c r="E15" s="8">
        <f t="shared" si="0"/>
        <v>2.564102564102564E-2</v>
      </c>
      <c r="F15" s="8">
        <f t="shared" si="3"/>
        <v>0.87179487179487181</v>
      </c>
      <c r="G15" s="116">
        <f t="shared" si="1"/>
        <v>2.564102564102564E-2</v>
      </c>
    </row>
    <row r="16" spans="1:7" x14ac:dyDescent="0.25">
      <c r="A16" s="99" t="s">
        <v>214</v>
      </c>
      <c r="B16" s="100">
        <v>1</v>
      </c>
      <c r="C16">
        <v>1</v>
      </c>
      <c r="D16">
        <f t="shared" si="2"/>
        <v>35</v>
      </c>
      <c r="E16" s="8">
        <f t="shared" si="0"/>
        <v>2.564102564102564E-2</v>
      </c>
      <c r="F16" s="8">
        <f t="shared" si="3"/>
        <v>0.89743589743589747</v>
      </c>
      <c r="G16" s="116">
        <f t="shared" si="1"/>
        <v>2.564102564102564E-2</v>
      </c>
    </row>
    <row r="17" spans="1:7" x14ac:dyDescent="0.25">
      <c r="A17" s="99" t="s">
        <v>169</v>
      </c>
      <c r="B17" s="100">
        <v>1</v>
      </c>
      <c r="C17">
        <v>1</v>
      </c>
      <c r="D17">
        <f t="shared" si="2"/>
        <v>36</v>
      </c>
      <c r="E17" s="8">
        <f t="shared" si="0"/>
        <v>2.564102564102564E-2</v>
      </c>
      <c r="F17" s="8">
        <f t="shared" si="3"/>
        <v>0.92307692307692313</v>
      </c>
      <c r="G17" s="116">
        <f t="shared" si="1"/>
        <v>2.564102564102564E-2</v>
      </c>
    </row>
    <row r="18" spans="1:7" x14ac:dyDescent="0.25">
      <c r="A18" s="99" t="s">
        <v>135</v>
      </c>
      <c r="B18" s="100">
        <v>1</v>
      </c>
      <c r="C18">
        <v>1</v>
      </c>
      <c r="D18">
        <f t="shared" si="2"/>
        <v>37</v>
      </c>
      <c r="E18" s="8">
        <f t="shared" si="0"/>
        <v>2.564102564102564E-2</v>
      </c>
      <c r="F18" s="8">
        <f t="shared" si="3"/>
        <v>0.94871794871794879</v>
      </c>
      <c r="G18" s="116">
        <f t="shared" si="1"/>
        <v>2.564102564102564E-2</v>
      </c>
    </row>
    <row r="19" spans="1:7" x14ac:dyDescent="0.25">
      <c r="A19" s="99" t="s">
        <v>470</v>
      </c>
      <c r="B19" s="100">
        <v>2</v>
      </c>
      <c r="C19" s="113">
        <v>2</v>
      </c>
      <c r="D19" s="113">
        <f t="shared" si="2"/>
        <v>39</v>
      </c>
      <c r="E19" s="117">
        <f t="shared" si="0"/>
        <v>5.128205128205128E-2</v>
      </c>
      <c r="F19" s="117">
        <f t="shared" si="3"/>
        <v>1</v>
      </c>
      <c r="G19" s="118">
        <f t="shared" si="1"/>
        <v>5.128205128205128E-2</v>
      </c>
    </row>
    <row r="20" spans="1:7" x14ac:dyDescent="0.25">
      <c r="A20" s="99" t="s">
        <v>500</v>
      </c>
      <c r="B20" s="100">
        <v>39</v>
      </c>
      <c r="C20" s="8">
        <f>SUM(C4:C19)</f>
        <v>39</v>
      </c>
      <c r="D20" s="8"/>
      <c r="E20" s="8">
        <f>SUM(E4:E19)</f>
        <v>1</v>
      </c>
      <c r="F20" s="8"/>
      <c r="G20" s="115">
        <f>SUM(G4:G19)</f>
        <v>1</v>
      </c>
    </row>
    <row r="39" spans="1:6" x14ac:dyDescent="0.25">
      <c r="A39" s="424" t="s">
        <v>676</v>
      </c>
      <c r="B39" s="424"/>
      <c r="C39" s="424"/>
      <c r="D39" s="424"/>
      <c r="E39" s="424"/>
      <c r="F39" s="424"/>
    </row>
    <row r="40" spans="1:6" x14ac:dyDescent="0.25">
      <c r="A40" s="424"/>
      <c r="B40" s="424"/>
      <c r="C40" s="424"/>
      <c r="D40" s="424"/>
      <c r="E40" s="424"/>
      <c r="F40" s="424"/>
    </row>
    <row r="41" spans="1:6" x14ac:dyDescent="0.25">
      <c r="A41" s="424"/>
      <c r="B41" s="424"/>
      <c r="C41" s="424"/>
      <c r="D41" s="424"/>
      <c r="E41" s="424"/>
      <c r="F41" s="424"/>
    </row>
    <row r="42" spans="1:6" x14ac:dyDescent="0.25">
      <c r="A42" s="424"/>
      <c r="B42" s="424"/>
      <c r="C42" s="424"/>
      <c r="D42" s="424"/>
      <c r="E42" s="424"/>
      <c r="F42" s="424"/>
    </row>
    <row r="43" spans="1:6" x14ac:dyDescent="0.25">
      <c r="A43" s="424"/>
      <c r="B43" s="424"/>
      <c r="C43" s="424"/>
      <c r="D43" s="424"/>
      <c r="E43" s="424"/>
      <c r="F43" s="424"/>
    </row>
  </sheetData>
  <mergeCells count="1">
    <mergeCell ref="A39:F43"/>
  </mergeCells>
  <conditionalFormatting sqref="G4:G19">
    <cfRule type="aboveAverage" dxfId="30" priority="1"/>
  </conditionalFormatting>
  <pageMargins left="0.7" right="0.7" top="0.75" bottom="0.75" header="0.3" footer="0.3"/>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25"/>
  <sheetViews>
    <sheetView topLeftCell="H7" zoomScale="70" zoomScaleNormal="70" workbookViewId="0">
      <selection activeCell="N22" sqref="N22"/>
    </sheetView>
  </sheetViews>
  <sheetFormatPr baseColWidth="10" defaultColWidth="9.140625" defaultRowHeight="15" outlineLevelCol="1" x14ac:dyDescent="0.25"/>
  <cols>
    <col min="1" max="1" width="36.7109375" style="38" customWidth="1" outlineLevel="1"/>
    <col min="2" max="4" width="36.7109375" customWidth="1" outlineLevel="1"/>
    <col min="6" max="6" width="12" customWidth="1" outlineLevel="1"/>
    <col min="7" max="7" width="26.7109375" customWidth="1" outlineLevel="1"/>
    <col min="9" max="9" width="27.42578125" bestFit="1" customWidth="1"/>
    <col min="10" max="10" width="36.42578125" bestFit="1" customWidth="1"/>
  </cols>
  <sheetData>
    <row r="1" spans="1:15" s="1" customFormat="1" ht="15.75" thickBot="1" x14ac:dyDescent="0.3">
      <c r="A1" s="120" t="s">
        <v>7</v>
      </c>
      <c r="B1" s="121"/>
      <c r="C1" s="121"/>
      <c r="D1" s="121" t="s">
        <v>11</v>
      </c>
    </row>
    <row r="2" spans="1:15" s="1" customFormat="1" ht="102.75" thickBot="1" x14ac:dyDescent="0.3">
      <c r="A2" s="36"/>
      <c r="B2" s="18" t="s">
        <v>0</v>
      </c>
      <c r="C2" s="19" t="s">
        <v>3</v>
      </c>
      <c r="D2" s="20" t="s">
        <v>37</v>
      </c>
      <c r="F2" s="102" t="s">
        <v>3</v>
      </c>
      <c r="G2" s="166" t="s">
        <v>37</v>
      </c>
      <c r="I2" s="98" t="s">
        <v>498</v>
      </c>
      <c r="J2" s="112" t="s">
        <v>614</v>
      </c>
      <c r="K2" s="119" t="s">
        <v>507</v>
      </c>
      <c r="L2" s="119" t="s">
        <v>503</v>
      </c>
      <c r="M2" s="119" t="s">
        <v>504</v>
      </c>
      <c r="N2" s="119" t="s">
        <v>505</v>
      </c>
      <c r="O2" s="119" t="s">
        <v>506</v>
      </c>
    </row>
    <row r="3" spans="1:15" s="1" customFormat="1" ht="18" customHeight="1" x14ac:dyDescent="0.25">
      <c r="A3" s="360">
        <v>1</v>
      </c>
      <c r="B3" s="316" t="s">
        <v>40</v>
      </c>
      <c r="C3" s="296" t="s">
        <v>41</v>
      </c>
      <c r="D3" s="177" t="s">
        <v>71</v>
      </c>
      <c r="F3" s="102" t="s">
        <v>41</v>
      </c>
      <c r="G3" s="102" t="s">
        <v>612</v>
      </c>
      <c r="I3" s="99" t="s">
        <v>613</v>
      </c>
      <c r="J3" s="100">
        <v>1</v>
      </c>
      <c r="K3" s="100">
        <v>1</v>
      </c>
      <c r="L3">
        <f>K3</f>
        <v>1</v>
      </c>
      <c r="M3" s="8">
        <f>K3/$K$7</f>
        <v>4.3478260869565216E-2</v>
      </c>
      <c r="N3" s="8">
        <f>M3</f>
        <v>4.3478260869565216E-2</v>
      </c>
      <c r="O3" s="116">
        <f>M3</f>
        <v>4.3478260869565216E-2</v>
      </c>
    </row>
    <row r="4" spans="1:15" s="1" customFormat="1" ht="18" customHeight="1" x14ac:dyDescent="0.25">
      <c r="A4" s="361"/>
      <c r="B4" s="317"/>
      <c r="C4" s="297"/>
      <c r="D4" s="178" t="s">
        <v>72</v>
      </c>
      <c r="F4" s="102"/>
      <c r="G4" s="102" t="s">
        <v>613</v>
      </c>
      <c r="I4" s="99" t="s">
        <v>332</v>
      </c>
      <c r="J4" s="100">
        <v>2</v>
      </c>
      <c r="K4" s="100">
        <v>2</v>
      </c>
      <c r="L4">
        <f>K4+L3</f>
        <v>3</v>
      </c>
      <c r="M4" s="8">
        <f>K4/$K$7</f>
        <v>8.6956521739130432E-2</v>
      </c>
      <c r="N4" s="8">
        <f>M4+N3</f>
        <v>0.13043478260869565</v>
      </c>
      <c r="O4" s="116">
        <f t="shared" ref="O4:O7" si="0">M4</f>
        <v>8.6956521739130432E-2</v>
      </c>
    </row>
    <row r="5" spans="1:15" s="1" customFormat="1" ht="18" customHeight="1" thickBot="1" x14ac:dyDescent="0.3">
      <c r="A5" s="361"/>
      <c r="B5" s="317"/>
      <c r="C5" s="297"/>
      <c r="D5" s="216" t="s">
        <v>63</v>
      </c>
      <c r="F5" s="102"/>
      <c r="G5" s="102" t="s">
        <v>332</v>
      </c>
      <c r="I5" s="99" t="s">
        <v>573</v>
      </c>
      <c r="J5" s="100">
        <v>8</v>
      </c>
      <c r="K5" s="100">
        <v>8</v>
      </c>
      <c r="L5">
        <f t="shared" ref="L5:L6" si="1">K5+L4</f>
        <v>11</v>
      </c>
      <c r="M5" s="8">
        <f t="shared" ref="M5:M6" si="2">K5/$K$7</f>
        <v>0.34782608695652173</v>
      </c>
      <c r="N5" s="8">
        <f t="shared" ref="N5:N6" si="3">M5+N4</f>
        <v>0.47826086956521741</v>
      </c>
      <c r="O5" s="116">
        <f t="shared" si="0"/>
        <v>0.34782608695652173</v>
      </c>
    </row>
    <row r="6" spans="1:15" ht="18" customHeight="1" x14ac:dyDescent="0.25">
      <c r="A6" s="224">
        <v>2</v>
      </c>
      <c r="B6" s="225" t="s">
        <v>40</v>
      </c>
      <c r="C6" s="217" t="s">
        <v>77</v>
      </c>
      <c r="D6" s="217" t="s">
        <v>71</v>
      </c>
      <c r="F6" s="122" t="s">
        <v>77</v>
      </c>
      <c r="G6" s="102" t="s">
        <v>612</v>
      </c>
      <c r="H6" s="1"/>
      <c r="I6" s="99" t="s">
        <v>612</v>
      </c>
      <c r="J6" s="100">
        <v>12</v>
      </c>
      <c r="K6" s="145">
        <v>12</v>
      </c>
      <c r="L6" s="113">
        <f t="shared" si="1"/>
        <v>23</v>
      </c>
      <c r="M6" s="117">
        <f t="shared" si="2"/>
        <v>0.52173913043478259</v>
      </c>
      <c r="N6" s="117">
        <f t="shared" si="3"/>
        <v>1</v>
      </c>
      <c r="O6" s="118">
        <f t="shared" si="0"/>
        <v>0.52173913043478259</v>
      </c>
    </row>
    <row r="7" spans="1:15" ht="18" customHeight="1" thickBot="1" x14ac:dyDescent="0.3">
      <c r="A7" s="224">
        <v>3</v>
      </c>
      <c r="B7" s="226" t="s">
        <v>40</v>
      </c>
      <c r="C7" s="218" t="s">
        <v>102</v>
      </c>
      <c r="D7" s="218" t="s">
        <v>71</v>
      </c>
      <c r="F7" s="122" t="s">
        <v>102</v>
      </c>
      <c r="G7" s="102" t="s">
        <v>612</v>
      </c>
      <c r="H7" s="1"/>
      <c r="I7" s="99" t="s">
        <v>500</v>
      </c>
      <c r="J7" s="100">
        <v>23</v>
      </c>
      <c r="K7">
        <f>SUM(K3:K6)</f>
        <v>23</v>
      </c>
      <c r="M7" s="8">
        <f>SUM(M3:M6)</f>
        <v>1</v>
      </c>
      <c r="O7" s="116">
        <f t="shared" si="0"/>
        <v>1</v>
      </c>
    </row>
    <row r="8" spans="1:15" ht="18" customHeight="1" thickBot="1" x14ac:dyDescent="0.3">
      <c r="A8" s="224">
        <v>4</v>
      </c>
      <c r="B8" s="225" t="s">
        <v>40</v>
      </c>
      <c r="C8" s="217" t="s">
        <v>130</v>
      </c>
      <c r="D8" s="217" t="s">
        <v>71</v>
      </c>
      <c r="F8" s="122" t="s">
        <v>130</v>
      </c>
      <c r="G8" s="102" t="s">
        <v>612</v>
      </c>
      <c r="H8" s="1"/>
    </row>
    <row r="9" spans="1:15" ht="18" customHeight="1" thickBot="1" x14ac:dyDescent="0.3">
      <c r="A9" s="224">
        <v>5</v>
      </c>
      <c r="B9" s="225" t="s">
        <v>40</v>
      </c>
      <c r="C9" s="217" t="s">
        <v>164</v>
      </c>
      <c r="D9" s="217" t="s">
        <v>71</v>
      </c>
      <c r="F9" s="122" t="s">
        <v>164</v>
      </c>
      <c r="G9" s="102" t="s">
        <v>612</v>
      </c>
      <c r="H9" s="1"/>
    </row>
    <row r="10" spans="1:15" ht="18" customHeight="1" thickBot="1" x14ac:dyDescent="0.3">
      <c r="A10" s="224">
        <v>6</v>
      </c>
      <c r="B10" s="225" t="s">
        <v>40</v>
      </c>
      <c r="C10" s="217" t="s">
        <v>184</v>
      </c>
      <c r="D10" s="217" t="s">
        <v>310</v>
      </c>
      <c r="F10" s="122" t="s">
        <v>184</v>
      </c>
      <c r="G10" s="122" t="s">
        <v>573</v>
      </c>
      <c r="H10" s="1"/>
      <c r="I10" s="424" t="s">
        <v>679</v>
      </c>
      <c r="J10" s="424"/>
      <c r="K10" s="424"/>
      <c r="L10" s="424"/>
      <c r="M10" s="424"/>
      <c r="N10" s="424"/>
      <c r="O10" s="424"/>
    </row>
    <row r="11" spans="1:15" ht="18" customHeight="1" thickBot="1" x14ac:dyDescent="0.3">
      <c r="A11" s="224">
        <v>7</v>
      </c>
      <c r="B11" s="225" t="s">
        <v>40</v>
      </c>
      <c r="C11" s="217" t="s">
        <v>189</v>
      </c>
      <c r="D11" s="217" t="s">
        <v>310</v>
      </c>
      <c r="F11" s="122" t="s">
        <v>189</v>
      </c>
      <c r="G11" s="122" t="s">
        <v>573</v>
      </c>
      <c r="H11" s="1"/>
      <c r="I11" s="424"/>
      <c r="J11" s="424"/>
      <c r="K11" s="424"/>
      <c r="L11" s="424"/>
      <c r="M11" s="424"/>
      <c r="N11" s="424"/>
      <c r="O11" s="424"/>
    </row>
    <row r="12" spans="1:15" ht="18" customHeight="1" thickBot="1" x14ac:dyDescent="0.3">
      <c r="A12" s="224">
        <v>8</v>
      </c>
      <c r="B12" s="225" t="s">
        <v>40</v>
      </c>
      <c r="C12" s="217" t="s">
        <v>193</v>
      </c>
      <c r="D12" s="217" t="s">
        <v>310</v>
      </c>
      <c r="F12" s="122" t="s">
        <v>193</v>
      </c>
      <c r="G12" s="122" t="s">
        <v>573</v>
      </c>
      <c r="H12" s="1"/>
      <c r="I12" s="424"/>
      <c r="J12" s="424"/>
      <c r="K12" s="424"/>
      <c r="L12" s="424"/>
      <c r="M12" s="424"/>
      <c r="N12" s="424"/>
      <c r="O12" s="424"/>
    </row>
    <row r="13" spans="1:15" ht="18" customHeight="1" x14ac:dyDescent="0.25">
      <c r="A13" s="363">
        <v>9</v>
      </c>
      <c r="B13" s="316" t="s">
        <v>40</v>
      </c>
      <c r="C13" s="293" t="s">
        <v>197</v>
      </c>
      <c r="D13" s="177" t="s">
        <v>311</v>
      </c>
      <c r="F13" s="122" t="s">
        <v>197</v>
      </c>
      <c r="G13" s="102" t="s">
        <v>612</v>
      </c>
      <c r="H13" s="1"/>
    </row>
    <row r="14" spans="1:15" ht="18" customHeight="1" thickBot="1" x14ac:dyDescent="0.3">
      <c r="A14" s="364"/>
      <c r="B14" s="317"/>
      <c r="C14" s="294"/>
      <c r="D14" s="216" t="s">
        <v>259</v>
      </c>
      <c r="F14" s="122"/>
      <c r="G14" s="102" t="s">
        <v>332</v>
      </c>
      <c r="H14" s="1"/>
    </row>
    <row r="15" spans="1:15" s="1" customFormat="1" ht="18" customHeight="1" thickBot="1" x14ac:dyDescent="0.3">
      <c r="A15" s="224">
        <v>10</v>
      </c>
      <c r="B15" s="225" t="s">
        <v>40</v>
      </c>
      <c r="C15" s="217" t="s">
        <v>202</v>
      </c>
      <c r="D15" s="217" t="s">
        <v>310</v>
      </c>
      <c r="F15" s="102" t="s">
        <v>202</v>
      </c>
      <c r="G15" s="102" t="s">
        <v>573</v>
      </c>
      <c r="I15"/>
      <c r="J15"/>
      <c r="K15"/>
    </row>
    <row r="16" spans="1:15" s="1" customFormat="1" ht="18" customHeight="1" thickBot="1" x14ac:dyDescent="0.3">
      <c r="A16" s="224">
        <v>11</v>
      </c>
      <c r="B16" s="225" t="s">
        <v>40</v>
      </c>
      <c r="C16" s="217" t="s">
        <v>206</v>
      </c>
      <c r="D16" s="217" t="s">
        <v>310</v>
      </c>
      <c r="F16" s="102" t="s">
        <v>206</v>
      </c>
      <c r="G16" s="102" t="s">
        <v>573</v>
      </c>
      <c r="I16"/>
      <c r="J16"/>
      <c r="K16"/>
    </row>
    <row r="17" spans="1:11" s="1" customFormat="1" ht="18" customHeight="1" thickBot="1" x14ac:dyDescent="0.3">
      <c r="A17" s="223">
        <v>12</v>
      </c>
      <c r="B17" s="228" t="s">
        <v>40</v>
      </c>
      <c r="C17" s="229" t="s">
        <v>210</v>
      </c>
      <c r="D17" s="217" t="s">
        <v>311</v>
      </c>
      <c r="F17" s="102" t="s">
        <v>210</v>
      </c>
      <c r="G17" s="102" t="s">
        <v>612</v>
      </c>
      <c r="I17"/>
      <c r="J17"/>
      <c r="K17"/>
    </row>
    <row r="18" spans="1:11" s="1" customFormat="1" ht="18" customHeight="1" thickBot="1" x14ac:dyDescent="0.3">
      <c r="A18" s="223">
        <v>13</v>
      </c>
      <c r="B18" s="228" t="s">
        <v>40</v>
      </c>
      <c r="C18" s="217" t="s">
        <v>263</v>
      </c>
      <c r="D18" s="217" t="s">
        <v>310</v>
      </c>
      <c r="F18" s="102" t="s">
        <v>263</v>
      </c>
      <c r="G18" s="102" t="s">
        <v>573</v>
      </c>
      <c r="I18"/>
      <c r="J18"/>
      <c r="K18"/>
    </row>
    <row r="19" spans="1:11" s="1" customFormat="1" ht="18" customHeight="1" thickBot="1" x14ac:dyDescent="0.3">
      <c r="A19" s="223">
        <v>14</v>
      </c>
      <c r="B19" s="228" t="s">
        <v>40</v>
      </c>
      <c r="C19" s="217" t="s">
        <v>267</v>
      </c>
      <c r="D19" s="217" t="s">
        <v>383</v>
      </c>
      <c r="F19" s="102" t="s">
        <v>267</v>
      </c>
      <c r="G19" s="102" t="s">
        <v>612</v>
      </c>
      <c r="I19"/>
      <c r="J19"/>
      <c r="K19"/>
    </row>
    <row r="20" spans="1:11" s="1" customFormat="1" ht="18" customHeight="1" thickBot="1" x14ac:dyDescent="0.3">
      <c r="A20" s="223">
        <v>15</v>
      </c>
      <c r="B20" s="228" t="s">
        <v>40</v>
      </c>
      <c r="C20" s="217" t="s">
        <v>271</v>
      </c>
      <c r="D20" s="217" t="s">
        <v>383</v>
      </c>
      <c r="F20" s="102" t="s">
        <v>271</v>
      </c>
      <c r="G20" s="102" t="s">
        <v>612</v>
      </c>
    </row>
    <row r="21" spans="1:11" s="1" customFormat="1" ht="18" customHeight="1" thickBot="1" x14ac:dyDescent="0.3">
      <c r="A21" s="223">
        <v>16</v>
      </c>
      <c r="B21" s="228" t="s">
        <v>40</v>
      </c>
      <c r="C21" s="217" t="s">
        <v>272</v>
      </c>
      <c r="D21" s="217" t="s">
        <v>383</v>
      </c>
      <c r="F21" s="102" t="s">
        <v>272</v>
      </c>
      <c r="G21" s="102" t="s">
        <v>612</v>
      </c>
    </row>
    <row r="22" spans="1:11" s="1" customFormat="1" ht="18" customHeight="1" thickBot="1" x14ac:dyDescent="0.3">
      <c r="A22" s="223">
        <v>17</v>
      </c>
      <c r="B22" s="228" t="s">
        <v>40</v>
      </c>
      <c r="C22" s="217" t="s">
        <v>273</v>
      </c>
      <c r="D22" s="217" t="s">
        <v>383</v>
      </c>
      <c r="F22" s="102" t="s">
        <v>273</v>
      </c>
      <c r="G22" s="102" t="s">
        <v>612</v>
      </c>
    </row>
    <row r="23" spans="1:11" s="1" customFormat="1" ht="18" customHeight="1" thickBot="1" x14ac:dyDescent="0.3">
      <c r="A23" s="223">
        <v>18</v>
      </c>
      <c r="B23" s="225" t="s">
        <v>40</v>
      </c>
      <c r="C23" s="217" t="s">
        <v>274</v>
      </c>
      <c r="D23" s="217" t="s">
        <v>310</v>
      </c>
      <c r="F23" s="102" t="s">
        <v>274</v>
      </c>
      <c r="G23" s="102" t="s">
        <v>573</v>
      </c>
    </row>
    <row r="24" spans="1:11" s="1" customFormat="1" ht="18" customHeight="1" thickBot="1" x14ac:dyDescent="0.3">
      <c r="A24" s="223">
        <v>19</v>
      </c>
      <c r="B24" s="225" t="s">
        <v>40</v>
      </c>
      <c r="C24" s="217" t="s">
        <v>275</v>
      </c>
      <c r="D24" s="217" t="s">
        <v>310</v>
      </c>
      <c r="F24" s="102" t="s">
        <v>275</v>
      </c>
      <c r="G24" s="102" t="s">
        <v>573</v>
      </c>
    </row>
    <row r="25" spans="1:11" s="1" customFormat="1" ht="18" customHeight="1" x14ac:dyDescent="0.25">
      <c r="A25" s="223">
        <v>20</v>
      </c>
      <c r="B25" s="225" t="s">
        <v>40</v>
      </c>
      <c r="C25" s="217" t="s">
        <v>276</v>
      </c>
      <c r="D25" s="241" t="s">
        <v>463</v>
      </c>
      <c r="F25" s="102" t="s">
        <v>276</v>
      </c>
      <c r="G25" s="102" t="s">
        <v>612</v>
      </c>
    </row>
  </sheetData>
  <autoFilter ref="F2:G25" xr:uid="{00000000-0009-0000-0000-00001C000000}"/>
  <mergeCells count="7">
    <mergeCell ref="I10:O12"/>
    <mergeCell ref="A3:A5"/>
    <mergeCell ref="B3:B5"/>
    <mergeCell ref="C3:C5"/>
    <mergeCell ref="A13:A14"/>
    <mergeCell ref="B13:B14"/>
    <mergeCell ref="C13:C14"/>
  </mergeCells>
  <conditionalFormatting sqref="O3:O7">
    <cfRule type="aboveAverage" dxfId="2" priority="1"/>
  </conditionalFormatting>
  <pageMargins left="0.7" right="0.7" top="0.75" bottom="0.75" header="0.3" footer="0.3"/>
  <pageSetup paperSize="9" orientation="portrait" r:id="rId2"/>
  <drawing r:id="rId3"/>
  <legacy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47"/>
  <sheetViews>
    <sheetView topLeftCell="I34" zoomScale="70" zoomScaleNormal="70" workbookViewId="0">
      <selection activeCell="I38" sqref="I38:O40"/>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20.7109375" style="105" customWidth="1" outlineLevel="1"/>
    <col min="9" max="9" width="47.85546875" bestFit="1" customWidth="1"/>
    <col min="10" max="10" width="43.42578125" bestFit="1" customWidth="1"/>
  </cols>
  <sheetData>
    <row r="1" spans="1:15" s="1" customFormat="1" ht="15.75" thickBot="1" x14ac:dyDescent="0.3">
      <c r="A1" s="120" t="s">
        <v>7</v>
      </c>
      <c r="B1" s="121"/>
      <c r="C1" s="121"/>
      <c r="D1" s="121" t="s">
        <v>12</v>
      </c>
      <c r="G1" s="239"/>
    </row>
    <row r="2" spans="1:15" s="1" customFormat="1" ht="58.5" customHeight="1" thickBot="1" x14ac:dyDescent="0.3">
      <c r="A2" s="36"/>
      <c r="B2" s="18" t="s">
        <v>0</v>
      </c>
      <c r="C2" s="19" t="s">
        <v>3</v>
      </c>
      <c r="D2" s="20" t="s">
        <v>38</v>
      </c>
      <c r="F2" s="102" t="s">
        <v>3</v>
      </c>
      <c r="G2" s="127" t="s">
        <v>38</v>
      </c>
      <c r="I2" s="98" t="s">
        <v>498</v>
      </c>
      <c r="J2" s="105" t="s">
        <v>631</v>
      </c>
      <c r="K2" s="119" t="s">
        <v>507</v>
      </c>
      <c r="L2" s="119" t="s">
        <v>503</v>
      </c>
      <c r="M2" s="119" t="s">
        <v>504</v>
      </c>
      <c r="N2" s="119" t="s">
        <v>505</v>
      </c>
      <c r="O2" s="119" t="s">
        <v>506</v>
      </c>
    </row>
    <row r="3" spans="1:15" s="1" customFormat="1" ht="30" customHeight="1" x14ac:dyDescent="0.25">
      <c r="A3" s="360">
        <v>1</v>
      </c>
      <c r="B3" s="316" t="s">
        <v>40</v>
      </c>
      <c r="C3" s="296" t="s">
        <v>41</v>
      </c>
      <c r="D3" s="177" t="s">
        <v>73</v>
      </c>
      <c r="F3" s="102" t="s">
        <v>41</v>
      </c>
      <c r="G3" s="123" t="s">
        <v>378</v>
      </c>
      <c r="I3" s="99" t="s">
        <v>378</v>
      </c>
      <c r="J3" s="100">
        <v>6</v>
      </c>
      <c r="K3" s="260">
        <v>6</v>
      </c>
      <c r="L3">
        <f>K3</f>
        <v>6</v>
      </c>
      <c r="M3" s="8">
        <f>K3/$K$26</f>
        <v>0.14634146341463414</v>
      </c>
      <c r="N3" s="8">
        <f>M3</f>
        <v>0.14634146341463414</v>
      </c>
      <c r="O3" s="116">
        <f>M3</f>
        <v>0.14634146341463414</v>
      </c>
    </row>
    <row r="4" spans="1:15" s="1" customFormat="1" ht="30" customHeight="1" x14ac:dyDescent="0.25">
      <c r="A4" s="361"/>
      <c r="B4" s="317"/>
      <c r="C4" s="297"/>
      <c r="D4" s="178" t="s">
        <v>74</v>
      </c>
      <c r="F4" s="102"/>
      <c r="G4" s="123" t="s">
        <v>332</v>
      </c>
      <c r="I4" s="99" t="s">
        <v>627</v>
      </c>
      <c r="J4" s="100">
        <v>1</v>
      </c>
      <c r="K4" s="260">
        <v>1</v>
      </c>
      <c r="L4">
        <f>K4+L3</f>
        <v>7</v>
      </c>
      <c r="M4" s="8">
        <f>K4/$K$26</f>
        <v>2.4390243902439025E-2</v>
      </c>
      <c r="N4" s="8">
        <f>M4+N3</f>
        <v>0.17073170731707316</v>
      </c>
      <c r="O4" s="116">
        <f t="shared" ref="O4:O26" si="0">M4</f>
        <v>2.4390243902439025E-2</v>
      </c>
    </row>
    <row r="5" spans="1:15" s="1" customFormat="1" ht="30" customHeight="1" x14ac:dyDescent="0.25">
      <c r="A5" s="361"/>
      <c r="B5" s="317"/>
      <c r="C5" s="297"/>
      <c r="D5" s="178" t="s">
        <v>75</v>
      </c>
      <c r="F5" s="102"/>
      <c r="G5" s="123" t="s">
        <v>615</v>
      </c>
      <c r="I5" s="99" t="s">
        <v>621</v>
      </c>
      <c r="J5" s="100">
        <v>2</v>
      </c>
      <c r="K5" s="261">
        <v>2</v>
      </c>
      <c r="L5">
        <f t="shared" ref="L5:L25" si="1">K5+L4</f>
        <v>9</v>
      </c>
      <c r="M5" s="8">
        <f t="shared" ref="M5:M25" si="2">K5/$K$26</f>
        <v>4.878048780487805E-2</v>
      </c>
      <c r="N5" s="8">
        <f t="shared" ref="N5:N25" si="3">M5+N4</f>
        <v>0.21951219512195119</v>
      </c>
      <c r="O5" s="116">
        <f t="shared" si="0"/>
        <v>4.878048780487805E-2</v>
      </c>
    </row>
    <row r="6" spans="1:15" s="1" customFormat="1" ht="30" customHeight="1" thickBot="1" x14ac:dyDescent="0.3">
      <c r="A6" s="362"/>
      <c r="B6" s="317"/>
      <c r="C6" s="297"/>
      <c r="D6" s="170" t="s">
        <v>62</v>
      </c>
      <c r="F6" s="102"/>
      <c r="G6" s="123" t="s">
        <v>616</v>
      </c>
      <c r="I6" s="99" t="s">
        <v>630</v>
      </c>
      <c r="J6" s="100">
        <v>1</v>
      </c>
      <c r="K6" s="261">
        <v>1</v>
      </c>
      <c r="L6">
        <f t="shared" si="1"/>
        <v>10</v>
      </c>
      <c r="M6" s="8">
        <f t="shared" si="2"/>
        <v>2.4390243902439025E-2</v>
      </c>
      <c r="N6" s="8">
        <f t="shared" si="3"/>
        <v>0.24390243902439021</v>
      </c>
      <c r="O6" s="116">
        <f t="shared" si="0"/>
        <v>2.4390243902439025E-2</v>
      </c>
    </row>
    <row r="7" spans="1:15" ht="30" customHeight="1" x14ac:dyDescent="0.25">
      <c r="A7" s="224">
        <v>2</v>
      </c>
      <c r="B7" s="225" t="s">
        <v>40</v>
      </c>
      <c r="C7" s="217" t="s">
        <v>77</v>
      </c>
      <c r="D7" s="219" t="s">
        <v>100</v>
      </c>
      <c r="F7" s="122" t="s">
        <v>77</v>
      </c>
      <c r="G7" s="124" t="s">
        <v>617</v>
      </c>
      <c r="H7" s="1"/>
      <c r="I7" s="99" t="s">
        <v>617</v>
      </c>
      <c r="J7" s="100">
        <v>7</v>
      </c>
      <c r="K7" s="261">
        <v>7</v>
      </c>
      <c r="L7">
        <f t="shared" si="1"/>
        <v>17</v>
      </c>
      <c r="M7" s="8">
        <f t="shared" si="2"/>
        <v>0.17073170731707318</v>
      </c>
      <c r="N7" s="8">
        <f t="shared" si="3"/>
        <v>0.41463414634146339</v>
      </c>
      <c r="O7" s="116">
        <f t="shared" si="0"/>
        <v>0.17073170731707318</v>
      </c>
    </row>
    <row r="8" spans="1:15" ht="30" customHeight="1" thickBot="1" x14ac:dyDescent="0.3">
      <c r="A8" s="224">
        <v>3</v>
      </c>
      <c r="B8" s="226" t="s">
        <v>40</v>
      </c>
      <c r="C8" s="218" t="s">
        <v>102</v>
      </c>
      <c r="D8" s="214" t="s">
        <v>100</v>
      </c>
      <c r="F8" s="122" t="s">
        <v>102</v>
      </c>
      <c r="G8" s="124" t="s">
        <v>617</v>
      </c>
      <c r="H8" s="1"/>
      <c r="I8" s="99" t="s">
        <v>248</v>
      </c>
      <c r="J8" s="100">
        <v>2</v>
      </c>
      <c r="K8" s="261">
        <v>2</v>
      </c>
      <c r="L8">
        <f t="shared" si="1"/>
        <v>19</v>
      </c>
      <c r="M8" s="8">
        <f t="shared" si="2"/>
        <v>4.878048780487805E-2</v>
      </c>
      <c r="N8" s="8">
        <f t="shared" si="3"/>
        <v>0.46341463414634143</v>
      </c>
      <c r="O8" s="116">
        <f t="shared" si="0"/>
        <v>4.878048780487805E-2</v>
      </c>
    </row>
    <row r="9" spans="1:15" ht="30" customHeight="1" x14ac:dyDescent="0.25">
      <c r="A9" s="363">
        <v>4</v>
      </c>
      <c r="B9" s="316" t="s">
        <v>40</v>
      </c>
      <c r="C9" s="293" t="s">
        <v>130</v>
      </c>
      <c r="D9" s="177" t="s">
        <v>73</v>
      </c>
      <c r="F9" s="122" t="s">
        <v>130</v>
      </c>
      <c r="G9" s="124" t="s">
        <v>378</v>
      </c>
      <c r="H9" s="1"/>
      <c r="I9" s="99" t="s">
        <v>620</v>
      </c>
      <c r="J9" s="100">
        <v>1</v>
      </c>
      <c r="K9" s="261">
        <v>1</v>
      </c>
      <c r="L9">
        <f t="shared" si="1"/>
        <v>20</v>
      </c>
      <c r="M9" s="8">
        <f t="shared" si="2"/>
        <v>2.4390243902439025E-2</v>
      </c>
      <c r="N9" s="8">
        <f t="shared" si="3"/>
        <v>0.48780487804878048</v>
      </c>
      <c r="O9" s="116">
        <f t="shared" si="0"/>
        <v>2.4390243902439025E-2</v>
      </c>
    </row>
    <row r="10" spans="1:15" ht="30" customHeight="1" x14ac:dyDescent="0.25">
      <c r="A10" s="364"/>
      <c r="B10" s="317"/>
      <c r="C10" s="294"/>
      <c r="D10" s="178" t="s">
        <v>161</v>
      </c>
      <c r="F10" s="122"/>
      <c r="G10" s="124" t="s">
        <v>618</v>
      </c>
      <c r="H10" s="1"/>
      <c r="I10" s="99" t="s">
        <v>623</v>
      </c>
      <c r="J10" s="100">
        <v>1</v>
      </c>
      <c r="K10" s="261">
        <v>1</v>
      </c>
      <c r="L10">
        <f t="shared" si="1"/>
        <v>21</v>
      </c>
      <c r="M10" s="8">
        <f t="shared" si="2"/>
        <v>2.4390243902439025E-2</v>
      </c>
      <c r="N10" s="8">
        <f t="shared" si="3"/>
        <v>0.51219512195121952</v>
      </c>
      <c r="O10" s="116">
        <f t="shared" si="0"/>
        <v>2.4390243902439025E-2</v>
      </c>
    </row>
    <row r="11" spans="1:15" ht="30" customHeight="1" thickBot="1" x14ac:dyDescent="0.3">
      <c r="A11" s="364"/>
      <c r="B11" s="317"/>
      <c r="C11" s="294"/>
      <c r="D11" s="216" t="s">
        <v>155</v>
      </c>
      <c r="F11" s="122"/>
      <c r="G11" s="124" t="s">
        <v>248</v>
      </c>
      <c r="H11" s="1"/>
      <c r="I11" s="99" t="s">
        <v>313</v>
      </c>
      <c r="J11" s="100">
        <v>3</v>
      </c>
      <c r="K11" s="261">
        <v>3</v>
      </c>
      <c r="L11">
        <f t="shared" si="1"/>
        <v>24</v>
      </c>
      <c r="M11" s="8">
        <f t="shared" si="2"/>
        <v>7.3170731707317069E-2</v>
      </c>
      <c r="N11" s="8">
        <f t="shared" si="3"/>
        <v>0.58536585365853655</v>
      </c>
      <c r="O11" s="116">
        <f t="shared" si="0"/>
        <v>7.3170731707317069E-2</v>
      </c>
    </row>
    <row r="12" spans="1:15" ht="30" customHeight="1" thickBot="1" x14ac:dyDescent="0.3">
      <c r="A12" s="224">
        <v>5</v>
      </c>
      <c r="B12" s="225" t="s">
        <v>40</v>
      </c>
      <c r="C12" s="217" t="s">
        <v>164</v>
      </c>
      <c r="D12" s="217" t="s">
        <v>61</v>
      </c>
      <c r="F12" s="122" t="s">
        <v>164</v>
      </c>
      <c r="G12" s="124" t="s">
        <v>619</v>
      </c>
      <c r="H12" s="1"/>
      <c r="I12" s="99" t="s">
        <v>619</v>
      </c>
      <c r="J12" s="100">
        <v>1</v>
      </c>
      <c r="K12" s="261">
        <v>1</v>
      </c>
      <c r="L12">
        <f t="shared" si="1"/>
        <v>25</v>
      </c>
      <c r="M12" s="8">
        <f t="shared" si="2"/>
        <v>2.4390243902439025E-2</v>
      </c>
      <c r="N12" s="8">
        <f t="shared" si="3"/>
        <v>0.6097560975609756</v>
      </c>
      <c r="O12" s="116">
        <f t="shared" si="0"/>
        <v>2.4390243902439025E-2</v>
      </c>
    </row>
    <row r="13" spans="1:15" ht="30" customHeight="1" thickBot="1" x14ac:dyDescent="0.3">
      <c r="A13" s="224">
        <v>6</v>
      </c>
      <c r="B13" s="225" t="s">
        <v>40</v>
      </c>
      <c r="C13" s="217" t="s">
        <v>184</v>
      </c>
      <c r="D13" s="217" t="s">
        <v>73</v>
      </c>
      <c r="F13" s="122" t="s">
        <v>184</v>
      </c>
      <c r="G13" s="124" t="s">
        <v>378</v>
      </c>
      <c r="H13" s="1"/>
      <c r="I13" s="99" t="s">
        <v>615</v>
      </c>
      <c r="J13" s="100">
        <v>1</v>
      </c>
      <c r="K13" s="261">
        <v>1</v>
      </c>
      <c r="L13">
        <f t="shared" si="1"/>
        <v>26</v>
      </c>
      <c r="M13" s="8">
        <f t="shared" si="2"/>
        <v>2.4390243902439025E-2</v>
      </c>
      <c r="N13" s="8">
        <f t="shared" si="3"/>
        <v>0.63414634146341464</v>
      </c>
      <c r="O13" s="116">
        <f t="shared" si="0"/>
        <v>2.4390243902439025E-2</v>
      </c>
    </row>
    <row r="14" spans="1:15" ht="30" customHeight="1" x14ac:dyDescent="0.25">
      <c r="A14" s="363">
        <v>7</v>
      </c>
      <c r="B14" s="316" t="s">
        <v>40</v>
      </c>
      <c r="C14" s="293" t="s">
        <v>189</v>
      </c>
      <c r="D14" s="177" t="s">
        <v>248</v>
      </c>
      <c r="F14" s="122" t="s">
        <v>189</v>
      </c>
      <c r="G14" s="124" t="s">
        <v>248</v>
      </c>
      <c r="H14" s="1"/>
      <c r="I14" s="99" t="s">
        <v>332</v>
      </c>
      <c r="J14" s="100">
        <v>4</v>
      </c>
      <c r="K14" s="261">
        <v>4</v>
      </c>
      <c r="L14">
        <f t="shared" si="1"/>
        <v>30</v>
      </c>
      <c r="M14" s="8">
        <f t="shared" si="2"/>
        <v>9.7560975609756101E-2</v>
      </c>
      <c r="N14" s="8">
        <f t="shared" si="3"/>
        <v>0.73170731707317072</v>
      </c>
      <c r="O14" s="116">
        <f t="shared" si="0"/>
        <v>9.7560975609756101E-2</v>
      </c>
    </row>
    <row r="15" spans="1:15" ht="30" customHeight="1" thickBot="1" x14ac:dyDescent="0.3">
      <c r="A15" s="364"/>
      <c r="B15" s="317"/>
      <c r="C15" s="294"/>
      <c r="D15" s="215" t="s">
        <v>249</v>
      </c>
      <c r="F15" s="122"/>
      <c r="G15" s="124" t="s">
        <v>620</v>
      </c>
      <c r="H15" s="1"/>
      <c r="I15" s="99" t="s">
        <v>603</v>
      </c>
      <c r="J15" s="100">
        <v>1</v>
      </c>
      <c r="K15" s="261">
        <v>1</v>
      </c>
      <c r="L15">
        <f t="shared" si="1"/>
        <v>31</v>
      </c>
      <c r="M15" s="8">
        <f t="shared" si="2"/>
        <v>2.4390243902439025E-2</v>
      </c>
      <c r="N15" s="8">
        <f t="shared" si="3"/>
        <v>0.75609756097560976</v>
      </c>
      <c r="O15" s="116">
        <f t="shared" si="0"/>
        <v>2.4390243902439025E-2</v>
      </c>
    </row>
    <row r="16" spans="1:15" ht="30" customHeight="1" x14ac:dyDescent="0.25">
      <c r="A16" s="363">
        <v>8</v>
      </c>
      <c r="B16" s="316" t="s">
        <v>40</v>
      </c>
      <c r="C16" s="293" t="s">
        <v>193</v>
      </c>
      <c r="D16" s="23" t="s">
        <v>100</v>
      </c>
      <c r="F16" s="122" t="s">
        <v>193</v>
      </c>
      <c r="G16" s="124" t="s">
        <v>617</v>
      </c>
      <c r="H16" s="1"/>
      <c r="I16" s="99" t="s">
        <v>616</v>
      </c>
      <c r="J16" s="100">
        <v>1</v>
      </c>
      <c r="K16" s="261">
        <v>1</v>
      </c>
      <c r="L16">
        <f t="shared" si="1"/>
        <v>32</v>
      </c>
      <c r="M16" s="8">
        <f t="shared" si="2"/>
        <v>2.4390243902439025E-2</v>
      </c>
      <c r="N16" s="8">
        <f t="shared" si="3"/>
        <v>0.78048780487804881</v>
      </c>
      <c r="O16" s="116">
        <f t="shared" si="0"/>
        <v>2.4390243902439025E-2</v>
      </c>
    </row>
    <row r="17" spans="1:15" ht="30" customHeight="1" thickBot="1" x14ac:dyDescent="0.3">
      <c r="A17" s="364"/>
      <c r="B17" s="317"/>
      <c r="C17" s="294"/>
      <c r="D17" s="216" t="s">
        <v>73</v>
      </c>
      <c r="F17" s="122"/>
      <c r="G17" s="124" t="s">
        <v>378</v>
      </c>
      <c r="H17" s="1"/>
      <c r="I17" s="99" t="s">
        <v>626</v>
      </c>
      <c r="J17" s="100">
        <v>1</v>
      </c>
      <c r="K17" s="261">
        <v>1</v>
      </c>
      <c r="L17">
        <f t="shared" si="1"/>
        <v>33</v>
      </c>
      <c r="M17" s="8">
        <f t="shared" si="2"/>
        <v>2.4390243902439025E-2</v>
      </c>
      <c r="N17" s="8">
        <f t="shared" si="3"/>
        <v>0.80487804878048785</v>
      </c>
      <c r="O17" s="116">
        <f t="shared" si="0"/>
        <v>2.4390243902439025E-2</v>
      </c>
    </row>
    <row r="18" spans="1:15" ht="30" customHeight="1" x14ac:dyDescent="0.25">
      <c r="A18" s="363">
        <v>9</v>
      </c>
      <c r="B18" s="316" t="s">
        <v>40</v>
      </c>
      <c r="C18" s="293" t="s">
        <v>197</v>
      </c>
      <c r="D18" s="23" t="s">
        <v>100</v>
      </c>
      <c r="F18" s="122" t="s">
        <v>197</v>
      </c>
      <c r="G18" s="124" t="s">
        <v>617</v>
      </c>
      <c r="H18" s="1"/>
      <c r="I18" s="99" t="s">
        <v>628</v>
      </c>
      <c r="J18" s="100">
        <v>1</v>
      </c>
      <c r="K18" s="261">
        <v>1</v>
      </c>
      <c r="L18">
        <f t="shared" si="1"/>
        <v>34</v>
      </c>
      <c r="M18" s="8">
        <f t="shared" si="2"/>
        <v>2.4390243902439025E-2</v>
      </c>
      <c r="N18" s="8">
        <f t="shared" si="3"/>
        <v>0.8292682926829269</v>
      </c>
      <c r="O18" s="116">
        <f t="shared" si="0"/>
        <v>2.4390243902439025E-2</v>
      </c>
    </row>
    <row r="19" spans="1:15" ht="30" customHeight="1" x14ac:dyDescent="0.25">
      <c r="A19" s="364"/>
      <c r="B19" s="317"/>
      <c r="C19" s="294"/>
      <c r="D19" s="178" t="s">
        <v>313</v>
      </c>
      <c r="F19" s="122"/>
      <c r="G19" s="124" t="s">
        <v>313</v>
      </c>
      <c r="H19" s="1"/>
      <c r="I19" s="99" t="s">
        <v>625</v>
      </c>
      <c r="J19" s="100">
        <v>1</v>
      </c>
      <c r="K19" s="261">
        <v>1</v>
      </c>
      <c r="L19">
        <f t="shared" si="1"/>
        <v>35</v>
      </c>
      <c r="M19" s="8">
        <f t="shared" si="2"/>
        <v>2.4390243902439025E-2</v>
      </c>
      <c r="N19" s="8">
        <f t="shared" si="3"/>
        <v>0.85365853658536595</v>
      </c>
      <c r="O19" s="116">
        <f t="shared" si="0"/>
        <v>2.4390243902439025E-2</v>
      </c>
    </row>
    <row r="20" spans="1:15" ht="30" customHeight="1" thickBot="1" x14ac:dyDescent="0.3">
      <c r="A20" s="365"/>
      <c r="B20" s="318"/>
      <c r="C20" s="295"/>
      <c r="D20" s="179" t="s">
        <v>332</v>
      </c>
      <c r="F20" s="122"/>
      <c r="G20" s="123" t="s">
        <v>332</v>
      </c>
      <c r="H20" s="1"/>
      <c r="I20" s="99" t="s">
        <v>442</v>
      </c>
      <c r="J20" s="100">
        <v>1</v>
      </c>
      <c r="K20" s="261">
        <v>1</v>
      </c>
      <c r="L20">
        <f t="shared" si="1"/>
        <v>36</v>
      </c>
      <c r="M20" s="8">
        <f t="shared" si="2"/>
        <v>2.4390243902439025E-2</v>
      </c>
      <c r="N20" s="8">
        <f t="shared" si="3"/>
        <v>0.87804878048780499</v>
      </c>
      <c r="O20" s="116">
        <f t="shared" si="0"/>
        <v>2.4390243902439025E-2</v>
      </c>
    </row>
    <row r="21" spans="1:15" s="1" customFormat="1" ht="30" customHeight="1" x14ac:dyDescent="0.25">
      <c r="A21" s="363">
        <v>10</v>
      </c>
      <c r="B21" s="316" t="s">
        <v>40</v>
      </c>
      <c r="C21" s="293" t="s">
        <v>202</v>
      </c>
      <c r="D21" s="177" t="s">
        <v>333</v>
      </c>
      <c r="F21" s="102" t="s">
        <v>202</v>
      </c>
      <c r="G21" s="123" t="s">
        <v>621</v>
      </c>
      <c r="I21" s="99" t="s">
        <v>622</v>
      </c>
      <c r="J21" s="100">
        <v>1</v>
      </c>
      <c r="K21" s="262">
        <v>1</v>
      </c>
      <c r="L21">
        <f t="shared" si="1"/>
        <v>37</v>
      </c>
      <c r="M21" s="8">
        <f t="shared" si="2"/>
        <v>2.4390243902439025E-2</v>
      </c>
      <c r="N21" s="8">
        <f t="shared" si="3"/>
        <v>0.90243902439024404</v>
      </c>
      <c r="O21" s="116">
        <f t="shared" si="0"/>
        <v>2.4390243902439025E-2</v>
      </c>
    </row>
    <row r="22" spans="1:15" s="1" customFormat="1" ht="30" customHeight="1" thickBot="1" x14ac:dyDescent="0.3">
      <c r="A22" s="364"/>
      <c r="B22" s="317"/>
      <c r="C22" s="294"/>
      <c r="D22" s="216" t="s">
        <v>334</v>
      </c>
      <c r="F22" s="102"/>
      <c r="G22" s="123" t="s">
        <v>622</v>
      </c>
      <c r="I22" s="99" t="s">
        <v>464</v>
      </c>
      <c r="J22" s="100">
        <v>1</v>
      </c>
      <c r="K22" s="262">
        <v>1</v>
      </c>
      <c r="L22">
        <f t="shared" si="1"/>
        <v>38</v>
      </c>
      <c r="M22" s="8">
        <f t="shared" si="2"/>
        <v>2.4390243902439025E-2</v>
      </c>
      <c r="N22" s="8">
        <f t="shared" si="3"/>
        <v>0.92682926829268308</v>
      </c>
      <c r="O22" s="116">
        <f t="shared" si="0"/>
        <v>2.4390243902439025E-2</v>
      </c>
    </row>
    <row r="23" spans="1:15" s="1" customFormat="1" ht="30" customHeight="1" thickBot="1" x14ac:dyDescent="0.3">
      <c r="A23" s="224">
        <v>11</v>
      </c>
      <c r="B23" s="225" t="s">
        <v>40</v>
      </c>
      <c r="C23" s="217" t="s">
        <v>206</v>
      </c>
      <c r="D23" s="217" t="s">
        <v>98</v>
      </c>
      <c r="F23" s="102" t="s">
        <v>206</v>
      </c>
      <c r="G23" s="123" t="s">
        <v>603</v>
      </c>
      <c r="I23" s="99" t="s">
        <v>618</v>
      </c>
      <c r="J23" s="100">
        <v>1</v>
      </c>
      <c r="K23" s="262">
        <v>1</v>
      </c>
      <c r="L23">
        <f t="shared" si="1"/>
        <v>39</v>
      </c>
      <c r="M23" s="8">
        <f t="shared" si="2"/>
        <v>2.4390243902439025E-2</v>
      </c>
      <c r="N23" s="8">
        <f t="shared" si="3"/>
        <v>0.95121951219512213</v>
      </c>
      <c r="O23" s="116">
        <f t="shared" si="0"/>
        <v>2.4390243902439025E-2</v>
      </c>
    </row>
    <row r="24" spans="1:15" s="1" customFormat="1" ht="30" customHeight="1" x14ac:dyDescent="0.25">
      <c r="A24" s="366">
        <v>12</v>
      </c>
      <c r="B24" s="344" t="s">
        <v>40</v>
      </c>
      <c r="C24" s="350" t="s">
        <v>210</v>
      </c>
      <c r="D24" s="177" t="s">
        <v>313</v>
      </c>
      <c r="F24" s="102" t="s">
        <v>210</v>
      </c>
      <c r="G24" s="123" t="s">
        <v>313</v>
      </c>
      <c r="I24" s="99" t="s">
        <v>629</v>
      </c>
      <c r="J24" s="100">
        <v>1</v>
      </c>
      <c r="K24" s="262">
        <v>1</v>
      </c>
      <c r="L24">
        <f t="shared" si="1"/>
        <v>40</v>
      </c>
      <c r="M24" s="8">
        <f t="shared" si="2"/>
        <v>2.4390243902439025E-2</v>
      </c>
      <c r="N24" s="8">
        <f t="shared" si="3"/>
        <v>0.97560975609756118</v>
      </c>
      <c r="O24" s="116">
        <f t="shared" si="0"/>
        <v>2.4390243902439025E-2</v>
      </c>
    </row>
    <row r="25" spans="1:15" s="1" customFormat="1" ht="30" customHeight="1" thickBot="1" x14ac:dyDescent="0.3">
      <c r="A25" s="367"/>
      <c r="B25" s="345"/>
      <c r="C25" s="351"/>
      <c r="D25" s="216" t="s">
        <v>357</v>
      </c>
      <c r="F25" s="102"/>
      <c r="G25" s="123" t="s">
        <v>623</v>
      </c>
      <c r="I25" s="99" t="s">
        <v>624</v>
      </c>
      <c r="J25" s="100">
        <v>1</v>
      </c>
      <c r="K25" s="263">
        <v>1</v>
      </c>
      <c r="L25" s="113">
        <f t="shared" si="1"/>
        <v>41</v>
      </c>
      <c r="M25" s="117">
        <f t="shared" si="2"/>
        <v>2.4390243902439025E-2</v>
      </c>
      <c r="N25" s="117">
        <f t="shared" si="3"/>
        <v>1.0000000000000002</v>
      </c>
      <c r="O25" s="118">
        <f t="shared" si="0"/>
        <v>2.4390243902439025E-2</v>
      </c>
    </row>
    <row r="26" spans="1:15" s="1" customFormat="1" ht="30" customHeight="1" thickBot="1" x14ac:dyDescent="0.3">
      <c r="A26" s="223">
        <v>13</v>
      </c>
      <c r="B26" s="228" t="s">
        <v>40</v>
      </c>
      <c r="C26" s="217" t="s">
        <v>263</v>
      </c>
      <c r="D26" s="217" t="s">
        <v>367</v>
      </c>
      <c r="F26" s="102" t="s">
        <v>263</v>
      </c>
      <c r="G26" s="123" t="s">
        <v>624</v>
      </c>
      <c r="I26" s="99" t="s">
        <v>500</v>
      </c>
      <c r="J26" s="100">
        <v>41</v>
      </c>
      <c r="K26" s="1">
        <f>SUM(K3:K25)</f>
        <v>41</v>
      </c>
      <c r="M26" s="1">
        <f>SUM(M3:M25)</f>
        <v>1.0000000000000002</v>
      </c>
      <c r="O26" s="264">
        <f t="shared" si="0"/>
        <v>1.0000000000000002</v>
      </c>
    </row>
    <row r="27" spans="1:15" s="1" customFormat="1" ht="30" customHeight="1" thickBot="1" x14ac:dyDescent="0.3">
      <c r="A27" s="223">
        <v>14</v>
      </c>
      <c r="B27" s="228" t="s">
        <v>40</v>
      </c>
      <c r="C27" s="217" t="s">
        <v>267</v>
      </c>
      <c r="D27" s="217" t="s">
        <v>384</v>
      </c>
      <c r="F27" s="102" t="s">
        <v>267</v>
      </c>
      <c r="G27" s="123" t="s">
        <v>625</v>
      </c>
      <c r="I27"/>
      <c r="J27"/>
    </row>
    <row r="28" spans="1:15" s="1" customFormat="1" ht="30" customHeight="1" x14ac:dyDescent="0.25">
      <c r="A28" s="366">
        <v>15</v>
      </c>
      <c r="B28" s="344" t="s">
        <v>40</v>
      </c>
      <c r="C28" s="293" t="s">
        <v>271</v>
      </c>
      <c r="D28" s="23" t="s">
        <v>397</v>
      </c>
      <c r="F28" s="102" t="s">
        <v>271</v>
      </c>
      <c r="G28" s="123" t="s">
        <v>626</v>
      </c>
    </row>
    <row r="29" spans="1:15" s="1" customFormat="1" ht="30" customHeight="1" x14ac:dyDescent="0.25">
      <c r="A29" s="367"/>
      <c r="B29" s="345"/>
      <c r="C29" s="294"/>
      <c r="D29" s="178" t="s">
        <v>313</v>
      </c>
      <c r="F29" s="102"/>
      <c r="G29" s="123" t="s">
        <v>313</v>
      </c>
    </row>
    <row r="30" spans="1:15" s="1" customFormat="1" ht="30" customHeight="1" thickBot="1" x14ac:dyDescent="0.3">
      <c r="A30" s="368"/>
      <c r="B30" s="346"/>
      <c r="C30" s="295"/>
      <c r="D30" s="179" t="s">
        <v>73</v>
      </c>
      <c r="F30" s="102"/>
      <c r="G30" s="123" t="s">
        <v>378</v>
      </c>
    </row>
    <row r="31" spans="1:15" s="1" customFormat="1" ht="30" customHeight="1" x14ac:dyDescent="0.25">
      <c r="A31" s="366">
        <v>16</v>
      </c>
      <c r="B31" s="344" t="s">
        <v>40</v>
      </c>
      <c r="C31" s="293" t="s">
        <v>272</v>
      </c>
      <c r="D31" s="177" t="s">
        <v>412</v>
      </c>
      <c r="F31" s="102" t="s">
        <v>272</v>
      </c>
      <c r="G31" s="123" t="s">
        <v>621</v>
      </c>
    </row>
    <row r="32" spans="1:15" s="1" customFormat="1" ht="30" customHeight="1" x14ac:dyDescent="0.25">
      <c r="A32" s="367"/>
      <c r="B32" s="345"/>
      <c r="C32" s="294"/>
      <c r="D32" s="178" t="s">
        <v>413</v>
      </c>
      <c r="F32" s="102"/>
      <c r="G32" s="123" t="s">
        <v>627</v>
      </c>
    </row>
    <row r="33" spans="1:15" s="1" customFormat="1" ht="30" customHeight="1" thickBot="1" x14ac:dyDescent="0.3">
      <c r="A33" s="368"/>
      <c r="B33" s="346"/>
      <c r="C33" s="295"/>
      <c r="D33" s="179" t="s">
        <v>414</v>
      </c>
      <c r="F33" s="102"/>
      <c r="G33" s="123" t="s">
        <v>628</v>
      </c>
    </row>
    <row r="34" spans="1:15" s="1" customFormat="1" ht="30" customHeight="1" x14ac:dyDescent="0.25">
      <c r="A34" s="366">
        <v>17</v>
      </c>
      <c r="B34" s="344" t="s">
        <v>40</v>
      </c>
      <c r="C34" s="293" t="s">
        <v>273</v>
      </c>
      <c r="D34" s="177" t="s">
        <v>73</v>
      </c>
      <c r="F34" s="102" t="s">
        <v>273</v>
      </c>
      <c r="G34" s="123" t="s">
        <v>378</v>
      </c>
    </row>
    <row r="35" spans="1:15" s="1" customFormat="1" ht="30" customHeight="1" thickBot="1" x14ac:dyDescent="0.3">
      <c r="A35" s="367"/>
      <c r="B35" s="345"/>
      <c r="C35" s="294"/>
      <c r="D35" s="215" t="s">
        <v>100</v>
      </c>
      <c r="F35" s="102"/>
      <c r="G35" s="123" t="s">
        <v>617</v>
      </c>
    </row>
    <row r="36" spans="1:15" s="1" customFormat="1" ht="30" customHeight="1" x14ac:dyDescent="0.25">
      <c r="A36" s="366">
        <v>18</v>
      </c>
      <c r="B36" s="316" t="s">
        <v>40</v>
      </c>
      <c r="C36" s="293" t="s">
        <v>274</v>
      </c>
      <c r="D36" s="177" t="s">
        <v>332</v>
      </c>
      <c r="F36" s="102" t="s">
        <v>274</v>
      </c>
      <c r="G36" s="123" t="s">
        <v>332</v>
      </c>
    </row>
    <row r="37" spans="1:15" s="1" customFormat="1" ht="30" customHeight="1" x14ac:dyDescent="0.25">
      <c r="A37" s="367"/>
      <c r="B37" s="317"/>
      <c r="C37" s="294"/>
      <c r="D37" s="178" t="s">
        <v>442</v>
      </c>
      <c r="F37" s="102"/>
      <c r="G37" s="123" t="s">
        <v>442</v>
      </c>
    </row>
    <row r="38" spans="1:15" s="1" customFormat="1" ht="30" customHeight="1" thickBot="1" x14ac:dyDescent="0.3">
      <c r="A38" s="368"/>
      <c r="B38" s="318"/>
      <c r="C38" s="295"/>
      <c r="D38" s="16" t="s">
        <v>100</v>
      </c>
      <c r="F38" s="102"/>
      <c r="G38" s="123" t="s">
        <v>617</v>
      </c>
      <c r="I38" s="425" t="s">
        <v>632</v>
      </c>
      <c r="J38" s="425"/>
      <c r="K38" s="425"/>
      <c r="L38" s="425"/>
      <c r="M38" s="425"/>
      <c r="N38" s="425"/>
      <c r="O38" s="425"/>
    </row>
    <row r="39" spans="1:15" s="1" customFormat="1" ht="30" customHeight="1" x14ac:dyDescent="0.25">
      <c r="A39" s="366">
        <v>19</v>
      </c>
      <c r="B39" s="316" t="s">
        <v>40</v>
      </c>
      <c r="C39" s="293" t="s">
        <v>275</v>
      </c>
      <c r="D39" s="177" t="s">
        <v>332</v>
      </c>
      <c r="F39" s="102" t="s">
        <v>275</v>
      </c>
      <c r="G39" s="123" t="s">
        <v>332</v>
      </c>
      <c r="I39" s="425"/>
      <c r="J39" s="425"/>
      <c r="K39" s="425"/>
      <c r="L39" s="425"/>
      <c r="M39" s="425"/>
      <c r="N39" s="425"/>
      <c r="O39" s="425"/>
    </row>
    <row r="40" spans="1:15" s="1" customFormat="1" ht="30" customHeight="1" thickBot="1" x14ac:dyDescent="0.3">
      <c r="A40" s="367"/>
      <c r="B40" s="317"/>
      <c r="C40" s="294"/>
      <c r="D40" s="216" t="s">
        <v>452</v>
      </c>
      <c r="F40" s="102"/>
      <c r="G40" s="123" t="s">
        <v>629</v>
      </c>
      <c r="I40" s="425"/>
      <c r="J40" s="425"/>
      <c r="K40" s="425"/>
      <c r="L40" s="425"/>
      <c r="M40" s="425"/>
      <c r="N40" s="425"/>
      <c r="O40" s="425"/>
    </row>
    <row r="41" spans="1:15" s="1" customFormat="1" ht="30" customHeight="1" x14ac:dyDescent="0.25">
      <c r="A41" s="366">
        <v>20</v>
      </c>
      <c r="B41" s="316" t="s">
        <v>40</v>
      </c>
      <c r="C41" s="293" t="s">
        <v>276</v>
      </c>
      <c r="D41" s="23" t="s">
        <v>100</v>
      </c>
      <c r="F41" s="102" t="s">
        <v>276</v>
      </c>
      <c r="G41" s="123" t="s">
        <v>617</v>
      </c>
    </row>
    <row r="42" spans="1:15" s="1" customFormat="1" ht="30" customHeight="1" x14ac:dyDescent="0.25">
      <c r="A42" s="367"/>
      <c r="B42" s="317"/>
      <c r="C42" s="294"/>
      <c r="D42" s="178" t="s">
        <v>464</v>
      </c>
      <c r="F42" s="102"/>
      <c r="G42" s="123" t="s">
        <v>464</v>
      </c>
    </row>
    <row r="43" spans="1:15" s="1" customFormat="1" ht="30" customHeight="1" thickBot="1" x14ac:dyDescent="0.3">
      <c r="A43" s="368"/>
      <c r="B43" s="318"/>
      <c r="C43" s="295"/>
      <c r="D43" s="179" t="s">
        <v>465</v>
      </c>
      <c r="F43" s="102"/>
      <c r="G43" s="123" t="s">
        <v>630</v>
      </c>
    </row>
    <row r="44" spans="1:15" ht="30" customHeight="1" x14ac:dyDescent="0.25">
      <c r="A44" s="37"/>
      <c r="B44" s="2"/>
      <c r="C44" s="2"/>
      <c r="D44" s="2"/>
    </row>
    <row r="45" spans="1:15" ht="90" customHeight="1" x14ac:dyDescent="0.25">
      <c r="A45" s="37"/>
      <c r="B45" s="2"/>
      <c r="C45" s="2"/>
      <c r="D45" s="2"/>
    </row>
    <row r="46" spans="1:15" ht="90" customHeight="1" x14ac:dyDescent="0.25">
      <c r="A46" s="37"/>
      <c r="B46" s="2"/>
      <c r="C46" s="2"/>
      <c r="D46" s="2"/>
    </row>
    <row r="47" spans="1:15" ht="90" customHeight="1" x14ac:dyDescent="0.25">
      <c r="A47" s="37"/>
      <c r="B47" s="2"/>
      <c r="C47" s="2"/>
      <c r="D47" s="2"/>
    </row>
  </sheetData>
  <autoFilter ref="F2:G43" xr:uid="{00000000-0009-0000-0000-00001D000000}"/>
  <mergeCells count="40">
    <mergeCell ref="A3:A6"/>
    <mergeCell ref="B3:B6"/>
    <mergeCell ref="C3:C6"/>
    <mergeCell ref="B9:B11"/>
    <mergeCell ref="C9:C11"/>
    <mergeCell ref="A9:A11"/>
    <mergeCell ref="A14:A15"/>
    <mergeCell ref="B14:B15"/>
    <mergeCell ref="C14:C15"/>
    <mergeCell ref="A16:A17"/>
    <mergeCell ref="B16:B17"/>
    <mergeCell ref="C16:C17"/>
    <mergeCell ref="A18:A20"/>
    <mergeCell ref="B18:B20"/>
    <mergeCell ref="C18:C20"/>
    <mergeCell ref="A21:A22"/>
    <mergeCell ref="B21:B22"/>
    <mergeCell ref="C21:C22"/>
    <mergeCell ref="A24:A25"/>
    <mergeCell ref="B24:B25"/>
    <mergeCell ref="C24:C25"/>
    <mergeCell ref="A28:A30"/>
    <mergeCell ref="B28:B30"/>
    <mergeCell ref="C28:C30"/>
    <mergeCell ref="A31:A33"/>
    <mergeCell ref="B31:B33"/>
    <mergeCell ref="C31:C33"/>
    <mergeCell ref="A34:A35"/>
    <mergeCell ref="B34:B35"/>
    <mergeCell ref="C34:C35"/>
    <mergeCell ref="A41:A43"/>
    <mergeCell ref="B41:B43"/>
    <mergeCell ref="C41:C43"/>
    <mergeCell ref="I38:O40"/>
    <mergeCell ref="A36:A38"/>
    <mergeCell ref="B36:B38"/>
    <mergeCell ref="C36:C38"/>
    <mergeCell ref="A39:A40"/>
    <mergeCell ref="B39:B40"/>
    <mergeCell ref="C39:C40"/>
  </mergeCells>
  <conditionalFormatting sqref="O3:O25">
    <cfRule type="aboveAverage" dxfId="1" priority="1"/>
  </conditionalFormatting>
  <pageMargins left="0.7" right="0.7" top="0.75" bottom="0.75" header="0.3" footer="0.3"/>
  <pageSetup paperSize="9"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72"/>
  <sheetViews>
    <sheetView topLeftCell="H31" zoomScale="70" zoomScaleNormal="70" workbookViewId="0">
      <selection activeCell="H38" sqref="H38"/>
    </sheetView>
  </sheetViews>
  <sheetFormatPr baseColWidth="10" defaultColWidth="9.140625" defaultRowHeight="15" outlineLevelCol="1" x14ac:dyDescent="0.25"/>
  <cols>
    <col min="1" max="1" width="36.7109375" style="38" customWidth="1" outlineLevel="1"/>
    <col min="2" max="4" width="36.7109375" customWidth="1" outlineLevel="1"/>
    <col min="6" max="6" width="9.140625" outlineLevel="1"/>
    <col min="7" max="7" width="26.85546875" style="105" customWidth="1" outlineLevel="1"/>
    <col min="9" max="9" width="51.5703125" customWidth="1"/>
    <col min="10" max="10" width="45.85546875" customWidth="1"/>
    <col min="12" max="12" width="11.140625" customWidth="1"/>
    <col min="13" max="13" width="10.140625" customWidth="1"/>
    <col min="14" max="14" width="10.42578125" customWidth="1"/>
  </cols>
  <sheetData>
    <row r="1" spans="1:15" s="1" customFormat="1" ht="15.75" thickBot="1" x14ac:dyDescent="0.3">
      <c r="A1" s="120" t="s">
        <v>7</v>
      </c>
      <c r="B1" s="121"/>
      <c r="C1" s="121"/>
      <c r="D1" s="121" t="s">
        <v>12</v>
      </c>
      <c r="G1" s="239"/>
    </row>
    <row r="2" spans="1:15" s="1" customFormat="1" ht="68.25" customHeight="1" thickBot="1" x14ac:dyDescent="0.3">
      <c r="A2" s="36"/>
      <c r="B2" s="18" t="s">
        <v>0</v>
      </c>
      <c r="C2" s="19" t="s">
        <v>3</v>
      </c>
      <c r="D2" s="20" t="s">
        <v>39</v>
      </c>
      <c r="F2" s="102" t="s">
        <v>3</v>
      </c>
      <c r="G2" s="166" t="s">
        <v>39</v>
      </c>
      <c r="I2" s="125" t="s">
        <v>498</v>
      </c>
      <c r="J2" s="105" t="s">
        <v>660</v>
      </c>
      <c r="K2" s="119" t="s">
        <v>507</v>
      </c>
      <c r="L2" s="119" t="s">
        <v>503</v>
      </c>
      <c r="M2" s="119" t="s">
        <v>504</v>
      </c>
      <c r="N2" s="119" t="s">
        <v>505</v>
      </c>
      <c r="O2" s="119" t="s">
        <v>506</v>
      </c>
    </row>
    <row r="3" spans="1:15" s="1" customFormat="1" ht="30" customHeight="1" x14ac:dyDescent="0.25">
      <c r="A3" s="360">
        <v>1</v>
      </c>
      <c r="B3" s="316" t="s">
        <v>40</v>
      </c>
      <c r="C3" s="296" t="s">
        <v>41</v>
      </c>
      <c r="D3" s="235" t="s">
        <v>76</v>
      </c>
      <c r="F3" s="102" t="s">
        <v>41</v>
      </c>
      <c r="G3" s="123" t="s">
        <v>328</v>
      </c>
      <c r="I3" s="240" t="s">
        <v>378</v>
      </c>
      <c r="J3" s="265">
        <v>3</v>
      </c>
      <c r="K3" s="107">
        <v>3</v>
      </c>
      <c r="L3">
        <f>K3</f>
        <v>3</v>
      </c>
      <c r="M3" s="8">
        <f>K3/$K$36</f>
        <v>8.1081081081081086E-2</v>
      </c>
      <c r="N3" s="8">
        <f>M3</f>
        <v>8.1081081081081086E-2</v>
      </c>
      <c r="O3" s="116">
        <f>M3</f>
        <v>8.1081081081081086E-2</v>
      </c>
    </row>
    <row r="4" spans="1:15" s="1" customFormat="1" ht="30" customHeight="1" thickBot="1" x14ac:dyDescent="0.3">
      <c r="A4" s="361"/>
      <c r="B4" s="317"/>
      <c r="C4" s="297"/>
      <c r="D4" s="236" t="s">
        <v>73</v>
      </c>
      <c r="F4" s="102"/>
      <c r="G4" s="123" t="s">
        <v>378</v>
      </c>
      <c r="I4" s="240" t="s">
        <v>654</v>
      </c>
      <c r="J4" s="265">
        <v>1</v>
      </c>
      <c r="K4" s="107">
        <v>1</v>
      </c>
      <c r="L4">
        <f>K4+L3</f>
        <v>4</v>
      </c>
      <c r="M4" s="8">
        <f>K4/$K$36</f>
        <v>2.7027027027027029E-2</v>
      </c>
      <c r="N4" s="8">
        <f>M4+N3</f>
        <v>0.10810810810810811</v>
      </c>
      <c r="O4" s="116">
        <f t="shared" ref="O4:O36" si="0">M4</f>
        <v>2.7027027027027029E-2</v>
      </c>
    </row>
    <row r="5" spans="1:15" ht="30" customHeight="1" x14ac:dyDescent="0.25">
      <c r="A5" s="224">
        <v>2</v>
      </c>
      <c r="B5" s="225" t="s">
        <v>40</v>
      </c>
      <c r="C5" s="217" t="s">
        <v>77</v>
      </c>
      <c r="D5" s="233" t="s">
        <v>101</v>
      </c>
      <c r="F5" s="122" t="s">
        <v>77</v>
      </c>
      <c r="G5" s="124" t="s">
        <v>633</v>
      </c>
      <c r="H5" s="1"/>
      <c r="I5" s="240" t="s">
        <v>655</v>
      </c>
      <c r="J5" s="265">
        <v>1</v>
      </c>
      <c r="K5" s="108">
        <v>1</v>
      </c>
      <c r="L5">
        <f t="shared" ref="L5:L35" si="1">K5+L4</f>
        <v>5</v>
      </c>
      <c r="M5" s="8">
        <f t="shared" ref="M5:M35" si="2">K5/$K$36</f>
        <v>2.7027027027027029E-2</v>
      </c>
      <c r="N5" s="8">
        <f t="shared" ref="N5:N35" si="3">M5+N4</f>
        <v>0.13513513513513514</v>
      </c>
      <c r="O5" s="116">
        <f t="shared" si="0"/>
        <v>2.7027027027027029E-2</v>
      </c>
    </row>
    <row r="6" spans="1:15" ht="30" customHeight="1" thickBot="1" x14ac:dyDescent="0.3">
      <c r="A6" s="224">
        <v>3</v>
      </c>
      <c r="B6" s="226" t="s">
        <v>40</v>
      </c>
      <c r="C6" s="218" t="s">
        <v>102</v>
      </c>
      <c r="D6" s="214" t="s">
        <v>129</v>
      </c>
      <c r="F6" s="122" t="s">
        <v>102</v>
      </c>
      <c r="G6" s="124" t="s">
        <v>634</v>
      </c>
      <c r="H6" s="1"/>
      <c r="I6" s="240" t="s">
        <v>643</v>
      </c>
      <c r="J6" s="265">
        <v>1</v>
      </c>
      <c r="K6" s="108">
        <v>1</v>
      </c>
      <c r="L6">
        <f t="shared" si="1"/>
        <v>6</v>
      </c>
      <c r="M6" s="8">
        <f t="shared" si="2"/>
        <v>2.7027027027027029E-2</v>
      </c>
      <c r="N6" s="8">
        <f t="shared" si="3"/>
        <v>0.16216216216216217</v>
      </c>
      <c r="O6" s="116">
        <f t="shared" si="0"/>
        <v>2.7027027027027029E-2</v>
      </c>
    </row>
    <row r="7" spans="1:15" ht="30" customHeight="1" x14ac:dyDescent="0.25">
      <c r="A7" s="363">
        <v>4</v>
      </c>
      <c r="B7" s="316" t="s">
        <v>40</v>
      </c>
      <c r="C7" s="293" t="s">
        <v>130</v>
      </c>
      <c r="D7" s="219" t="s">
        <v>162</v>
      </c>
      <c r="F7" s="122" t="s">
        <v>130</v>
      </c>
      <c r="G7" s="124" t="s">
        <v>635</v>
      </c>
      <c r="H7" s="1"/>
      <c r="I7" s="240" t="s">
        <v>642</v>
      </c>
      <c r="J7" s="265">
        <v>1</v>
      </c>
      <c r="K7" s="108">
        <v>1</v>
      </c>
      <c r="L7">
        <f t="shared" si="1"/>
        <v>7</v>
      </c>
      <c r="M7" s="8">
        <f t="shared" si="2"/>
        <v>2.7027027027027029E-2</v>
      </c>
      <c r="N7" s="8">
        <f t="shared" si="3"/>
        <v>0.1891891891891892</v>
      </c>
      <c r="O7" s="116">
        <f t="shared" si="0"/>
        <v>2.7027027027027029E-2</v>
      </c>
    </row>
    <row r="8" spans="1:15" ht="30" customHeight="1" thickBot="1" x14ac:dyDescent="0.3">
      <c r="A8" s="364"/>
      <c r="B8" s="317"/>
      <c r="C8" s="294"/>
      <c r="D8" s="215" t="s">
        <v>163</v>
      </c>
      <c r="F8" s="122"/>
      <c r="G8" s="124" t="s">
        <v>636</v>
      </c>
      <c r="H8" s="1"/>
      <c r="I8" s="240" t="s">
        <v>658</v>
      </c>
      <c r="J8" s="265">
        <v>1</v>
      </c>
      <c r="K8" s="108">
        <v>1</v>
      </c>
      <c r="L8">
        <f t="shared" si="1"/>
        <v>8</v>
      </c>
      <c r="M8" s="8">
        <f t="shared" si="2"/>
        <v>2.7027027027027029E-2</v>
      </c>
      <c r="N8" s="8">
        <f t="shared" si="3"/>
        <v>0.21621621621621623</v>
      </c>
      <c r="O8" s="116">
        <f t="shared" si="0"/>
        <v>2.7027027027027029E-2</v>
      </c>
    </row>
    <row r="9" spans="1:15" ht="30" customHeight="1" x14ac:dyDescent="0.25">
      <c r="A9" s="363">
        <v>5</v>
      </c>
      <c r="B9" s="316" t="s">
        <v>40</v>
      </c>
      <c r="C9" s="293" t="s">
        <v>164</v>
      </c>
      <c r="D9" s="229" t="s">
        <v>73</v>
      </c>
      <c r="F9" s="122" t="s">
        <v>164</v>
      </c>
      <c r="G9" s="124" t="s">
        <v>378</v>
      </c>
      <c r="H9" s="1"/>
      <c r="I9" s="240" t="s">
        <v>640</v>
      </c>
      <c r="J9" s="265">
        <v>1</v>
      </c>
      <c r="K9" s="108">
        <v>1</v>
      </c>
      <c r="L9">
        <f t="shared" si="1"/>
        <v>9</v>
      </c>
      <c r="M9" s="8">
        <f t="shared" si="2"/>
        <v>2.7027027027027029E-2</v>
      </c>
      <c r="N9" s="8">
        <f t="shared" si="3"/>
        <v>0.24324324324324326</v>
      </c>
      <c r="O9" s="116">
        <f t="shared" si="0"/>
        <v>2.7027027027027029E-2</v>
      </c>
    </row>
    <row r="10" spans="1:15" ht="30" customHeight="1" x14ac:dyDescent="0.25">
      <c r="A10" s="364"/>
      <c r="B10" s="317"/>
      <c r="C10" s="294"/>
      <c r="D10" s="230" t="s">
        <v>76</v>
      </c>
      <c r="F10" s="122"/>
      <c r="G10" s="124" t="s">
        <v>328</v>
      </c>
      <c r="H10" s="1"/>
      <c r="I10" s="240" t="s">
        <v>587</v>
      </c>
      <c r="J10" s="265">
        <v>1</v>
      </c>
      <c r="K10" s="108">
        <v>1</v>
      </c>
      <c r="L10">
        <f t="shared" si="1"/>
        <v>10</v>
      </c>
      <c r="M10" s="8">
        <f t="shared" si="2"/>
        <v>2.7027027027027029E-2</v>
      </c>
      <c r="N10" s="8">
        <f t="shared" si="3"/>
        <v>0.27027027027027029</v>
      </c>
      <c r="O10" s="116">
        <f t="shared" si="0"/>
        <v>2.7027027027027029E-2</v>
      </c>
    </row>
    <row r="11" spans="1:15" ht="30" customHeight="1" thickBot="1" x14ac:dyDescent="0.3">
      <c r="A11" s="365"/>
      <c r="B11" s="318"/>
      <c r="C11" s="295"/>
      <c r="D11" s="231" t="s">
        <v>183</v>
      </c>
      <c r="F11" s="122"/>
      <c r="G11" s="124" t="s">
        <v>637</v>
      </c>
      <c r="H11" s="1"/>
      <c r="I11" s="240" t="s">
        <v>586</v>
      </c>
      <c r="J11" s="265">
        <v>1</v>
      </c>
      <c r="K11" s="108">
        <v>1</v>
      </c>
      <c r="L11">
        <f t="shared" si="1"/>
        <v>11</v>
      </c>
      <c r="M11" s="8">
        <f t="shared" si="2"/>
        <v>2.7027027027027029E-2</v>
      </c>
      <c r="N11" s="8">
        <f t="shared" si="3"/>
        <v>0.29729729729729731</v>
      </c>
      <c r="O11" s="116">
        <f t="shared" si="0"/>
        <v>2.7027027027027029E-2</v>
      </c>
    </row>
    <row r="12" spans="1:15" ht="30" customHeight="1" x14ac:dyDescent="0.25">
      <c r="A12" s="363">
        <v>6</v>
      </c>
      <c r="B12" s="316" t="s">
        <v>40</v>
      </c>
      <c r="C12" s="293" t="s">
        <v>184</v>
      </c>
      <c r="D12" s="229" t="s">
        <v>231</v>
      </c>
      <c r="F12" s="122" t="s">
        <v>184</v>
      </c>
      <c r="G12" s="124" t="s">
        <v>587</v>
      </c>
      <c r="H12" s="1"/>
      <c r="I12" s="240" t="s">
        <v>633</v>
      </c>
      <c r="J12" s="265">
        <v>1</v>
      </c>
      <c r="K12" s="108">
        <v>1</v>
      </c>
      <c r="L12">
        <f t="shared" si="1"/>
        <v>12</v>
      </c>
      <c r="M12" s="8">
        <f t="shared" si="2"/>
        <v>2.7027027027027029E-2</v>
      </c>
      <c r="N12" s="8">
        <f t="shared" si="3"/>
        <v>0.32432432432432434</v>
      </c>
      <c r="O12" s="116">
        <f t="shared" si="0"/>
        <v>2.7027027027027029E-2</v>
      </c>
    </row>
    <row r="13" spans="1:15" ht="30" customHeight="1" thickBot="1" x14ac:dyDescent="0.3">
      <c r="A13" s="364"/>
      <c r="B13" s="317"/>
      <c r="C13" s="294"/>
      <c r="D13" s="215" t="s">
        <v>230</v>
      </c>
      <c r="F13" s="122"/>
      <c r="G13" s="124" t="s">
        <v>586</v>
      </c>
      <c r="H13" s="1"/>
      <c r="I13" s="240" t="s">
        <v>641</v>
      </c>
      <c r="J13" s="265">
        <v>1</v>
      </c>
      <c r="K13" s="108">
        <v>1</v>
      </c>
      <c r="L13">
        <f t="shared" si="1"/>
        <v>13</v>
      </c>
      <c r="M13" s="8">
        <f t="shared" si="2"/>
        <v>2.7027027027027029E-2</v>
      </c>
      <c r="N13" s="8">
        <f t="shared" si="3"/>
        <v>0.35135135135135137</v>
      </c>
      <c r="O13" s="116">
        <f t="shared" si="0"/>
        <v>2.7027027027027029E-2</v>
      </c>
    </row>
    <row r="14" spans="1:15" ht="30" customHeight="1" thickBot="1" x14ac:dyDescent="0.3">
      <c r="A14" s="224">
        <v>7</v>
      </c>
      <c r="B14" s="225" t="s">
        <v>40</v>
      </c>
      <c r="C14" s="217" t="s">
        <v>189</v>
      </c>
      <c r="D14" s="219" t="s">
        <v>250</v>
      </c>
      <c r="F14" s="122" t="s">
        <v>189</v>
      </c>
      <c r="G14" s="124" t="s">
        <v>638</v>
      </c>
      <c r="H14" s="1"/>
      <c r="I14" s="240" t="s">
        <v>358</v>
      </c>
      <c r="J14" s="265">
        <v>1</v>
      </c>
      <c r="K14" s="108">
        <v>1</v>
      </c>
      <c r="L14">
        <f t="shared" si="1"/>
        <v>14</v>
      </c>
      <c r="M14" s="8">
        <f t="shared" si="2"/>
        <v>2.7027027027027029E-2</v>
      </c>
      <c r="N14" s="8">
        <f t="shared" si="3"/>
        <v>0.3783783783783784</v>
      </c>
      <c r="O14" s="116">
        <f t="shared" si="0"/>
        <v>2.7027027027027029E-2</v>
      </c>
    </row>
    <row r="15" spans="1:15" ht="30" customHeight="1" thickBot="1" x14ac:dyDescent="0.3">
      <c r="A15" s="224">
        <v>8</v>
      </c>
      <c r="B15" s="225" t="s">
        <v>40</v>
      </c>
      <c r="C15" s="217" t="s">
        <v>193</v>
      </c>
      <c r="D15" s="217" t="s">
        <v>73</v>
      </c>
      <c r="F15" s="122" t="s">
        <v>193</v>
      </c>
      <c r="G15" s="124" t="s">
        <v>378</v>
      </c>
      <c r="H15" s="1"/>
      <c r="I15" s="240" t="s">
        <v>650</v>
      </c>
      <c r="J15" s="265">
        <v>1</v>
      </c>
      <c r="K15" s="108">
        <v>1</v>
      </c>
      <c r="L15">
        <f t="shared" si="1"/>
        <v>15</v>
      </c>
      <c r="M15" s="8">
        <f t="shared" si="2"/>
        <v>2.7027027027027029E-2</v>
      </c>
      <c r="N15" s="8">
        <f t="shared" si="3"/>
        <v>0.40540540540540543</v>
      </c>
      <c r="O15" s="116">
        <f t="shared" si="0"/>
        <v>2.7027027027027029E-2</v>
      </c>
    </row>
    <row r="16" spans="1:15" ht="30" customHeight="1" x14ac:dyDescent="0.25">
      <c r="A16" s="363">
        <v>9</v>
      </c>
      <c r="B16" s="316" t="s">
        <v>40</v>
      </c>
      <c r="C16" s="293" t="s">
        <v>197</v>
      </c>
      <c r="D16" s="23" t="s">
        <v>314</v>
      </c>
      <c r="F16" s="122" t="s">
        <v>197</v>
      </c>
      <c r="G16" s="124" t="s">
        <v>639</v>
      </c>
      <c r="H16" s="1"/>
      <c r="I16" s="240" t="s">
        <v>496</v>
      </c>
      <c r="J16" s="265">
        <v>1</v>
      </c>
      <c r="K16" s="108">
        <v>1</v>
      </c>
      <c r="L16">
        <f t="shared" si="1"/>
        <v>16</v>
      </c>
      <c r="M16" s="8">
        <f t="shared" si="2"/>
        <v>2.7027027027027029E-2</v>
      </c>
      <c r="N16" s="8">
        <f t="shared" si="3"/>
        <v>0.43243243243243246</v>
      </c>
      <c r="O16" s="116">
        <f t="shared" si="0"/>
        <v>2.7027027027027029E-2</v>
      </c>
    </row>
    <row r="17" spans="1:15" ht="30" customHeight="1" x14ac:dyDescent="0.25">
      <c r="A17" s="364"/>
      <c r="B17" s="317"/>
      <c r="C17" s="294"/>
      <c r="D17" s="34" t="s">
        <v>315</v>
      </c>
      <c r="F17" s="122"/>
      <c r="G17" s="124" t="s">
        <v>640</v>
      </c>
      <c r="H17" s="1"/>
      <c r="I17" s="240" t="s">
        <v>328</v>
      </c>
      <c r="J17" s="265">
        <v>2</v>
      </c>
      <c r="K17" s="108">
        <v>2</v>
      </c>
      <c r="L17">
        <f t="shared" si="1"/>
        <v>18</v>
      </c>
      <c r="M17" s="8">
        <f t="shared" si="2"/>
        <v>5.4054054054054057E-2</v>
      </c>
      <c r="N17" s="8">
        <f t="shared" si="3"/>
        <v>0.48648648648648651</v>
      </c>
      <c r="O17" s="116">
        <f t="shared" si="0"/>
        <v>5.4054054054054057E-2</v>
      </c>
    </row>
    <row r="18" spans="1:15" ht="30" customHeight="1" thickBot="1" x14ac:dyDescent="0.3">
      <c r="A18" s="365"/>
      <c r="B18" s="318"/>
      <c r="C18" s="295"/>
      <c r="D18" s="231" t="s">
        <v>316</v>
      </c>
      <c r="F18" s="122"/>
      <c r="G18" s="124" t="s">
        <v>641</v>
      </c>
      <c r="H18" s="1"/>
      <c r="I18" s="240" t="s">
        <v>656</v>
      </c>
      <c r="J18" s="265">
        <v>1</v>
      </c>
      <c r="K18" s="108">
        <v>1</v>
      </c>
      <c r="L18">
        <f t="shared" si="1"/>
        <v>19</v>
      </c>
      <c r="M18" s="8">
        <f t="shared" si="2"/>
        <v>2.7027027027027029E-2</v>
      </c>
      <c r="N18" s="8">
        <f t="shared" si="3"/>
        <v>0.5135135135135136</v>
      </c>
      <c r="O18" s="116">
        <f t="shared" si="0"/>
        <v>2.7027027027027029E-2</v>
      </c>
    </row>
    <row r="19" spans="1:15" s="1" customFormat="1" ht="30" customHeight="1" x14ac:dyDescent="0.25">
      <c r="A19" s="363">
        <v>10</v>
      </c>
      <c r="B19" s="316" t="s">
        <v>40</v>
      </c>
      <c r="C19" s="293" t="s">
        <v>202</v>
      </c>
      <c r="D19" s="229" t="s">
        <v>335</v>
      </c>
      <c r="F19" s="102" t="s">
        <v>202</v>
      </c>
      <c r="G19" s="123" t="s">
        <v>642</v>
      </c>
      <c r="I19" s="240" t="s">
        <v>649</v>
      </c>
      <c r="J19" s="265">
        <v>1</v>
      </c>
      <c r="K19" s="108">
        <v>1</v>
      </c>
      <c r="L19">
        <f t="shared" si="1"/>
        <v>20</v>
      </c>
      <c r="M19" s="8">
        <f t="shared" si="2"/>
        <v>2.7027027027027029E-2</v>
      </c>
      <c r="N19" s="8">
        <f t="shared" si="3"/>
        <v>0.54054054054054057</v>
      </c>
      <c r="O19" s="116">
        <f t="shared" si="0"/>
        <v>2.7027027027027029E-2</v>
      </c>
    </row>
    <row r="20" spans="1:15" s="1" customFormat="1" ht="30" customHeight="1" thickBot="1" x14ac:dyDescent="0.3">
      <c r="A20" s="364"/>
      <c r="B20" s="317"/>
      <c r="C20" s="294"/>
      <c r="D20" s="216" t="s">
        <v>336</v>
      </c>
      <c r="F20" s="102"/>
      <c r="G20" s="123" t="s">
        <v>643</v>
      </c>
      <c r="I20" s="240" t="s">
        <v>639</v>
      </c>
      <c r="J20" s="265">
        <v>1</v>
      </c>
      <c r="K20" s="256">
        <v>1</v>
      </c>
      <c r="L20">
        <f t="shared" si="1"/>
        <v>21</v>
      </c>
      <c r="M20" s="8">
        <f t="shared" si="2"/>
        <v>2.7027027027027029E-2</v>
      </c>
      <c r="N20" s="8">
        <f t="shared" si="3"/>
        <v>0.56756756756756754</v>
      </c>
      <c r="O20" s="116">
        <f t="shared" si="0"/>
        <v>2.7027027027027029E-2</v>
      </c>
    </row>
    <row r="21" spans="1:15" s="1" customFormat="1" ht="30" customHeight="1" x14ac:dyDescent="0.25">
      <c r="A21" s="363">
        <v>11</v>
      </c>
      <c r="B21" s="316" t="s">
        <v>40</v>
      </c>
      <c r="C21" s="293" t="s">
        <v>206</v>
      </c>
      <c r="D21" s="23" t="s">
        <v>346</v>
      </c>
      <c r="F21" s="102" t="s">
        <v>206</v>
      </c>
      <c r="G21" s="123" t="s">
        <v>644</v>
      </c>
      <c r="I21" s="240" t="s">
        <v>638</v>
      </c>
      <c r="J21" s="265">
        <v>1</v>
      </c>
      <c r="K21" s="256">
        <v>1</v>
      </c>
      <c r="L21">
        <f t="shared" si="1"/>
        <v>22</v>
      </c>
      <c r="M21" s="8">
        <f t="shared" si="2"/>
        <v>2.7027027027027029E-2</v>
      </c>
      <c r="N21" s="8">
        <f t="shared" si="3"/>
        <v>0.59459459459459452</v>
      </c>
      <c r="O21" s="116">
        <f t="shared" si="0"/>
        <v>2.7027027027027029E-2</v>
      </c>
    </row>
    <row r="22" spans="1:15" s="1" customFormat="1" ht="30" customHeight="1" x14ac:dyDescent="0.25">
      <c r="A22" s="364"/>
      <c r="B22" s="317"/>
      <c r="C22" s="294"/>
      <c r="D22" s="230" t="s">
        <v>348</v>
      </c>
      <c r="F22" s="102"/>
      <c r="G22" s="123" t="s">
        <v>645</v>
      </c>
      <c r="I22" s="240" t="s">
        <v>635</v>
      </c>
      <c r="J22" s="265">
        <v>1</v>
      </c>
      <c r="K22" s="256">
        <v>1</v>
      </c>
      <c r="L22">
        <f t="shared" si="1"/>
        <v>23</v>
      </c>
      <c r="M22" s="8">
        <f t="shared" si="2"/>
        <v>2.7027027027027029E-2</v>
      </c>
      <c r="N22" s="8">
        <f t="shared" si="3"/>
        <v>0.62162162162162149</v>
      </c>
      <c r="O22" s="116">
        <f t="shared" si="0"/>
        <v>2.7027027027027029E-2</v>
      </c>
    </row>
    <row r="23" spans="1:15" s="1" customFormat="1" ht="30" customHeight="1" thickBot="1" x14ac:dyDescent="0.3">
      <c r="A23" s="365"/>
      <c r="B23" s="318"/>
      <c r="C23" s="295"/>
      <c r="D23" s="231" t="s">
        <v>347</v>
      </c>
      <c r="F23" s="102"/>
      <c r="G23" s="123" t="s">
        <v>646</v>
      </c>
      <c r="I23" s="240" t="s">
        <v>651</v>
      </c>
      <c r="J23" s="265">
        <v>1</v>
      </c>
      <c r="K23" s="256">
        <v>1</v>
      </c>
      <c r="L23">
        <f t="shared" si="1"/>
        <v>24</v>
      </c>
      <c r="M23" s="8">
        <f t="shared" si="2"/>
        <v>2.7027027027027029E-2</v>
      </c>
      <c r="N23" s="8">
        <f t="shared" si="3"/>
        <v>0.64864864864864846</v>
      </c>
      <c r="O23" s="116">
        <f t="shared" si="0"/>
        <v>2.7027027027027029E-2</v>
      </c>
    </row>
    <row r="24" spans="1:15" s="1" customFormat="1" ht="30" customHeight="1" thickBot="1" x14ac:dyDescent="0.3">
      <c r="A24" s="223">
        <v>12</v>
      </c>
      <c r="B24" s="228" t="s">
        <v>40</v>
      </c>
      <c r="C24" s="229" t="s">
        <v>210</v>
      </c>
      <c r="D24" s="217" t="s">
        <v>358</v>
      </c>
      <c r="F24" s="102" t="s">
        <v>210</v>
      </c>
      <c r="G24" s="123" t="s">
        <v>358</v>
      </c>
      <c r="I24" s="240" t="s">
        <v>652</v>
      </c>
      <c r="J24" s="265">
        <v>1</v>
      </c>
      <c r="K24" s="256">
        <v>1</v>
      </c>
      <c r="L24">
        <f t="shared" si="1"/>
        <v>25</v>
      </c>
      <c r="M24" s="8">
        <f t="shared" si="2"/>
        <v>2.7027027027027029E-2</v>
      </c>
      <c r="N24" s="8">
        <f t="shared" si="3"/>
        <v>0.67567567567567544</v>
      </c>
      <c r="O24" s="116">
        <f t="shared" si="0"/>
        <v>2.7027027027027029E-2</v>
      </c>
    </row>
    <row r="25" spans="1:15" s="1" customFormat="1" ht="30" customHeight="1" x14ac:dyDescent="0.25">
      <c r="A25" s="366">
        <v>13</v>
      </c>
      <c r="B25" s="344" t="s">
        <v>40</v>
      </c>
      <c r="C25" s="293" t="s">
        <v>263</v>
      </c>
      <c r="D25" s="44" t="s">
        <v>368</v>
      </c>
      <c r="F25" s="102" t="s">
        <v>263</v>
      </c>
      <c r="G25" s="123" t="s">
        <v>647</v>
      </c>
      <c r="I25" s="240" t="s">
        <v>646</v>
      </c>
      <c r="J25" s="265">
        <v>1</v>
      </c>
      <c r="K25" s="256">
        <v>1</v>
      </c>
      <c r="L25">
        <f t="shared" si="1"/>
        <v>26</v>
      </c>
      <c r="M25" s="8">
        <f t="shared" si="2"/>
        <v>2.7027027027027029E-2</v>
      </c>
      <c r="N25" s="8">
        <f t="shared" si="3"/>
        <v>0.70270270270270241</v>
      </c>
      <c r="O25" s="116">
        <f t="shared" si="0"/>
        <v>2.7027027027027029E-2</v>
      </c>
    </row>
    <row r="26" spans="1:15" s="1" customFormat="1" ht="30" customHeight="1" thickBot="1" x14ac:dyDescent="0.3">
      <c r="A26" s="367"/>
      <c r="B26" s="345"/>
      <c r="C26" s="294"/>
      <c r="D26" s="221" t="s">
        <v>369</v>
      </c>
      <c r="F26" s="102"/>
      <c r="G26" s="123" t="s">
        <v>648</v>
      </c>
      <c r="I26" s="240" t="s">
        <v>644</v>
      </c>
      <c r="J26" s="265">
        <v>1</v>
      </c>
      <c r="K26" s="256">
        <v>1</v>
      </c>
      <c r="L26">
        <f t="shared" si="1"/>
        <v>27</v>
      </c>
      <c r="M26" s="8">
        <f t="shared" si="2"/>
        <v>2.7027027027027029E-2</v>
      </c>
      <c r="N26" s="8">
        <f t="shared" si="3"/>
        <v>0.72972972972972938</v>
      </c>
      <c r="O26" s="116">
        <f t="shared" si="0"/>
        <v>2.7027027027027029E-2</v>
      </c>
    </row>
    <row r="27" spans="1:15" s="1" customFormat="1" ht="30" customHeight="1" x14ac:dyDescent="0.25">
      <c r="A27" s="366">
        <v>14</v>
      </c>
      <c r="B27" s="344" t="s">
        <v>40</v>
      </c>
      <c r="C27" s="293" t="s">
        <v>267</v>
      </c>
      <c r="D27" s="229" t="s">
        <v>385</v>
      </c>
      <c r="F27" s="102" t="s">
        <v>267</v>
      </c>
      <c r="G27" s="123" t="s">
        <v>649</v>
      </c>
      <c r="I27" s="240" t="s">
        <v>636</v>
      </c>
      <c r="J27" s="265">
        <v>1</v>
      </c>
      <c r="K27" s="256">
        <v>1</v>
      </c>
      <c r="L27">
        <f t="shared" si="1"/>
        <v>28</v>
      </c>
      <c r="M27" s="8">
        <f t="shared" si="2"/>
        <v>2.7027027027027029E-2</v>
      </c>
      <c r="N27" s="8">
        <f t="shared" si="3"/>
        <v>0.75675675675675635</v>
      </c>
      <c r="O27" s="116">
        <f t="shared" si="0"/>
        <v>2.7027027027027029E-2</v>
      </c>
    </row>
    <row r="28" spans="1:15" s="1" customFormat="1" ht="30" customHeight="1" thickBot="1" x14ac:dyDescent="0.3">
      <c r="A28" s="367"/>
      <c r="B28" s="345"/>
      <c r="C28" s="294"/>
      <c r="D28" s="216" t="s">
        <v>386</v>
      </c>
      <c r="F28" s="102"/>
      <c r="G28" s="123" t="s">
        <v>650</v>
      </c>
      <c r="I28" s="240" t="s">
        <v>637</v>
      </c>
      <c r="J28" s="265">
        <v>1</v>
      </c>
      <c r="K28" s="256">
        <v>1</v>
      </c>
      <c r="L28">
        <f t="shared" si="1"/>
        <v>29</v>
      </c>
      <c r="M28" s="8">
        <f t="shared" si="2"/>
        <v>2.7027027027027029E-2</v>
      </c>
      <c r="N28" s="8">
        <f t="shared" si="3"/>
        <v>0.78378378378378333</v>
      </c>
      <c r="O28" s="116">
        <f t="shared" si="0"/>
        <v>2.7027027027027029E-2</v>
      </c>
    </row>
    <row r="29" spans="1:15" s="1" customFormat="1" ht="30" customHeight="1" thickBot="1" x14ac:dyDescent="0.3">
      <c r="A29" s="223">
        <v>15</v>
      </c>
      <c r="B29" s="228" t="s">
        <v>40</v>
      </c>
      <c r="C29" s="217" t="s">
        <v>271</v>
      </c>
      <c r="D29" s="219" t="s">
        <v>398</v>
      </c>
      <c r="F29" s="102" t="s">
        <v>271</v>
      </c>
      <c r="G29" s="123" t="s">
        <v>651</v>
      </c>
      <c r="I29" s="240" t="s">
        <v>653</v>
      </c>
      <c r="J29" s="265">
        <v>1</v>
      </c>
      <c r="K29" s="256">
        <v>1</v>
      </c>
      <c r="L29">
        <f t="shared" si="1"/>
        <v>30</v>
      </c>
      <c r="M29" s="8">
        <f t="shared" si="2"/>
        <v>2.7027027027027029E-2</v>
      </c>
      <c r="N29" s="8">
        <f t="shared" si="3"/>
        <v>0.8108108108108103</v>
      </c>
      <c r="O29" s="116">
        <f t="shared" si="0"/>
        <v>2.7027027027027029E-2</v>
      </c>
    </row>
    <row r="30" spans="1:15" s="1" customFormat="1" ht="30" customHeight="1" x14ac:dyDescent="0.25">
      <c r="A30" s="366">
        <v>16</v>
      </c>
      <c r="B30" s="344" t="s">
        <v>40</v>
      </c>
      <c r="C30" s="293" t="s">
        <v>272</v>
      </c>
      <c r="D30" s="23" t="s">
        <v>415</v>
      </c>
      <c r="F30" s="102" t="s">
        <v>272</v>
      </c>
      <c r="G30" s="123" t="s">
        <v>652</v>
      </c>
      <c r="I30" s="240" t="s">
        <v>645</v>
      </c>
      <c r="J30" s="265">
        <v>1</v>
      </c>
      <c r="K30" s="256">
        <v>1</v>
      </c>
      <c r="L30">
        <f t="shared" si="1"/>
        <v>31</v>
      </c>
      <c r="M30" s="8">
        <f t="shared" si="2"/>
        <v>2.7027027027027029E-2</v>
      </c>
      <c r="N30" s="8">
        <f t="shared" si="3"/>
        <v>0.83783783783783727</v>
      </c>
      <c r="O30" s="116">
        <f t="shared" si="0"/>
        <v>2.7027027027027029E-2</v>
      </c>
    </row>
    <row r="31" spans="1:15" s="1" customFormat="1" ht="30" customHeight="1" thickBot="1" x14ac:dyDescent="0.3">
      <c r="A31" s="367"/>
      <c r="B31" s="345"/>
      <c r="C31" s="294"/>
      <c r="D31" s="216" t="s">
        <v>416</v>
      </c>
      <c r="F31" s="102"/>
      <c r="G31" s="123" t="s">
        <v>653</v>
      </c>
      <c r="I31" s="240" t="s">
        <v>634</v>
      </c>
      <c r="J31" s="265">
        <v>1</v>
      </c>
      <c r="K31" s="256">
        <v>1</v>
      </c>
      <c r="L31">
        <f t="shared" si="1"/>
        <v>32</v>
      </c>
      <c r="M31" s="8">
        <f t="shared" si="2"/>
        <v>2.7027027027027029E-2</v>
      </c>
      <c r="N31" s="8">
        <f t="shared" si="3"/>
        <v>0.86486486486486425</v>
      </c>
      <c r="O31" s="116">
        <f t="shared" si="0"/>
        <v>2.7027027027027029E-2</v>
      </c>
    </row>
    <row r="32" spans="1:15" s="1" customFormat="1" ht="30" customHeight="1" x14ac:dyDescent="0.25">
      <c r="A32" s="366">
        <v>17</v>
      </c>
      <c r="B32" s="344" t="s">
        <v>40</v>
      </c>
      <c r="C32" s="293" t="s">
        <v>273</v>
      </c>
      <c r="D32" s="229" t="s">
        <v>429</v>
      </c>
      <c r="F32" s="102" t="s">
        <v>273</v>
      </c>
      <c r="G32" s="123" t="s">
        <v>654</v>
      </c>
      <c r="I32" s="240" t="s">
        <v>648</v>
      </c>
      <c r="J32" s="265">
        <v>1</v>
      </c>
      <c r="K32" s="256">
        <v>1</v>
      </c>
      <c r="L32">
        <f t="shared" si="1"/>
        <v>33</v>
      </c>
      <c r="M32" s="8">
        <f t="shared" si="2"/>
        <v>2.7027027027027029E-2</v>
      </c>
      <c r="N32" s="8">
        <f t="shared" si="3"/>
        <v>0.89189189189189122</v>
      </c>
      <c r="O32" s="116">
        <f t="shared" si="0"/>
        <v>2.7027027027027029E-2</v>
      </c>
    </row>
    <row r="33" spans="1:15" s="1" customFormat="1" ht="30" customHeight="1" x14ac:dyDescent="0.25">
      <c r="A33" s="367"/>
      <c r="B33" s="345"/>
      <c r="C33" s="294"/>
      <c r="D33" s="230" t="s">
        <v>496</v>
      </c>
      <c r="F33" s="102"/>
      <c r="G33" s="123" t="s">
        <v>496</v>
      </c>
      <c r="I33" s="240" t="s">
        <v>659</v>
      </c>
      <c r="J33" s="265">
        <v>1</v>
      </c>
      <c r="K33" s="256">
        <v>1</v>
      </c>
      <c r="L33">
        <f t="shared" si="1"/>
        <v>34</v>
      </c>
      <c r="M33" s="8">
        <f t="shared" si="2"/>
        <v>2.7027027027027029E-2</v>
      </c>
      <c r="N33" s="8">
        <f t="shared" si="3"/>
        <v>0.91891891891891819</v>
      </c>
      <c r="O33" s="116">
        <f t="shared" si="0"/>
        <v>2.7027027027027029E-2</v>
      </c>
    </row>
    <row r="34" spans="1:15" s="1" customFormat="1" ht="30" customHeight="1" thickBot="1" x14ac:dyDescent="0.3">
      <c r="A34" s="368"/>
      <c r="B34" s="346"/>
      <c r="C34" s="295"/>
      <c r="D34" s="231" t="s">
        <v>430</v>
      </c>
      <c r="F34" s="102"/>
      <c r="G34" s="123" t="s">
        <v>655</v>
      </c>
      <c r="I34" s="240" t="s">
        <v>657</v>
      </c>
      <c r="J34" s="265">
        <v>2</v>
      </c>
      <c r="K34" s="256">
        <v>2</v>
      </c>
      <c r="L34">
        <f t="shared" si="1"/>
        <v>36</v>
      </c>
      <c r="M34" s="8">
        <f t="shared" si="2"/>
        <v>5.4054054054054057E-2</v>
      </c>
      <c r="N34" s="8">
        <f t="shared" si="3"/>
        <v>0.97297297297297225</v>
      </c>
      <c r="O34" s="116">
        <f t="shared" si="0"/>
        <v>5.4054054054054057E-2</v>
      </c>
    </row>
    <row r="35" spans="1:15" s="1" customFormat="1" ht="30" customHeight="1" thickBot="1" x14ac:dyDescent="0.3">
      <c r="A35" s="223">
        <v>18</v>
      </c>
      <c r="B35" s="225" t="s">
        <v>40</v>
      </c>
      <c r="C35" s="217" t="s">
        <v>274</v>
      </c>
      <c r="D35" s="219" t="s">
        <v>443</v>
      </c>
      <c r="F35" s="102" t="s">
        <v>274</v>
      </c>
      <c r="G35" s="123" t="s">
        <v>656</v>
      </c>
      <c r="I35" s="240" t="s">
        <v>647</v>
      </c>
      <c r="J35" s="265">
        <v>1</v>
      </c>
      <c r="K35" s="257">
        <v>1</v>
      </c>
      <c r="L35" s="113">
        <f t="shared" si="1"/>
        <v>37</v>
      </c>
      <c r="M35" s="117">
        <f t="shared" si="2"/>
        <v>2.7027027027027029E-2</v>
      </c>
      <c r="N35" s="117">
        <f t="shared" si="3"/>
        <v>0.99999999999999933</v>
      </c>
      <c r="O35" s="118">
        <f t="shared" si="0"/>
        <v>2.7027027027027029E-2</v>
      </c>
    </row>
    <row r="36" spans="1:15" s="1" customFormat="1" ht="30" customHeight="1" thickBot="1" x14ac:dyDescent="0.3">
      <c r="A36" s="223">
        <v>19</v>
      </c>
      <c r="B36" s="225" t="s">
        <v>40</v>
      </c>
      <c r="C36" s="217" t="s">
        <v>275</v>
      </c>
      <c r="D36" s="217" t="s">
        <v>453</v>
      </c>
      <c r="F36" s="102" t="s">
        <v>275</v>
      </c>
      <c r="G36" s="123" t="s">
        <v>657</v>
      </c>
      <c r="I36" s="240" t="s">
        <v>500</v>
      </c>
      <c r="J36" s="265">
        <v>37</v>
      </c>
      <c r="K36" s="1">
        <f>SUM(K3:K35)</f>
        <v>37</v>
      </c>
      <c r="M36" s="1">
        <f>SUM(M3:M35)</f>
        <v>0.99999999999999933</v>
      </c>
      <c r="O36" s="264">
        <f t="shared" si="0"/>
        <v>0.99999999999999933</v>
      </c>
    </row>
    <row r="37" spans="1:15" s="1" customFormat="1" ht="30" customHeight="1" x14ac:dyDescent="0.25">
      <c r="A37" s="366">
        <v>20</v>
      </c>
      <c r="B37" s="316" t="s">
        <v>40</v>
      </c>
      <c r="C37" s="293" t="s">
        <v>276</v>
      </c>
      <c r="D37" s="229" t="s">
        <v>466</v>
      </c>
      <c r="F37" s="102" t="s">
        <v>276</v>
      </c>
      <c r="G37" s="123" t="s">
        <v>658</v>
      </c>
    </row>
    <row r="38" spans="1:15" s="1" customFormat="1" ht="30" customHeight="1" x14ac:dyDescent="0.25">
      <c r="A38" s="367"/>
      <c r="B38" s="317"/>
      <c r="C38" s="294"/>
      <c r="D38" s="230" t="s">
        <v>467</v>
      </c>
      <c r="F38" s="102"/>
      <c r="G38" s="123" t="s">
        <v>659</v>
      </c>
    </row>
    <row r="39" spans="1:15" s="1" customFormat="1" ht="30" customHeight="1" thickBot="1" x14ac:dyDescent="0.3">
      <c r="A39" s="368"/>
      <c r="B39" s="318"/>
      <c r="C39" s="295"/>
      <c r="D39" s="231" t="s">
        <v>453</v>
      </c>
      <c r="F39" s="102"/>
      <c r="G39" s="123" t="s">
        <v>657</v>
      </c>
    </row>
    <row r="70" spans="9:15" x14ac:dyDescent="0.25">
      <c r="I70" s="424" t="s">
        <v>661</v>
      </c>
      <c r="J70" s="424"/>
      <c r="K70" s="424"/>
      <c r="L70" s="424"/>
      <c r="M70" s="424"/>
      <c r="N70" s="424"/>
      <c r="O70" s="424"/>
    </row>
    <row r="71" spans="9:15" x14ac:dyDescent="0.25">
      <c r="I71" s="424"/>
      <c r="J71" s="424"/>
      <c r="K71" s="424"/>
      <c r="L71" s="424"/>
      <c r="M71" s="424"/>
      <c r="N71" s="424"/>
      <c r="O71" s="424"/>
    </row>
    <row r="72" spans="9:15" x14ac:dyDescent="0.25">
      <c r="I72" s="424"/>
      <c r="J72" s="424"/>
      <c r="K72" s="424"/>
      <c r="L72" s="424"/>
      <c r="M72" s="424"/>
      <c r="N72" s="424"/>
      <c r="O72" s="424"/>
    </row>
  </sheetData>
  <autoFilter ref="F2:G39" xr:uid="{00000000-0009-0000-0000-00001E000000}"/>
  <mergeCells count="37">
    <mergeCell ref="A37:A39"/>
    <mergeCell ref="B37:B39"/>
    <mergeCell ref="C37:C39"/>
    <mergeCell ref="A32:A34"/>
    <mergeCell ref="B32:B34"/>
    <mergeCell ref="C32:C34"/>
    <mergeCell ref="A30:A31"/>
    <mergeCell ref="B30:B31"/>
    <mergeCell ref="C30:C31"/>
    <mergeCell ref="A27:A28"/>
    <mergeCell ref="B27:B28"/>
    <mergeCell ref="C27:C28"/>
    <mergeCell ref="A16:A18"/>
    <mergeCell ref="B16:B18"/>
    <mergeCell ref="C16:C18"/>
    <mergeCell ref="A25:A26"/>
    <mergeCell ref="B25:B26"/>
    <mergeCell ref="C25:C26"/>
    <mergeCell ref="A21:A23"/>
    <mergeCell ref="B21:B23"/>
    <mergeCell ref="C21:C23"/>
    <mergeCell ref="I70:O72"/>
    <mergeCell ref="A7:A8"/>
    <mergeCell ref="B7:B8"/>
    <mergeCell ref="C7:C8"/>
    <mergeCell ref="A3:A4"/>
    <mergeCell ref="B3:B4"/>
    <mergeCell ref="C3:C4"/>
    <mergeCell ref="A12:A13"/>
    <mergeCell ref="B12:B13"/>
    <mergeCell ref="C12:C13"/>
    <mergeCell ref="A9:A11"/>
    <mergeCell ref="B9:B11"/>
    <mergeCell ref="C9:C11"/>
    <mergeCell ref="A19:A20"/>
    <mergeCell ref="B19:B20"/>
    <mergeCell ref="C19:C20"/>
  </mergeCells>
  <conditionalFormatting sqref="O3:O35">
    <cfRule type="aboveAverage" dxfId="0" priority="1"/>
  </conditionalFormatting>
  <pageMargins left="0.7" right="0.7" top="0.75" bottom="0.75" header="0.3" footer="0.3"/>
  <pageSetup paperSize="9" orientation="portrait"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69"/>
  <sheetViews>
    <sheetView tabSelected="1" topLeftCell="C1" zoomScale="70" zoomScaleNormal="70" workbookViewId="0">
      <selection activeCell="F11" sqref="F11"/>
    </sheetView>
  </sheetViews>
  <sheetFormatPr baseColWidth="10" defaultColWidth="9.140625" defaultRowHeight="15" x14ac:dyDescent="0.25"/>
  <cols>
    <col min="1" max="1" width="36.7109375" style="38" customWidth="1"/>
    <col min="2" max="3" width="36.7109375" customWidth="1"/>
    <col min="4" max="4" width="38.7109375" customWidth="1"/>
  </cols>
  <sheetData>
    <row r="1" spans="1:4" s="1" customFormat="1" ht="15.75" thickBot="1" x14ac:dyDescent="0.3">
      <c r="A1" s="120" t="s">
        <v>7</v>
      </c>
      <c r="B1" s="121"/>
      <c r="C1" s="121"/>
    </row>
    <row r="2" spans="1:4" s="1" customFormat="1" ht="15.75" thickBot="1" x14ac:dyDescent="0.3">
      <c r="A2" s="36"/>
      <c r="B2" s="18" t="s">
        <v>0</v>
      </c>
      <c r="C2" s="19" t="s">
        <v>3</v>
      </c>
      <c r="D2" s="22" t="s">
        <v>115</v>
      </c>
    </row>
    <row r="3" spans="1:4" s="1" customFormat="1" ht="15" customHeight="1" x14ac:dyDescent="0.25">
      <c r="A3" s="360">
        <v>1</v>
      </c>
      <c r="B3" s="316" t="s">
        <v>40</v>
      </c>
      <c r="C3" s="296" t="s">
        <v>41</v>
      </c>
      <c r="D3" s="325"/>
    </row>
    <row r="4" spans="1:4" s="1" customFormat="1" ht="15" customHeight="1" x14ac:dyDescent="0.25">
      <c r="A4" s="361"/>
      <c r="B4" s="317"/>
      <c r="C4" s="297"/>
      <c r="D4" s="326"/>
    </row>
    <row r="5" spans="1:4" s="1" customFormat="1" ht="15" customHeight="1" x14ac:dyDescent="0.25">
      <c r="A5" s="361"/>
      <c r="B5" s="317"/>
      <c r="C5" s="297"/>
      <c r="D5" s="326"/>
    </row>
    <row r="6" spans="1:4" s="1" customFormat="1" ht="15" customHeight="1" thickBot="1" x14ac:dyDescent="0.3">
      <c r="A6" s="362"/>
      <c r="B6" s="317"/>
      <c r="C6" s="297"/>
      <c r="D6" s="327"/>
    </row>
    <row r="7" spans="1:4" ht="15" customHeight="1" x14ac:dyDescent="0.25">
      <c r="A7" s="363">
        <v>2</v>
      </c>
      <c r="B7" s="316" t="s">
        <v>40</v>
      </c>
      <c r="C7" s="293" t="s">
        <v>77</v>
      </c>
      <c r="D7" s="290"/>
    </row>
    <row r="8" spans="1:4" ht="15" customHeight="1" x14ac:dyDescent="0.25">
      <c r="A8" s="364"/>
      <c r="B8" s="317"/>
      <c r="C8" s="294"/>
      <c r="D8" s="291"/>
    </row>
    <row r="9" spans="1:4" ht="15" customHeight="1" thickBot="1" x14ac:dyDescent="0.3">
      <c r="A9" s="365"/>
      <c r="B9" s="318"/>
      <c r="C9" s="295"/>
      <c r="D9" s="292"/>
    </row>
    <row r="10" spans="1:4" ht="15" customHeight="1" x14ac:dyDescent="0.25">
      <c r="A10" s="363">
        <v>3</v>
      </c>
      <c r="B10" s="317" t="s">
        <v>40</v>
      </c>
      <c r="C10" s="294" t="s">
        <v>102</v>
      </c>
      <c r="D10" s="331"/>
    </row>
    <row r="11" spans="1:4" ht="15" customHeight="1" x14ac:dyDescent="0.25">
      <c r="A11" s="364"/>
      <c r="B11" s="317"/>
      <c r="C11" s="294"/>
      <c r="D11" s="331"/>
    </row>
    <row r="12" spans="1:4" ht="15" customHeight="1" thickBot="1" x14ac:dyDescent="0.3">
      <c r="A12" s="365"/>
      <c r="B12" s="318"/>
      <c r="C12" s="295"/>
      <c r="D12" s="332"/>
    </row>
    <row r="13" spans="1:4" ht="15" customHeight="1" x14ac:dyDescent="0.25">
      <c r="A13" s="363">
        <v>4</v>
      </c>
      <c r="B13" s="316" t="s">
        <v>40</v>
      </c>
      <c r="C13" s="293" t="s">
        <v>130</v>
      </c>
      <c r="D13" s="333"/>
    </row>
    <row r="14" spans="1:4" ht="15" customHeight="1" x14ac:dyDescent="0.25">
      <c r="A14" s="364"/>
      <c r="B14" s="317"/>
      <c r="C14" s="294"/>
      <c r="D14" s="331"/>
    </row>
    <row r="15" spans="1:4" ht="15" customHeight="1" x14ac:dyDescent="0.25">
      <c r="A15" s="364"/>
      <c r="B15" s="317"/>
      <c r="C15" s="294"/>
      <c r="D15" s="331"/>
    </row>
    <row r="16" spans="1:4" ht="15" customHeight="1" thickBot="1" x14ac:dyDescent="0.3">
      <c r="A16" s="365"/>
      <c r="B16" s="318"/>
      <c r="C16" s="295"/>
      <c r="D16" s="332"/>
    </row>
    <row r="17" spans="1:4" ht="15" customHeight="1" x14ac:dyDescent="0.25">
      <c r="A17" s="363">
        <v>5</v>
      </c>
      <c r="B17" s="316" t="s">
        <v>40</v>
      </c>
      <c r="C17" s="293" t="s">
        <v>164</v>
      </c>
      <c r="D17" s="333"/>
    </row>
    <row r="18" spans="1:4" ht="15" customHeight="1" x14ac:dyDescent="0.25">
      <c r="A18" s="364"/>
      <c r="B18" s="317"/>
      <c r="C18" s="294"/>
      <c r="D18" s="331"/>
    </row>
    <row r="19" spans="1:4" ht="15" customHeight="1" thickBot="1" x14ac:dyDescent="0.3">
      <c r="A19" s="365"/>
      <c r="B19" s="318"/>
      <c r="C19" s="295"/>
      <c r="D19" s="332"/>
    </row>
    <row r="20" spans="1:4" ht="90" customHeight="1" x14ac:dyDescent="0.25">
      <c r="A20" s="363">
        <v>6</v>
      </c>
      <c r="B20" s="316" t="s">
        <v>40</v>
      </c>
      <c r="C20" s="293" t="s">
        <v>184</v>
      </c>
      <c r="D20" s="232" t="s">
        <v>226</v>
      </c>
    </row>
    <row r="21" spans="1:4" ht="90" customHeight="1" x14ac:dyDescent="0.25">
      <c r="A21" s="364"/>
      <c r="B21" s="317"/>
      <c r="C21" s="294"/>
      <c r="D21" s="340" t="s">
        <v>225</v>
      </c>
    </row>
    <row r="22" spans="1:4" ht="90" customHeight="1" thickBot="1" x14ac:dyDescent="0.3">
      <c r="A22" s="365"/>
      <c r="B22" s="317"/>
      <c r="C22" s="294"/>
      <c r="D22" s="326"/>
    </row>
    <row r="23" spans="1:4" ht="90" customHeight="1" x14ac:dyDescent="0.25">
      <c r="A23" s="363">
        <v>7</v>
      </c>
      <c r="B23" s="316" t="s">
        <v>40</v>
      </c>
      <c r="C23" s="293" t="s">
        <v>189</v>
      </c>
      <c r="D23" s="341" t="s">
        <v>243</v>
      </c>
    </row>
    <row r="24" spans="1:4" ht="90" customHeight="1" x14ac:dyDescent="0.25">
      <c r="A24" s="364"/>
      <c r="B24" s="317"/>
      <c r="C24" s="294"/>
      <c r="D24" s="342"/>
    </row>
    <row r="25" spans="1:4" ht="90" customHeight="1" thickBot="1" x14ac:dyDescent="0.3">
      <c r="A25" s="365"/>
      <c r="B25" s="318"/>
      <c r="C25" s="295"/>
      <c r="D25" s="343"/>
    </row>
    <row r="26" spans="1:4" ht="15" customHeight="1" x14ac:dyDescent="0.25">
      <c r="A26" s="363">
        <v>8</v>
      </c>
      <c r="B26" s="316" t="s">
        <v>40</v>
      </c>
      <c r="C26" s="293" t="s">
        <v>193</v>
      </c>
      <c r="D26" s="333"/>
    </row>
    <row r="27" spans="1:4" ht="15" customHeight="1" x14ac:dyDescent="0.25">
      <c r="A27" s="364"/>
      <c r="B27" s="317"/>
      <c r="C27" s="294"/>
      <c r="D27" s="331"/>
    </row>
    <row r="28" spans="1:4" ht="15" customHeight="1" thickBot="1" x14ac:dyDescent="0.3">
      <c r="A28" s="365"/>
      <c r="B28" s="318"/>
      <c r="C28" s="295"/>
      <c r="D28" s="332"/>
    </row>
    <row r="29" spans="1:4" ht="15" customHeight="1" x14ac:dyDescent="0.25">
      <c r="A29" s="363">
        <v>9</v>
      </c>
      <c r="B29" s="316" t="s">
        <v>40</v>
      </c>
      <c r="C29" s="293" t="s">
        <v>197</v>
      </c>
      <c r="D29" s="333"/>
    </row>
    <row r="30" spans="1:4" ht="15" customHeight="1" x14ac:dyDescent="0.25">
      <c r="A30" s="364"/>
      <c r="B30" s="317"/>
      <c r="C30" s="294"/>
      <c r="D30" s="331"/>
    </row>
    <row r="31" spans="1:4" ht="15" customHeight="1" thickBot="1" x14ac:dyDescent="0.3">
      <c r="A31" s="365"/>
      <c r="B31" s="318"/>
      <c r="C31" s="295"/>
      <c r="D31" s="332"/>
    </row>
    <row r="32" spans="1:4" s="1" customFormat="1" ht="15" customHeight="1" x14ac:dyDescent="0.25">
      <c r="A32" s="363">
        <v>10</v>
      </c>
      <c r="B32" s="316" t="s">
        <v>40</v>
      </c>
      <c r="C32" s="293" t="s">
        <v>202</v>
      </c>
      <c r="D32" s="325"/>
    </row>
    <row r="33" spans="1:4" s="1" customFormat="1" ht="15" customHeight="1" x14ac:dyDescent="0.25">
      <c r="A33" s="364"/>
      <c r="B33" s="317"/>
      <c r="C33" s="294"/>
      <c r="D33" s="326"/>
    </row>
    <row r="34" spans="1:4" s="1" customFormat="1" ht="15" customHeight="1" thickBot="1" x14ac:dyDescent="0.3">
      <c r="A34" s="365"/>
      <c r="B34" s="318"/>
      <c r="C34" s="295"/>
      <c r="D34" s="327"/>
    </row>
    <row r="35" spans="1:4" s="1" customFormat="1" ht="15" customHeight="1" x14ac:dyDescent="0.25">
      <c r="A35" s="363">
        <v>11</v>
      </c>
      <c r="B35" s="316" t="s">
        <v>40</v>
      </c>
      <c r="C35" s="293" t="s">
        <v>206</v>
      </c>
      <c r="D35" s="325"/>
    </row>
    <row r="36" spans="1:4" s="1" customFormat="1" ht="15" customHeight="1" x14ac:dyDescent="0.25">
      <c r="A36" s="364"/>
      <c r="B36" s="317"/>
      <c r="C36" s="294"/>
      <c r="D36" s="326"/>
    </row>
    <row r="37" spans="1:4" s="1" customFormat="1" ht="15" customHeight="1" thickBot="1" x14ac:dyDescent="0.3">
      <c r="A37" s="365"/>
      <c r="B37" s="318"/>
      <c r="C37" s="295"/>
      <c r="D37" s="327"/>
    </row>
    <row r="38" spans="1:4" s="1" customFormat="1" ht="15" customHeight="1" x14ac:dyDescent="0.25">
      <c r="A38" s="366">
        <v>12</v>
      </c>
      <c r="B38" s="344" t="s">
        <v>40</v>
      </c>
      <c r="C38" s="350" t="s">
        <v>210</v>
      </c>
      <c r="D38" s="325"/>
    </row>
    <row r="39" spans="1:4" s="1" customFormat="1" ht="15" customHeight="1" x14ac:dyDescent="0.25">
      <c r="A39" s="367"/>
      <c r="B39" s="345"/>
      <c r="C39" s="351"/>
      <c r="D39" s="326"/>
    </row>
    <row r="40" spans="1:4" s="1" customFormat="1" ht="15" customHeight="1" thickBot="1" x14ac:dyDescent="0.3">
      <c r="A40" s="368"/>
      <c r="B40" s="346"/>
      <c r="C40" s="352"/>
      <c r="D40" s="327"/>
    </row>
    <row r="41" spans="1:4" s="1" customFormat="1" ht="15" customHeight="1" x14ac:dyDescent="0.25">
      <c r="A41" s="366">
        <v>13</v>
      </c>
      <c r="B41" s="344" t="s">
        <v>40</v>
      </c>
      <c r="C41" s="293" t="s">
        <v>263</v>
      </c>
      <c r="D41" s="325"/>
    </row>
    <row r="42" spans="1:4" s="1" customFormat="1" ht="15" customHeight="1" x14ac:dyDescent="0.25">
      <c r="A42" s="367"/>
      <c r="B42" s="345"/>
      <c r="C42" s="294"/>
      <c r="D42" s="326"/>
    </row>
    <row r="43" spans="1:4" s="1" customFormat="1" ht="15" customHeight="1" thickBot="1" x14ac:dyDescent="0.3">
      <c r="A43" s="368"/>
      <c r="B43" s="346"/>
      <c r="C43" s="295"/>
      <c r="D43" s="327"/>
    </row>
    <row r="44" spans="1:4" s="1" customFormat="1" ht="15" customHeight="1" x14ac:dyDescent="0.25">
      <c r="A44" s="366">
        <v>14</v>
      </c>
      <c r="B44" s="344" t="s">
        <v>40</v>
      </c>
      <c r="C44" s="293" t="s">
        <v>267</v>
      </c>
      <c r="D44" s="325"/>
    </row>
    <row r="45" spans="1:4" s="1" customFormat="1" ht="15" customHeight="1" x14ac:dyDescent="0.25">
      <c r="A45" s="367"/>
      <c r="B45" s="345"/>
      <c r="C45" s="294"/>
      <c r="D45" s="326"/>
    </row>
    <row r="46" spans="1:4" s="1" customFormat="1" ht="15" customHeight="1" thickBot="1" x14ac:dyDescent="0.3">
      <c r="A46" s="368"/>
      <c r="B46" s="346"/>
      <c r="C46" s="295"/>
      <c r="D46" s="327"/>
    </row>
    <row r="47" spans="1:4" s="1" customFormat="1" ht="15" customHeight="1" x14ac:dyDescent="0.25">
      <c r="A47" s="366">
        <v>15</v>
      </c>
      <c r="B47" s="344" t="s">
        <v>40</v>
      </c>
      <c r="C47" s="293" t="s">
        <v>271</v>
      </c>
      <c r="D47" s="325"/>
    </row>
    <row r="48" spans="1:4" s="1" customFormat="1" ht="15" customHeight="1" x14ac:dyDescent="0.25">
      <c r="A48" s="367"/>
      <c r="B48" s="345"/>
      <c r="C48" s="294"/>
      <c r="D48" s="326"/>
    </row>
    <row r="49" spans="1:4" s="1" customFormat="1" ht="15" customHeight="1" thickBot="1" x14ac:dyDescent="0.3">
      <c r="A49" s="368"/>
      <c r="B49" s="346"/>
      <c r="C49" s="295"/>
      <c r="D49" s="327"/>
    </row>
    <row r="50" spans="1:4" s="1" customFormat="1" ht="36" customHeight="1" x14ac:dyDescent="0.25">
      <c r="A50" s="366">
        <v>16</v>
      </c>
      <c r="B50" s="344" t="s">
        <v>40</v>
      </c>
      <c r="C50" s="293" t="s">
        <v>272</v>
      </c>
      <c r="D50" s="290" t="s">
        <v>432</v>
      </c>
    </row>
    <row r="51" spans="1:4" s="1" customFormat="1" ht="36" customHeight="1" x14ac:dyDescent="0.25">
      <c r="A51" s="367"/>
      <c r="B51" s="345"/>
      <c r="C51" s="294"/>
      <c r="D51" s="291"/>
    </row>
    <row r="52" spans="1:4" s="1" customFormat="1" ht="36" customHeight="1" thickBot="1" x14ac:dyDescent="0.3">
      <c r="A52" s="368"/>
      <c r="B52" s="346"/>
      <c r="C52" s="295"/>
      <c r="D52" s="292"/>
    </row>
    <row r="53" spans="1:4" s="1" customFormat="1" ht="36" customHeight="1" x14ac:dyDescent="0.25">
      <c r="A53" s="366">
        <v>17</v>
      </c>
      <c r="B53" s="344" t="s">
        <v>40</v>
      </c>
      <c r="C53" s="293" t="s">
        <v>273</v>
      </c>
      <c r="D53" s="290" t="s">
        <v>431</v>
      </c>
    </row>
    <row r="54" spans="1:4" s="1" customFormat="1" ht="36" customHeight="1" x14ac:dyDescent="0.25">
      <c r="A54" s="367"/>
      <c r="B54" s="345"/>
      <c r="C54" s="294"/>
      <c r="D54" s="291"/>
    </row>
    <row r="55" spans="1:4" s="1" customFormat="1" ht="36" customHeight="1" thickBot="1" x14ac:dyDescent="0.3">
      <c r="A55" s="368"/>
      <c r="B55" s="346"/>
      <c r="C55" s="295"/>
      <c r="D55" s="292"/>
    </row>
    <row r="56" spans="1:4" s="1" customFormat="1" ht="15" customHeight="1" x14ac:dyDescent="0.25">
      <c r="A56" s="366">
        <v>18</v>
      </c>
      <c r="B56" s="316" t="s">
        <v>40</v>
      </c>
      <c r="C56" s="293" t="s">
        <v>274</v>
      </c>
      <c r="D56" s="325"/>
    </row>
    <row r="57" spans="1:4" s="1" customFormat="1" ht="15" customHeight="1" x14ac:dyDescent="0.25">
      <c r="A57" s="367"/>
      <c r="B57" s="317"/>
      <c r="C57" s="294"/>
      <c r="D57" s="326"/>
    </row>
    <row r="58" spans="1:4" s="1" customFormat="1" ht="15" customHeight="1" thickBot="1" x14ac:dyDescent="0.3">
      <c r="A58" s="368"/>
      <c r="B58" s="318"/>
      <c r="C58" s="295"/>
      <c r="D58" s="327"/>
    </row>
    <row r="59" spans="1:4" s="1" customFormat="1" ht="15" customHeight="1" x14ac:dyDescent="0.25">
      <c r="A59" s="366">
        <v>19</v>
      </c>
      <c r="B59" s="316" t="s">
        <v>40</v>
      </c>
      <c r="C59" s="293" t="s">
        <v>275</v>
      </c>
      <c r="D59" s="325"/>
    </row>
    <row r="60" spans="1:4" s="1" customFormat="1" ht="15" customHeight="1" x14ac:dyDescent="0.25">
      <c r="A60" s="367"/>
      <c r="B60" s="317"/>
      <c r="C60" s="294"/>
      <c r="D60" s="326"/>
    </row>
    <row r="61" spans="1:4" s="1" customFormat="1" ht="15" customHeight="1" thickBot="1" x14ac:dyDescent="0.3">
      <c r="A61" s="368"/>
      <c r="B61" s="318"/>
      <c r="C61" s="295"/>
      <c r="D61" s="327"/>
    </row>
    <row r="62" spans="1:4" s="1" customFormat="1" ht="36" customHeight="1" x14ac:dyDescent="0.25">
      <c r="A62" s="366">
        <v>20</v>
      </c>
      <c r="B62" s="316" t="s">
        <v>40</v>
      </c>
      <c r="C62" s="293" t="s">
        <v>276</v>
      </c>
      <c r="D62" s="290" t="s">
        <v>454</v>
      </c>
    </row>
    <row r="63" spans="1:4" s="1" customFormat="1" ht="36" customHeight="1" x14ac:dyDescent="0.25">
      <c r="A63" s="367"/>
      <c r="B63" s="317"/>
      <c r="C63" s="294"/>
      <c r="D63" s="291"/>
    </row>
    <row r="64" spans="1:4" s="1" customFormat="1" ht="36" customHeight="1" thickBot="1" x14ac:dyDescent="0.3">
      <c r="A64" s="368"/>
      <c r="B64" s="318"/>
      <c r="C64" s="295"/>
      <c r="D64" s="292"/>
    </row>
    <row r="65" spans="1:4" ht="90" customHeight="1" x14ac:dyDescent="0.25">
      <c r="A65" s="37"/>
      <c r="B65" s="62" t="s">
        <v>468</v>
      </c>
      <c r="C65" s="62"/>
      <c r="D65" s="62"/>
    </row>
    <row r="66" spans="1:4" ht="90" customHeight="1" x14ac:dyDescent="0.25">
      <c r="A66" s="37"/>
      <c r="B66" s="2"/>
      <c r="C66" s="2"/>
      <c r="D66" s="2"/>
    </row>
    <row r="67" spans="1:4" ht="90" customHeight="1" x14ac:dyDescent="0.25">
      <c r="A67" s="37"/>
      <c r="B67" s="2"/>
      <c r="C67" s="2"/>
      <c r="D67" s="2"/>
    </row>
    <row r="68" spans="1:4" ht="90" customHeight="1" x14ac:dyDescent="0.25">
      <c r="A68" s="37"/>
      <c r="B68" s="2"/>
      <c r="C68" s="2"/>
      <c r="D68" s="2"/>
    </row>
    <row r="69" spans="1:4" ht="90" customHeight="1" x14ac:dyDescent="0.25">
      <c r="A69" s="37"/>
      <c r="B69" s="2"/>
      <c r="C69" s="2"/>
      <c r="D69" s="2"/>
    </row>
  </sheetData>
  <mergeCells count="80">
    <mergeCell ref="D62:D64"/>
    <mergeCell ref="D59:D61"/>
    <mergeCell ref="A62:A64"/>
    <mergeCell ref="B62:B64"/>
    <mergeCell ref="C62:C64"/>
    <mergeCell ref="D56:D58"/>
    <mergeCell ref="A59:A61"/>
    <mergeCell ref="B59:B61"/>
    <mergeCell ref="C59:C61"/>
    <mergeCell ref="A56:A58"/>
    <mergeCell ref="B56:B58"/>
    <mergeCell ref="C56:C58"/>
    <mergeCell ref="D53:D55"/>
    <mergeCell ref="A53:A55"/>
    <mergeCell ref="B53:B55"/>
    <mergeCell ref="C53:C55"/>
    <mergeCell ref="D50:D52"/>
    <mergeCell ref="A50:A52"/>
    <mergeCell ref="B50:B52"/>
    <mergeCell ref="C50:C52"/>
    <mergeCell ref="D47:D49"/>
    <mergeCell ref="A47:A49"/>
    <mergeCell ref="B47:B49"/>
    <mergeCell ref="C47:C49"/>
    <mergeCell ref="D44:D46"/>
    <mergeCell ref="A44:A46"/>
    <mergeCell ref="B44:B46"/>
    <mergeCell ref="C44:C46"/>
    <mergeCell ref="D41:D43"/>
    <mergeCell ref="A41:A43"/>
    <mergeCell ref="B41:B43"/>
    <mergeCell ref="C41:C43"/>
    <mergeCell ref="D38:D40"/>
    <mergeCell ref="A38:A40"/>
    <mergeCell ref="B38:B40"/>
    <mergeCell ref="C38:C40"/>
    <mergeCell ref="D35:D37"/>
    <mergeCell ref="A35:A37"/>
    <mergeCell ref="B35:B37"/>
    <mergeCell ref="C35:C37"/>
    <mergeCell ref="D32:D34"/>
    <mergeCell ref="A32:A34"/>
    <mergeCell ref="B32:B34"/>
    <mergeCell ref="C32:C34"/>
    <mergeCell ref="D29:D31"/>
    <mergeCell ref="A29:A31"/>
    <mergeCell ref="B29:B31"/>
    <mergeCell ref="C29:C31"/>
    <mergeCell ref="D26:D28"/>
    <mergeCell ref="A26:A28"/>
    <mergeCell ref="B26:B28"/>
    <mergeCell ref="C26:C28"/>
    <mergeCell ref="D23:D25"/>
    <mergeCell ref="D21:D22"/>
    <mergeCell ref="A23:A25"/>
    <mergeCell ref="B23:B25"/>
    <mergeCell ref="C23:C25"/>
    <mergeCell ref="A20:A22"/>
    <mergeCell ref="B20:B22"/>
    <mergeCell ref="C20:C22"/>
    <mergeCell ref="D17:D19"/>
    <mergeCell ref="A17:A19"/>
    <mergeCell ref="B17:B19"/>
    <mergeCell ref="C17:C19"/>
    <mergeCell ref="D13:D16"/>
    <mergeCell ref="A13:A16"/>
    <mergeCell ref="B13:B16"/>
    <mergeCell ref="C13:C16"/>
    <mergeCell ref="D3:D6"/>
    <mergeCell ref="A3:A6"/>
    <mergeCell ref="B3:B6"/>
    <mergeCell ref="C3:C6"/>
    <mergeCell ref="D10:D12"/>
    <mergeCell ref="A10:A12"/>
    <mergeCell ref="B10:B12"/>
    <mergeCell ref="C10:C12"/>
    <mergeCell ref="D7:D9"/>
    <mergeCell ref="A7:A9"/>
    <mergeCell ref="B7:B9"/>
    <mergeCell ref="C7:C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9"/>
  <sheetViews>
    <sheetView topLeftCell="G10" zoomScale="70" zoomScaleNormal="70" workbookViewId="0">
      <selection activeCell="G25" sqref="G25:I29"/>
    </sheetView>
  </sheetViews>
  <sheetFormatPr baseColWidth="10" defaultColWidth="9.140625" defaultRowHeight="15" outlineLevelCol="1" x14ac:dyDescent="0.25"/>
  <cols>
    <col min="1" max="1" width="36.7109375" style="38" customWidth="1" outlineLevel="1"/>
    <col min="2" max="2" width="36.7109375" customWidth="1" outlineLevel="1"/>
    <col min="4" max="4" width="13" customWidth="1" outlineLevel="1"/>
    <col min="5" max="5" width="26" customWidth="1" outlineLevel="1"/>
    <col min="7" max="7" width="88.140625" bestFit="1" customWidth="1"/>
    <col min="8" max="8" width="37.7109375" bestFit="1" customWidth="1"/>
    <col min="9" max="9" width="11.5703125" bestFit="1" customWidth="1"/>
    <col min="10" max="10" width="13" bestFit="1" customWidth="1"/>
    <col min="11" max="11" width="12.85546875" bestFit="1" customWidth="1"/>
    <col min="12" max="12" width="11.42578125" bestFit="1" customWidth="1"/>
    <col min="13" max="13" width="10.5703125" customWidth="1"/>
    <col min="14" max="14" width="11.7109375" bestFit="1" customWidth="1"/>
    <col min="15" max="15" width="12.140625" bestFit="1" customWidth="1"/>
    <col min="16" max="16" width="11" bestFit="1" customWidth="1"/>
    <col min="17" max="17" width="25.28515625" bestFit="1" customWidth="1"/>
    <col min="18" max="18" width="38.7109375" bestFit="1" customWidth="1"/>
    <col min="19" max="19" width="11.42578125" bestFit="1" customWidth="1"/>
    <col min="20" max="20" width="10" bestFit="1" customWidth="1"/>
    <col min="21" max="21" width="12.85546875" bestFit="1" customWidth="1"/>
    <col min="22" max="22" width="9.5703125" bestFit="1" customWidth="1"/>
    <col min="23" max="23" width="12" bestFit="1" customWidth="1"/>
    <col min="24" max="24" width="6.85546875" bestFit="1" customWidth="1"/>
    <col min="25" max="25" width="9.5703125" bestFit="1" customWidth="1"/>
    <col min="26" max="26" width="18.85546875" bestFit="1" customWidth="1"/>
    <col min="27" max="27" width="17.42578125" bestFit="1" customWidth="1"/>
    <col min="28" max="28" width="14.5703125" bestFit="1" customWidth="1"/>
    <col min="29" max="29" width="16.7109375" bestFit="1" customWidth="1"/>
  </cols>
  <sheetData>
    <row r="1" spans="1:29" s="1" customFormat="1" ht="15.75" thickBot="1" x14ac:dyDescent="0.3">
      <c r="A1" s="319" t="s">
        <v>7</v>
      </c>
      <c r="B1" s="320"/>
    </row>
    <row r="2" spans="1:29" s="1" customFormat="1" ht="65.25" customHeight="1" thickBot="1" x14ac:dyDescent="0.3">
      <c r="A2" s="36"/>
      <c r="B2" s="18" t="s">
        <v>0</v>
      </c>
      <c r="D2" s="71" t="s">
        <v>3</v>
      </c>
      <c r="E2" s="166" t="s">
        <v>1</v>
      </c>
      <c r="G2" s="98" t="s">
        <v>498</v>
      </c>
      <c r="H2" s="105" t="s">
        <v>501</v>
      </c>
      <c r="I2" s="119" t="s">
        <v>507</v>
      </c>
      <c r="J2" s="119" t="s">
        <v>503</v>
      </c>
      <c r="K2" s="119" t="s">
        <v>504</v>
      </c>
      <c r="L2" s="119" t="s">
        <v>505</v>
      </c>
      <c r="M2" s="119" t="s">
        <v>506</v>
      </c>
      <c r="N2"/>
      <c r="O2"/>
      <c r="P2"/>
      <c r="Q2"/>
      <c r="R2"/>
      <c r="S2"/>
      <c r="T2"/>
      <c r="U2"/>
      <c r="V2"/>
      <c r="W2"/>
      <c r="X2"/>
      <c r="Y2"/>
      <c r="Z2"/>
      <c r="AA2"/>
      <c r="AB2"/>
      <c r="AC2"/>
    </row>
    <row r="3" spans="1:29" s="1" customFormat="1" ht="44.25" customHeight="1" thickBot="1" x14ac:dyDescent="0.3">
      <c r="A3" s="77">
        <v>1</v>
      </c>
      <c r="B3" s="106" t="s">
        <v>40</v>
      </c>
      <c r="D3" s="184" t="s">
        <v>41</v>
      </c>
      <c r="E3" s="184" t="s">
        <v>45</v>
      </c>
      <c r="G3" s="253" t="s">
        <v>45</v>
      </c>
      <c r="H3" s="107">
        <v>1</v>
      </c>
      <c r="I3" s="107">
        <v>1</v>
      </c>
      <c r="J3">
        <f>I3</f>
        <v>1</v>
      </c>
      <c r="K3" s="8">
        <f>I3/$I$8</f>
        <v>0.05</v>
      </c>
      <c r="L3" s="8">
        <f>K3</f>
        <v>0.05</v>
      </c>
      <c r="M3" s="116">
        <f>K3</f>
        <v>0.05</v>
      </c>
      <c r="N3"/>
      <c r="O3"/>
      <c r="P3"/>
      <c r="Q3"/>
      <c r="R3"/>
      <c r="S3"/>
      <c r="T3"/>
      <c r="U3"/>
      <c r="V3"/>
      <c r="W3"/>
      <c r="X3"/>
      <c r="Y3"/>
      <c r="Z3"/>
      <c r="AA3"/>
      <c r="AB3"/>
      <c r="AC3"/>
    </row>
    <row r="4" spans="1:29" s="108" customFormat="1" ht="15" customHeight="1" x14ac:dyDescent="0.25">
      <c r="A4" s="78">
        <v>2</v>
      </c>
      <c r="B4" s="106" t="s">
        <v>40</v>
      </c>
      <c r="D4" s="109" t="s">
        <v>77</v>
      </c>
      <c r="E4" s="109" t="s">
        <v>472</v>
      </c>
      <c r="G4" s="99" t="s">
        <v>48</v>
      </c>
      <c r="H4" s="107">
        <v>1</v>
      </c>
      <c r="I4" s="107">
        <v>1</v>
      </c>
      <c r="J4">
        <f>I4+J3</f>
        <v>2</v>
      </c>
      <c r="K4" s="8">
        <f>I4/$I$8</f>
        <v>0.05</v>
      </c>
      <c r="L4" s="8">
        <f>K4+L3</f>
        <v>0.1</v>
      </c>
      <c r="M4" s="116">
        <f t="shared" ref="M4:M7" si="0">K4</f>
        <v>0.05</v>
      </c>
      <c r="N4"/>
      <c r="O4"/>
      <c r="P4"/>
      <c r="Q4"/>
      <c r="R4"/>
      <c r="S4"/>
      <c r="T4"/>
      <c r="U4"/>
      <c r="V4"/>
      <c r="W4"/>
      <c r="X4"/>
      <c r="Y4"/>
      <c r="Z4"/>
      <c r="AA4"/>
      <c r="AB4"/>
      <c r="AC4"/>
    </row>
    <row r="5" spans="1:29" s="108" customFormat="1" ht="15" customHeight="1" thickBot="1" x14ac:dyDescent="0.3">
      <c r="A5" s="78">
        <v>3</v>
      </c>
      <c r="B5" s="110" t="s">
        <v>40</v>
      </c>
      <c r="D5" s="109" t="s">
        <v>102</v>
      </c>
      <c r="E5" s="109" t="s">
        <v>48</v>
      </c>
      <c r="G5" s="99" t="s">
        <v>472</v>
      </c>
      <c r="H5" s="107">
        <v>1</v>
      </c>
      <c r="I5" s="107">
        <v>1</v>
      </c>
      <c r="J5">
        <f t="shared" ref="J5:J6" si="1">I5+J4</f>
        <v>3</v>
      </c>
      <c r="K5" s="8">
        <f>I5/$I$8</f>
        <v>0.05</v>
      </c>
      <c r="L5" s="8">
        <f t="shared" ref="L5:L6" si="2">K5+L4</f>
        <v>0.15000000000000002</v>
      </c>
      <c r="M5" s="116">
        <f t="shared" si="0"/>
        <v>0.05</v>
      </c>
      <c r="N5"/>
      <c r="O5"/>
      <c r="P5"/>
      <c r="Q5"/>
      <c r="R5"/>
      <c r="S5"/>
      <c r="T5"/>
      <c r="U5"/>
      <c r="V5"/>
      <c r="W5"/>
      <c r="X5"/>
      <c r="Y5"/>
      <c r="Z5"/>
      <c r="AA5"/>
      <c r="AB5"/>
      <c r="AC5"/>
    </row>
    <row r="6" spans="1:29" s="108" customFormat="1" ht="15" customHeight="1" thickBot="1" x14ac:dyDescent="0.3">
      <c r="A6" s="78">
        <v>4</v>
      </c>
      <c r="B6" s="106" t="s">
        <v>40</v>
      </c>
      <c r="D6" s="109" t="s">
        <v>130</v>
      </c>
      <c r="E6" s="109" t="s">
        <v>137</v>
      </c>
      <c r="G6" s="99" t="s">
        <v>137</v>
      </c>
      <c r="H6" s="107">
        <v>16</v>
      </c>
      <c r="I6" s="107">
        <v>16</v>
      </c>
      <c r="J6">
        <f t="shared" si="1"/>
        <v>19</v>
      </c>
      <c r="K6" s="8">
        <f>I6/$I$8</f>
        <v>0.8</v>
      </c>
      <c r="L6" s="8">
        <f t="shared" si="2"/>
        <v>0.95000000000000007</v>
      </c>
      <c r="M6" s="116">
        <f t="shared" si="0"/>
        <v>0.8</v>
      </c>
      <c r="N6"/>
      <c r="O6"/>
      <c r="P6"/>
      <c r="Q6"/>
      <c r="R6"/>
      <c r="S6"/>
      <c r="T6"/>
      <c r="U6"/>
      <c r="V6"/>
      <c r="W6"/>
      <c r="X6"/>
      <c r="Y6"/>
      <c r="Z6"/>
      <c r="AA6"/>
      <c r="AB6"/>
      <c r="AC6"/>
    </row>
    <row r="7" spans="1:29" s="108" customFormat="1" ht="15" customHeight="1" thickBot="1" x14ac:dyDescent="0.3">
      <c r="A7" s="78">
        <v>5</v>
      </c>
      <c r="B7" s="106" t="s">
        <v>40</v>
      </c>
      <c r="D7" s="109" t="s">
        <v>164</v>
      </c>
      <c r="E7" s="109" t="s">
        <v>137</v>
      </c>
      <c r="G7" s="99" t="s">
        <v>662</v>
      </c>
      <c r="H7" s="107">
        <v>1</v>
      </c>
      <c r="I7" s="270">
        <v>1</v>
      </c>
      <c r="J7" s="113">
        <f>I7+J6</f>
        <v>20</v>
      </c>
      <c r="K7" s="117">
        <f>I7/$I$8</f>
        <v>0.05</v>
      </c>
      <c r="L7" s="117">
        <f>K7+L6</f>
        <v>1</v>
      </c>
      <c r="M7" s="118">
        <f t="shared" si="0"/>
        <v>0.05</v>
      </c>
      <c r="N7"/>
      <c r="O7"/>
      <c r="P7"/>
      <c r="Q7"/>
      <c r="R7"/>
      <c r="S7"/>
      <c r="T7"/>
      <c r="U7"/>
      <c r="V7"/>
      <c r="W7"/>
      <c r="X7"/>
      <c r="Y7"/>
      <c r="Z7"/>
      <c r="AA7"/>
      <c r="AB7"/>
      <c r="AC7"/>
    </row>
    <row r="8" spans="1:29" s="108" customFormat="1" ht="15" customHeight="1" thickBot="1" x14ac:dyDescent="0.3">
      <c r="A8" s="78">
        <v>6</v>
      </c>
      <c r="B8" s="106" t="s">
        <v>40</v>
      </c>
      <c r="D8" s="109" t="s">
        <v>184</v>
      </c>
      <c r="E8" s="109" t="s">
        <v>137</v>
      </c>
      <c r="G8" s="99" t="s">
        <v>500</v>
      </c>
      <c r="H8" s="107">
        <v>20</v>
      </c>
      <c r="I8">
        <f>SUM(I3:I7)</f>
        <v>20</v>
      </c>
      <c r="J8"/>
      <c r="K8" s="8">
        <f>SUM(K3:K7)</f>
        <v>1</v>
      </c>
      <c r="L8"/>
      <c r="M8" s="114">
        <f>SUM(M3:M7)</f>
        <v>1</v>
      </c>
      <c r="N8"/>
      <c r="O8"/>
      <c r="P8"/>
      <c r="Q8"/>
      <c r="R8"/>
      <c r="S8"/>
      <c r="T8"/>
      <c r="U8"/>
      <c r="V8"/>
      <c r="W8"/>
      <c r="X8"/>
      <c r="Y8"/>
      <c r="Z8"/>
      <c r="AA8"/>
      <c r="AB8"/>
      <c r="AC8"/>
    </row>
    <row r="9" spans="1:29" s="108" customFormat="1" ht="15" customHeight="1" thickBot="1" x14ac:dyDescent="0.3">
      <c r="A9" s="78">
        <v>7</v>
      </c>
      <c r="B9" s="106" t="s">
        <v>40</v>
      </c>
      <c r="D9" s="109" t="s">
        <v>189</v>
      </c>
      <c r="E9" s="109" t="s">
        <v>137</v>
      </c>
      <c r="G9"/>
      <c r="H9"/>
      <c r="I9"/>
      <c r="J9"/>
      <c r="K9"/>
      <c r="L9"/>
      <c r="M9"/>
      <c r="N9"/>
      <c r="O9"/>
      <c r="P9"/>
      <c r="Q9"/>
      <c r="R9"/>
      <c r="S9"/>
      <c r="T9"/>
      <c r="U9"/>
      <c r="V9"/>
      <c r="W9"/>
      <c r="X9"/>
      <c r="Y9"/>
      <c r="Z9"/>
      <c r="AA9"/>
      <c r="AB9"/>
      <c r="AC9"/>
    </row>
    <row r="10" spans="1:29" s="108" customFormat="1" ht="15" customHeight="1" thickBot="1" x14ac:dyDescent="0.3">
      <c r="A10" s="78">
        <v>8</v>
      </c>
      <c r="B10" s="106" t="s">
        <v>40</v>
      </c>
      <c r="D10" s="109" t="s">
        <v>193</v>
      </c>
      <c r="E10" s="109" t="s">
        <v>137</v>
      </c>
      <c r="G10"/>
      <c r="H10"/>
      <c r="I10"/>
      <c r="N10"/>
      <c r="O10"/>
      <c r="P10"/>
      <c r="Q10"/>
      <c r="R10"/>
      <c r="S10"/>
      <c r="T10"/>
      <c r="U10"/>
      <c r="V10"/>
      <c r="W10"/>
      <c r="X10"/>
      <c r="Y10"/>
      <c r="Z10"/>
      <c r="AA10"/>
      <c r="AB10"/>
      <c r="AC10"/>
    </row>
    <row r="11" spans="1:29" s="108" customFormat="1" ht="55.5" customHeight="1" thickBot="1" x14ac:dyDescent="0.3">
      <c r="A11" s="251">
        <v>9</v>
      </c>
      <c r="B11" s="252" t="s">
        <v>40</v>
      </c>
      <c r="D11" s="268" t="s">
        <v>197</v>
      </c>
      <c r="E11" s="269" t="s">
        <v>662</v>
      </c>
      <c r="G11"/>
      <c r="H11"/>
      <c r="I11"/>
      <c r="J11" s="1"/>
      <c r="K11" s="1"/>
      <c r="L11" s="1"/>
      <c r="M11" s="1"/>
    </row>
    <row r="12" spans="1:29" s="1" customFormat="1" ht="15" customHeight="1" thickBot="1" x14ac:dyDescent="0.3">
      <c r="A12" s="78">
        <v>10</v>
      </c>
      <c r="B12" s="106" t="s">
        <v>40</v>
      </c>
      <c r="D12" s="71" t="s">
        <v>202</v>
      </c>
      <c r="E12" s="71" t="s">
        <v>137</v>
      </c>
      <c r="G12"/>
      <c r="H12"/>
      <c r="I12"/>
    </row>
    <row r="13" spans="1:29" s="1" customFormat="1" ht="15" customHeight="1" thickBot="1" x14ac:dyDescent="0.3">
      <c r="A13" s="78">
        <v>11</v>
      </c>
      <c r="B13" s="106" t="s">
        <v>40</v>
      </c>
      <c r="D13" s="71" t="s">
        <v>206</v>
      </c>
      <c r="E13" s="71" t="s">
        <v>137</v>
      </c>
      <c r="G13"/>
      <c r="H13"/>
      <c r="I13"/>
    </row>
    <row r="14" spans="1:29" s="1" customFormat="1" ht="15" customHeight="1" thickBot="1" x14ac:dyDescent="0.3">
      <c r="A14" s="79">
        <v>12</v>
      </c>
      <c r="B14" s="111" t="s">
        <v>40</v>
      </c>
      <c r="D14" s="71" t="s">
        <v>210</v>
      </c>
      <c r="E14" s="71" t="s">
        <v>137</v>
      </c>
      <c r="G14"/>
      <c r="H14"/>
      <c r="I14"/>
    </row>
    <row r="15" spans="1:29" s="1" customFormat="1" ht="15" customHeight="1" thickBot="1" x14ac:dyDescent="0.3">
      <c r="A15" s="79">
        <v>13</v>
      </c>
      <c r="B15" s="111" t="s">
        <v>40</v>
      </c>
      <c r="D15" s="71" t="s">
        <v>263</v>
      </c>
      <c r="E15" s="71" t="s">
        <v>137</v>
      </c>
      <c r="G15"/>
      <c r="H15"/>
      <c r="I15"/>
    </row>
    <row r="16" spans="1:29" s="1" customFormat="1" ht="15" customHeight="1" thickBot="1" x14ac:dyDescent="0.3">
      <c r="A16" s="79">
        <v>14</v>
      </c>
      <c r="B16" s="111" t="s">
        <v>40</v>
      </c>
      <c r="D16" s="71" t="s">
        <v>267</v>
      </c>
      <c r="E16" s="71" t="s">
        <v>137</v>
      </c>
      <c r="G16"/>
      <c r="H16"/>
      <c r="I16"/>
    </row>
    <row r="17" spans="1:13" s="1" customFormat="1" ht="15" customHeight="1" thickBot="1" x14ac:dyDescent="0.3">
      <c r="A17" s="79">
        <v>15</v>
      </c>
      <c r="B17" s="111" t="s">
        <v>40</v>
      </c>
      <c r="D17" s="71" t="s">
        <v>271</v>
      </c>
      <c r="E17" s="71" t="s">
        <v>137</v>
      </c>
      <c r="G17"/>
      <c r="H17"/>
      <c r="I17"/>
    </row>
    <row r="18" spans="1:13" s="1" customFormat="1" ht="15" customHeight="1" thickBot="1" x14ac:dyDescent="0.3">
      <c r="A18" s="79">
        <v>16</v>
      </c>
      <c r="B18" s="111" t="s">
        <v>40</v>
      </c>
      <c r="D18" s="71" t="s">
        <v>272</v>
      </c>
      <c r="E18" s="71" t="s">
        <v>137</v>
      </c>
      <c r="G18"/>
      <c r="H18"/>
    </row>
    <row r="19" spans="1:13" s="1" customFormat="1" ht="15" customHeight="1" thickBot="1" x14ac:dyDescent="0.3">
      <c r="A19" s="79">
        <v>17</v>
      </c>
      <c r="B19" s="111" t="s">
        <v>40</v>
      </c>
      <c r="D19" s="71" t="s">
        <v>273</v>
      </c>
      <c r="E19" s="71" t="s">
        <v>137</v>
      </c>
      <c r="G19"/>
      <c r="H19"/>
    </row>
    <row r="20" spans="1:13" s="1" customFormat="1" ht="15" customHeight="1" thickBot="1" x14ac:dyDescent="0.3">
      <c r="A20" s="79">
        <v>18</v>
      </c>
      <c r="B20" s="106" t="s">
        <v>40</v>
      </c>
      <c r="D20" s="71" t="s">
        <v>274</v>
      </c>
      <c r="E20" s="71" t="s">
        <v>137</v>
      </c>
      <c r="G20"/>
      <c r="H20"/>
    </row>
    <row r="21" spans="1:13" s="1" customFormat="1" ht="15" customHeight="1" thickBot="1" x14ac:dyDescent="0.3">
      <c r="A21" s="79">
        <v>19</v>
      </c>
      <c r="B21" s="106" t="s">
        <v>40</v>
      </c>
      <c r="D21" s="71" t="s">
        <v>275</v>
      </c>
      <c r="E21" s="71" t="s">
        <v>137</v>
      </c>
      <c r="G21"/>
      <c r="H21"/>
    </row>
    <row r="22" spans="1:13" s="1" customFormat="1" ht="15" customHeight="1" x14ac:dyDescent="0.25">
      <c r="A22" s="79">
        <v>20</v>
      </c>
      <c r="B22" s="106" t="s">
        <v>40</v>
      </c>
      <c r="D22" s="71" t="s">
        <v>276</v>
      </c>
      <c r="E22" s="71" t="s">
        <v>137</v>
      </c>
      <c r="G22"/>
      <c r="H22"/>
      <c r="I22"/>
      <c r="J22"/>
      <c r="K22"/>
      <c r="L22"/>
      <c r="M22"/>
    </row>
    <row r="23" spans="1:13" ht="15" customHeight="1" x14ac:dyDescent="0.25">
      <c r="A23" s="37"/>
      <c r="B23" s="62" t="s">
        <v>468</v>
      </c>
    </row>
    <row r="24" spans="1:13" ht="15" customHeight="1" x14ac:dyDescent="0.25">
      <c r="A24" s="37"/>
      <c r="B24" s="2"/>
    </row>
    <row r="25" spans="1:13" ht="15" customHeight="1" x14ac:dyDescent="0.25">
      <c r="A25" s="37"/>
      <c r="B25" s="2"/>
      <c r="G25" s="424" t="s">
        <v>663</v>
      </c>
      <c r="H25" s="424"/>
      <c r="I25" s="424"/>
    </row>
    <row r="26" spans="1:13" ht="15" customHeight="1" x14ac:dyDescent="0.25">
      <c r="A26" s="37"/>
      <c r="B26" s="2"/>
      <c r="G26" s="424"/>
      <c r="H26" s="424"/>
      <c r="I26" s="424"/>
    </row>
    <row r="27" spans="1:13" ht="15" customHeight="1" x14ac:dyDescent="0.25">
      <c r="A27" s="37"/>
      <c r="B27" s="2"/>
      <c r="G27" s="424"/>
      <c r="H27" s="424"/>
      <c r="I27" s="424"/>
    </row>
    <row r="28" spans="1:13" x14ac:dyDescent="0.25">
      <c r="G28" s="424"/>
      <c r="H28" s="424"/>
      <c r="I28" s="424"/>
    </row>
    <row r="29" spans="1:13" x14ac:dyDescent="0.25">
      <c r="G29" s="424"/>
      <c r="H29" s="424"/>
      <c r="I29" s="424"/>
    </row>
  </sheetData>
  <autoFilter ref="D2:E22" xr:uid="{00000000-0009-0000-0000-000002000000}"/>
  <mergeCells count="2">
    <mergeCell ref="A1:B1"/>
    <mergeCell ref="G25:I29"/>
  </mergeCells>
  <conditionalFormatting sqref="M3:M7">
    <cfRule type="aboveAverage" dxfId="29" priority="9"/>
  </conditionalFormatting>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4"/>
  <sheetViews>
    <sheetView topLeftCell="F16" zoomScale="70" zoomScaleNormal="70" workbookViewId="0">
      <selection activeCell="F21" sqref="F21"/>
    </sheetView>
  </sheetViews>
  <sheetFormatPr baseColWidth="10" defaultColWidth="9.140625" defaultRowHeight="15" outlineLevelCol="1" x14ac:dyDescent="0.25"/>
  <cols>
    <col min="1" max="2" width="9.140625" customWidth="1" outlineLevel="1"/>
    <col min="3" max="4" width="9.140625" style="105" customWidth="1" outlineLevel="1"/>
    <col min="6" max="6" width="77.85546875" style="105" bestFit="1" customWidth="1"/>
    <col min="7" max="7" width="51.28515625" customWidth="1"/>
  </cols>
  <sheetData>
    <row r="1" spans="2:12" s="1" customFormat="1" x14ac:dyDescent="0.25">
      <c r="C1" s="255"/>
      <c r="D1" s="255"/>
      <c r="F1" s="103"/>
    </row>
    <row r="2" spans="2:12" s="1" customFormat="1" ht="104.25" customHeight="1" x14ac:dyDescent="0.25">
      <c r="B2" s="102" t="s">
        <v>3</v>
      </c>
      <c r="C2" s="123" t="s">
        <v>2</v>
      </c>
      <c r="D2" s="123" t="s">
        <v>13</v>
      </c>
      <c r="F2" s="125" t="s">
        <v>498</v>
      </c>
      <c r="G2" s="271" t="s">
        <v>502</v>
      </c>
      <c r="H2" s="119" t="s">
        <v>507</v>
      </c>
      <c r="I2" s="119" t="s">
        <v>503</v>
      </c>
      <c r="J2" s="119" t="s">
        <v>504</v>
      </c>
      <c r="K2" s="119" t="s">
        <v>505</v>
      </c>
      <c r="L2" s="119" t="s">
        <v>506</v>
      </c>
    </row>
    <row r="3" spans="2:12" s="1" customFormat="1" ht="21" customHeight="1" x14ac:dyDescent="0.25">
      <c r="B3" s="102" t="s">
        <v>41</v>
      </c>
      <c r="C3" s="123" t="s">
        <v>44</v>
      </c>
      <c r="D3" s="123" t="s">
        <v>48</v>
      </c>
      <c r="F3" s="104" t="s">
        <v>233</v>
      </c>
      <c r="G3" s="100">
        <v>1</v>
      </c>
      <c r="H3">
        <v>1</v>
      </c>
      <c r="I3">
        <f>H3</f>
        <v>1</v>
      </c>
      <c r="J3" s="8">
        <f>H3/$H$17</f>
        <v>3.3333333333333333E-2</v>
      </c>
      <c r="K3" s="8">
        <f>J3</f>
        <v>3.3333333333333333E-2</v>
      </c>
      <c r="L3" s="116">
        <f>J3</f>
        <v>3.3333333333333333E-2</v>
      </c>
    </row>
    <row r="4" spans="2:12" ht="21" customHeight="1" x14ac:dyDescent="0.25">
      <c r="B4" s="122" t="s">
        <v>77</v>
      </c>
      <c r="C4" s="124" t="s">
        <v>85</v>
      </c>
      <c r="D4" s="124" t="s">
        <v>86</v>
      </c>
      <c r="F4" s="104" t="s">
        <v>217</v>
      </c>
      <c r="G4" s="100">
        <v>1</v>
      </c>
      <c r="H4">
        <v>1</v>
      </c>
      <c r="I4">
        <f>H4+I3</f>
        <v>2</v>
      </c>
      <c r="J4" s="8">
        <f>H4/$H$17</f>
        <v>3.3333333333333333E-2</v>
      </c>
      <c r="K4" s="8">
        <f>J4+K3</f>
        <v>6.6666666666666666E-2</v>
      </c>
      <c r="L4" s="116">
        <f t="shared" ref="L4:L16" si="0">J4</f>
        <v>3.3333333333333333E-2</v>
      </c>
    </row>
    <row r="5" spans="2:12" ht="21" customHeight="1" x14ac:dyDescent="0.25">
      <c r="B5" s="122" t="s">
        <v>102</v>
      </c>
      <c r="C5" s="124" t="s">
        <v>108</v>
      </c>
      <c r="D5" s="124" t="s">
        <v>48</v>
      </c>
      <c r="F5" s="104" t="s">
        <v>387</v>
      </c>
      <c r="G5" s="100">
        <v>2</v>
      </c>
      <c r="H5">
        <v>2</v>
      </c>
      <c r="I5">
        <f t="shared" ref="I5:I16" si="1">H5+I4</f>
        <v>4</v>
      </c>
      <c r="J5" s="8">
        <f t="shared" ref="J5:J16" si="2">H5/$H$17</f>
        <v>6.6666666666666666E-2</v>
      </c>
      <c r="K5" s="8">
        <f t="shared" ref="K5:K16" si="3">J5+K4</f>
        <v>0.13333333333333333</v>
      </c>
      <c r="L5" s="116">
        <f t="shared" si="0"/>
        <v>6.6666666666666666E-2</v>
      </c>
    </row>
    <row r="6" spans="2:12" ht="21" customHeight="1" x14ac:dyDescent="0.25">
      <c r="B6" s="122" t="s">
        <v>130</v>
      </c>
      <c r="C6" s="124" t="s">
        <v>108</v>
      </c>
      <c r="D6" s="124" t="s">
        <v>48</v>
      </c>
      <c r="F6" s="104" t="s">
        <v>363</v>
      </c>
      <c r="G6" s="100">
        <v>1</v>
      </c>
      <c r="H6">
        <v>1</v>
      </c>
      <c r="I6">
        <f t="shared" si="1"/>
        <v>5</v>
      </c>
      <c r="J6" s="8">
        <f t="shared" si="2"/>
        <v>3.3333333333333333E-2</v>
      </c>
      <c r="K6" s="8">
        <f t="shared" si="3"/>
        <v>0.16666666666666666</v>
      </c>
      <c r="L6" s="116">
        <f t="shared" si="0"/>
        <v>3.3333333333333333E-2</v>
      </c>
    </row>
    <row r="7" spans="2:12" ht="21" customHeight="1" x14ac:dyDescent="0.25">
      <c r="B7" s="122" t="s">
        <v>164</v>
      </c>
      <c r="C7" s="124" t="s">
        <v>473</v>
      </c>
      <c r="D7" s="124" t="s">
        <v>48</v>
      </c>
      <c r="F7" s="104" t="s">
        <v>85</v>
      </c>
      <c r="G7" s="100">
        <v>1</v>
      </c>
      <c r="H7">
        <v>1</v>
      </c>
      <c r="I7">
        <f t="shared" si="1"/>
        <v>6</v>
      </c>
      <c r="J7" s="8">
        <f t="shared" si="2"/>
        <v>3.3333333333333333E-2</v>
      </c>
      <c r="K7" s="8">
        <f t="shared" si="3"/>
        <v>0.19999999999999998</v>
      </c>
      <c r="L7" s="116">
        <f t="shared" si="0"/>
        <v>3.3333333333333333E-2</v>
      </c>
    </row>
    <row r="8" spans="2:12" ht="21" customHeight="1" x14ac:dyDescent="0.25">
      <c r="B8" s="122"/>
      <c r="C8" s="124" t="s">
        <v>170</v>
      </c>
      <c r="D8" s="124"/>
      <c r="F8" s="104" t="s">
        <v>170</v>
      </c>
      <c r="G8" s="100">
        <v>1</v>
      </c>
      <c r="H8">
        <v>1</v>
      </c>
      <c r="I8">
        <f t="shared" si="1"/>
        <v>7</v>
      </c>
      <c r="J8" s="8">
        <f t="shared" si="2"/>
        <v>3.3333333333333333E-2</v>
      </c>
      <c r="K8" s="8">
        <f t="shared" si="3"/>
        <v>0.23333333333333331</v>
      </c>
      <c r="L8" s="116">
        <f t="shared" si="0"/>
        <v>3.3333333333333333E-2</v>
      </c>
    </row>
    <row r="9" spans="2:12" ht="21" customHeight="1" x14ac:dyDescent="0.25">
      <c r="B9" s="122"/>
      <c r="C9" s="124" t="s">
        <v>474</v>
      </c>
      <c r="D9" s="124"/>
      <c r="F9" s="104" t="s">
        <v>474</v>
      </c>
      <c r="G9" s="100">
        <v>7</v>
      </c>
      <c r="H9">
        <v>7</v>
      </c>
      <c r="I9">
        <f t="shared" si="1"/>
        <v>14</v>
      </c>
      <c r="J9" s="8">
        <f t="shared" si="2"/>
        <v>0.23333333333333334</v>
      </c>
      <c r="K9" s="8">
        <f t="shared" si="3"/>
        <v>0.46666666666666667</v>
      </c>
      <c r="L9" s="116">
        <f t="shared" si="0"/>
        <v>0.23333333333333334</v>
      </c>
    </row>
    <row r="10" spans="2:12" ht="21" customHeight="1" x14ac:dyDescent="0.25">
      <c r="B10" s="122" t="s">
        <v>184</v>
      </c>
      <c r="C10" s="124" t="s">
        <v>217</v>
      </c>
      <c r="D10" s="124" t="s">
        <v>48</v>
      </c>
      <c r="F10" s="104" t="s">
        <v>362</v>
      </c>
      <c r="G10" s="100">
        <v>1</v>
      </c>
      <c r="H10">
        <v>1</v>
      </c>
      <c r="I10">
        <f t="shared" si="1"/>
        <v>15</v>
      </c>
      <c r="J10" s="8">
        <f t="shared" si="2"/>
        <v>3.3333333333333333E-2</v>
      </c>
      <c r="K10" s="8">
        <f t="shared" si="3"/>
        <v>0.5</v>
      </c>
      <c r="L10" s="116">
        <f t="shared" si="0"/>
        <v>3.3333333333333333E-2</v>
      </c>
    </row>
    <row r="11" spans="2:12" ht="21" customHeight="1" x14ac:dyDescent="0.25">
      <c r="B11" s="122"/>
      <c r="C11" s="124" t="s">
        <v>218</v>
      </c>
      <c r="D11" s="124"/>
      <c r="F11" s="104" t="s">
        <v>44</v>
      </c>
      <c r="G11" s="100">
        <v>7</v>
      </c>
      <c r="H11">
        <v>7</v>
      </c>
      <c r="I11">
        <f t="shared" si="1"/>
        <v>22</v>
      </c>
      <c r="J11" s="8">
        <f t="shared" si="2"/>
        <v>0.23333333333333334</v>
      </c>
      <c r="K11" s="8">
        <f t="shared" si="3"/>
        <v>0.73333333333333339</v>
      </c>
      <c r="L11" s="116">
        <f t="shared" si="0"/>
        <v>0.23333333333333334</v>
      </c>
    </row>
    <row r="12" spans="2:12" ht="21" customHeight="1" x14ac:dyDescent="0.25">
      <c r="B12" s="122" t="s">
        <v>189</v>
      </c>
      <c r="C12" s="124" t="s">
        <v>233</v>
      </c>
      <c r="D12" s="124" t="s">
        <v>48</v>
      </c>
      <c r="F12" s="104" t="s">
        <v>473</v>
      </c>
      <c r="G12" s="100">
        <v>1</v>
      </c>
      <c r="H12">
        <v>1</v>
      </c>
      <c r="I12">
        <f t="shared" si="1"/>
        <v>23</v>
      </c>
      <c r="J12" s="8">
        <f t="shared" si="2"/>
        <v>3.3333333333333333E-2</v>
      </c>
      <c r="K12" s="8">
        <f t="shared" si="3"/>
        <v>0.76666666666666672</v>
      </c>
      <c r="L12" s="116">
        <f t="shared" si="0"/>
        <v>3.3333333333333333E-2</v>
      </c>
    </row>
    <row r="13" spans="2:12" ht="21" customHeight="1" x14ac:dyDescent="0.25">
      <c r="B13" s="122"/>
      <c r="C13" s="124" t="s">
        <v>234</v>
      </c>
      <c r="D13" s="124"/>
      <c r="F13" s="104" t="s">
        <v>235</v>
      </c>
      <c r="G13" s="100">
        <v>1</v>
      </c>
      <c r="H13">
        <v>1</v>
      </c>
      <c r="I13">
        <f t="shared" si="1"/>
        <v>24</v>
      </c>
      <c r="J13" s="8">
        <f t="shared" si="2"/>
        <v>3.3333333333333333E-2</v>
      </c>
      <c r="K13" s="8">
        <f t="shared" si="3"/>
        <v>0.8</v>
      </c>
      <c r="L13" s="116">
        <f t="shared" si="0"/>
        <v>3.3333333333333333E-2</v>
      </c>
    </row>
    <row r="14" spans="2:12" ht="21" customHeight="1" x14ac:dyDescent="0.25">
      <c r="B14" s="122"/>
      <c r="C14" s="124" t="s">
        <v>235</v>
      </c>
      <c r="D14" s="124"/>
      <c r="F14" s="104" t="s">
        <v>218</v>
      </c>
      <c r="G14" s="100">
        <v>1</v>
      </c>
      <c r="H14">
        <v>1</v>
      </c>
      <c r="I14">
        <f t="shared" si="1"/>
        <v>25</v>
      </c>
      <c r="J14" s="8">
        <f t="shared" si="2"/>
        <v>3.3333333333333333E-2</v>
      </c>
      <c r="K14" s="8">
        <f t="shared" si="3"/>
        <v>0.83333333333333337</v>
      </c>
      <c r="L14" s="116">
        <f t="shared" si="0"/>
        <v>3.3333333333333333E-2</v>
      </c>
    </row>
    <row r="15" spans="2:12" ht="21" customHeight="1" x14ac:dyDescent="0.25">
      <c r="B15" s="122" t="s">
        <v>193</v>
      </c>
      <c r="C15" s="124" t="s">
        <v>44</v>
      </c>
      <c r="D15" s="124" t="s">
        <v>48</v>
      </c>
      <c r="F15" s="104" t="s">
        <v>108</v>
      </c>
      <c r="G15" s="100">
        <v>4</v>
      </c>
      <c r="H15">
        <v>4</v>
      </c>
      <c r="I15">
        <f t="shared" si="1"/>
        <v>29</v>
      </c>
      <c r="J15" s="8">
        <f t="shared" si="2"/>
        <v>0.13333333333333333</v>
      </c>
      <c r="K15" s="8">
        <f t="shared" si="3"/>
        <v>0.96666666666666667</v>
      </c>
      <c r="L15" s="116">
        <f t="shared" si="0"/>
        <v>0.13333333333333333</v>
      </c>
    </row>
    <row r="16" spans="2:12" ht="21" customHeight="1" x14ac:dyDescent="0.25">
      <c r="B16" s="122" t="s">
        <v>197</v>
      </c>
      <c r="C16" s="124" t="s">
        <v>108</v>
      </c>
      <c r="D16" s="124" t="s">
        <v>48</v>
      </c>
      <c r="F16" s="104" t="s">
        <v>234</v>
      </c>
      <c r="G16" s="100">
        <v>1</v>
      </c>
      <c r="H16" s="113">
        <v>1</v>
      </c>
      <c r="I16" s="113">
        <f t="shared" si="1"/>
        <v>30</v>
      </c>
      <c r="J16" s="117">
        <f t="shared" si="2"/>
        <v>3.3333333333333333E-2</v>
      </c>
      <c r="K16" s="117">
        <f t="shared" si="3"/>
        <v>1</v>
      </c>
      <c r="L16" s="118">
        <f t="shared" si="0"/>
        <v>3.3333333333333333E-2</v>
      </c>
    </row>
    <row r="17" spans="2:12" ht="21" customHeight="1" x14ac:dyDescent="0.25">
      <c r="B17" s="122"/>
      <c r="C17" s="124" t="s">
        <v>474</v>
      </c>
      <c r="D17" s="124"/>
      <c r="F17" s="104" t="s">
        <v>500</v>
      </c>
      <c r="G17" s="100">
        <v>30</v>
      </c>
      <c r="H17">
        <f>SUM(H3:H16)</f>
        <v>30</v>
      </c>
      <c r="J17" s="8">
        <f>SUM(J3:J16)</f>
        <v>1</v>
      </c>
      <c r="L17" s="114">
        <f>SUM(L3:L16)</f>
        <v>1</v>
      </c>
    </row>
    <row r="18" spans="2:12" s="1" customFormat="1" ht="21" customHeight="1" x14ac:dyDescent="0.25">
      <c r="B18" s="102" t="s">
        <v>202</v>
      </c>
      <c r="C18" s="123" t="s">
        <v>474</v>
      </c>
      <c r="D18" s="123" t="s">
        <v>319</v>
      </c>
      <c r="F18"/>
      <c r="G18"/>
      <c r="H18"/>
    </row>
    <row r="19" spans="2:12" s="1" customFormat="1" ht="30" customHeight="1" x14ac:dyDescent="0.25">
      <c r="B19" s="102"/>
      <c r="C19" s="123"/>
      <c r="D19" s="123" t="s">
        <v>317</v>
      </c>
      <c r="G19"/>
      <c r="H19"/>
    </row>
    <row r="20" spans="2:12" s="1" customFormat="1" ht="30" customHeight="1" x14ac:dyDescent="0.25">
      <c r="B20" s="102"/>
      <c r="C20" s="123"/>
      <c r="D20" s="123" t="s">
        <v>318</v>
      </c>
      <c r="G20"/>
    </row>
    <row r="21" spans="2:12" s="1" customFormat="1" ht="30" customHeight="1" x14ac:dyDescent="0.25">
      <c r="B21" s="102" t="s">
        <v>206</v>
      </c>
      <c r="C21" s="123" t="s">
        <v>108</v>
      </c>
      <c r="D21" s="123" t="s">
        <v>48</v>
      </c>
      <c r="G21"/>
    </row>
    <row r="22" spans="2:12" s="1" customFormat="1" ht="30" customHeight="1" x14ac:dyDescent="0.25">
      <c r="B22" s="102"/>
      <c r="C22" s="123" t="s">
        <v>474</v>
      </c>
      <c r="D22" s="123"/>
      <c r="G22"/>
    </row>
    <row r="23" spans="2:12" s="1" customFormat="1" ht="30" customHeight="1" x14ac:dyDescent="0.25">
      <c r="B23" s="102" t="s">
        <v>210</v>
      </c>
      <c r="C23" s="123" t="s">
        <v>44</v>
      </c>
      <c r="D23" s="123" t="s">
        <v>48</v>
      </c>
      <c r="G23"/>
    </row>
    <row r="24" spans="2:12" s="1" customFormat="1" ht="30" customHeight="1" x14ac:dyDescent="0.25">
      <c r="B24" s="102" t="s">
        <v>263</v>
      </c>
      <c r="C24" s="123" t="s">
        <v>362</v>
      </c>
      <c r="D24" s="123" t="s">
        <v>48</v>
      </c>
      <c r="F24" s="105"/>
      <c r="G24"/>
    </row>
    <row r="25" spans="2:12" s="1" customFormat="1" ht="30" customHeight="1" x14ac:dyDescent="0.25">
      <c r="B25" s="102"/>
      <c r="C25" s="123" t="s">
        <v>363</v>
      </c>
      <c r="D25" s="123"/>
      <c r="F25" s="105"/>
      <c r="G25"/>
    </row>
    <row r="26" spans="2:12" s="1" customFormat="1" ht="30" customHeight="1" x14ac:dyDescent="0.25">
      <c r="B26" s="102" t="s">
        <v>267</v>
      </c>
      <c r="C26" s="123" t="s">
        <v>44</v>
      </c>
      <c r="D26" s="123" t="s">
        <v>48</v>
      </c>
      <c r="F26" s="105"/>
      <c r="G26"/>
    </row>
    <row r="27" spans="2:12" s="1" customFormat="1" ht="30" customHeight="1" x14ac:dyDescent="0.25">
      <c r="B27" s="102" t="s">
        <v>271</v>
      </c>
      <c r="C27" s="123" t="s">
        <v>387</v>
      </c>
      <c r="D27" s="123" t="s">
        <v>48</v>
      </c>
      <c r="F27" s="105"/>
      <c r="G27"/>
    </row>
    <row r="28" spans="2:12" s="1" customFormat="1" ht="30" customHeight="1" x14ac:dyDescent="0.25">
      <c r="B28" s="102"/>
      <c r="C28" s="123" t="s">
        <v>474</v>
      </c>
      <c r="D28" s="123"/>
      <c r="F28" s="105"/>
      <c r="G28"/>
    </row>
    <row r="29" spans="2:12" s="1" customFormat="1" ht="30" customHeight="1" x14ac:dyDescent="0.25">
      <c r="B29" s="102" t="s">
        <v>272</v>
      </c>
      <c r="C29" s="123" t="s">
        <v>387</v>
      </c>
      <c r="D29" s="123" t="s">
        <v>48</v>
      </c>
      <c r="F29" s="105"/>
      <c r="G29"/>
    </row>
    <row r="30" spans="2:12" s="1" customFormat="1" ht="30" customHeight="1" x14ac:dyDescent="0.25">
      <c r="B30" s="102"/>
      <c r="C30" s="123" t="s">
        <v>474</v>
      </c>
      <c r="D30" s="123"/>
      <c r="F30" s="105"/>
      <c r="G30"/>
    </row>
    <row r="31" spans="2:12" s="1" customFormat="1" ht="30" customHeight="1" x14ac:dyDescent="0.25">
      <c r="B31" s="102" t="s">
        <v>273</v>
      </c>
      <c r="C31" s="123" t="s">
        <v>474</v>
      </c>
      <c r="D31" s="123" t="s">
        <v>48</v>
      </c>
      <c r="F31" s="105"/>
      <c r="G31"/>
    </row>
    <row r="32" spans="2:12" s="1" customFormat="1" ht="30" customHeight="1" x14ac:dyDescent="0.25">
      <c r="B32" s="102" t="s">
        <v>274</v>
      </c>
      <c r="C32" s="123" t="s">
        <v>44</v>
      </c>
      <c r="D32" s="123" t="s">
        <v>48</v>
      </c>
      <c r="F32" s="105"/>
      <c r="G32"/>
    </row>
    <row r="33" spans="2:10" s="1" customFormat="1" ht="30" customHeight="1" x14ac:dyDescent="0.25">
      <c r="B33" s="102" t="s">
        <v>275</v>
      </c>
      <c r="C33" s="123" t="s">
        <v>44</v>
      </c>
      <c r="D33" s="123" t="s">
        <v>48</v>
      </c>
      <c r="F33" s="105"/>
      <c r="G33" s="424" t="s">
        <v>664</v>
      </c>
      <c r="H33" s="424"/>
      <c r="I33" s="424"/>
      <c r="J33" s="424"/>
    </row>
    <row r="34" spans="2:10" s="1" customFormat="1" ht="30" customHeight="1" x14ac:dyDescent="0.25">
      <c r="B34" s="102" t="s">
        <v>276</v>
      </c>
      <c r="C34" s="123" t="s">
        <v>44</v>
      </c>
      <c r="D34" s="123" t="s">
        <v>48</v>
      </c>
      <c r="F34" s="126" t="s">
        <v>510</v>
      </c>
      <c r="G34" s="424"/>
      <c r="H34" s="424"/>
      <c r="I34" s="424"/>
      <c r="J34" s="424"/>
    </row>
    <row r="35" spans="2:10" x14ac:dyDescent="0.25">
      <c r="F35" s="124" t="s">
        <v>86</v>
      </c>
      <c r="G35" s="424"/>
      <c r="H35" s="424"/>
      <c r="I35" s="424"/>
      <c r="J35" s="424"/>
    </row>
    <row r="36" spans="2:10" x14ac:dyDescent="0.25">
      <c r="F36" s="123" t="s">
        <v>319</v>
      </c>
      <c r="G36" s="424"/>
      <c r="H36" s="424"/>
      <c r="I36" s="424"/>
      <c r="J36" s="424"/>
    </row>
    <row r="37" spans="2:10" ht="30" x14ac:dyDescent="0.25">
      <c r="F37" s="123" t="s">
        <v>317</v>
      </c>
      <c r="G37" s="424"/>
      <c r="H37" s="424"/>
      <c r="I37" s="424"/>
      <c r="J37" s="424"/>
    </row>
    <row r="38" spans="2:10" x14ac:dyDescent="0.25">
      <c r="F38" s="123" t="s">
        <v>318</v>
      </c>
      <c r="G38" s="424"/>
      <c r="H38" s="424"/>
      <c r="I38" s="424"/>
      <c r="J38" s="424"/>
    </row>
    <row r="39" spans="2:10" x14ac:dyDescent="0.25">
      <c r="G39" s="424"/>
      <c r="H39" s="424"/>
      <c r="I39" s="424"/>
      <c r="J39" s="424"/>
    </row>
    <row r="40" spans="2:10" x14ac:dyDescent="0.25">
      <c r="G40" s="424"/>
      <c r="H40" s="424"/>
      <c r="I40" s="424"/>
      <c r="J40" s="424"/>
    </row>
    <row r="41" spans="2:10" x14ac:dyDescent="0.25">
      <c r="G41" s="424"/>
      <c r="H41" s="424"/>
      <c r="I41" s="424"/>
      <c r="J41" s="424"/>
    </row>
    <row r="42" spans="2:10" x14ac:dyDescent="0.25">
      <c r="G42" s="424"/>
      <c r="H42" s="424"/>
      <c r="I42" s="424"/>
      <c r="J42" s="424"/>
    </row>
    <row r="43" spans="2:10" x14ac:dyDescent="0.25">
      <c r="G43" s="424"/>
      <c r="H43" s="424"/>
      <c r="I43" s="424"/>
      <c r="J43" s="424"/>
    </row>
    <row r="44" spans="2:10" x14ac:dyDescent="0.25">
      <c r="G44" s="424"/>
      <c r="H44" s="424"/>
      <c r="I44" s="424"/>
      <c r="J44" s="424"/>
    </row>
  </sheetData>
  <autoFilter ref="B2:D34" xr:uid="{00000000-0009-0000-0000-000003000000}"/>
  <mergeCells count="1">
    <mergeCell ref="G33:J44"/>
  </mergeCells>
  <conditionalFormatting sqref="L3:L16">
    <cfRule type="aboveAverage" dxfId="28" priority="1"/>
  </conditionalFormatting>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4"/>
  <sheetViews>
    <sheetView topLeftCell="L12" zoomScale="70" zoomScaleNormal="70" workbookViewId="0">
      <selection activeCell="P24" sqref="P24"/>
    </sheetView>
  </sheetViews>
  <sheetFormatPr baseColWidth="10" defaultColWidth="9.140625" defaultRowHeight="21" customHeight="1" outlineLevelCol="1" x14ac:dyDescent="0.25"/>
  <cols>
    <col min="1" max="1" width="36.7109375" style="38" hidden="1" customWidth="1" outlineLevel="1"/>
    <col min="2" max="3" width="36.7109375" hidden="1" customWidth="1" outlineLevel="1"/>
    <col min="4" max="4" width="36.7109375" style="8" hidden="1" customWidth="1" outlineLevel="1"/>
    <col min="5" max="5" width="9.140625" collapsed="1"/>
    <col min="6" max="6" width="9.140625" style="99" customWidth="1" outlineLevel="1"/>
    <col min="7" max="7" width="19.5703125" style="253" customWidth="1" outlineLevel="1"/>
    <col min="9" max="9" width="55.42578125" bestFit="1" customWidth="1"/>
    <col min="10" max="10" width="37.7109375" bestFit="1" customWidth="1"/>
    <col min="11" max="15" width="12.7109375" customWidth="1"/>
  </cols>
  <sheetData>
    <row r="1" spans="1:15" s="1" customFormat="1" ht="21" customHeight="1" thickBot="1" x14ac:dyDescent="0.3">
      <c r="A1" s="120" t="s">
        <v>7</v>
      </c>
      <c r="B1" s="121"/>
      <c r="C1" s="121"/>
      <c r="D1" s="121"/>
      <c r="F1" s="101"/>
      <c r="G1" s="254"/>
    </row>
    <row r="2" spans="1:15" s="1" customFormat="1" ht="135.75" thickBot="1" x14ac:dyDescent="0.3">
      <c r="A2" s="36"/>
      <c r="B2" s="18" t="s">
        <v>0</v>
      </c>
      <c r="C2" s="19" t="s">
        <v>3</v>
      </c>
      <c r="D2" s="20" t="s">
        <v>14</v>
      </c>
      <c r="F2" s="102" t="s">
        <v>3</v>
      </c>
      <c r="G2" s="123" t="s">
        <v>14</v>
      </c>
      <c r="I2" s="98" t="s">
        <v>498</v>
      </c>
      <c r="J2" s="112" t="s">
        <v>511</v>
      </c>
      <c r="K2" s="119" t="s">
        <v>507</v>
      </c>
      <c r="L2" s="119" t="s">
        <v>503</v>
      </c>
      <c r="M2" s="119" t="s">
        <v>504</v>
      </c>
      <c r="N2" s="119" t="s">
        <v>505</v>
      </c>
      <c r="O2" s="119" t="s">
        <v>506</v>
      </c>
    </row>
    <row r="3" spans="1:15" s="1" customFormat="1" ht="21" customHeight="1" x14ac:dyDescent="0.25">
      <c r="A3" s="360">
        <v>1</v>
      </c>
      <c r="B3" s="316" t="s">
        <v>40</v>
      </c>
      <c r="C3" s="296" t="s">
        <v>41</v>
      </c>
      <c r="D3" s="66" t="s">
        <v>388</v>
      </c>
      <c r="F3" s="102" t="s">
        <v>41</v>
      </c>
      <c r="G3" s="123" t="s">
        <v>388</v>
      </c>
      <c r="I3" s="99" t="s">
        <v>109</v>
      </c>
      <c r="J3" s="100">
        <v>1</v>
      </c>
      <c r="K3">
        <v>1</v>
      </c>
      <c r="L3">
        <f>K3</f>
        <v>1</v>
      </c>
      <c r="M3" s="8">
        <f t="shared" ref="M3:M11" si="0">K3/$K$12</f>
        <v>3.125E-2</v>
      </c>
      <c r="N3" s="8">
        <f>M3</f>
        <v>3.125E-2</v>
      </c>
      <c r="O3" s="116">
        <f>M3</f>
        <v>3.125E-2</v>
      </c>
    </row>
    <row r="4" spans="1:15" s="1" customFormat="1" ht="21" customHeight="1" thickBot="1" x14ac:dyDescent="0.3">
      <c r="A4" s="361"/>
      <c r="B4" s="317"/>
      <c r="C4" s="297"/>
      <c r="D4" s="64" t="s">
        <v>46</v>
      </c>
      <c r="F4" s="102"/>
      <c r="G4" s="123" t="s">
        <v>46</v>
      </c>
      <c r="I4" s="99" t="s">
        <v>46</v>
      </c>
      <c r="J4" s="100">
        <v>1</v>
      </c>
      <c r="K4">
        <v>1</v>
      </c>
      <c r="L4">
        <f>K4+L3</f>
        <v>2</v>
      </c>
      <c r="M4" s="8">
        <f t="shared" si="0"/>
        <v>3.125E-2</v>
      </c>
      <c r="N4" s="8">
        <f>M4+N3</f>
        <v>6.25E-2</v>
      </c>
      <c r="O4" s="116">
        <f t="shared" ref="O4:O11" si="1">M4</f>
        <v>3.125E-2</v>
      </c>
    </row>
    <row r="5" spans="1:15" ht="21" customHeight="1" x14ac:dyDescent="0.25">
      <c r="A5" s="78">
        <v>2</v>
      </c>
      <c r="B5" s="70" t="s">
        <v>40</v>
      </c>
      <c r="C5" s="65" t="s">
        <v>77</v>
      </c>
      <c r="D5" s="65" t="s">
        <v>92</v>
      </c>
      <c r="F5" s="122" t="s">
        <v>77</v>
      </c>
      <c r="G5" s="124" t="s">
        <v>92</v>
      </c>
      <c r="I5" s="99" t="s">
        <v>388</v>
      </c>
      <c r="J5" s="100">
        <v>11</v>
      </c>
      <c r="K5">
        <v>11</v>
      </c>
      <c r="L5">
        <f t="shared" ref="L5:L11" si="2">K5+L4</f>
        <v>13</v>
      </c>
      <c r="M5" s="8">
        <f t="shared" si="0"/>
        <v>0.34375</v>
      </c>
      <c r="N5" s="8">
        <f t="shared" ref="N5:N11" si="3">M5+N4</f>
        <v>0.40625</v>
      </c>
      <c r="O5" s="116">
        <f t="shared" si="1"/>
        <v>0.34375</v>
      </c>
    </row>
    <row r="6" spans="1:15" ht="21" customHeight="1" x14ac:dyDescent="0.25">
      <c r="A6" s="363">
        <v>3</v>
      </c>
      <c r="B6" s="317" t="s">
        <v>40</v>
      </c>
      <c r="C6" s="294" t="s">
        <v>102</v>
      </c>
      <c r="D6" s="72" t="s">
        <v>109</v>
      </c>
      <c r="F6" s="122" t="s">
        <v>102</v>
      </c>
      <c r="G6" s="124" t="s">
        <v>109</v>
      </c>
      <c r="I6" s="99" t="s">
        <v>399</v>
      </c>
      <c r="J6" s="100">
        <v>1</v>
      </c>
      <c r="K6">
        <v>1</v>
      </c>
      <c r="L6">
        <f t="shared" si="2"/>
        <v>14</v>
      </c>
      <c r="M6" s="8">
        <f t="shared" si="0"/>
        <v>3.125E-2</v>
      </c>
      <c r="N6" s="8">
        <f t="shared" si="3"/>
        <v>0.4375</v>
      </c>
      <c r="O6" s="116">
        <f t="shared" si="1"/>
        <v>3.125E-2</v>
      </c>
    </row>
    <row r="7" spans="1:15" ht="21" customHeight="1" x14ac:dyDescent="0.25">
      <c r="A7" s="364"/>
      <c r="B7" s="317"/>
      <c r="C7" s="294"/>
      <c r="D7" s="75" t="s">
        <v>111</v>
      </c>
      <c r="F7" s="122"/>
      <c r="G7" s="124" t="s">
        <v>111</v>
      </c>
      <c r="I7" s="99" t="s">
        <v>444</v>
      </c>
      <c r="J7" s="100">
        <v>1</v>
      </c>
      <c r="K7">
        <v>1</v>
      </c>
      <c r="L7">
        <f t="shared" si="2"/>
        <v>15</v>
      </c>
      <c r="M7" s="8">
        <f t="shared" si="0"/>
        <v>3.125E-2</v>
      </c>
      <c r="N7" s="8">
        <f t="shared" si="3"/>
        <v>0.46875</v>
      </c>
      <c r="O7" s="116">
        <f t="shared" si="1"/>
        <v>3.125E-2</v>
      </c>
    </row>
    <row r="8" spans="1:15" ht="21" customHeight="1" thickBot="1" x14ac:dyDescent="0.3">
      <c r="A8" s="365"/>
      <c r="B8" s="318"/>
      <c r="C8" s="295"/>
      <c r="D8" s="16" t="s">
        <v>388</v>
      </c>
      <c r="F8" s="122"/>
      <c r="G8" s="124" t="s">
        <v>388</v>
      </c>
      <c r="I8" s="99" t="s">
        <v>400</v>
      </c>
      <c r="J8" s="100">
        <v>1</v>
      </c>
      <c r="K8">
        <v>1</v>
      </c>
      <c r="L8">
        <f t="shared" si="2"/>
        <v>16</v>
      </c>
      <c r="M8" s="8">
        <f t="shared" si="0"/>
        <v>3.125E-2</v>
      </c>
      <c r="N8" s="8">
        <f t="shared" si="3"/>
        <v>0.5</v>
      </c>
      <c r="O8" s="116">
        <f t="shared" si="1"/>
        <v>3.125E-2</v>
      </c>
    </row>
    <row r="9" spans="1:15" ht="21" customHeight="1" x14ac:dyDescent="0.25">
      <c r="A9" s="363">
        <v>4</v>
      </c>
      <c r="B9" s="316" t="s">
        <v>40</v>
      </c>
      <c r="C9" s="293" t="s">
        <v>130</v>
      </c>
      <c r="D9" s="65" t="s">
        <v>111</v>
      </c>
      <c r="F9" s="122" t="s">
        <v>130</v>
      </c>
      <c r="G9" s="124" t="s">
        <v>111</v>
      </c>
      <c r="I9" s="99" t="s">
        <v>417</v>
      </c>
      <c r="J9" s="100">
        <v>1</v>
      </c>
      <c r="K9">
        <v>1</v>
      </c>
      <c r="L9">
        <f t="shared" si="2"/>
        <v>17</v>
      </c>
      <c r="M9" s="8">
        <f t="shared" si="0"/>
        <v>3.125E-2</v>
      </c>
      <c r="N9" s="8">
        <f t="shared" si="3"/>
        <v>0.53125</v>
      </c>
      <c r="O9" s="116">
        <f t="shared" si="1"/>
        <v>3.125E-2</v>
      </c>
    </row>
    <row r="10" spans="1:15" ht="21" customHeight="1" thickBot="1" x14ac:dyDescent="0.3">
      <c r="A10" s="364"/>
      <c r="B10" s="317"/>
      <c r="C10" s="294"/>
      <c r="D10" s="67" t="s">
        <v>388</v>
      </c>
      <c r="F10" s="122"/>
      <c r="G10" s="124" t="s">
        <v>388</v>
      </c>
      <c r="I10" s="99" t="s">
        <v>92</v>
      </c>
      <c r="J10" s="100">
        <v>4</v>
      </c>
      <c r="K10">
        <v>4</v>
      </c>
      <c r="L10">
        <f t="shared" si="2"/>
        <v>21</v>
      </c>
      <c r="M10" s="8">
        <f t="shared" si="0"/>
        <v>0.125</v>
      </c>
      <c r="N10" s="8">
        <f t="shared" si="3"/>
        <v>0.65625</v>
      </c>
      <c r="O10" s="116">
        <f t="shared" si="1"/>
        <v>0.125</v>
      </c>
    </row>
    <row r="11" spans="1:15" ht="21" customHeight="1" x14ac:dyDescent="0.25">
      <c r="A11" s="363">
        <v>5</v>
      </c>
      <c r="B11" s="316" t="s">
        <v>40</v>
      </c>
      <c r="C11" s="293" t="s">
        <v>164</v>
      </c>
      <c r="D11" s="23" t="s">
        <v>111</v>
      </c>
      <c r="F11" s="122" t="s">
        <v>164</v>
      </c>
      <c r="G11" s="124" t="s">
        <v>111</v>
      </c>
      <c r="I11" s="99" t="s">
        <v>111</v>
      </c>
      <c r="J11" s="100">
        <v>11</v>
      </c>
      <c r="K11" s="113">
        <v>11</v>
      </c>
      <c r="L11" s="113">
        <f t="shared" si="2"/>
        <v>32</v>
      </c>
      <c r="M11" s="117">
        <f t="shared" si="0"/>
        <v>0.34375</v>
      </c>
      <c r="N11" s="117">
        <f t="shared" si="3"/>
        <v>1</v>
      </c>
      <c r="O11" s="118">
        <f t="shared" si="1"/>
        <v>0.34375</v>
      </c>
    </row>
    <row r="12" spans="1:15" ht="21" customHeight="1" thickBot="1" x14ac:dyDescent="0.3">
      <c r="A12" s="364"/>
      <c r="B12" s="317"/>
      <c r="C12" s="294"/>
      <c r="D12" s="67" t="s">
        <v>388</v>
      </c>
      <c r="F12" s="122"/>
      <c r="G12" s="124" t="s">
        <v>388</v>
      </c>
      <c r="I12" s="99" t="s">
        <v>500</v>
      </c>
      <c r="J12" s="100">
        <v>32</v>
      </c>
      <c r="K12">
        <f>SUM(K3:K11)</f>
        <v>32</v>
      </c>
      <c r="M12" s="8">
        <f>SUM(M3:M11)</f>
        <v>1</v>
      </c>
      <c r="O12" s="114">
        <f>SUM(O3:O11)</f>
        <v>1</v>
      </c>
    </row>
    <row r="13" spans="1:15" ht="21" customHeight="1" thickBot="1" x14ac:dyDescent="0.3">
      <c r="A13" s="78">
        <v>6</v>
      </c>
      <c r="B13" s="70" t="s">
        <v>40</v>
      </c>
      <c r="C13" s="65" t="s">
        <v>184</v>
      </c>
      <c r="D13" s="66" t="s">
        <v>388</v>
      </c>
      <c r="F13" s="122" t="s">
        <v>184</v>
      </c>
      <c r="G13" s="124" t="s">
        <v>388</v>
      </c>
    </row>
    <row r="14" spans="1:15" ht="21" customHeight="1" thickBot="1" x14ac:dyDescent="0.3">
      <c r="A14" s="78">
        <v>7</v>
      </c>
      <c r="B14" s="70" t="s">
        <v>40</v>
      </c>
      <c r="C14" s="65" t="s">
        <v>189</v>
      </c>
      <c r="D14" s="66" t="s">
        <v>92</v>
      </c>
      <c r="F14" s="122" t="s">
        <v>189</v>
      </c>
      <c r="G14" s="124" t="s">
        <v>92</v>
      </c>
    </row>
    <row r="15" spans="1:15" ht="21" customHeight="1" thickBot="1" x14ac:dyDescent="0.3">
      <c r="A15" s="78">
        <v>8</v>
      </c>
      <c r="B15" s="70" t="s">
        <v>40</v>
      </c>
      <c r="C15" s="65" t="s">
        <v>193</v>
      </c>
      <c r="D15" s="65" t="s">
        <v>111</v>
      </c>
      <c r="F15" s="122" t="s">
        <v>193</v>
      </c>
      <c r="G15" s="124" t="s">
        <v>111</v>
      </c>
    </row>
    <row r="16" spans="1:15" ht="21" customHeight="1" x14ac:dyDescent="0.25">
      <c r="A16" s="363">
        <v>9</v>
      </c>
      <c r="B16" s="316" t="s">
        <v>40</v>
      </c>
      <c r="C16" s="293" t="s">
        <v>197</v>
      </c>
      <c r="D16" s="23" t="s">
        <v>388</v>
      </c>
      <c r="F16" s="122" t="s">
        <v>197</v>
      </c>
      <c r="G16" s="124" t="s">
        <v>388</v>
      </c>
    </row>
    <row r="17" spans="1:15" ht="21" customHeight="1" thickBot="1" x14ac:dyDescent="0.3">
      <c r="A17" s="364"/>
      <c r="B17" s="317"/>
      <c r="C17" s="294"/>
      <c r="D17" s="64" t="s">
        <v>111</v>
      </c>
      <c r="F17" s="122"/>
      <c r="G17" s="124" t="s">
        <v>111</v>
      </c>
      <c r="L17" s="1"/>
      <c r="M17" s="1"/>
      <c r="N17" s="1"/>
      <c r="O17" s="1"/>
    </row>
    <row r="18" spans="1:15" s="1" customFormat="1" ht="21" customHeight="1" thickBot="1" x14ac:dyDescent="0.3">
      <c r="A18" s="78">
        <v>10</v>
      </c>
      <c r="B18" s="70" t="s">
        <v>40</v>
      </c>
      <c r="C18" s="65" t="s">
        <v>202</v>
      </c>
      <c r="D18" s="66" t="s">
        <v>92</v>
      </c>
      <c r="F18" s="102" t="s">
        <v>202</v>
      </c>
      <c r="G18" s="123" t="s">
        <v>92</v>
      </c>
      <c r="I18"/>
      <c r="J18"/>
      <c r="K18"/>
    </row>
    <row r="19" spans="1:15" s="1" customFormat="1" ht="21" customHeight="1" x14ac:dyDescent="0.25">
      <c r="A19" s="363">
        <v>11</v>
      </c>
      <c r="B19" s="316" t="s">
        <v>40</v>
      </c>
      <c r="C19" s="293" t="s">
        <v>206</v>
      </c>
      <c r="D19" s="74" t="s">
        <v>337</v>
      </c>
      <c r="F19" s="102" t="s">
        <v>206</v>
      </c>
      <c r="G19" s="124" t="s">
        <v>111</v>
      </c>
      <c r="I19"/>
      <c r="J19"/>
    </row>
    <row r="20" spans="1:15" s="1" customFormat="1" ht="21" customHeight="1" thickBot="1" x14ac:dyDescent="0.3">
      <c r="A20" s="364"/>
      <c r="B20" s="317"/>
      <c r="C20" s="294"/>
      <c r="D20" s="67" t="s">
        <v>388</v>
      </c>
      <c r="F20" s="102"/>
      <c r="G20" s="123" t="s">
        <v>388</v>
      </c>
    </row>
    <row r="21" spans="1:15" s="1" customFormat="1" ht="21" customHeight="1" thickBot="1" x14ac:dyDescent="0.3">
      <c r="A21" s="79">
        <v>12</v>
      </c>
      <c r="B21" s="73" t="s">
        <v>40</v>
      </c>
      <c r="C21" s="74" t="s">
        <v>210</v>
      </c>
      <c r="D21" s="66" t="s">
        <v>388</v>
      </c>
      <c r="F21" s="102" t="s">
        <v>210</v>
      </c>
      <c r="G21" s="123" t="s">
        <v>388</v>
      </c>
    </row>
    <row r="22" spans="1:15" s="1" customFormat="1" ht="21" customHeight="1" thickBot="1" x14ac:dyDescent="0.3">
      <c r="A22" s="79">
        <v>13</v>
      </c>
      <c r="B22" s="73" t="s">
        <v>40</v>
      </c>
      <c r="C22" s="65" t="s">
        <v>263</v>
      </c>
      <c r="D22" s="65" t="s">
        <v>111</v>
      </c>
      <c r="F22" s="102" t="s">
        <v>263</v>
      </c>
      <c r="G22" s="124" t="s">
        <v>111</v>
      </c>
    </row>
    <row r="23" spans="1:15" s="1" customFormat="1" ht="21" customHeight="1" thickBot="1" x14ac:dyDescent="0.3">
      <c r="A23" s="79">
        <v>14</v>
      </c>
      <c r="B23" s="73" t="s">
        <v>40</v>
      </c>
      <c r="C23" s="65" t="s">
        <v>267</v>
      </c>
      <c r="D23" s="66" t="s">
        <v>92</v>
      </c>
      <c r="F23" s="102" t="s">
        <v>267</v>
      </c>
      <c r="G23" s="123" t="s">
        <v>92</v>
      </c>
    </row>
    <row r="24" spans="1:15" s="1" customFormat="1" ht="21" customHeight="1" x14ac:dyDescent="0.25">
      <c r="A24" s="366">
        <v>15</v>
      </c>
      <c r="B24" s="344" t="s">
        <v>40</v>
      </c>
      <c r="C24" s="293" t="s">
        <v>271</v>
      </c>
      <c r="D24" s="74" t="s">
        <v>337</v>
      </c>
      <c r="F24" s="102" t="s">
        <v>271</v>
      </c>
      <c r="G24" s="124" t="s">
        <v>111</v>
      </c>
    </row>
    <row r="25" spans="1:15" s="1" customFormat="1" ht="21" customHeight="1" thickBot="1" x14ac:dyDescent="0.3">
      <c r="A25" s="367"/>
      <c r="B25" s="345"/>
      <c r="C25" s="294"/>
      <c r="D25" s="67" t="s">
        <v>388</v>
      </c>
      <c r="F25" s="102"/>
      <c r="G25" s="123" t="s">
        <v>388</v>
      </c>
    </row>
    <row r="26" spans="1:15" s="1" customFormat="1" ht="21" customHeight="1" x14ac:dyDescent="0.25">
      <c r="A26" s="366">
        <v>16</v>
      </c>
      <c r="B26" s="344" t="s">
        <v>40</v>
      </c>
      <c r="C26" s="293" t="s">
        <v>272</v>
      </c>
      <c r="D26" s="23" t="s">
        <v>399</v>
      </c>
      <c r="F26" s="102" t="s">
        <v>272</v>
      </c>
      <c r="G26" s="123" t="s">
        <v>399</v>
      </c>
    </row>
    <row r="27" spans="1:15" s="1" customFormat="1" ht="21" customHeight="1" thickBot="1" x14ac:dyDescent="0.3">
      <c r="A27" s="367"/>
      <c r="B27" s="345"/>
      <c r="C27" s="294"/>
      <c r="D27" s="64" t="s">
        <v>400</v>
      </c>
      <c r="F27" s="102"/>
      <c r="G27" s="123" t="s">
        <v>400</v>
      </c>
    </row>
    <row r="28" spans="1:15" s="1" customFormat="1" ht="21" customHeight="1" x14ac:dyDescent="0.25">
      <c r="A28" s="366">
        <v>17</v>
      </c>
      <c r="B28" s="344" t="s">
        <v>40</v>
      </c>
      <c r="C28" s="293" t="s">
        <v>273</v>
      </c>
      <c r="D28" s="74" t="s">
        <v>417</v>
      </c>
      <c r="F28" s="102" t="s">
        <v>273</v>
      </c>
      <c r="G28" s="123" t="s">
        <v>417</v>
      </c>
    </row>
    <row r="29" spans="1:15" s="1" customFormat="1" ht="21" customHeight="1" thickBot="1" x14ac:dyDescent="0.3">
      <c r="A29" s="367"/>
      <c r="B29" s="345"/>
      <c r="C29" s="294"/>
      <c r="D29" s="67" t="s">
        <v>388</v>
      </c>
      <c r="F29" s="102"/>
      <c r="G29" s="123" t="s">
        <v>388</v>
      </c>
    </row>
    <row r="30" spans="1:15" s="1" customFormat="1" ht="21" customHeight="1" x14ac:dyDescent="0.25">
      <c r="A30" s="366">
        <v>18</v>
      </c>
      <c r="B30" s="316" t="s">
        <v>40</v>
      </c>
      <c r="C30" s="293" t="s">
        <v>274</v>
      </c>
      <c r="D30" s="81" t="s">
        <v>388</v>
      </c>
      <c r="F30" s="102" t="s">
        <v>274</v>
      </c>
      <c r="G30" s="123" t="s">
        <v>388</v>
      </c>
    </row>
    <row r="31" spans="1:15" s="1" customFormat="1" ht="21" customHeight="1" thickBot="1" x14ac:dyDescent="0.3">
      <c r="A31" s="368"/>
      <c r="B31" s="318"/>
      <c r="C31" s="295"/>
      <c r="D31" s="80" t="s">
        <v>337</v>
      </c>
      <c r="F31" s="102"/>
      <c r="G31" s="124" t="s">
        <v>111</v>
      </c>
      <c r="I31" s="425" t="s">
        <v>665</v>
      </c>
      <c r="J31" s="425"/>
      <c r="K31" s="425"/>
      <c r="L31" s="425"/>
      <c r="M31" s="425"/>
      <c r="N31" s="425"/>
    </row>
    <row r="32" spans="1:15" s="1" customFormat="1" ht="21" customHeight="1" x14ac:dyDescent="0.25">
      <c r="A32" s="366">
        <v>19</v>
      </c>
      <c r="B32" s="316" t="s">
        <v>40</v>
      </c>
      <c r="C32" s="293" t="s">
        <v>275</v>
      </c>
      <c r="D32" s="74" t="s">
        <v>444</v>
      </c>
      <c r="F32" s="102" t="s">
        <v>275</v>
      </c>
      <c r="G32" s="123" t="s">
        <v>444</v>
      </c>
      <c r="I32" s="425"/>
      <c r="J32" s="425"/>
      <c r="K32" s="425"/>
      <c r="L32" s="425"/>
      <c r="M32" s="425"/>
      <c r="N32" s="425"/>
    </row>
    <row r="33" spans="1:15" s="1" customFormat="1" ht="21" customHeight="1" thickBot="1" x14ac:dyDescent="0.3">
      <c r="A33" s="367"/>
      <c r="B33" s="317"/>
      <c r="C33" s="294"/>
      <c r="D33" s="64" t="s">
        <v>337</v>
      </c>
      <c r="F33" s="102"/>
      <c r="G33" s="124" t="s">
        <v>111</v>
      </c>
      <c r="I33" s="425"/>
      <c r="J33" s="425"/>
      <c r="K33" s="425"/>
      <c r="L33" s="425"/>
      <c r="M33" s="425"/>
      <c r="N33" s="425"/>
    </row>
    <row r="34" spans="1:15" s="1" customFormat="1" ht="21" customHeight="1" x14ac:dyDescent="0.25">
      <c r="A34" s="79">
        <v>20</v>
      </c>
      <c r="B34" s="70" t="s">
        <v>40</v>
      </c>
      <c r="C34" s="65" t="s">
        <v>276</v>
      </c>
      <c r="D34" s="65" t="s">
        <v>337</v>
      </c>
      <c r="F34" s="102" t="s">
        <v>276</v>
      </c>
      <c r="G34" s="124" t="s">
        <v>111</v>
      </c>
      <c r="K34"/>
      <c r="L34"/>
      <c r="M34"/>
      <c r="N34"/>
      <c r="O34"/>
    </row>
  </sheetData>
  <autoFilter ref="F2:G34" xr:uid="{00000000-0009-0000-0000-000004000000}"/>
  <mergeCells count="34">
    <mergeCell ref="I31:N33"/>
    <mergeCell ref="A3:A4"/>
    <mergeCell ref="B3:B4"/>
    <mergeCell ref="C3:C4"/>
    <mergeCell ref="A9:A10"/>
    <mergeCell ref="B9:B10"/>
    <mergeCell ref="C9:C10"/>
    <mergeCell ref="A6:A8"/>
    <mergeCell ref="B6:B8"/>
    <mergeCell ref="C6:C8"/>
    <mergeCell ref="A16:A17"/>
    <mergeCell ref="B16:B17"/>
    <mergeCell ref="C16:C17"/>
    <mergeCell ref="A11:A12"/>
    <mergeCell ref="B11:B12"/>
    <mergeCell ref="C11:C12"/>
    <mergeCell ref="A24:A25"/>
    <mergeCell ref="B24:B25"/>
    <mergeCell ref="C24:C25"/>
    <mergeCell ref="A19:A20"/>
    <mergeCell ref="B19:B20"/>
    <mergeCell ref="C19:C20"/>
    <mergeCell ref="A28:A29"/>
    <mergeCell ref="B28:B29"/>
    <mergeCell ref="C28:C29"/>
    <mergeCell ref="A26:A27"/>
    <mergeCell ref="B26:B27"/>
    <mergeCell ref="C26:C27"/>
    <mergeCell ref="A32:A33"/>
    <mergeCell ref="B32:B33"/>
    <mergeCell ref="C32:C33"/>
    <mergeCell ref="A30:A31"/>
    <mergeCell ref="B30:B31"/>
    <mergeCell ref="C30:C31"/>
  </mergeCells>
  <conditionalFormatting sqref="O3:O11">
    <cfRule type="aboveAverage" dxfId="27" priority="2"/>
  </conditionalFormatting>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5"/>
  <sheetViews>
    <sheetView topLeftCell="I4" zoomScale="70" zoomScaleNormal="70" workbookViewId="0">
      <selection activeCell="I22" sqref="I22:M25"/>
    </sheetView>
  </sheetViews>
  <sheetFormatPr baseColWidth="10" defaultColWidth="9.140625" defaultRowHeight="15" outlineLevelCol="1" x14ac:dyDescent="0.25"/>
  <cols>
    <col min="1" max="1" width="36.7109375" style="38" hidden="1" customWidth="1" outlineLevel="1"/>
    <col min="2" max="4" width="36.7109375" hidden="1" customWidth="1" outlineLevel="1"/>
    <col min="5" max="5" width="9.140625" collapsed="1"/>
    <col min="6" max="6" width="9.140625" outlineLevel="1"/>
    <col min="7" max="7" width="17.85546875" style="105" customWidth="1" outlineLevel="1"/>
    <col min="9" max="9" width="61.42578125" bestFit="1" customWidth="1"/>
    <col min="10" max="10" width="47.42578125" bestFit="1" customWidth="1"/>
  </cols>
  <sheetData>
    <row r="1" spans="1:15" s="1" customFormat="1" ht="15.75" thickBot="1" x14ac:dyDescent="0.3">
      <c r="A1" s="120" t="s">
        <v>7</v>
      </c>
      <c r="B1" s="121"/>
      <c r="C1" s="121"/>
      <c r="D1" s="121"/>
      <c r="G1" s="255"/>
    </row>
    <row r="2" spans="1:15" s="1" customFormat="1" ht="65.25" thickBot="1" x14ac:dyDescent="0.3">
      <c r="A2" s="36"/>
      <c r="B2" s="18" t="s">
        <v>0</v>
      </c>
      <c r="C2" s="19" t="s">
        <v>3</v>
      </c>
      <c r="D2" s="20" t="s">
        <v>15</v>
      </c>
      <c r="F2" s="102" t="s">
        <v>3</v>
      </c>
      <c r="G2" s="127" t="s">
        <v>15</v>
      </c>
      <c r="I2" s="98" t="s">
        <v>498</v>
      </c>
      <c r="J2" s="105" t="s">
        <v>512</v>
      </c>
      <c r="K2" s="119" t="s">
        <v>507</v>
      </c>
      <c r="L2" s="119" t="s">
        <v>503</v>
      </c>
      <c r="M2" s="119" t="s">
        <v>504</v>
      </c>
      <c r="N2" s="119" t="s">
        <v>505</v>
      </c>
      <c r="O2" s="119" t="s">
        <v>506</v>
      </c>
    </row>
    <row r="3" spans="1:15" s="1" customFormat="1" ht="15.75" thickBot="1" x14ac:dyDescent="0.3">
      <c r="A3" s="77">
        <v>1</v>
      </c>
      <c r="B3" s="70" t="s">
        <v>40</v>
      </c>
      <c r="C3" s="66" t="s">
        <v>41</v>
      </c>
      <c r="D3" s="65" t="s">
        <v>320</v>
      </c>
      <c r="F3" s="102" t="s">
        <v>41</v>
      </c>
      <c r="G3" s="123" t="s">
        <v>320</v>
      </c>
      <c r="I3" s="99" t="s">
        <v>434</v>
      </c>
      <c r="J3" s="100">
        <v>3</v>
      </c>
      <c r="K3">
        <v>3</v>
      </c>
      <c r="L3">
        <f>K3</f>
        <v>3</v>
      </c>
      <c r="M3" s="8">
        <f>K3/$K$7</f>
        <v>0.15</v>
      </c>
      <c r="N3" s="8">
        <f>M3</f>
        <v>0.15</v>
      </c>
      <c r="O3" s="116">
        <f>M3</f>
        <v>0.15</v>
      </c>
    </row>
    <row r="4" spans="1:15" ht="21" customHeight="1" thickBot="1" x14ac:dyDescent="0.3">
      <c r="A4" s="78">
        <v>2</v>
      </c>
      <c r="B4" s="70" t="s">
        <v>40</v>
      </c>
      <c r="C4" s="65" t="s">
        <v>77</v>
      </c>
      <c r="D4" s="65" t="s">
        <v>48</v>
      </c>
      <c r="F4" s="122" t="s">
        <v>77</v>
      </c>
      <c r="G4" s="124" t="s">
        <v>48</v>
      </c>
      <c r="I4" s="99" t="s">
        <v>48</v>
      </c>
      <c r="J4" s="100">
        <v>2</v>
      </c>
      <c r="K4">
        <v>2</v>
      </c>
      <c r="L4">
        <f>K4+L3</f>
        <v>5</v>
      </c>
      <c r="M4" s="8">
        <f>K4/$K$7</f>
        <v>0.1</v>
      </c>
      <c r="N4" s="8">
        <f>M4+N3</f>
        <v>0.25</v>
      </c>
      <c r="O4" s="116">
        <f t="shared" ref="O4:O7" si="0">M4</f>
        <v>0.1</v>
      </c>
    </row>
    <row r="5" spans="1:15" ht="21" customHeight="1" thickBot="1" x14ac:dyDescent="0.3">
      <c r="A5" s="78">
        <v>3</v>
      </c>
      <c r="B5" s="70" t="s">
        <v>40</v>
      </c>
      <c r="C5" s="65" t="s">
        <v>102</v>
      </c>
      <c r="D5" s="65" t="s">
        <v>320</v>
      </c>
      <c r="F5" s="122" t="s">
        <v>102</v>
      </c>
      <c r="G5" s="124" t="s">
        <v>320</v>
      </c>
      <c r="I5" s="99" t="s">
        <v>320</v>
      </c>
      <c r="J5" s="100">
        <v>14</v>
      </c>
      <c r="K5">
        <v>14</v>
      </c>
      <c r="L5">
        <f t="shared" ref="L5:L6" si="1">K5+L4</f>
        <v>19</v>
      </c>
      <c r="M5" s="8">
        <f>K5/$K$7</f>
        <v>0.7</v>
      </c>
      <c r="N5" s="8">
        <f t="shared" ref="N5:N6" si="2">M5+N4</f>
        <v>0.95</v>
      </c>
      <c r="O5" s="116">
        <f t="shared" si="0"/>
        <v>0.7</v>
      </c>
    </row>
    <row r="6" spans="1:15" ht="15.75" thickBot="1" x14ac:dyDescent="0.3">
      <c r="A6" s="78">
        <v>4</v>
      </c>
      <c r="B6" s="70" t="s">
        <v>40</v>
      </c>
      <c r="C6" s="65" t="s">
        <v>130</v>
      </c>
      <c r="D6" s="65" t="s">
        <v>320</v>
      </c>
      <c r="F6" s="122" t="s">
        <v>130</v>
      </c>
      <c r="G6" s="124" t="s">
        <v>320</v>
      </c>
      <c r="I6" s="104" t="s">
        <v>338</v>
      </c>
      <c r="J6" s="100">
        <v>1</v>
      </c>
      <c r="K6" s="113">
        <v>1</v>
      </c>
      <c r="L6" s="113">
        <f t="shared" si="1"/>
        <v>20</v>
      </c>
      <c r="M6" s="117">
        <f>K6/$K$7</f>
        <v>0.05</v>
      </c>
      <c r="N6" s="117">
        <f t="shared" si="2"/>
        <v>1</v>
      </c>
      <c r="O6" s="118">
        <f t="shared" si="0"/>
        <v>0.05</v>
      </c>
    </row>
    <row r="7" spans="1:15" ht="15.75" thickBot="1" x14ac:dyDescent="0.3">
      <c r="A7" s="78">
        <v>5</v>
      </c>
      <c r="B7" s="70" t="s">
        <v>40</v>
      </c>
      <c r="C7" s="65" t="s">
        <v>164</v>
      </c>
      <c r="D7" s="65" t="s">
        <v>320</v>
      </c>
      <c r="F7" s="122" t="s">
        <v>164</v>
      </c>
      <c r="G7" s="124" t="s">
        <v>320</v>
      </c>
      <c r="I7" s="99" t="s">
        <v>500</v>
      </c>
      <c r="J7" s="100">
        <v>20</v>
      </c>
      <c r="K7">
        <f>SUM(K3:K6)</f>
        <v>20</v>
      </c>
      <c r="M7" s="8">
        <f>SUM(M3:M6)</f>
        <v>1</v>
      </c>
      <c r="O7" s="116">
        <f t="shared" si="0"/>
        <v>1</v>
      </c>
    </row>
    <row r="8" spans="1:15" ht="44.25" customHeight="1" thickBot="1" x14ac:dyDescent="0.3">
      <c r="A8" s="78">
        <v>6</v>
      </c>
      <c r="B8" s="70" t="s">
        <v>40</v>
      </c>
      <c r="C8" s="65" t="s">
        <v>184</v>
      </c>
      <c r="D8" s="65" t="s">
        <v>110</v>
      </c>
      <c r="F8" s="122" t="s">
        <v>184</v>
      </c>
      <c r="G8" s="124" t="s">
        <v>320</v>
      </c>
    </row>
    <row r="9" spans="1:15" ht="21" customHeight="1" thickBot="1" x14ac:dyDescent="0.3">
      <c r="A9" s="78">
        <v>7</v>
      </c>
      <c r="B9" s="70" t="s">
        <v>40</v>
      </c>
      <c r="C9" s="65" t="s">
        <v>189</v>
      </c>
      <c r="D9" s="65" t="s">
        <v>48</v>
      </c>
      <c r="F9" s="122" t="s">
        <v>189</v>
      </c>
      <c r="G9" s="124" t="s">
        <v>48</v>
      </c>
    </row>
    <row r="10" spans="1:15" ht="21" customHeight="1" thickBot="1" x14ac:dyDescent="0.3">
      <c r="A10" s="78">
        <v>8</v>
      </c>
      <c r="B10" s="70" t="s">
        <v>40</v>
      </c>
      <c r="C10" s="65" t="s">
        <v>193</v>
      </c>
      <c r="D10" s="65" t="s">
        <v>320</v>
      </c>
      <c r="F10" s="122" t="s">
        <v>193</v>
      </c>
      <c r="G10" s="124" t="s">
        <v>320</v>
      </c>
    </row>
    <row r="11" spans="1:15" ht="21" customHeight="1" thickBot="1" x14ac:dyDescent="0.3">
      <c r="A11" s="78">
        <v>9</v>
      </c>
      <c r="B11" s="70" t="s">
        <v>40</v>
      </c>
      <c r="C11" s="65" t="s">
        <v>197</v>
      </c>
      <c r="D11" s="65" t="s">
        <v>252</v>
      </c>
      <c r="F11" s="122" t="s">
        <v>197</v>
      </c>
      <c r="G11" s="124" t="s">
        <v>320</v>
      </c>
      <c r="L11" s="1"/>
      <c r="M11" s="1"/>
      <c r="N11" s="1"/>
      <c r="O11" s="1"/>
    </row>
    <row r="12" spans="1:15" s="1" customFormat="1" ht="21" customHeight="1" thickBot="1" x14ac:dyDescent="0.3">
      <c r="A12" s="78">
        <v>10</v>
      </c>
      <c r="B12" s="70" t="s">
        <v>40</v>
      </c>
      <c r="C12" s="65" t="s">
        <v>202</v>
      </c>
      <c r="D12" s="66" t="s">
        <v>320</v>
      </c>
      <c r="F12" s="102" t="s">
        <v>202</v>
      </c>
      <c r="G12" s="123" t="s">
        <v>320</v>
      </c>
      <c r="I12"/>
      <c r="J12"/>
      <c r="K12"/>
    </row>
    <row r="13" spans="1:15" s="1" customFormat="1" ht="21" customHeight="1" thickBot="1" x14ac:dyDescent="0.3">
      <c r="A13" s="78">
        <v>11</v>
      </c>
      <c r="B13" s="70" t="s">
        <v>40</v>
      </c>
      <c r="C13" s="65" t="s">
        <v>206</v>
      </c>
      <c r="D13" s="66" t="s">
        <v>338</v>
      </c>
      <c r="F13" s="102" t="s">
        <v>206</v>
      </c>
      <c r="G13" s="123" t="s">
        <v>338</v>
      </c>
      <c r="I13"/>
      <c r="J13"/>
      <c r="K13"/>
    </row>
    <row r="14" spans="1:15" s="1" customFormat="1" ht="21" customHeight="1" thickBot="1" x14ac:dyDescent="0.3">
      <c r="A14" s="78">
        <v>12</v>
      </c>
      <c r="B14" s="70" t="s">
        <v>40</v>
      </c>
      <c r="C14" s="65" t="s">
        <v>210</v>
      </c>
      <c r="D14" s="65" t="s">
        <v>320</v>
      </c>
      <c r="F14" s="102" t="s">
        <v>210</v>
      </c>
      <c r="G14" s="123" t="s">
        <v>320</v>
      </c>
      <c r="I14"/>
      <c r="J14"/>
      <c r="K14"/>
    </row>
    <row r="15" spans="1:15" s="1" customFormat="1" ht="21" customHeight="1" thickBot="1" x14ac:dyDescent="0.3">
      <c r="A15" s="78">
        <v>13</v>
      </c>
      <c r="B15" s="70" t="s">
        <v>40</v>
      </c>
      <c r="C15" s="65" t="s">
        <v>263</v>
      </c>
      <c r="D15" s="65" t="s">
        <v>320</v>
      </c>
      <c r="F15" s="102" t="s">
        <v>263</v>
      </c>
      <c r="G15" s="123" t="s">
        <v>320</v>
      </c>
      <c r="I15"/>
      <c r="J15"/>
      <c r="K15"/>
    </row>
    <row r="16" spans="1:15" s="1" customFormat="1" ht="21" customHeight="1" thickBot="1" x14ac:dyDescent="0.3">
      <c r="A16" s="78">
        <v>14</v>
      </c>
      <c r="B16" s="70" t="s">
        <v>40</v>
      </c>
      <c r="C16" s="65" t="s">
        <v>267</v>
      </c>
      <c r="D16" s="65" t="s">
        <v>320</v>
      </c>
      <c r="F16" s="102" t="s">
        <v>267</v>
      </c>
      <c r="G16" s="123" t="s">
        <v>320</v>
      </c>
      <c r="I16"/>
      <c r="J16"/>
      <c r="K16"/>
    </row>
    <row r="17" spans="1:15" s="1" customFormat="1" ht="21" customHeight="1" thickBot="1" x14ac:dyDescent="0.3">
      <c r="A17" s="78">
        <v>15</v>
      </c>
      <c r="B17" s="70" t="s">
        <v>40</v>
      </c>
      <c r="C17" s="65" t="s">
        <v>271</v>
      </c>
      <c r="D17" s="65" t="s">
        <v>320</v>
      </c>
      <c r="F17" s="102" t="s">
        <v>271</v>
      </c>
      <c r="G17" s="123" t="s">
        <v>320</v>
      </c>
      <c r="I17"/>
      <c r="J17"/>
      <c r="K17"/>
    </row>
    <row r="18" spans="1:15" s="1" customFormat="1" ht="21" customHeight="1" thickBot="1" x14ac:dyDescent="0.3">
      <c r="A18" s="78">
        <v>16</v>
      </c>
      <c r="B18" s="70" t="s">
        <v>40</v>
      </c>
      <c r="C18" s="65" t="s">
        <v>272</v>
      </c>
      <c r="D18" s="65" t="s">
        <v>320</v>
      </c>
      <c r="F18" s="102" t="s">
        <v>272</v>
      </c>
      <c r="G18" s="123" t="s">
        <v>320</v>
      </c>
      <c r="I18"/>
      <c r="J18"/>
      <c r="K18"/>
    </row>
    <row r="19" spans="1:15" s="1" customFormat="1" ht="21" customHeight="1" thickBot="1" x14ac:dyDescent="0.3">
      <c r="A19" s="78">
        <v>17</v>
      </c>
      <c r="B19" s="70" t="s">
        <v>40</v>
      </c>
      <c r="C19" s="65" t="s">
        <v>273</v>
      </c>
      <c r="D19" s="66" t="s">
        <v>434</v>
      </c>
      <c r="F19" s="102" t="s">
        <v>273</v>
      </c>
      <c r="G19" s="123" t="s">
        <v>434</v>
      </c>
      <c r="I19"/>
      <c r="J19"/>
    </row>
    <row r="20" spans="1:15" s="1" customFormat="1" ht="21" customHeight="1" thickBot="1" x14ac:dyDescent="0.3">
      <c r="A20" s="78">
        <v>18</v>
      </c>
      <c r="B20" s="70" t="s">
        <v>40</v>
      </c>
      <c r="C20" s="65" t="s">
        <v>274</v>
      </c>
      <c r="D20" s="66" t="s">
        <v>434</v>
      </c>
      <c r="F20" s="102" t="s">
        <v>274</v>
      </c>
      <c r="G20" s="123" t="s">
        <v>434</v>
      </c>
    </row>
    <row r="21" spans="1:15" s="1" customFormat="1" ht="21" customHeight="1" thickBot="1" x14ac:dyDescent="0.3">
      <c r="A21" s="78">
        <v>19</v>
      </c>
      <c r="B21" s="70" t="s">
        <v>40</v>
      </c>
      <c r="C21" s="65" t="s">
        <v>275</v>
      </c>
      <c r="D21" s="66" t="s">
        <v>434</v>
      </c>
      <c r="F21" s="102" t="s">
        <v>275</v>
      </c>
      <c r="G21" s="123" t="s">
        <v>434</v>
      </c>
    </row>
    <row r="22" spans="1:15" s="1" customFormat="1" ht="21" customHeight="1" x14ac:dyDescent="0.25">
      <c r="A22" s="78">
        <v>20</v>
      </c>
      <c r="B22" s="70" t="s">
        <v>40</v>
      </c>
      <c r="C22" s="65" t="s">
        <v>276</v>
      </c>
      <c r="D22" s="65" t="s">
        <v>320</v>
      </c>
      <c r="F22" s="102" t="s">
        <v>276</v>
      </c>
      <c r="G22" s="123" t="s">
        <v>320</v>
      </c>
      <c r="I22" s="425" t="s">
        <v>666</v>
      </c>
      <c r="J22" s="425"/>
      <c r="K22" s="425"/>
      <c r="L22" s="425"/>
      <c r="M22" s="425"/>
      <c r="N22"/>
      <c r="O22"/>
    </row>
    <row r="23" spans="1:15" x14ac:dyDescent="0.25">
      <c r="I23" s="425"/>
      <c r="J23" s="425"/>
      <c r="K23" s="425"/>
      <c r="L23" s="425"/>
      <c r="M23" s="425"/>
    </row>
    <row r="24" spans="1:15" x14ac:dyDescent="0.25">
      <c r="I24" s="425"/>
      <c r="J24" s="425"/>
      <c r="K24" s="425"/>
      <c r="L24" s="425"/>
      <c r="M24" s="425"/>
    </row>
    <row r="25" spans="1:15" x14ac:dyDescent="0.25">
      <c r="I25" s="425"/>
      <c r="J25" s="425"/>
      <c r="K25" s="425"/>
      <c r="L25" s="425"/>
      <c r="M25" s="425"/>
    </row>
  </sheetData>
  <autoFilter ref="F2:G22" xr:uid="{00000000-0009-0000-0000-000005000000}"/>
  <mergeCells count="1">
    <mergeCell ref="I22:M25"/>
  </mergeCells>
  <conditionalFormatting sqref="O3:O7">
    <cfRule type="aboveAverage" dxfId="26" priority="3"/>
  </conditionalFormatting>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57"/>
  <sheetViews>
    <sheetView topLeftCell="I30" zoomScale="70" zoomScaleNormal="70" workbookViewId="0">
      <selection activeCell="K49" sqref="K49"/>
    </sheetView>
  </sheetViews>
  <sheetFormatPr baseColWidth="10" defaultColWidth="9.140625" defaultRowHeight="15" outlineLevelCol="1" x14ac:dyDescent="0.25"/>
  <cols>
    <col min="1" max="1" width="36.7109375" style="38" hidden="1" customWidth="1" outlineLevel="1"/>
    <col min="2" max="3" width="36.7109375" hidden="1" customWidth="1" outlineLevel="1"/>
    <col min="4" max="4" width="36.7109375" style="1" hidden="1" customWidth="1" outlineLevel="1"/>
    <col min="5" max="5" width="9.140625" collapsed="1"/>
    <col min="6" max="6" width="9.140625" customWidth="1" outlineLevel="1"/>
    <col min="7" max="7" width="15.85546875" style="105" customWidth="1" outlineLevel="1"/>
    <col min="9" max="9" width="36" style="105" bestFit="1" customWidth="1"/>
    <col min="10" max="10" width="22.5703125" customWidth="1"/>
    <col min="11" max="11" width="11.5703125" bestFit="1" customWidth="1"/>
    <col min="12" max="12" width="13" bestFit="1" customWidth="1"/>
    <col min="13" max="13" width="12.85546875" bestFit="1" customWidth="1"/>
    <col min="14" max="14" width="11.42578125" bestFit="1" customWidth="1"/>
    <col min="15" max="15" width="14.140625" customWidth="1"/>
    <col min="16" max="16" width="11.7109375" bestFit="1" customWidth="1"/>
    <col min="17" max="17" width="12.140625" bestFit="1" customWidth="1"/>
    <col min="18" max="18" width="11" bestFit="1" customWidth="1"/>
    <col min="19" max="19" width="25.28515625" bestFit="1" customWidth="1"/>
    <col min="20" max="20" width="38.7109375" bestFit="1" customWidth="1"/>
    <col min="21" max="21" width="11.42578125" bestFit="1" customWidth="1"/>
    <col min="22" max="22" width="10" bestFit="1" customWidth="1"/>
    <col min="23" max="23" width="12.85546875" bestFit="1" customWidth="1"/>
    <col min="24" max="24" width="9.5703125" bestFit="1" customWidth="1"/>
    <col min="25" max="25" width="12" bestFit="1" customWidth="1"/>
    <col min="26" max="26" width="6.85546875" bestFit="1" customWidth="1"/>
    <col min="27" max="27" width="9.5703125" bestFit="1" customWidth="1"/>
    <col min="28" max="28" width="18.85546875" bestFit="1" customWidth="1"/>
    <col min="29" max="29" width="17.42578125" bestFit="1" customWidth="1"/>
    <col min="30" max="30" width="14.5703125" bestFit="1" customWidth="1"/>
    <col min="31" max="31" width="16.7109375" bestFit="1" customWidth="1"/>
  </cols>
  <sheetData>
    <row r="1" spans="1:31" s="1" customFormat="1" ht="15.75" thickBot="1" x14ac:dyDescent="0.3">
      <c r="A1" s="120" t="s">
        <v>7</v>
      </c>
      <c r="B1" s="121"/>
      <c r="C1" s="121"/>
      <c r="D1" s="121"/>
      <c r="G1" s="255"/>
      <c r="I1" s="103"/>
    </row>
    <row r="2" spans="1:31" s="1" customFormat="1" ht="84.75" thickBot="1" x14ac:dyDescent="0.3">
      <c r="A2" s="36"/>
      <c r="B2" s="18" t="s">
        <v>0</v>
      </c>
      <c r="C2" s="19" t="s">
        <v>3</v>
      </c>
      <c r="D2" s="20" t="s">
        <v>16</v>
      </c>
      <c r="F2" s="123" t="s">
        <v>3</v>
      </c>
      <c r="G2" s="127" t="s">
        <v>16</v>
      </c>
      <c r="I2" s="125" t="s">
        <v>498</v>
      </c>
      <c r="J2" s="112" t="s">
        <v>513</v>
      </c>
      <c r="K2" s="119" t="s">
        <v>507</v>
      </c>
      <c r="L2" s="119" t="s">
        <v>503</v>
      </c>
      <c r="M2" s="119" t="s">
        <v>504</v>
      </c>
      <c r="N2" s="119" t="s">
        <v>505</v>
      </c>
      <c r="O2" s="119" t="s">
        <v>506</v>
      </c>
      <c r="P2"/>
      <c r="Q2"/>
      <c r="R2"/>
      <c r="S2"/>
      <c r="T2"/>
      <c r="U2"/>
      <c r="V2"/>
      <c r="W2"/>
      <c r="X2"/>
      <c r="Y2"/>
      <c r="Z2"/>
      <c r="AA2"/>
      <c r="AB2"/>
      <c r="AC2"/>
      <c r="AD2"/>
      <c r="AE2"/>
    </row>
    <row r="3" spans="1:31" s="1" customFormat="1" ht="21" customHeight="1" thickBot="1" x14ac:dyDescent="0.3">
      <c r="A3" s="95">
        <v>1</v>
      </c>
      <c r="B3" s="93" t="s">
        <v>40</v>
      </c>
      <c r="C3" s="90" t="s">
        <v>41</v>
      </c>
      <c r="D3" s="90" t="s">
        <v>47</v>
      </c>
      <c r="F3" s="102" t="s">
        <v>41</v>
      </c>
      <c r="G3" s="123" t="s">
        <v>517</v>
      </c>
      <c r="I3" s="104" t="s">
        <v>514</v>
      </c>
      <c r="J3" s="100">
        <v>3</v>
      </c>
      <c r="K3" s="100">
        <v>3</v>
      </c>
      <c r="L3">
        <f>K3</f>
        <v>3</v>
      </c>
      <c r="M3" s="8">
        <f>K3/$K$21</f>
        <v>7.4999999999999997E-2</v>
      </c>
      <c r="N3" s="8">
        <f>M3</f>
        <v>7.4999999999999997E-2</v>
      </c>
      <c r="O3" s="116">
        <f>M3</f>
        <v>7.4999999999999997E-2</v>
      </c>
      <c r="P3"/>
      <c r="Q3"/>
      <c r="R3"/>
      <c r="S3"/>
      <c r="T3"/>
      <c r="U3"/>
      <c r="V3"/>
      <c r="W3"/>
      <c r="X3"/>
      <c r="Y3"/>
      <c r="Z3"/>
      <c r="AA3"/>
      <c r="AB3"/>
      <c r="AC3"/>
      <c r="AD3"/>
      <c r="AE3"/>
    </row>
    <row r="4" spans="1:31" ht="21" customHeight="1" x14ac:dyDescent="0.25">
      <c r="A4" s="92">
        <v>2</v>
      </c>
      <c r="B4" s="93" t="s">
        <v>40</v>
      </c>
      <c r="C4" s="88" t="s">
        <v>77</v>
      </c>
      <c r="D4" s="88" t="s">
        <v>87</v>
      </c>
      <c r="F4" s="122" t="s">
        <v>77</v>
      </c>
      <c r="G4" s="124" t="s">
        <v>87</v>
      </c>
      <c r="I4" s="104" t="s">
        <v>116</v>
      </c>
      <c r="J4" s="100">
        <v>8</v>
      </c>
      <c r="K4" s="100">
        <v>8</v>
      </c>
      <c r="L4">
        <f>K4+L3</f>
        <v>11</v>
      </c>
      <c r="M4" s="8">
        <f>K4/$K$21</f>
        <v>0.2</v>
      </c>
      <c r="N4" s="8">
        <f>M4+N3</f>
        <v>0.27500000000000002</v>
      </c>
      <c r="O4" s="116">
        <f t="shared" ref="O4:O20" si="0">M4</f>
        <v>0.2</v>
      </c>
    </row>
    <row r="5" spans="1:31" ht="21" customHeight="1" thickBot="1" x14ac:dyDescent="0.3">
      <c r="A5" s="92">
        <v>3</v>
      </c>
      <c r="B5" s="94" t="s">
        <v>40</v>
      </c>
      <c r="C5" s="89" t="s">
        <v>102</v>
      </c>
      <c r="D5" s="89" t="s">
        <v>87</v>
      </c>
      <c r="F5" s="122" t="s">
        <v>102</v>
      </c>
      <c r="G5" s="124" t="s">
        <v>87</v>
      </c>
      <c r="I5" s="104" t="s">
        <v>340</v>
      </c>
      <c r="J5" s="100">
        <v>1</v>
      </c>
      <c r="K5" s="100">
        <v>1</v>
      </c>
      <c r="L5">
        <f t="shared" ref="L5:L20" si="1">K5+L4</f>
        <v>12</v>
      </c>
      <c r="M5" s="8">
        <f t="shared" ref="M5:M20" si="2">K5/$K$21</f>
        <v>2.5000000000000001E-2</v>
      </c>
      <c r="N5" s="8">
        <f t="shared" ref="N5:N20" si="3">M5+N4</f>
        <v>0.30000000000000004</v>
      </c>
      <c r="O5" s="116">
        <f t="shared" si="0"/>
        <v>2.5000000000000001E-2</v>
      </c>
    </row>
    <row r="6" spans="1:31" ht="21" customHeight="1" x14ac:dyDescent="0.25">
      <c r="A6" s="363">
        <v>4</v>
      </c>
      <c r="B6" s="316" t="s">
        <v>40</v>
      </c>
      <c r="C6" s="293" t="s">
        <v>130</v>
      </c>
      <c r="D6" s="74" t="s">
        <v>138</v>
      </c>
      <c r="F6" s="122" t="s">
        <v>130</v>
      </c>
      <c r="G6" s="124" t="s">
        <v>138</v>
      </c>
      <c r="I6" s="104" t="s">
        <v>370</v>
      </c>
      <c r="J6" s="100">
        <v>1</v>
      </c>
      <c r="K6" s="100">
        <v>1</v>
      </c>
      <c r="L6">
        <f t="shared" si="1"/>
        <v>13</v>
      </c>
      <c r="M6" s="8">
        <f t="shared" si="2"/>
        <v>2.5000000000000001E-2</v>
      </c>
      <c r="N6" s="8">
        <f t="shared" si="3"/>
        <v>0.32500000000000007</v>
      </c>
      <c r="O6" s="116">
        <f t="shared" si="0"/>
        <v>2.5000000000000001E-2</v>
      </c>
    </row>
    <row r="7" spans="1:31" ht="21" customHeight="1" x14ac:dyDescent="0.25">
      <c r="A7" s="364"/>
      <c r="B7" s="317"/>
      <c r="C7" s="294"/>
      <c r="D7" s="75" t="s">
        <v>116</v>
      </c>
      <c r="F7" s="122"/>
      <c r="G7" s="124" t="s">
        <v>116</v>
      </c>
      <c r="I7" s="104" t="s">
        <v>419</v>
      </c>
      <c r="J7" s="100">
        <v>2</v>
      </c>
      <c r="K7" s="100">
        <v>2</v>
      </c>
      <c r="L7">
        <f t="shared" si="1"/>
        <v>15</v>
      </c>
      <c r="M7" s="8">
        <f t="shared" si="2"/>
        <v>0.05</v>
      </c>
      <c r="N7" s="8">
        <f t="shared" si="3"/>
        <v>0.37500000000000006</v>
      </c>
      <c r="O7" s="116">
        <f t="shared" si="0"/>
        <v>0.05</v>
      </c>
    </row>
    <row r="8" spans="1:31" ht="21" customHeight="1" thickBot="1" x14ac:dyDescent="0.3">
      <c r="A8" s="364"/>
      <c r="B8" s="317"/>
      <c r="C8" s="294"/>
      <c r="D8" s="87" t="s">
        <v>139</v>
      </c>
      <c r="F8" s="122"/>
      <c r="G8" s="124" t="s">
        <v>514</v>
      </c>
      <c r="I8" s="104" t="s">
        <v>359</v>
      </c>
      <c r="J8" s="100">
        <v>1</v>
      </c>
      <c r="K8" s="100">
        <v>1</v>
      </c>
      <c r="L8">
        <f t="shared" si="1"/>
        <v>16</v>
      </c>
      <c r="M8" s="8">
        <f t="shared" si="2"/>
        <v>2.5000000000000001E-2</v>
      </c>
      <c r="N8" s="8">
        <f t="shared" si="3"/>
        <v>0.40000000000000008</v>
      </c>
      <c r="O8" s="116">
        <f t="shared" si="0"/>
        <v>2.5000000000000001E-2</v>
      </c>
    </row>
    <row r="9" spans="1:31" ht="21" customHeight="1" x14ac:dyDescent="0.25">
      <c r="A9" s="363">
        <v>5</v>
      </c>
      <c r="B9" s="316" t="s">
        <v>40</v>
      </c>
      <c r="C9" s="293" t="s">
        <v>164</v>
      </c>
      <c r="D9" s="74" t="s">
        <v>237</v>
      </c>
      <c r="F9" s="122" t="s">
        <v>164</v>
      </c>
      <c r="G9" s="124" t="s">
        <v>516</v>
      </c>
      <c r="I9" s="104" t="s">
        <v>138</v>
      </c>
      <c r="J9" s="100">
        <v>1</v>
      </c>
      <c r="K9" s="100">
        <v>1</v>
      </c>
      <c r="L9">
        <f t="shared" si="1"/>
        <v>17</v>
      </c>
      <c r="M9" s="8">
        <f t="shared" si="2"/>
        <v>2.5000000000000001E-2</v>
      </c>
      <c r="N9" s="8">
        <f t="shared" si="3"/>
        <v>0.4250000000000001</v>
      </c>
      <c r="O9" s="116">
        <f t="shared" si="0"/>
        <v>2.5000000000000001E-2</v>
      </c>
    </row>
    <row r="10" spans="1:31" ht="21" customHeight="1" x14ac:dyDescent="0.25">
      <c r="A10" s="364"/>
      <c r="B10" s="317"/>
      <c r="C10" s="294"/>
      <c r="D10" s="75" t="s">
        <v>139</v>
      </c>
      <c r="F10" s="122"/>
      <c r="G10" s="124" t="s">
        <v>514</v>
      </c>
      <c r="I10" s="104" t="s">
        <v>515</v>
      </c>
      <c r="J10" s="100">
        <v>2</v>
      </c>
      <c r="K10" s="100">
        <v>2</v>
      </c>
      <c r="L10">
        <f t="shared" si="1"/>
        <v>19</v>
      </c>
      <c r="M10" s="8">
        <f t="shared" si="2"/>
        <v>0.05</v>
      </c>
      <c r="N10" s="8">
        <f t="shared" si="3"/>
        <v>0.47500000000000009</v>
      </c>
      <c r="O10" s="116">
        <f t="shared" si="0"/>
        <v>0.05</v>
      </c>
    </row>
    <row r="11" spans="1:31" ht="21" customHeight="1" thickBot="1" x14ac:dyDescent="0.3">
      <c r="A11" s="365"/>
      <c r="B11" s="318"/>
      <c r="C11" s="295"/>
      <c r="D11" s="76" t="s">
        <v>171</v>
      </c>
      <c r="F11" s="122"/>
      <c r="G11" s="124" t="s">
        <v>171</v>
      </c>
      <c r="I11" s="104" t="s">
        <v>516</v>
      </c>
      <c r="J11" s="100">
        <v>5</v>
      </c>
      <c r="K11" s="100">
        <v>5</v>
      </c>
      <c r="L11">
        <f t="shared" si="1"/>
        <v>24</v>
      </c>
      <c r="M11" s="8">
        <f t="shared" si="2"/>
        <v>0.125</v>
      </c>
      <c r="N11" s="8">
        <f t="shared" si="3"/>
        <v>0.60000000000000009</v>
      </c>
      <c r="O11" s="116">
        <f t="shared" si="0"/>
        <v>0.125</v>
      </c>
    </row>
    <row r="12" spans="1:31" ht="21" customHeight="1" x14ac:dyDescent="0.25">
      <c r="A12" s="363">
        <v>6</v>
      </c>
      <c r="B12" s="316" t="s">
        <v>40</v>
      </c>
      <c r="C12" s="293" t="s">
        <v>184</v>
      </c>
      <c r="D12" s="74" t="s">
        <v>298</v>
      </c>
      <c r="F12" s="122" t="s">
        <v>184</v>
      </c>
      <c r="G12" s="124" t="s">
        <v>298</v>
      </c>
      <c r="I12" s="104" t="s">
        <v>87</v>
      </c>
      <c r="J12" s="100">
        <v>4</v>
      </c>
      <c r="K12" s="100">
        <v>4</v>
      </c>
      <c r="L12">
        <f t="shared" si="1"/>
        <v>28</v>
      </c>
      <c r="M12" s="8">
        <f t="shared" si="2"/>
        <v>0.1</v>
      </c>
      <c r="N12" s="8">
        <f t="shared" si="3"/>
        <v>0.70000000000000007</v>
      </c>
      <c r="O12" s="116">
        <f t="shared" si="0"/>
        <v>0.1</v>
      </c>
    </row>
    <row r="13" spans="1:31" ht="21" customHeight="1" thickBot="1" x14ac:dyDescent="0.3">
      <c r="A13" s="364"/>
      <c r="B13" s="317"/>
      <c r="C13" s="294"/>
      <c r="D13" s="87" t="s">
        <v>116</v>
      </c>
      <c r="F13" s="122"/>
      <c r="G13" s="124" t="s">
        <v>116</v>
      </c>
      <c r="I13" s="104" t="s">
        <v>298</v>
      </c>
      <c r="J13" s="100">
        <v>4</v>
      </c>
      <c r="K13" s="100">
        <v>4</v>
      </c>
      <c r="L13">
        <f t="shared" si="1"/>
        <v>32</v>
      </c>
      <c r="M13" s="8">
        <f t="shared" si="2"/>
        <v>0.1</v>
      </c>
      <c r="N13" s="8">
        <f t="shared" si="3"/>
        <v>0.8</v>
      </c>
      <c r="O13" s="116">
        <f t="shared" si="0"/>
        <v>0.1</v>
      </c>
    </row>
    <row r="14" spans="1:31" ht="21" customHeight="1" x14ac:dyDescent="0.25">
      <c r="A14" s="363">
        <v>7</v>
      </c>
      <c r="B14" s="316" t="s">
        <v>40</v>
      </c>
      <c r="C14" s="293" t="s">
        <v>189</v>
      </c>
      <c r="D14" s="74" t="s">
        <v>236</v>
      </c>
      <c r="F14" s="122" t="s">
        <v>189</v>
      </c>
      <c r="G14" s="124" t="s">
        <v>236</v>
      </c>
      <c r="I14" s="104" t="s">
        <v>171</v>
      </c>
      <c r="J14" s="100">
        <v>1</v>
      </c>
      <c r="K14" s="100">
        <v>1</v>
      </c>
      <c r="L14">
        <f t="shared" si="1"/>
        <v>33</v>
      </c>
      <c r="M14" s="8">
        <f t="shared" si="2"/>
        <v>2.5000000000000001E-2</v>
      </c>
      <c r="N14" s="8">
        <f t="shared" si="3"/>
        <v>0.82500000000000007</v>
      </c>
      <c r="O14" s="116">
        <f t="shared" si="0"/>
        <v>2.5000000000000001E-2</v>
      </c>
    </row>
    <row r="15" spans="1:31" ht="21" customHeight="1" x14ac:dyDescent="0.25">
      <c r="A15" s="364"/>
      <c r="B15" s="317"/>
      <c r="C15" s="294"/>
      <c r="D15" s="75" t="s">
        <v>237</v>
      </c>
      <c r="F15" s="122"/>
      <c r="G15" s="124" t="s">
        <v>516</v>
      </c>
      <c r="I15" s="104" t="s">
        <v>360</v>
      </c>
      <c r="J15" s="100">
        <v>1</v>
      </c>
      <c r="K15" s="100">
        <v>1</v>
      </c>
      <c r="L15">
        <f t="shared" si="1"/>
        <v>34</v>
      </c>
      <c r="M15" s="8">
        <f t="shared" si="2"/>
        <v>2.5000000000000001E-2</v>
      </c>
      <c r="N15" s="8">
        <f t="shared" si="3"/>
        <v>0.85000000000000009</v>
      </c>
      <c r="O15" s="116">
        <f t="shared" si="0"/>
        <v>2.5000000000000001E-2</v>
      </c>
    </row>
    <row r="16" spans="1:31" ht="21" customHeight="1" thickBot="1" x14ac:dyDescent="0.3">
      <c r="A16" s="365"/>
      <c r="B16" s="318"/>
      <c r="C16" s="295"/>
      <c r="D16" s="76" t="s">
        <v>238</v>
      </c>
      <c r="F16" s="122"/>
      <c r="G16" s="124" t="s">
        <v>515</v>
      </c>
      <c r="I16" s="104" t="s">
        <v>339</v>
      </c>
      <c r="J16" s="100">
        <v>1</v>
      </c>
      <c r="K16" s="100">
        <v>1</v>
      </c>
      <c r="L16">
        <f t="shared" si="1"/>
        <v>35</v>
      </c>
      <c r="M16" s="8">
        <f t="shared" si="2"/>
        <v>2.5000000000000001E-2</v>
      </c>
      <c r="N16" s="8">
        <f t="shared" si="3"/>
        <v>0.87500000000000011</v>
      </c>
      <c r="O16" s="116">
        <f t="shared" si="0"/>
        <v>2.5000000000000001E-2</v>
      </c>
    </row>
    <row r="17" spans="1:31" ht="21" customHeight="1" x14ac:dyDescent="0.25">
      <c r="A17" s="363">
        <v>8</v>
      </c>
      <c r="B17" s="316" t="s">
        <v>40</v>
      </c>
      <c r="C17" s="293" t="s">
        <v>193</v>
      </c>
      <c r="D17" s="74" t="s">
        <v>116</v>
      </c>
      <c r="F17" s="122" t="s">
        <v>193</v>
      </c>
      <c r="G17" s="124" t="s">
        <v>116</v>
      </c>
      <c r="I17" s="104" t="s">
        <v>297</v>
      </c>
      <c r="J17" s="100">
        <v>2</v>
      </c>
      <c r="K17" s="100">
        <v>2</v>
      </c>
      <c r="L17">
        <f t="shared" si="1"/>
        <v>37</v>
      </c>
      <c r="M17" s="8">
        <f t="shared" si="2"/>
        <v>0.05</v>
      </c>
      <c r="N17" s="8">
        <f t="shared" si="3"/>
        <v>0.92500000000000016</v>
      </c>
      <c r="O17" s="116">
        <f t="shared" si="0"/>
        <v>0.05</v>
      </c>
    </row>
    <row r="18" spans="1:31" ht="21" customHeight="1" thickBot="1" x14ac:dyDescent="0.3">
      <c r="A18" s="364"/>
      <c r="B18" s="317"/>
      <c r="C18" s="294"/>
      <c r="D18" s="87" t="s">
        <v>237</v>
      </c>
      <c r="F18" s="122"/>
      <c r="G18" s="124" t="s">
        <v>516</v>
      </c>
      <c r="I18" s="104" t="s">
        <v>236</v>
      </c>
      <c r="J18" s="100">
        <v>1</v>
      </c>
      <c r="K18" s="100">
        <v>1</v>
      </c>
      <c r="L18">
        <f t="shared" si="1"/>
        <v>38</v>
      </c>
      <c r="M18" s="8">
        <f t="shared" si="2"/>
        <v>2.5000000000000001E-2</v>
      </c>
      <c r="N18" s="8">
        <f t="shared" si="3"/>
        <v>0.95000000000000018</v>
      </c>
      <c r="O18" s="116">
        <f t="shared" si="0"/>
        <v>2.5000000000000001E-2</v>
      </c>
    </row>
    <row r="19" spans="1:31" ht="21" customHeight="1" x14ac:dyDescent="0.25">
      <c r="A19" s="363">
        <v>9</v>
      </c>
      <c r="B19" s="316" t="s">
        <v>40</v>
      </c>
      <c r="C19" s="293" t="s">
        <v>197</v>
      </c>
      <c r="D19" s="74" t="s">
        <v>297</v>
      </c>
      <c r="F19" s="122" t="s">
        <v>197</v>
      </c>
      <c r="G19" s="124" t="s">
        <v>297</v>
      </c>
      <c r="I19" s="104" t="s">
        <v>418</v>
      </c>
      <c r="J19" s="100">
        <v>1</v>
      </c>
      <c r="K19" s="100">
        <v>1</v>
      </c>
      <c r="L19">
        <f t="shared" si="1"/>
        <v>39</v>
      </c>
      <c r="M19" s="8">
        <f t="shared" si="2"/>
        <v>2.5000000000000001E-2</v>
      </c>
      <c r="N19" s="8">
        <f t="shared" si="3"/>
        <v>0.9750000000000002</v>
      </c>
      <c r="O19" s="116">
        <f t="shared" si="0"/>
        <v>2.5000000000000001E-2</v>
      </c>
    </row>
    <row r="20" spans="1:31" ht="21" customHeight="1" x14ac:dyDescent="0.25">
      <c r="A20" s="364"/>
      <c r="B20" s="317"/>
      <c r="C20" s="294"/>
      <c r="D20" s="75" t="s">
        <v>116</v>
      </c>
      <c r="F20" s="122"/>
      <c r="G20" s="124" t="s">
        <v>116</v>
      </c>
      <c r="I20" s="104" t="s">
        <v>517</v>
      </c>
      <c r="J20" s="100">
        <v>1</v>
      </c>
      <c r="K20" s="145">
        <v>1</v>
      </c>
      <c r="L20" s="113">
        <f t="shared" si="1"/>
        <v>40</v>
      </c>
      <c r="M20" s="117">
        <f t="shared" si="2"/>
        <v>2.5000000000000001E-2</v>
      </c>
      <c r="N20" s="117">
        <f t="shared" si="3"/>
        <v>1.0000000000000002</v>
      </c>
      <c r="O20" s="118">
        <f t="shared" si="0"/>
        <v>2.5000000000000001E-2</v>
      </c>
    </row>
    <row r="21" spans="1:31" ht="21" customHeight="1" thickBot="1" x14ac:dyDescent="0.3">
      <c r="A21" s="365"/>
      <c r="B21" s="318"/>
      <c r="C21" s="295"/>
      <c r="D21" s="76" t="s">
        <v>298</v>
      </c>
      <c r="F21" s="122"/>
      <c r="G21" s="124" t="s">
        <v>298</v>
      </c>
      <c r="I21" s="104" t="s">
        <v>500</v>
      </c>
      <c r="J21" s="100">
        <v>40</v>
      </c>
      <c r="K21">
        <f>SUM(K3:K20)</f>
        <v>40</v>
      </c>
      <c r="M21" s="8">
        <f>SUM(M3:M20)</f>
        <v>1.0000000000000002</v>
      </c>
      <c r="O21" s="114">
        <f>SUM(O3:O20)</f>
        <v>1.0000000000000002</v>
      </c>
    </row>
    <row r="22" spans="1:31" s="1" customFormat="1" ht="21" customHeight="1" thickBot="1" x14ac:dyDescent="0.3">
      <c r="A22" s="92">
        <v>10</v>
      </c>
      <c r="B22" s="93" t="s">
        <v>40</v>
      </c>
      <c r="C22" s="88" t="s">
        <v>202</v>
      </c>
      <c r="D22" s="88" t="s">
        <v>87</v>
      </c>
      <c r="F22" s="102" t="s">
        <v>202</v>
      </c>
      <c r="G22" s="123" t="s">
        <v>87</v>
      </c>
      <c r="I22"/>
      <c r="J22"/>
      <c r="K22"/>
      <c r="L22"/>
      <c r="M22"/>
      <c r="N22"/>
      <c r="O22"/>
      <c r="P22"/>
      <c r="Q22"/>
      <c r="R22"/>
      <c r="S22"/>
      <c r="T22"/>
      <c r="U22"/>
      <c r="V22"/>
      <c r="W22"/>
      <c r="X22"/>
      <c r="Y22"/>
      <c r="Z22"/>
      <c r="AA22"/>
      <c r="AB22"/>
      <c r="AC22"/>
      <c r="AD22"/>
      <c r="AE22"/>
    </row>
    <row r="23" spans="1:31" s="1" customFormat="1" ht="21" customHeight="1" x14ac:dyDescent="0.25">
      <c r="A23" s="363">
        <v>11</v>
      </c>
      <c r="B23" s="316" t="s">
        <v>40</v>
      </c>
      <c r="C23" s="293" t="s">
        <v>206</v>
      </c>
      <c r="D23" s="74" t="s">
        <v>298</v>
      </c>
      <c r="F23" s="102" t="s">
        <v>206</v>
      </c>
      <c r="G23" s="123" t="s">
        <v>298</v>
      </c>
      <c r="I23"/>
      <c r="J23"/>
      <c r="K23"/>
      <c r="L23"/>
      <c r="M23"/>
      <c r="N23"/>
      <c r="O23"/>
      <c r="P23"/>
      <c r="Q23"/>
      <c r="R23"/>
      <c r="S23"/>
      <c r="T23"/>
      <c r="U23"/>
      <c r="V23"/>
      <c r="W23"/>
      <c r="X23"/>
      <c r="Y23"/>
      <c r="Z23"/>
      <c r="AA23"/>
      <c r="AB23"/>
      <c r="AC23"/>
      <c r="AD23"/>
      <c r="AE23"/>
    </row>
    <row r="24" spans="1:31" s="1" customFormat="1" ht="21" customHeight="1" x14ac:dyDescent="0.25">
      <c r="A24" s="364"/>
      <c r="B24" s="317"/>
      <c r="C24" s="294"/>
      <c r="D24" s="75" t="s">
        <v>339</v>
      </c>
      <c r="F24" s="102"/>
      <c r="G24" s="123" t="s">
        <v>339</v>
      </c>
      <c r="I24"/>
      <c r="J24"/>
      <c r="K24"/>
      <c r="L24"/>
      <c r="M24"/>
      <c r="N24"/>
      <c r="O24"/>
      <c r="P24"/>
      <c r="Q24"/>
      <c r="R24"/>
      <c r="S24"/>
      <c r="T24"/>
      <c r="U24"/>
      <c r="V24"/>
      <c r="W24"/>
      <c r="X24"/>
      <c r="Y24"/>
      <c r="Z24"/>
      <c r="AA24"/>
      <c r="AB24"/>
      <c r="AC24"/>
      <c r="AD24"/>
      <c r="AE24"/>
    </row>
    <row r="25" spans="1:31" s="1" customFormat="1" ht="21" customHeight="1" thickBot="1" x14ac:dyDescent="0.3">
      <c r="A25" s="365"/>
      <c r="B25" s="318"/>
      <c r="C25" s="295"/>
      <c r="D25" s="76" t="s">
        <v>340</v>
      </c>
      <c r="F25" s="102"/>
      <c r="G25" s="123" t="s">
        <v>340</v>
      </c>
      <c r="I25"/>
      <c r="J25"/>
      <c r="K25"/>
      <c r="L25"/>
      <c r="M25"/>
      <c r="N25"/>
      <c r="O25"/>
      <c r="P25"/>
      <c r="Q25"/>
      <c r="R25"/>
      <c r="S25"/>
      <c r="T25"/>
      <c r="U25"/>
      <c r="V25"/>
      <c r="W25"/>
      <c r="X25"/>
      <c r="Y25"/>
      <c r="Z25"/>
      <c r="AA25"/>
      <c r="AB25"/>
      <c r="AC25"/>
      <c r="AD25"/>
      <c r="AE25"/>
    </row>
    <row r="26" spans="1:31" s="1" customFormat="1" ht="21" customHeight="1" thickBot="1" x14ac:dyDescent="0.3">
      <c r="A26" s="91">
        <v>12</v>
      </c>
      <c r="B26" s="96" t="s">
        <v>40</v>
      </c>
      <c r="C26" s="97" t="s">
        <v>210</v>
      </c>
      <c r="D26" s="88" t="s">
        <v>87</v>
      </c>
      <c r="F26" s="102" t="s">
        <v>210</v>
      </c>
      <c r="G26" s="123" t="s">
        <v>87</v>
      </c>
      <c r="I26"/>
      <c r="J26"/>
    </row>
    <row r="27" spans="1:31" s="1" customFormat="1" ht="21" customHeight="1" x14ac:dyDescent="0.25">
      <c r="A27" s="366">
        <v>13</v>
      </c>
      <c r="B27" s="344" t="s">
        <v>40</v>
      </c>
      <c r="C27" s="293" t="s">
        <v>263</v>
      </c>
      <c r="D27" s="74" t="s">
        <v>359</v>
      </c>
      <c r="F27" s="102" t="s">
        <v>263</v>
      </c>
      <c r="G27" s="123" t="s">
        <v>359</v>
      </c>
      <c r="I27"/>
      <c r="J27"/>
    </row>
    <row r="28" spans="1:31" s="1" customFormat="1" ht="21" customHeight="1" thickBot="1" x14ac:dyDescent="0.3">
      <c r="A28" s="367"/>
      <c r="B28" s="345"/>
      <c r="C28" s="294"/>
      <c r="D28" s="87" t="s">
        <v>360</v>
      </c>
      <c r="F28" s="102"/>
      <c r="G28" s="123" t="s">
        <v>360</v>
      </c>
      <c r="I28"/>
      <c r="J28"/>
    </row>
    <row r="29" spans="1:31" s="1" customFormat="1" ht="21" customHeight="1" x14ac:dyDescent="0.25">
      <c r="A29" s="366">
        <v>14</v>
      </c>
      <c r="B29" s="344" t="s">
        <v>40</v>
      </c>
      <c r="C29" s="293" t="s">
        <v>267</v>
      </c>
      <c r="D29" s="74" t="s">
        <v>371</v>
      </c>
      <c r="F29" s="102" t="s">
        <v>267</v>
      </c>
      <c r="G29" s="124" t="s">
        <v>516</v>
      </c>
      <c r="I29"/>
      <c r="J29"/>
    </row>
    <row r="30" spans="1:31" s="1" customFormat="1" ht="21" customHeight="1" x14ac:dyDescent="0.25">
      <c r="A30" s="367"/>
      <c r="B30" s="345"/>
      <c r="C30" s="294"/>
      <c r="D30" s="75" t="s">
        <v>370</v>
      </c>
      <c r="F30" s="102"/>
      <c r="G30" s="123" t="s">
        <v>370</v>
      </c>
      <c r="I30"/>
      <c r="J30"/>
    </row>
    <row r="31" spans="1:31" s="1" customFormat="1" ht="21" customHeight="1" thickBot="1" x14ac:dyDescent="0.3">
      <c r="A31" s="368"/>
      <c r="B31" s="346"/>
      <c r="C31" s="295"/>
      <c r="D31" s="76" t="s">
        <v>116</v>
      </c>
      <c r="F31" s="102"/>
      <c r="G31" s="123" t="s">
        <v>116</v>
      </c>
      <c r="I31"/>
      <c r="J31"/>
    </row>
    <row r="32" spans="1:31" s="1" customFormat="1" ht="21" customHeight="1" x14ac:dyDescent="0.25">
      <c r="A32" s="366">
        <v>15</v>
      </c>
      <c r="B32" s="344" t="s">
        <v>40</v>
      </c>
      <c r="C32" s="293" t="s">
        <v>271</v>
      </c>
      <c r="D32" s="74" t="s">
        <v>116</v>
      </c>
      <c r="F32" s="102" t="s">
        <v>271</v>
      </c>
      <c r="G32" s="123" t="s">
        <v>116</v>
      </c>
      <c r="I32"/>
      <c r="J32"/>
    </row>
    <row r="33" spans="1:14" s="1" customFormat="1" ht="21" customHeight="1" x14ac:dyDescent="0.25">
      <c r="A33" s="367"/>
      <c r="B33" s="345"/>
      <c r="C33" s="294"/>
      <c r="D33" s="75" t="s">
        <v>237</v>
      </c>
      <c r="F33" s="102"/>
      <c r="G33" s="124" t="s">
        <v>516</v>
      </c>
      <c r="I33"/>
      <c r="J33"/>
    </row>
    <row r="34" spans="1:14" s="1" customFormat="1" ht="21" customHeight="1" thickBot="1" x14ac:dyDescent="0.3">
      <c r="A34" s="368"/>
      <c r="B34" s="346"/>
      <c r="C34" s="295"/>
      <c r="D34" s="76" t="s">
        <v>389</v>
      </c>
      <c r="F34" s="102"/>
      <c r="G34" s="124" t="s">
        <v>514</v>
      </c>
      <c r="I34"/>
      <c r="J34"/>
    </row>
    <row r="35" spans="1:14" s="1" customFormat="1" ht="21" customHeight="1" thickBot="1" x14ac:dyDescent="0.3">
      <c r="A35" s="91">
        <v>16</v>
      </c>
      <c r="B35" s="96" t="s">
        <v>40</v>
      </c>
      <c r="C35" s="88" t="s">
        <v>272</v>
      </c>
      <c r="D35" s="88" t="s">
        <v>116</v>
      </c>
      <c r="F35" s="102" t="s">
        <v>272</v>
      </c>
      <c r="G35" s="123" t="s">
        <v>116</v>
      </c>
      <c r="I35"/>
      <c r="J35"/>
    </row>
    <row r="36" spans="1:14" s="1" customFormat="1" ht="21" customHeight="1" x14ac:dyDescent="0.25">
      <c r="A36" s="366">
        <v>17</v>
      </c>
      <c r="B36" s="344" t="s">
        <v>40</v>
      </c>
      <c r="C36" s="293" t="s">
        <v>273</v>
      </c>
      <c r="D36" s="74" t="s">
        <v>298</v>
      </c>
      <c r="F36" s="102" t="s">
        <v>273</v>
      </c>
      <c r="G36" s="123" t="s">
        <v>298</v>
      </c>
      <c r="I36"/>
      <c r="J36"/>
    </row>
    <row r="37" spans="1:14" s="1" customFormat="1" ht="21" customHeight="1" x14ac:dyDescent="0.25">
      <c r="A37" s="367"/>
      <c r="B37" s="345"/>
      <c r="C37" s="294"/>
      <c r="D37" s="75" t="s">
        <v>418</v>
      </c>
      <c r="F37" s="102"/>
      <c r="G37" s="123" t="s">
        <v>418</v>
      </c>
      <c r="I37"/>
      <c r="J37"/>
    </row>
    <row r="38" spans="1:14" s="1" customFormat="1" ht="21" customHeight="1" thickBot="1" x14ac:dyDescent="0.3">
      <c r="A38" s="368"/>
      <c r="B38" s="346"/>
      <c r="C38" s="295"/>
      <c r="D38" s="76" t="s">
        <v>419</v>
      </c>
      <c r="F38" s="102"/>
      <c r="G38" s="123" t="s">
        <v>419</v>
      </c>
      <c r="I38" s="424" t="s">
        <v>667</v>
      </c>
      <c r="J38" s="424"/>
      <c r="K38" s="424"/>
      <c r="L38" s="424"/>
      <c r="M38" s="424"/>
      <c r="N38" s="424"/>
    </row>
    <row r="39" spans="1:14" s="1" customFormat="1" ht="21" customHeight="1" thickBot="1" x14ac:dyDescent="0.3">
      <c r="A39" s="91">
        <v>18</v>
      </c>
      <c r="B39" s="93" t="s">
        <v>40</v>
      </c>
      <c r="C39" s="88" t="s">
        <v>274</v>
      </c>
      <c r="D39" s="88" t="s">
        <v>435</v>
      </c>
      <c r="F39" s="102" t="s">
        <v>274</v>
      </c>
      <c r="G39" s="124" t="s">
        <v>515</v>
      </c>
      <c r="I39" s="424"/>
      <c r="J39" s="424"/>
      <c r="K39" s="424"/>
      <c r="L39" s="424"/>
      <c r="M39" s="424"/>
      <c r="N39" s="424"/>
    </row>
    <row r="40" spans="1:14" s="1" customFormat="1" ht="21" customHeight="1" thickBot="1" x14ac:dyDescent="0.3">
      <c r="A40" s="91">
        <v>19</v>
      </c>
      <c r="B40" s="93" t="s">
        <v>40</v>
      </c>
      <c r="C40" s="88" t="s">
        <v>275</v>
      </c>
      <c r="D40" s="88" t="s">
        <v>419</v>
      </c>
      <c r="F40" s="102" t="s">
        <v>275</v>
      </c>
      <c r="G40" s="123" t="s">
        <v>419</v>
      </c>
      <c r="I40" s="424"/>
      <c r="J40" s="424"/>
      <c r="K40" s="424"/>
      <c r="L40" s="424"/>
      <c r="M40" s="424"/>
      <c r="N40" s="424"/>
    </row>
    <row r="41" spans="1:14" s="1" customFormat="1" ht="21" customHeight="1" x14ac:dyDescent="0.25">
      <c r="A41" s="366">
        <v>20</v>
      </c>
      <c r="B41" s="316" t="s">
        <v>40</v>
      </c>
      <c r="C41" s="293" t="s">
        <v>276</v>
      </c>
      <c r="D41" s="74" t="s">
        <v>297</v>
      </c>
      <c r="F41" s="102" t="s">
        <v>276</v>
      </c>
      <c r="G41" s="123" t="s">
        <v>297</v>
      </c>
      <c r="I41" s="424"/>
      <c r="J41" s="424"/>
      <c r="K41" s="424"/>
      <c r="L41" s="424"/>
      <c r="M41" s="424"/>
      <c r="N41" s="424"/>
    </row>
    <row r="42" spans="1:14" s="1" customFormat="1" ht="21" customHeight="1" x14ac:dyDescent="0.25">
      <c r="A42" s="367"/>
      <c r="B42" s="317"/>
      <c r="C42" s="294"/>
      <c r="D42" s="87" t="s">
        <v>116</v>
      </c>
      <c r="F42" s="102"/>
      <c r="G42" s="123" t="s">
        <v>116</v>
      </c>
      <c r="I42"/>
      <c r="J42"/>
    </row>
    <row r="43" spans="1:14" x14ac:dyDescent="0.25">
      <c r="I43"/>
    </row>
    <row r="44" spans="1:14" x14ac:dyDescent="0.25">
      <c r="I44"/>
    </row>
    <row r="45" spans="1:14" x14ac:dyDescent="0.25">
      <c r="I45"/>
    </row>
    <row r="46" spans="1:14" x14ac:dyDescent="0.25">
      <c r="I46"/>
    </row>
    <row r="47" spans="1:14" x14ac:dyDescent="0.25">
      <c r="I47"/>
    </row>
    <row r="48" spans="1:14"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sheetData>
  <autoFilter ref="F2:G42" xr:uid="{00000000-0009-0000-0000-000006000000}"/>
  <mergeCells count="37">
    <mergeCell ref="I38:N41"/>
    <mergeCell ref="B6:B8"/>
    <mergeCell ref="C6:C8"/>
    <mergeCell ref="A9:A11"/>
    <mergeCell ref="B9:B11"/>
    <mergeCell ref="C9:C11"/>
    <mergeCell ref="A6:A8"/>
    <mergeCell ref="A12:A13"/>
    <mergeCell ref="B12:B13"/>
    <mergeCell ref="C12:C13"/>
    <mergeCell ref="A14:A16"/>
    <mergeCell ref="B14:B16"/>
    <mergeCell ref="C14:C16"/>
    <mergeCell ref="A17:A18"/>
    <mergeCell ref="B17:B18"/>
    <mergeCell ref="C17:C18"/>
    <mergeCell ref="A19:A21"/>
    <mergeCell ref="B19:B21"/>
    <mergeCell ref="C19:C21"/>
    <mergeCell ref="A23:A25"/>
    <mergeCell ref="B23:B25"/>
    <mergeCell ref="C23:C25"/>
    <mergeCell ref="A27:A28"/>
    <mergeCell ref="B27:B28"/>
    <mergeCell ref="C27:C28"/>
    <mergeCell ref="A29:A31"/>
    <mergeCell ref="B29:B31"/>
    <mergeCell ref="C29:C31"/>
    <mergeCell ref="A41:A42"/>
    <mergeCell ref="B41:B42"/>
    <mergeCell ref="C41:C42"/>
    <mergeCell ref="A32:A34"/>
    <mergeCell ref="B32:B34"/>
    <mergeCell ref="C32:C34"/>
    <mergeCell ref="A36:A38"/>
    <mergeCell ref="B36:B38"/>
    <mergeCell ref="C36:C38"/>
  </mergeCells>
  <conditionalFormatting sqref="O3:O20">
    <cfRule type="aboveAverage" dxfId="25" priority="1"/>
  </conditionalFormatting>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61"/>
  <sheetViews>
    <sheetView topLeftCell="G16" zoomScale="70" zoomScaleNormal="70" workbookViewId="0">
      <selection activeCell="I32" sqref="I32"/>
    </sheetView>
  </sheetViews>
  <sheetFormatPr baseColWidth="10" defaultColWidth="9.140625" defaultRowHeight="15" outlineLevelCol="1" x14ac:dyDescent="0.25"/>
  <cols>
    <col min="1" max="1" width="36.7109375" style="38" hidden="1" customWidth="1" outlineLevel="1"/>
    <col min="2" max="3" width="36.7109375" hidden="1" customWidth="1" outlineLevel="1"/>
    <col min="4" max="4" width="36.7109375" style="1" hidden="1" customWidth="1" outlineLevel="1"/>
    <col min="5" max="5" width="9.140625" collapsed="1"/>
    <col min="6" max="6" width="9.140625" customWidth="1" outlineLevel="1"/>
    <col min="7" max="7" width="18.5703125" style="105" customWidth="1" outlineLevel="1"/>
    <col min="9" max="9" width="52.140625" bestFit="1" customWidth="1"/>
    <col min="10" max="10" width="37.85546875" bestFit="1" customWidth="1"/>
    <col min="11" max="11" width="37.85546875" customWidth="1"/>
  </cols>
  <sheetData>
    <row r="1" spans="1:16" s="1" customFormat="1" ht="15.75" thickBot="1" x14ac:dyDescent="0.3">
      <c r="A1" s="120" t="s">
        <v>7</v>
      </c>
      <c r="B1" s="121"/>
      <c r="C1" s="121"/>
      <c r="D1" s="121"/>
      <c r="G1" s="255"/>
    </row>
    <row r="2" spans="1:16" s="1" customFormat="1" ht="78" customHeight="1" thickBot="1" x14ac:dyDescent="0.3">
      <c r="A2" s="36"/>
      <c r="B2" s="18" t="s">
        <v>0</v>
      </c>
      <c r="C2" s="19" t="s">
        <v>3</v>
      </c>
      <c r="D2" s="20" t="s">
        <v>17</v>
      </c>
      <c r="F2" s="102" t="s">
        <v>3</v>
      </c>
      <c r="G2" s="127" t="s">
        <v>17</v>
      </c>
      <c r="I2" s="125" t="s">
        <v>498</v>
      </c>
      <c r="J2" s="105" t="s">
        <v>518</v>
      </c>
      <c r="K2" s="126" t="s">
        <v>519</v>
      </c>
      <c r="L2" s="119" t="s">
        <v>507</v>
      </c>
      <c r="M2" s="119" t="s">
        <v>503</v>
      </c>
      <c r="N2" s="119" t="s">
        <v>504</v>
      </c>
      <c r="O2" s="119" t="s">
        <v>505</v>
      </c>
      <c r="P2" s="119" t="s">
        <v>506</v>
      </c>
    </row>
    <row r="3" spans="1:16" s="1" customFormat="1" ht="21" customHeight="1" thickBot="1" x14ac:dyDescent="0.3">
      <c r="A3" s="95">
        <v>1</v>
      </c>
      <c r="B3" s="93" t="s">
        <v>40</v>
      </c>
      <c r="C3" s="90" t="s">
        <v>41</v>
      </c>
      <c r="D3" s="88" t="s">
        <v>88</v>
      </c>
      <c r="F3" s="102" t="s">
        <v>41</v>
      </c>
      <c r="G3" s="123" t="s">
        <v>88</v>
      </c>
      <c r="I3" s="99" t="s">
        <v>88</v>
      </c>
      <c r="J3" s="100">
        <v>12</v>
      </c>
      <c r="K3" s="99" t="s">
        <v>88</v>
      </c>
      <c r="L3" s="100">
        <v>12</v>
      </c>
      <c r="M3">
        <f>L3</f>
        <v>12</v>
      </c>
      <c r="N3" s="8">
        <f>L3/$L$11</f>
        <v>0.52173913043478259</v>
      </c>
      <c r="O3" s="116">
        <f>N3</f>
        <v>0.52173913043478259</v>
      </c>
      <c r="P3" s="116">
        <f>N3</f>
        <v>0.52173913043478259</v>
      </c>
    </row>
    <row r="4" spans="1:16" ht="21" customHeight="1" x14ac:dyDescent="0.25">
      <c r="A4" s="92">
        <v>2</v>
      </c>
      <c r="B4" s="93" t="s">
        <v>40</v>
      </c>
      <c r="C4" s="88" t="s">
        <v>77</v>
      </c>
      <c r="D4" s="88" t="s">
        <v>88</v>
      </c>
      <c r="F4" s="122" t="s">
        <v>77</v>
      </c>
      <c r="G4" s="124" t="s">
        <v>88</v>
      </c>
      <c r="I4" s="99" t="s">
        <v>112</v>
      </c>
      <c r="J4" s="100">
        <v>5</v>
      </c>
      <c r="K4" s="99" t="s">
        <v>112</v>
      </c>
      <c r="L4" s="100">
        <v>5</v>
      </c>
      <c r="M4">
        <f>L4+M3</f>
        <v>17</v>
      </c>
      <c r="N4" s="8">
        <f>L4/$L$11</f>
        <v>0.21739130434782608</v>
      </c>
      <c r="O4" s="116">
        <f>N4+O3</f>
        <v>0.73913043478260865</v>
      </c>
      <c r="P4" s="116">
        <f t="shared" ref="P4:P10" si="0">N4</f>
        <v>0.21739130434782608</v>
      </c>
    </row>
    <row r="5" spans="1:16" ht="21" customHeight="1" thickBot="1" x14ac:dyDescent="0.3">
      <c r="A5" s="92">
        <v>3</v>
      </c>
      <c r="B5" s="94" t="s">
        <v>40</v>
      </c>
      <c r="C5" s="89" t="s">
        <v>102</v>
      </c>
      <c r="D5" s="89" t="s">
        <v>112</v>
      </c>
      <c r="F5" s="122" t="s">
        <v>102</v>
      </c>
      <c r="G5" s="124" t="s">
        <v>112</v>
      </c>
      <c r="I5" s="99" t="s">
        <v>239</v>
      </c>
      <c r="J5" s="100">
        <v>1</v>
      </c>
      <c r="K5" s="99" t="s">
        <v>239</v>
      </c>
      <c r="L5" s="100">
        <v>1</v>
      </c>
      <c r="M5">
        <f t="shared" ref="M5:M10" si="1">L5+M4</f>
        <v>18</v>
      </c>
      <c r="N5" s="8">
        <f t="shared" ref="N5:N10" si="2">L5/$L$11</f>
        <v>4.3478260869565216E-2</v>
      </c>
      <c r="O5" s="116">
        <f t="shared" ref="O5:O10" si="3">N5+O4</f>
        <v>0.78260869565217384</v>
      </c>
      <c r="P5" s="116">
        <f t="shared" si="0"/>
        <v>4.3478260869565216E-2</v>
      </c>
    </row>
    <row r="6" spans="1:16" ht="21" customHeight="1" thickBot="1" x14ac:dyDescent="0.3">
      <c r="A6" s="92">
        <v>4</v>
      </c>
      <c r="B6" s="93" t="s">
        <v>40</v>
      </c>
      <c r="C6" s="88" t="s">
        <v>130</v>
      </c>
      <c r="D6" s="88" t="s">
        <v>112</v>
      </c>
      <c r="F6" s="122" t="s">
        <v>130</v>
      </c>
      <c r="G6" s="124" t="s">
        <v>112</v>
      </c>
      <c r="I6" s="99" t="s">
        <v>240</v>
      </c>
      <c r="J6" s="100">
        <v>1</v>
      </c>
      <c r="K6" s="99" t="s">
        <v>240</v>
      </c>
      <c r="L6" s="100">
        <v>1</v>
      </c>
      <c r="M6">
        <f t="shared" si="1"/>
        <v>19</v>
      </c>
      <c r="N6" s="8">
        <f t="shared" si="2"/>
        <v>4.3478260869565216E-2</v>
      </c>
      <c r="O6" s="116">
        <f t="shared" si="3"/>
        <v>0.82608695652173902</v>
      </c>
      <c r="P6" s="116">
        <f t="shared" si="0"/>
        <v>4.3478260869565216E-2</v>
      </c>
    </row>
    <row r="7" spans="1:16" ht="21" customHeight="1" thickBot="1" x14ac:dyDescent="0.3">
      <c r="A7" s="92">
        <v>5</v>
      </c>
      <c r="B7" s="93" t="s">
        <v>40</v>
      </c>
      <c r="C7" s="88" t="s">
        <v>164</v>
      </c>
      <c r="D7" s="88" t="s">
        <v>88</v>
      </c>
      <c r="F7" s="122" t="s">
        <v>164</v>
      </c>
      <c r="G7" s="124" t="s">
        <v>88</v>
      </c>
      <c r="I7" s="99" t="s">
        <v>436</v>
      </c>
      <c r="J7" s="100">
        <v>1</v>
      </c>
      <c r="K7" s="99" t="s">
        <v>436</v>
      </c>
      <c r="L7" s="100">
        <v>1</v>
      </c>
      <c r="M7">
        <f t="shared" si="1"/>
        <v>20</v>
      </c>
      <c r="N7" s="8">
        <f t="shared" si="2"/>
        <v>4.3478260869565216E-2</v>
      </c>
      <c r="O7" s="116">
        <f t="shared" si="3"/>
        <v>0.86956521739130421</v>
      </c>
      <c r="P7" s="116">
        <f t="shared" si="0"/>
        <v>4.3478260869565216E-2</v>
      </c>
    </row>
    <row r="8" spans="1:16" ht="21" customHeight="1" thickBot="1" x14ac:dyDescent="0.3">
      <c r="A8" s="92">
        <v>6</v>
      </c>
      <c r="B8" s="93" t="s">
        <v>40</v>
      </c>
      <c r="C8" s="88" t="s">
        <v>184</v>
      </c>
      <c r="D8" s="88" t="s">
        <v>88</v>
      </c>
      <c r="F8" s="122" t="s">
        <v>184</v>
      </c>
      <c r="G8" s="124" t="s">
        <v>88</v>
      </c>
      <c r="I8" s="99" t="s">
        <v>387</v>
      </c>
      <c r="J8" s="100">
        <v>1</v>
      </c>
      <c r="K8" s="99" t="s">
        <v>387</v>
      </c>
      <c r="L8" s="100">
        <v>1</v>
      </c>
      <c r="M8">
        <f t="shared" si="1"/>
        <v>21</v>
      </c>
      <c r="N8" s="8">
        <f t="shared" si="2"/>
        <v>4.3478260869565216E-2</v>
      </c>
      <c r="O8" s="116">
        <f t="shared" si="3"/>
        <v>0.9130434782608694</v>
      </c>
      <c r="P8" s="116">
        <f t="shared" si="0"/>
        <v>4.3478260869565216E-2</v>
      </c>
    </row>
    <row r="9" spans="1:16" ht="21" customHeight="1" x14ac:dyDescent="0.25">
      <c r="A9" s="363">
        <v>7</v>
      </c>
      <c r="B9" s="316" t="s">
        <v>40</v>
      </c>
      <c r="C9" s="293" t="s">
        <v>189</v>
      </c>
      <c r="D9" s="74" t="s">
        <v>239</v>
      </c>
      <c r="F9" s="122" t="s">
        <v>189</v>
      </c>
      <c r="G9" s="124" t="s">
        <v>239</v>
      </c>
      <c r="I9" s="99" t="s">
        <v>475</v>
      </c>
      <c r="J9" s="100">
        <v>1</v>
      </c>
      <c r="K9" s="99" t="s">
        <v>475</v>
      </c>
      <c r="L9" s="100">
        <v>1</v>
      </c>
      <c r="M9">
        <f t="shared" si="1"/>
        <v>22</v>
      </c>
      <c r="N9" s="8">
        <f t="shared" si="2"/>
        <v>4.3478260869565216E-2</v>
      </c>
      <c r="O9" s="116">
        <f t="shared" si="3"/>
        <v>0.95652173913043459</v>
      </c>
      <c r="P9" s="116">
        <f t="shared" si="0"/>
        <v>4.3478260869565216E-2</v>
      </c>
    </row>
    <row r="10" spans="1:16" ht="21" customHeight="1" thickBot="1" x14ac:dyDescent="0.3">
      <c r="A10" s="364"/>
      <c r="B10" s="317"/>
      <c r="C10" s="294"/>
      <c r="D10" s="86" t="s">
        <v>240</v>
      </c>
      <c r="F10" s="122"/>
      <c r="G10" s="124" t="s">
        <v>240</v>
      </c>
      <c r="I10" s="99" t="s">
        <v>341</v>
      </c>
      <c r="J10" s="100">
        <v>1</v>
      </c>
      <c r="K10" s="99" t="s">
        <v>341</v>
      </c>
      <c r="L10" s="145">
        <v>1</v>
      </c>
      <c r="M10" s="113">
        <f t="shared" si="1"/>
        <v>23</v>
      </c>
      <c r="N10" s="117">
        <f t="shared" si="2"/>
        <v>4.3478260869565216E-2</v>
      </c>
      <c r="O10" s="118">
        <f t="shared" si="3"/>
        <v>0.99999999999999978</v>
      </c>
      <c r="P10" s="118">
        <f t="shared" si="0"/>
        <v>4.3478260869565216E-2</v>
      </c>
    </row>
    <row r="11" spans="1:16" ht="21" customHeight="1" thickBot="1" x14ac:dyDescent="0.3">
      <c r="A11" s="92">
        <v>8</v>
      </c>
      <c r="B11" s="93" t="s">
        <v>40</v>
      </c>
      <c r="C11" s="88" t="s">
        <v>193</v>
      </c>
      <c r="D11" s="90" t="s">
        <v>112</v>
      </c>
      <c r="F11" s="122" t="s">
        <v>193</v>
      </c>
      <c r="G11" s="124" t="s">
        <v>112</v>
      </c>
      <c r="I11" s="99" t="s">
        <v>500</v>
      </c>
      <c r="J11" s="100">
        <v>23</v>
      </c>
      <c r="K11" s="100"/>
      <c r="L11">
        <f>SUM(L3:L10)</f>
        <v>23</v>
      </c>
      <c r="N11" s="8">
        <f>SUM(N3:N10)</f>
        <v>0.99999999999999978</v>
      </c>
      <c r="P11" s="114">
        <f>SUM(P3:P10)</f>
        <v>0.99999999999999978</v>
      </c>
    </row>
    <row r="12" spans="1:16" ht="21" customHeight="1" thickBot="1" x14ac:dyDescent="0.3">
      <c r="A12" s="92">
        <v>9</v>
      </c>
      <c r="B12" s="93" t="s">
        <v>40</v>
      </c>
      <c r="C12" s="88" t="s">
        <v>197</v>
      </c>
      <c r="D12" s="90" t="s">
        <v>112</v>
      </c>
      <c r="F12" s="122" t="s">
        <v>197</v>
      </c>
      <c r="G12" s="124" t="s">
        <v>112</v>
      </c>
    </row>
    <row r="13" spans="1:16" s="1" customFormat="1" ht="21" customHeight="1" thickBot="1" x14ac:dyDescent="0.3">
      <c r="A13" s="92">
        <v>10</v>
      </c>
      <c r="B13" s="93" t="s">
        <v>40</v>
      </c>
      <c r="C13" s="88" t="s">
        <v>202</v>
      </c>
      <c r="D13" s="88" t="s">
        <v>88</v>
      </c>
      <c r="F13" s="102" t="s">
        <v>202</v>
      </c>
      <c r="G13" s="123" t="s">
        <v>88</v>
      </c>
      <c r="I13"/>
      <c r="J13"/>
      <c r="K13"/>
      <c r="L13"/>
    </row>
    <row r="14" spans="1:16" s="1" customFormat="1" ht="21" customHeight="1" x14ac:dyDescent="0.25">
      <c r="A14" s="363">
        <v>11</v>
      </c>
      <c r="B14" s="316" t="s">
        <v>40</v>
      </c>
      <c r="C14" s="293" t="s">
        <v>206</v>
      </c>
      <c r="D14" s="81" t="s">
        <v>112</v>
      </c>
      <c r="F14" s="102" t="s">
        <v>206</v>
      </c>
      <c r="G14" s="123" t="s">
        <v>112</v>
      </c>
      <c r="I14"/>
      <c r="J14"/>
      <c r="K14"/>
      <c r="L14"/>
    </row>
    <row r="15" spans="1:16" s="1" customFormat="1" ht="21" customHeight="1" x14ac:dyDescent="0.25">
      <c r="A15" s="364"/>
      <c r="B15" s="317"/>
      <c r="C15" s="294"/>
      <c r="D15" s="68" t="s">
        <v>475</v>
      </c>
      <c r="F15" s="102"/>
      <c r="G15" s="123" t="s">
        <v>475</v>
      </c>
      <c r="I15"/>
      <c r="J15"/>
      <c r="K15"/>
      <c r="L15"/>
    </row>
    <row r="16" spans="1:16" s="1" customFormat="1" ht="21" customHeight="1" thickBot="1" x14ac:dyDescent="0.3">
      <c r="A16" s="365"/>
      <c r="B16" s="318"/>
      <c r="C16" s="295"/>
      <c r="D16" s="69" t="s">
        <v>341</v>
      </c>
      <c r="F16" s="102"/>
      <c r="G16" s="123" t="s">
        <v>341</v>
      </c>
      <c r="I16"/>
      <c r="J16"/>
      <c r="K16"/>
      <c r="L16"/>
    </row>
    <row r="17" spans="1:12" s="1" customFormat="1" ht="21" customHeight="1" thickBot="1" x14ac:dyDescent="0.3">
      <c r="A17" s="91">
        <v>12</v>
      </c>
      <c r="B17" s="96" t="s">
        <v>40</v>
      </c>
      <c r="C17" s="97" t="s">
        <v>210</v>
      </c>
      <c r="D17" s="88" t="s">
        <v>88</v>
      </c>
      <c r="F17" s="102" t="s">
        <v>210</v>
      </c>
      <c r="G17" s="123" t="s">
        <v>88</v>
      </c>
      <c r="I17"/>
      <c r="J17"/>
      <c r="K17"/>
      <c r="L17"/>
    </row>
    <row r="18" spans="1:12" s="1" customFormat="1" ht="21" customHeight="1" thickBot="1" x14ac:dyDescent="0.3">
      <c r="A18" s="91">
        <v>13</v>
      </c>
      <c r="B18" s="96" t="s">
        <v>40</v>
      </c>
      <c r="C18" s="88" t="s">
        <v>263</v>
      </c>
      <c r="D18" s="88" t="s">
        <v>88</v>
      </c>
      <c r="F18" s="102" t="s">
        <v>263</v>
      </c>
      <c r="G18" s="123" t="s">
        <v>88</v>
      </c>
      <c r="I18"/>
      <c r="J18"/>
      <c r="K18"/>
      <c r="L18"/>
    </row>
    <row r="19" spans="1:12" s="1" customFormat="1" ht="21" customHeight="1" thickBot="1" x14ac:dyDescent="0.3">
      <c r="A19" s="91">
        <v>14</v>
      </c>
      <c r="B19" s="96" t="s">
        <v>40</v>
      </c>
      <c r="C19" s="88" t="s">
        <v>267</v>
      </c>
      <c r="D19" s="88" t="s">
        <v>88</v>
      </c>
      <c r="F19" s="102" t="s">
        <v>267</v>
      </c>
      <c r="G19" s="123" t="s">
        <v>88</v>
      </c>
      <c r="I19"/>
      <c r="J19"/>
      <c r="K19"/>
      <c r="L19"/>
    </row>
    <row r="20" spans="1:12" s="1" customFormat="1" ht="21" customHeight="1" thickBot="1" x14ac:dyDescent="0.3">
      <c r="A20" s="91">
        <v>15</v>
      </c>
      <c r="B20" s="96" t="s">
        <v>40</v>
      </c>
      <c r="C20" s="88" t="s">
        <v>271</v>
      </c>
      <c r="D20" s="88" t="s">
        <v>387</v>
      </c>
      <c r="F20" s="102" t="s">
        <v>271</v>
      </c>
      <c r="G20" s="123" t="s">
        <v>387</v>
      </c>
    </row>
    <row r="21" spans="1:12" s="1" customFormat="1" ht="21" customHeight="1" thickBot="1" x14ac:dyDescent="0.3">
      <c r="A21" s="91">
        <v>16</v>
      </c>
      <c r="B21" s="96" t="s">
        <v>40</v>
      </c>
      <c r="C21" s="88" t="s">
        <v>272</v>
      </c>
      <c r="D21" s="88" t="s">
        <v>88</v>
      </c>
      <c r="F21" s="102" t="s">
        <v>272</v>
      </c>
      <c r="G21" s="123" t="s">
        <v>88</v>
      </c>
    </row>
    <row r="22" spans="1:12" s="1" customFormat="1" ht="21" customHeight="1" thickBot="1" x14ac:dyDescent="0.3">
      <c r="A22" s="91">
        <v>17</v>
      </c>
      <c r="B22" s="96" t="s">
        <v>40</v>
      </c>
      <c r="C22" s="88" t="s">
        <v>273</v>
      </c>
      <c r="D22" s="88" t="s">
        <v>88</v>
      </c>
      <c r="F22" s="102" t="s">
        <v>273</v>
      </c>
      <c r="G22" s="123" t="s">
        <v>88</v>
      </c>
    </row>
    <row r="23" spans="1:12" s="1" customFormat="1" ht="21" customHeight="1" thickBot="1" x14ac:dyDescent="0.3">
      <c r="A23" s="91">
        <v>18</v>
      </c>
      <c r="B23" s="93" t="s">
        <v>40</v>
      </c>
      <c r="C23" s="88" t="s">
        <v>274</v>
      </c>
      <c r="D23" s="90" t="s">
        <v>436</v>
      </c>
      <c r="F23" s="102" t="s">
        <v>274</v>
      </c>
      <c r="G23" s="123" t="s">
        <v>436</v>
      </c>
    </row>
    <row r="24" spans="1:12" s="1" customFormat="1" ht="21" customHeight="1" thickBot="1" x14ac:dyDescent="0.3">
      <c r="A24" s="91">
        <v>19</v>
      </c>
      <c r="B24" s="93" t="s">
        <v>40</v>
      </c>
      <c r="C24" s="88" t="s">
        <v>275</v>
      </c>
      <c r="D24" s="88" t="s">
        <v>88</v>
      </c>
      <c r="F24" s="102" t="s">
        <v>275</v>
      </c>
      <c r="G24" s="123" t="s">
        <v>88</v>
      </c>
    </row>
    <row r="25" spans="1:12" s="1" customFormat="1" ht="21" customHeight="1" x14ac:dyDescent="0.25">
      <c r="A25" s="91">
        <v>20</v>
      </c>
      <c r="B25" s="93" t="s">
        <v>40</v>
      </c>
      <c r="C25" s="88" t="s">
        <v>276</v>
      </c>
      <c r="D25" s="88" t="s">
        <v>88</v>
      </c>
      <c r="F25" s="102" t="s">
        <v>276</v>
      </c>
      <c r="G25" s="123" t="s">
        <v>88</v>
      </c>
    </row>
    <row r="26" spans="1:12" ht="15" customHeight="1" x14ac:dyDescent="0.25">
      <c r="A26" s="37"/>
      <c r="B26" s="62" t="s">
        <v>468</v>
      </c>
      <c r="C26" s="62"/>
      <c r="D26" s="72"/>
      <c r="I26" s="424" t="s">
        <v>668</v>
      </c>
      <c r="J26" s="424"/>
      <c r="K26" s="424"/>
    </row>
    <row r="27" spans="1:12" ht="15" customHeight="1" x14ac:dyDescent="0.25">
      <c r="A27" s="37"/>
      <c r="B27" s="2"/>
      <c r="C27" s="2"/>
      <c r="D27" s="75"/>
      <c r="I27" s="424"/>
      <c r="J27" s="424"/>
      <c r="K27" s="424"/>
    </row>
    <row r="28" spans="1:12" ht="15" customHeight="1" x14ac:dyDescent="0.25">
      <c r="A28" s="37"/>
      <c r="B28" s="2"/>
      <c r="C28" s="2"/>
      <c r="D28" s="75"/>
      <c r="I28" s="424"/>
      <c r="J28" s="424"/>
      <c r="K28" s="424"/>
    </row>
    <row r="29" spans="1:12" ht="15" customHeight="1" x14ac:dyDescent="0.25">
      <c r="A29" s="37"/>
      <c r="B29" s="2"/>
      <c r="C29" s="2"/>
      <c r="D29" s="75"/>
      <c r="I29" s="424"/>
      <c r="J29" s="424"/>
      <c r="K29" s="424"/>
    </row>
    <row r="30" spans="1:12" ht="15" customHeight="1" x14ac:dyDescent="0.25">
      <c r="A30" s="37"/>
      <c r="B30" s="2"/>
      <c r="C30" s="2"/>
      <c r="D30" s="75"/>
      <c r="I30" s="424"/>
      <c r="J30" s="424"/>
      <c r="K30" s="424"/>
    </row>
    <row r="31" spans="1:12" ht="15" customHeight="1" x14ac:dyDescent="0.25"/>
    <row r="32" spans="1:1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autoFilter ref="F2:G25" xr:uid="{00000000-0009-0000-0000-000007000000}"/>
  <mergeCells count="7">
    <mergeCell ref="I26:K30"/>
    <mergeCell ref="A9:A10"/>
    <mergeCell ref="B9:B10"/>
    <mergeCell ref="C9:C10"/>
    <mergeCell ref="A14:A16"/>
    <mergeCell ref="B14:B16"/>
    <mergeCell ref="C14:C16"/>
  </mergeCells>
  <conditionalFormatting sqref="P3:P10">
    <cfRule type="aboveAverage" dxfId="24" priority="1"/>
  </conditionalFormatting>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31</vt:i4>
      </vt:variant>
    </vt:vector>
  </HeadingPairs>
  <TitlesOfParts>
    <vt:vector size="64" baseType="lpstr">
      <vt:lpstr>Analisis para consolidado</vt:lpstr>
      <vt:lpstr>4_Usuarios entrevistados</vt:lpstr>
      <vt:lpstr>5_Desechos mas dificiles</vt:lpstr>
      <vt:lpstr>6_Llamado de atencion</vt:lpstr>
      <vt:lpstr>7y8_Acciones</vt:lpstr>
      <vt:lpstr>9_Problema salud y ambiental</vt:lpstr>
      <vt:lpstr>10_Problema al municipio</vt:lpstr>
      <vt:lpstr>11_Alternativas tratamiento</vt:lpstr>
      <vt:lpstr>12_Obras ejecutadas</vt:lpstr>
      <vt:lpstr>13_Equipos para tratamiento</vt:lpstr>
      <vt:lpstr>14_Recomendaciones proyectos in</vt:lpstr>
      <vt:lpstr>15_banco de inversion</vt:lpstr>
      <vt:lpstr>16_Rubro asignado</vt:lpstr>
      <vt:lpstr>17_Disposicion invers en proy</vt:lpstr>
      <vt:lpstr>18_Conoc subproducto neum</vt:lpstr>
      <vt:lpstr>19_Solucion tratam residuo</vt:lpstr>
      <vt:lpstr>20_Rubro disponible contra</vt:lpstr>
      <vt:lpstr>21_Interes de invertir</vt:lpstr>
      <vt:lpstr>22_Porcentaje intencion compr</vt:lpstr>
      <vt:lpstr>23_Dificultades presentad</vt:lpstr>
      <vt:lpstr>24_Plazo ejecución de proyecto</vt:lpstr>
      <vt:lpstr>25_Tiempo de planeacion</vt:lpstr>
      <vt:lpstr>26_Comercializacion subproducto</vt:lpstr>
      <vt:lpstr>27_Beneficios esperados maquina</vt:lpstr>
      <vt:lpstr>28_Posibles dificultad al inver</vt:lpstr>
      <vt:lpstr>29_Mejoras servic venta</vt:lpstr>
      <vt:lpstr>30_Caracterist ejecuc rapida</vt:lpstr>
      <vt:lpstr>31_Proveedores maquina conocid</vt:lpstr>
      <vt:lpstr>32_Problemas proveedores maqui</vt:lpstr>
      <vt:lpstr>33_Servic proveed postvent</vt:lpstr>
      <vt:lpstr>34_Servicios complementarios</vt:lpstr>
      <vt:lpstr>35_Factores exito proy inv</vt:lpstr>
      <vt:lpstr>Observaciones Adicionales</vt:lpstr>
      <vt:lpstr>'10_Problema al municipio'!OLE_LINK1</vt:lpstr>
      <vt:lpstr>'11_Alternativas tratamiento'!OLE_LINK1</vt:lpstr>
      <vt:lpstr>'12_Obras ejecutadas'!OLE_LINK1</vt:lpstr>
      <vt:lpstr>'13_Equipos para tratamiento'!OLE_LINK1</vt:lpstr>
      <vt:lpstr>'14_Recomendaciones proyectos in'!OLE_LINK1</vt:lpstr>
      <vt:lpstr>'15_banco de inversion'!OLE_LINK1</vt:lpstr>
      <vt:lpstr>'16_Rubro asignado'!OLE_LINK1</vt:lpstr>
      <vt:lpstr>'17_Disposicion invers en proy'!OLE_LINK1</vt:lpstr>
      <vt:lpstr>'18_Conoc subproducto neum'!OLE_LINK1</vt:lpstr>
      <vt:lpstr>'19_Solucion tratam residuo'!OLE_LINK1</vt:lpstr>
      <vt:lpstr>'20_Rubro disponible contra'!OLE_LINK1</vt:lpstr>
      <vt:lpstr>'21_Interes de invertir'!OLE_LINK1</vt:lpstr>
      <vt:lpstr>'22_Porcentaje intencion compr'!OLE_LINK1</vt:lpstr>
      <vt:lpstr>'23_Dificultades presentad'!OLE_LINK1</vt:lpstr>
      <vt:lpstr>'24_Plazo ejecución de proyecto'!OLE_LINK1</vt:lpstr>
      <vt:lpstr>'25_Tiempo de planeacion'!OLE_LINK1</vt:lpstr>
      <vt:lpstr>'26_Comercializacion subproducto'!OLE_LINK1</vt:lpstr>
      <vt:lpstr>'27_Beneficios esperados maquina'!OLE_LINK1</vt:lpstr>
      <vt:lpstr>'28_Posibles dificultad al inver'!OLE_LINK1</vt:lpstr>
      <vt:lpstr>'29_Mejoras servic venta'!OLE_LINK1</vt:lpstr>
      <vt:lpstr>'30_Caracterist ejecuc rapida'!OLE_LINK1</vt:lpstr>
      <vt:lpstr>'31_Proveedores maquina conocid'!OLE_LINK1</vt:lpstr>
      <vt:lpstr>'32_Problemas proveedores maqui'!OLE_LINK1</vt:lpstr>
      <vt:lpstr>'33_Servic proveed postvent'!OLE_LINK1</vt:lpstr>
      <vt:lpstr>'34_Servicios complementarios'!OLE_LINK1</vt:lpstr>
      <vt:lpstr>'35_Factores exito proy inv'!OLE_LINK1</vt:lpstr>
      <vt:lpstr>'4_Usuarios entrevistados'!OLE_LINK1</vt:lpstr>
      <vt:lpstr>'6_Llamado de atencion'!OLE_LINK1</vt:lpstr>
      <vt:lpstr>'9_Problema salud y ambiental'!OLE_LINK1</vt:lpstr>
      <vt:lpstr>'Analisis para consolidado'!OLE_LINK1</vt:lpstr>
      <vt:lpstr>'Observaciones Adicionales'!OLE_LINK1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2015-06-05T18:19:34Z</dcterms:created>
  <dcterms:modified xsi:type="dcterms:W3CDTF">2023-04-09T19:56:51Z</dcterms:modified>
</cp:coreProperties>
</file>