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6.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d.docs.live.net/7bfc338305bc3551/MAESTRIA EAN/TRABAJO DE GRADO/DOCUMENTO POSTERIOR A REVISION DE JURADOS/"/>
    </mc:Choice>
  </mc:AlternateContent>
  <xr:revisionPtr revIDLastSave="314" documentId="13_ncr:1_{6D700628-CFA1-48D7-BF16-72744E14645C}" xr6:coauthVersionLast="47" xr6:coauthVersionMax="47" xr10:uidLastSave="{82BD27AE-B03E-4A57-B894-CFB28F9E0EAC}"/>
  <bookViews>
    <workbookView xWindow="-120" yWindow="-120" windowWidth="24240" windowHeight="13140" xr2:uid="{20C0BF90-FB47-463C-BEC8-E2BEB0370CAF}"/>
  </bookViews>
  <sheets>
    <sheet name="Instrumento - Diagnostico" sheetId="6" r:id="rId1"/>
    <sheet name="Practicas" sheetId="20" r:id="rId2"/>
    <sheet name="1_Planeacion" sheetId="12" r:id="rId3"/>
    <sheet name="2_Abastecimiento" sheetId="15" r:id="rId4"/>
    <sheet name="3_Fabricacion" sheetId="16" r:id="rId5"/>
    <sheet name="4_Entrega" sheetId="17" r:id="rId6"/>
    <sheet name="5_Devoluciones" sheetId="18" r:id="rId7"/>
    <sheet name="SCOR" sheetId="19" r:id="rId8"/>
    <sheet name="Estadistico" sheetId="21" r:id="rId9"/>
    <sheet name="Estadistico_Planeación" sheetId="22" r:id="rId10"/>
    <sheet name="Estadistico_Abastecimiento" sheetId="23" r:id="rId11"/>
    <sheet name="Estadistico_Fabricación" sheetId="24" r:id="rId12"/>
    <sheet name="Estadistico_Distribución" sheetId="25" r:id="rId13"/>
    <sheet name="Estadistico_Devolución" sheetId="26"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2" l="1"/>
  <c r="K18" i="21"/>
  <c r="J18" i="21"/>
  <c r="K17" i="21"/>
  <c r="J17" i="21"/>
  <c r="K16" i="21"/>
  <c r="J16" i="21"/>
  <c r="K15" i="21"/>
  <c r="J15" i="21"/>
  <c r="J14" i="21"/>
  <c r="C9" i="26"/>
  <c r="E7" i="26" s="1"/>
  <c r="D9" i="26"/>
  <c r="F5" i="26" s="1"/>
  <c r="C8" i="25"/>
  <c r="C11" i="26"/>
  <c r="C12" i="26"/>
  <c r="G5" i="25"/>
  <c r="F5" i="25"/>
  <c r="E5" i="25"/>
  <c r="C10" i="25"/>
  <c r="C9" i="25"/>
  <c r="D7" i="25"/>
  <c r="F6" i="25" s="1"/>
  <c r="C7" i="25"/>
  <c r="E4" i="25" s="1"/>
  <c r="G4" i="25" s="1"/>
  <c r="F4" i="25"/>
  <c r="F3" i="25"/>
  <c r="C7" i="24"/>
  <c r="C6" i="24"/>
  <c r="C9" i="24"/>
  <c r="C8" i="24"/>
  <c r="D6" i="24"/>
  <c r="F5" i="24" s="1"/>
  <c r="F4" i="24"/>
  <c r="C7" i="23"/>
  <c r="C6" i="23"/>
  <c r="D6" i="23"/>
  <c r="C9" i="23"/>
  <c r="C8" i="23"/>
  <c r="F5" i="23"/>
  <c r="E5" i="23"/>
  <c r="G5" i="23" s="1"/>
  <c r="F4" i="23"/>
  <c r="F3" i="23"/>
  <c r="C9" i="22"/>
  <c r="C11" i="22"/>
  <c r="D8" i="22"/>
  <c r="F6" i="22" s="1"/>
  <c r="C8" i="22"/>
  <c r="E3" i="22" s="1"/>
  <c r="B11" i="21"/>
  <c r="B10" i="21"/>
  <c r="C8" i="21"/>
  <c r="E6" i="21" s="1"/>
  <c r="B8" i="21"/>
  <c r="D6" i="21" s="1"/>
  <c r="F6" i="21" s="1"/>
  <c r="D432" i="6"/>
  <c r="D233" i="6"/>
  <c r="E5" i="26" l="1"/>
  <c r="E6" i="26"/>
  <c r="E8" i="26"/>
  <c r="E4" i="26"/>
  <c r="G4" i="26" s="1"/>
  <c r="F6" i="26"/>
  <c r="F4" i="26"/>
  <c r="F8" i="26"/>
  <c r="G5" i="26"/>
  <c r="F7" i="26"/>
  <c r="G7" i="26" s="1"/>
  <c r="F3" i="26"/>
  <c r="E3" i="26"/>
  <c r="E3" i="25"/>
  <c r="G3" i="25" s="1"/>
  <c r="E6" i="25"/>
  <c r="G6" i="25" s="1"/>
  <c r="E5" i="24"/>
  <c r="G5" i="24" s="1"/>
  <c r="E4" i="24"/>
  <c r="G4" i="24" s="1"/>
  <c r="E3" i="24"/>
  <c r="F3" i="24"/>
  <c r="E4" i="23"/>
  <c r="G4" i="23" s="1"/>
  <c r="E3" i="23"/>
  <c r="G3" i="23" s="1"/>
  <c r="E7" i="22"/>
  <c r="F7" i="22"/>
  <c r="F4" i="22"/>
  <c r="F5" i="22"/>
  <c r="E4" i="22"/>
  <c r="F3" i="22"/>
  <c r="G3" i="22" s="1"/>
  <c r="E6" i="22"/>
  <c r="G6" i="22" s="1"/>
  <c r="E5" i="22"/>
  <c r="G5" i="22" s="1"/>
  <c r="D5" i="21"/>
  <c r="D4" i="21"/>
  <c r="D3" i="21"/>
  <c r="F3" i="21" s="1"/>
  <c r="D7" i="21"/>
  <c r="E5" i="21"/>
  <c r="E3" i="21"/>
  <c r="E4" i="21"/>
  <c r="F4" i="21" s="1"/>
  <c r="E7" i="21"/>
  <c r="D577" i="6"/>
  <c r="C577" i="6"/>
  <c r="D571" i="6"/>
  <c r="C571" i="6"/>
  <c r="D567" i="6"/>
  <c r="C567" i="6"/>
  <c r="D561" i="6"/>
  <c r="C561" i="6"/>
  <c r="D554" i="6"/>
  <c r="C554" i="6"/>
  <c r="D549" i="6"/>
  <c r="C549" i="6"/>
  <c r="D542" i="6"/>
  <c r="C542" i="6"/>
  <c r="D538" i="6"/>
  <c r="C538" i="6"/>
  <c r="D535" i="6"/>
  <c r="C535" i="6"/>
  <c r="D528" i="6"/>
  <c r="C528" i="6"/>
  <c r="D522" i="6"/>
  <c r="C522" i="6"/>
  <c r="D519" i="6"/>
  <c r="C519" i="6"/>
  <c r="D516" i="6"/>
  <c r="C516" i="6"/>
  <c r="D512" i="6"/>
  <c r="C512" i="6"/>
  <c r="D509" i="6"/>
  <c r="C509" i="6"/>
  <c r="D505" i="6"/>
  <c r="C505" i="6"/>
  <c r="D501" i="6"/>
  <c r="C501" i="6"/>
  <c r="D498" i="6"/>
  <c r="C498" i="6"/>
  <c r="D492" i="6"/>
  <c r="C492" i="6"/>
  <c r="D482" i="6"/>
  <c r="C482" i="6"/>
  <c r="D475" i="6"/>
  <c r="C475" i="6"/>
  <c r="D465" i="6"/>
  <c r="C12" i="18" s="1"/>
  <c r="C465" i="6"/>
  <c r="D459" i="6"/>
  <c r="C459" i="6"/>
  <c r="D454" i="6"/>
  <c r="C454" i="6"/>
  <c r="D446" i="6"/>
  <c r="C446" i="6"/>
  <c r="D443" i="6"/>
  <c r="C443" i="6"/>
  <c r="D438" i="6"/>
  <c r="C438" i="6"/>
  <c r="C432" i="6"/>
  <c r="D423" i="6"/>
  <c r="C423" i="6"/>
  <c r="D418" i="6"/>
  <c r="C418" i="6"/>
  <c r="D415" i="6"/>
  <c r="C415" i="6"/>
  <c r="D412" i="6"/>
  <c r="C412" i="6"/>
  <c r="D409" i="6"/>
  <c r="C409" i="6"/>
  <c r="D404" i="6"/>
  <c r="C404" i="6"/>
  <c r="D401" i="6"/>
  <c r="C401" i="6"/>
  <c r="D398" i="6"/>
  <c r="C398" i="6"/>
  <c r="D390" i="6"/>
  <c r="C390" i="6"/>
  <c r="D384" i="6"/>
  <c r="C384" i="6"/>
  <c r="D381" i="6"/>
  <c r="C381" i="6"/>
  <c r="D378" i="6"/>
  <c r="C378" i="6"/>
  <c r="D374" i="6"/>
  <c r="C374" i="6"/>
  <c r="D370" i="6"/>
  <c r="C370" i="6"/>
  <c r="D365" i="6"/>
  <c r="C365" i="6"/>
  <c r="D362" i="6"/>
  <c r="C362" i="6"/>
  <c r="D359" i="6"/>
  <c r="C359" i="6"/>
  <c r="D355" i="6"/>
  <c r="C355" i="6"/>
  <c r="D349" i="6"/>
  <c r="C349" i="6"/>
  <c r="D343" i="6"/>
  <c r="C343" i="6"/>
  <c r="D340" i="6"/>
  <c r="C340" i="6"/>
  <c r="D337" i="6"/>
  <c r="C337" i="6"/>
  <c r="D332" i="6"/>
  <c r="C332" i="6"/>
  <c r="D328" i="6"/>
  <c r="C328" i="6"/>
  <c r="D323" i="6"/>
  <c r="C323" i="6"/>
  <c r="D320" i="6"/>
  <c r="C320" i="6"/>
  <c r="D317" i="6"/>
  <c r="C317" i="6"/>
  <c r="D313" i="6"/>
  <c r="C313" i="6"/>
  <c r="D309" i="6"/>
  <c r="C309" i="6"/>
  <c r="D303" i="6"/>
  <c r="C303" i="6"/>
  <c r="D301" i="6"/>
  <c r="C301" i="6"/>
  <c r="D298" i="6"/>
  <c r="C298" i="6"/>
  <c r="D292" i="6"/>
  <c r="C292" i="6"/>
  <c r="D285" i="6"/>
  <c r="C285" i="6"/>
  <c r="D276" i="6"/>
  <c r="C276" i="6"/>
  <c r="D270" i="6"/>
  <c r="C270" i="6"/>
  <c r="D265" i="6"/>
  <c r="C265" i="6"/>
  <c r="D262" i="6"/>
  <c r="C262" i="6"/>
  <c r="D260" i="6"/>
  <c r="C260" i="6"/>
  <c r="D258" i="6"/>
  <c r="C258" i="6"/>
  <c r="D255" i="6"/>
  <c r="C255" i="6"/>
  <c r="D252" i="6"/>
  <c r="C252" i="6"/>
  <c r="D247" i="6"/>
  <c r="C247" i="6"/>
  <c r="D243" i="6"/>
  <c r="C243" i="6"/>
  <c r="D240" i="6"/>
  <c r="C240" i="6"/>
  <c r="D238" i="6"/>
  <c r="C238" i="6"/>
  <c r="D236" i="6"/>
  <c r="C236" i="6"/>
  <c r="C233" i="6"/>
  <c r="D230" i="6"/>
  <c r="C230" i="6"/>
  <c r="D224" i="6"/>
  <c r="C224" i="6"/>
  <c r="D220" i="6"/>
  <c r="C220" i="6"/>
  <c r="D215" i="6"/>
  <c r="C215" i="6"/>
  <c r="D213" i="6"/>
  <c r="C213" i="6"/>
  <c r="D210" i="6"/>
  <c r="C210" i="6"/>
  <c r="D206" i="6"/>
  <c r="C206" i="6"/>
  <c r="D199" i="6"/>
  <c r="C199" i="6"/>
  <c r="D195" i="6"/>
  <c r="C195" i="6"/>
  <c r="D189" i="6"/>
  <c r="C189" i="6"/>
  <c r="D186" i="6"/>
  <c r="C186" i="6"/>
  <c r="D183" i="6"/>
  <c r="C183" i="6"/>
  <c r="D179" i="6"/>
  <c r="C179" i="6"/>
  <c r="D174" i="6"/>
  <c r="C174" i="6"/>
  <c r="D167" i="6"/>
  <c r="C167" i="6"/>
  <c r="D162" i="6"/>
  <c r="C162" i="6"/>
  <c r="D157" i="6"/>
  <c r="C157" i="6"/>
  <c r="D152" i="6"/>
  <c r="C152" i="6"/>
  <c r="D146" i="6"/>
  <c r="C146" i="6"/>
  <c r="D137" i="6"/>
  <c r="C137" i="6"/>
  <c r="D129" i="6"/>
  <c r="C129" i="6"/>
  <c r="D126" i="6"/>
  <c r="C126" i="6"/>
  <c r="D120" i="6"/>
  <c r="C120" i="6"/>
  <c r="D112" i="6"/>
  <c r="C112" i="6"/>
  <c r="D104" i="6"/>
  <c r="C104" i="6"/>
  <c r="D101" i="6"/>
  <c r="C101" i="6"/>
  <c r="D95" i="6"/>
  <c r="C95" i="6"/>
  <c r="D89" i="6"/>
  <c r="C89" i="6"/>
  <c r="D85" i="6"/>
  <c r="C85" i="6"/>
  <c r="D81" i="6"/>
  <c r="C81" i="6"/>
  <c r="D78" i="6"/>
  <c r="C78" i="6"/>
  <c r="D74" i="6"/>
  <c r="C74" i="6"/>
  <c r="D65" i="6"/>
  <c r="C65" i="6"/>
  <c r="D58" i="6"/>
  <c r="C58" i="6"/>
  <c r="D54" i="6"/>
  <c r="C54" i="6"/>
  <c r="D49" i="6"/>
  <c r="C49" i="6"/>
  <c r="D41" i="6"/>
  <c r="C41" i="6"/>
  <c r="D29" i="6"/>
  <c r="C29" i="6"/>
  <c r="D17" i="6"/>
  <c r="C17" i="6"/>
  <c r="D4" i="6"/>
  <c r="C4" i="6"/>
  <c r="G8" i="26" l="1"/>
  <c r="G6" i="26"/>
  <c r="G3" i="26"/>
  <c r="G9" i="26" s="1"/>
  <c r="C10" i="26" s="1"/>
  <c r="C13" i="26"/>
  <c r="G7" i="25"/>
  <c r="C11" i="25" s="1"/>
  <c r="G3" i="24"/>
  <c r="G6" i="24" s="1"/>
  <c r="C10" i="24" s="1"/>
  <c r="G6" i="23"/>
  <c r="C10" i="23" s="1"/>
  <c r="G4" i="22"/>
  <c r="G7" i="22"/>
  <c r="G8" i="22"/>
  <c r="F5" i="21"/>
  <c r="F7" i="21"/>
  <c r="F8" i="21"/>
  <c r="B9" i="21" s="1"/>
  <c r="B12" i="21" s="1"/>
  <c r="C37" i="18"/>
  <c r="B37" i="18"/>
  <c r="A37" i="18"/>
  <c r="C36" i="18"/>
  <c r="B36" i="18"/>
  <c r="A36" i="18"/>
  <c r="C35" i="18"/>
  <c r="B35" i="18"/>
  <c r="A35" i="18"/>
  <c r="C34" i="18"/>
  <c r="C33" i="18" s="1"/>
  <c r="B34" i="18"/>
  <c r="A34" i="18"/>
  <c r="A33" i="18"/>
  <c r="C32" i="18"/>
  <c r="B32" i="18"/>
  <c r="A32" i="18"/>
  <c r="C31" i="18"/>
  <c r="B31" i="18"/>
  <c r="A31" i="18"/>
  <c r="C30" i="18"/>
  <c r="B30" i="18"/>
  <c r="A30" i="18"/>
  <c r="C29" i="18"/>
  <c r="B29" i="18"/>
  <c r="A29" i="18"/>
  <c r="C28" i="18"/>
  <c r="C27" i="18" s="1"/>
  <c r="B28" i="18"/>
  <c r="A28" i="18"/>
  <c r="A27" i="18"/>
  <c r="C26" i="18"/>
  <c r="B26" i="18"/>
  <c r="A26" i="18"/>
  <c r="C25" i="18"/>
  <c r="B25" i="18"/>
  <c r="A25" i="18"/>
  <c r="C24" i="18"/>
  <c r="B24" i="18"/>
  <c r="A24" i="18"/>
  <c r="C23" i="18"/>
  <c r="C22" i="18" s="1"/>
  <c r="B23" i="18"/>
  <c r="B22" i="18" s="1"/>
  <c r="A23" i="18"/>
  <c r="A22" i="18"/>
  <c r="C21" i="18"/>
  <c r="B21" i="18"/>
  <c r="A21" i="18"/>
  <c r="C20" i="18"/>
  <c r="B20" i="18"/>
  <c r="A20" i="18"/>
  <c r="C19" i="18"/>
  <c r="B19" i="18"/>
  <c r="A19" i="18"/>
  <c r="C18" i="18"/>
  <c r="B18" i="18"/>
  <c r="A18" i="18"/>
  <c r="C17" i="18"/>
  <c r="C16" i="18" s="1"/>
  <c r="B17" i="18"/>
  <c r="A17" i="18"/>
  <c r="A16" i="18"/>
  <c r="C15" i="18"/>
  <c r="B15" i="18"/>
  <c r="A15" i="18"/>
  <c r="C14" i="18"/>
  <c r="B14" i="18"/>
  <c r="A14" i="18"/>
  <c r="C13" i="18"/>
  <c r="C11" i="18" s="1"/>
  <c r="B13" i="18"/>
  <c r="A13" i="18"/>
  <c r="B12" i="18"/>
  <c r="A12" i="18"/>
  <c r="A11" i="18"/>
  <c r="C10" i="18"/>
  <c r="B10" i="18"/>
  <c r="A10" i="18"/>
  <c r="C9" i="18"/>
  <c r="B9" i="18"/>
  <c r="A9" i="18"/>
  <c r="C8" i="18"/>
  <c r="B8" i="18"/>
  <c r="A8" i="18"/>
  <c r="C7" i="18"/>
  <c r="B7" i="18"/>
  <c r="A7" i="18"/>
  <c r="C6" i="18"/>
  <c r="C5" i="18" s="1"/>
  <c r="B6" i="18"/>
  <c r="A6" i="18"/>
  <c r="A5" i="18"/>
  <c r="A4" i="18"/>
  <c r="A43" i="18" s="1"/>
  <c r="C60" i="17"/>
  <c r="B60" i="17"/>
  <c r="A60" i="17"/>
  <c r="C59" i="17"/>
  <c r="B59" i="17"/>
  <c r="A59" i="17"/>
  <c r="C58" i="17"/>
  <c r="B58" i="17"/>
  <c r="A58" i="17"/>
  <c r="C57" i="17"/>
  <c r="B57" i="17"/>
  <c r="A57" i="17"/>
  <c r="C56" i="17"/>
  <c r="B56" i="17"/>
  <c r="A56" i="17"/>
  <c r="C55" i="17"/>
  <c r="B55" i="17"/>
  <c r="A55" i="17"/>
  <c r="C54" i="17"/>
  <c r="B54" i="17"/>
  <c r="A54" i="17"/>
  <c r="A53" i="17"/>
  <c r="C52" i="17"/>
  <c r="B52" i="17"/>
  <c r="A52" i="17"/>
  <c r="C51" i="17"/>
  <c r="B51" i="17"/>
  <c r="A51" i="17"/>
  <c r="C50" i="17"/>
  <c r="B50" i="17"/>
  <c r="A50" i="17"/>
  <c r="C49" i="17"/>
  <c r="B49" i="17"/>
  <c r="A49" i="17"/>
  <c r="C48" i="17"/>
  <c r="B48" i="17"/>
  <c r="A48" i="17"/>
  <c r="C47" i="17"/>
  <c r="B47" i="17"/>
  <c r="A47" i="17"/>
  <c r="C46" i="17"/>
  <c r="B46" i="17"/>
  <c r="A46" i="17"/>
  <c r="C45" i="17"/>
  <c r="B45" i="17"/>
  <c r="A45" i="17"/>
  <c r="C44" i="17"/>
  <c r="B44" i="17"/>
  <c r="A44" i="17"/>
  <c r="C43" i="17"/>
  <c r="B43" i="17"/>
  <c r="A43" i="17"/>
  <c r="C42" i="17"/>
  <c r="B42" i="17"/>
  <c r="A42" i="17"/>
  <c r="C41" i="17"/>
  <c r="B41" i="17"/>
  <c r="A41" i="17"/>
  <c r="C40" i="17"/>
  <c r="B40" i="17"/>
  <c r="A40" i="17"/>
  <c r="C39" i="17"/>
  <c r="B39" i="17"/>
  <c r="A39" i="17"/>
  <c r="C38" i="17"/>
  <c r="B38" i="17"/>
  <c r="A38" i="17"/>
  <c r="A37" i="17"/>
  <c r="C36" i="17"/>
  <c r="B36" i="17"/>
  <c r="A36" i="17"/>
  <c r="C35" i="17"/>
  <c r="B35" i="17"/>
  <c r="A35" i="17"/>
  <c r="C34" i="17"/>
  <c r="B34" i="17"/>
  <c r="A34" i="17"/>
  <c r="C33" i="17"/>
  <c r="B33" i="17"/>
  <c r="A33" i="17"/>
  <c r="C32" i="17"/>
  <c r="B32" i="17"/>
  <c r="A32" i="17"/>
  <c r="C31" i="17"/>
  <c r="B31" i="17"/>
  <c r="A31" i="17"/>
  <c r="C30" i="17"/>
  <c r="B30" i="17"/>
  <c r="A30" i="17"/>
  <c r="C29" i="17"/>
  <c r="B29" i="17"/>
  <c r="A29" i="17"/>
  <c r="C28" i="17"/>
  <c r="B28" i="17"/>
  <c r="A28" i="17"/>
  <c r="C27" i="17"/>
  <c r="B27" i="17"/>
  <c r="A27" i="17"/>
  <c r="C26" i="17"/>
  <c r="B26" i="17"/>
  <c r="A26" i="17"/>
  <c r="C25" i="17"/>
  <c r="B25" i="17"/>
  <c r="A25" i="17"/>
  <c r="C24" i="17"/>
  <c r="B24" i="17"/>
  <c r="A24" i="17"/>
  <c r="C23" i="17"/>
  <c r="B23" i="17"/>
  <c r="A23" i="17"/>
  <c r="C22" i="17"/>
  <c r="B22" i="17"/>
  <c r="A22" i="17"/>
  <c r="A21" i="17"/>
  <c r="C20" i="17"/>
  <c r="B20" i="17"/>
  <c r="A20" i="17"/>
  <c r="C19" i="17"/>
  <c r="B19" i="17"/>
  <c r="A19" i="17"/>
  <c r="C18" i="17"/>
  <c r="B18" i="17"/>
  <c r="A18" i="17"/>
  <c r="C17" i="17"/>
  <c r="B17" i="17"/>
  <c r="A17" i="17"/>
  <c r="C16" i="17"/>
  <c r="B16" i="17"/>
  <c r="A16" i="17"/>
  <c r="C15" i="17"/>
  <c r="B15" i="17"/>
  <c r="A15" i="17"/>
  <c r="C14" i="17"/>
  <c r="B14" i="17"/>
  <c r="A14" i="17"/>
  <c r="C13" i="17"/>
  <c r="B13" i="17"/>
  <c r="A13" i="17"/>
  <c r="C12" i="17"/>
  <c r="B12" i="17"/>
  <c r="A12" i="17"/>
  <c r="C11" i="17"/>
  <c r="B11" i="17"/>
  <c r="A11" i="17"/>
  <c r="C10" i="17"/>
  <c r="B10" i="17"/>
  <c r="A10" i="17"/>
  <c r="C9" i="17"/>
  <c r="B9" i="17"/>
  <c r="A9" i="17"/>
  <c r="C8" i="17"/>
  <c r="B8" i="17"/>
  <c r="A8" i="17"/>
  <c r="C7" i="17"/>
  <c r="B7" i="17"/>
  <c r="A7" i="17"/>
  <c r="C6" i="17"/>
  <c r="B6" i="17"/>
  <c r="A6" i="17"/>
  <c r="A5" i="17"/>
  <c r="A66" i="17" s="1"/>
  <c r="O40" i="19" s="1"/>
  <c r="A4" i="17"/>
  <c r="A65" i="17" s="1"/>
  <c r="A4" i="16"/>
  <c r="A33" i="16" s="1"/>
  <c r="A5" i="16"/>
  <c r="A6" i="16"/>
  <c r="B6" i="16"/>
  <c r="C6" i="16"/>
  <c r="A7" i="16"/>
  <c r="B7" i="16"/>
  <c r="C7" i="16"/>
  <c r="A8" i="16"/>
  <c r="B8" i="16"/>
  <c r="C8" i="16"/>
  <c r="A9" i="16"/>
  <c r="B9" i="16"/>
  <c r="C9" i="16"/>
  <c r="A10" i="16"/>
  <c r="B10" i="16"/>
  <c r="C10" i="16"/>
  <c r="A11" i="16"/>
  <c r="B11" i="16"/>
  <c r="C11" i="16"/>
  <c r="A12" i="16"/>
  <c r="B12" i="16"/>
  <c r="C12" i="16"/>
  <c r="A13" i="16"/>
  <c r="A14" i="16"/>
  <c r="B14" i="16"/>
  <c r="C14" i="16"/>
  <c r="A15" i="16"/>
  <c r="B15" i="16"/>
  <c r="C15" i="16"/>
  <c r="A16" i="16"/>
  <c r="B16" i="16"/>
  <c r="C16" i="16"/>
  <c r="A17" i="16"/>
  <c r="B17" i="16"/>
  <c r="C17" i="16"/>
  <c r="A18" i="16"/>
  <c r="B18" i="16"/>
  <c r="C18" i="16"/>
  <c r="A19" i="16"/>
  <c r="B19" i="16"/>
  <c r="C19" i="16"/>
  <c r="A20" i="16"/>
  <c r="B20" i="16"/>
  <c r="C20" i="16"/>
  <c r="A21" i="16"/>
  <c r="A22" i="16"/>
  <c r="B22" i="16"/>
  <c r="C22" i="16"/>
  <c r="A23" i="16"/>
  <c r="B23" i="16"/>
  <c r="C23" i="16"/>
  <c r="C29" i="16"/>
  <c r="B29" i="16"/>
  <c r="A29" i="16"/>
  <c r="C28" i="16"/>
  <c r="B28" i="16"/>
  <c r="A28" i="16"/>
  <c r="C27" i="16"/>
  <c r="B27" i="16"/>
  <c r="A27" i="16"/>
  <c r="C26" i="16"/>
  <c r="B26" i="16"/>
  <c r="A26" i="16"/>
  <c r="C25" i="16"/>
  <c r="B25" i="16"/>
  <c r="A25" i="16"/>
  <c r="C24" i="16"/>
  <c r="B24" i="16"/>
  <c r="A24" i="16"/>
  <c r="C23" i="15"/>
  <c r="B23" i="15"/>
  <c r="A23" i="15"/>
  <c r="C22" i="15"/>
  <c r="B22" i="15"/>
  <c r="A22" i="15"/>
  <c r="C21" i="15"/>
  <c r="B21" i="15"/>
  <c r="A21" i="15"/>
  <c r="C20" i="15"/>
  <c r="B20" i="15"/>
  <c r="A20" i="15"/>
  <c r="C19" i="15"/>
  <c r="B19" i="15"/>
  <c r="A19" i="15"/>
  <c r="C18" i="15"/>
  <c r="B18" i="15"/>
  <c r="A18" i="15"/>
  <c r="C17" i="15"/>
  <c r="C16" i="15" s="1"/>
  <c r="B17" i="15"/>
  <c r="A17" i="15"/>
  <c r="A16" i="15"/>
  <c r="C15" i="15"/>
  <c r="B15" i="15"/>
  <c r="A15" i="15"/>
  <c r="C14" i="15"/>
  <c r="B14" i="15"/>
  <c r="A14" i="15"/>
  <c r="C13" i="15"/>
  <c r="B13" i="15"/>
  <c r="A13" i="15"/>
  <c r="C12" i="15"/>
  <c r="C11" i="15" s="1"/>
  <c r="B12" i="15"/>
  <c r="A12" i="15"/>
  <c r="A11" i="15"/>
  <c r="C10" i="15"/>
  <c r="B10" i="15"/>
  <c r="A10" i="15"/>
  <c r="C9" i="15"/>
  <c r="B9" i="15"/>
  <c r="A9" i="15"/>
  <c r="C8" i="15"/>
  <c r="B8" i="15"/>
  <c r="A8" i="15"/>
  <c r="C7" i="15"/>
  <c r="B7" i="15"/>
  <c r="A7" i="15"/>
  <c r="C6" i="15"/>
  <c r="C5" i="15" s="1"/>
  <c r="B6" i="15"/>
  <c r="A6" i="15"/>
  <c r="A5" i="15"/>
  <c r="A4" i="15"/>
  <c r="A26" i="15" s="1"/>
  <c r="C12" i="22" l="1"/>
  <c r="K14" i="21" s="1"/>
  <c r="C21" i="16"/>
  <c r="C13" i="16"/>
  <c r="C5" i="16"/>
  <c r="C37" i="17"/>
  <c r="C21" i="17"/>
  <c r="C53" i="17"/>
  <c r="C5" i="17"/>
  <c r="C66" i="17" s="1"/>
  <c r="Q40" i="19" s="1"/>
  <c r="B53" i="17"/>
  <c r="B33" i="18"/>
  <c r="A49" i="18" s="1" a="1"/>
  <c r="B27" i="18"/>
  <c r="A48" i="18" s="1" a="1"/>
  <c r="A47" i="18" a="1"/>
  <c r="B16" i="18"/>
  <c r="B11" i="18"/>
  <c r="A45" i="18" s="1" a="1"/>
  <c r="B5" i="18"/>
  <c r="B37" i="17"/>
  <c r="B21" i="17"/>
  <c r="B5" i="17"/>
  <c r="B66" i="17" s="1"/>
  <c r="P40" i="19" s="1"/>
  <c r="B21" i="16"/>
  <c r="A36" i="16" s="1" a="1"/>
  <c r="B13" i="16"/>
  <c r="A35" i="16" s="1" a="1"/>
  <c r="B5" i="16"/>
  <c r="A34" i="16" s="1" a="1"/>
  <c r="B16" i="15"/>
  <c r="A29" i="15" s="1" a="1"/>
  <c r="B11" i="15"/>
  <c r="A28" i="15" s="1" a="1"/>
  <c r="B5" i="15"/>
  <c r="A27" i="15" s="1" a="1"/>
  <c r="A46" i="18" a="1"/>
  <c r="A44" i="18" a="1"/>
  <c r="B6" i="12"/>
  <c r="C6" i="12"/>
  <c r="B7" i="12"/>
  <c r="C7" i="12"/>
  <c r="B8" i="12"/>
  <c r="C8" i="12"/>
  <c r="B9" i="12"/>
  <c r="C9" i="12"/>
  <c r="B11" i="12"/>
  <c r="C11" i="12"/>
  <c r="B12" i="12"/>
  <c r="C12" i="12"/>
  <c r="B13" i="12"/>
  <c r="C13" i="12"/>
  <c r="B14" i="12"/>
  <c r="C14" i="12"/>
  <c r="B16" i="12"/>
  <c r="C16" i="12"/>
  <c r="B17" i="12"/>
  <c r="C17" i="12"/>
  <c r="B18" i="12"/>
  <c r="C18" i="12"/>
  <c r="B19" i="12"/>
  <c r="C19" i="12"/>
  <c r="B21" i="12"/>
  <c r="C21" i="12"/>
  <c r="B22" i="12"/>
  <c r="C22" i="12"/>
  <c r="B23" i="12"/>
  <c r="C23" i="12"/>
  <c r="B24" i="12"/>
  <c r="C24" i="12"/>
  <c r="B26" i="12"/>
  <c r="C26" i="12"/>
  <c r="B27" i="12"/>
  <c r="C27" i="12"/>
  <c r="B28" i="12"/>
  <c r="C28" i="12"/>
  <c r="B29" i="12"/>
  <c r="C29" i="12"/>
  <c r="A27" i="12"/>
  <c r="A28" i="12"/>
  <c r="A29" i="12"/>
  <c r="A15" i="12"/>
  <c r="A16" i="12"/>
  <c r="A17" i="12"/>
  <c r="A18" i="12"/>
  <c r="A19" i="12"/>
  <c r="A20" i="12"/>
  <c r="A21" i="12"/>
  <c r="A22" i="12"/>
  <c r="A23" i="12"/>
  <c r="A24" i="12"/>
  <c r="A25" i="12"/>
  <c r="A26" i="12"/>
  <c r="A12" i="12"/>
  <c r="A13" i="12"/>
  <c r="A14" i="12"/>
  <c r="A11" i="12"/>
  <c r="A10" i="12"/>
  <c r="A9" i="12"/>
  <c r="A8" i="12"/>
  <c r="A7" i="12"/>
  <c r="A6" i="12"/>
  <c r="A5" i="12"/>
  <c r="A4" i="12"/>
  <c r="A35" i="12" s="1"/>
  <c r="C25" i="12" l="1"/>
  <c r="C20" i="12"/>
  <c r="C15" i="12"/>
  <c r="C10" i="12"/>
  <c r="C5" i="12"/>
  <c r="A44" i="18"/>
  <c r="O45" i="19" s="1"/>
  <c r="P45" i="19"/>
  <c r="Q45" i="19"/>
  <c r="P32" i="19"/>
  <c r="Q32" i="19"/>
  <c r="A28" i="15"/>
  <c r="O33" i="19" s="1"/>
  <c r="P33" i="19"/>
  <c r="Q33" i="19"/>
  <c r="A29" i="15"/>
  <c r="O34" i="19" s="1"/>
  <c r="P34" i="19"/>
  <c r="Q34" i="19"/>
  <c r="A36" i="16"/>
  <c r="O38" i="19" s="1"/>
  <c r="P38" i="19"/>
  <c r="Q38" i="19"/>
  <c r="P46" i="19"/>
  <c r="Q46" i="19"/>
  <c r="A48" i="18"/>
  <c r="O49" i="19" s="1"/>
  <c r="P49" i="19"/>
  <c r="Q49" i="19"/>
  <c r="A49" i="18"/>
  <c r="O50" i="19" s="1"/>
  <c r="P50" i="19"/>
  <c r="Q50" i="19"/>
  <c r="A46" i="18"/>
  <c r="O47" i="19" s="1"/>
  <c r="P47" i="19"/>
  <c r="Q47" i="19"/>
  <c r="A35" i="16"/>
  <c r="O37" i="19" s="1"/>
  <c r="P37" i="19"/>
  <c r="Q37" i="19"/>
  <c r="P36" i="19"/>
  <c r="Q36" i="19"/>
  <c r="A47" i="18"/>
  <c r="O48" i="19" s="1"/>
  <c r="Q48" i="19"/>
  <c r="P48" i="19"/>
  <c r="A68" i="17" a="1"/>
  <c r="A67" i="17" a="1"/>
  <c r="A69" i="17" a="1"/>
  <c r="A34" i="16"/>
  <c r="O36" i="19" s="1"/>
  <c r="C33" i="16"/>
  <c r="C4" i="16" s="1"/>
  <c r="B33" i="16"/>
  <c r="B4" i="16" s="1"/>
  <c r="A6" i="19" s="1" a="1"/>
  <c r="A6" i="19" s="1"/>
  <c r="A27" i="15"/>
  <c r="O32" i="19" s="1"/>
  <c r="B26" i="15"/>
  <c r="B4" i="15" s="1"/>
  <c r="C26" i="15"/>
  <c r="C4" i="15" s="1"/>
  <c r="B25" i="12"/>
  <c r="A40" i="12" s="1" a="1"/>
  <c r="B20" i="12"/>
  <c r="A39" i="12" s="1" a="1"/>
  <c r="B15" i="12"/>
  <c r="A38" i="12" s="1" a="1"/>
  <c r="B10" i="12"/>
  <c r="A37" i="12" s="1" a="1"/>
  <c r="B5" i="12"/>
  <c r="A36" i="12" s="1" a="1"/>
  <c r="A45" i="18"/>
  <c r="O46" i="19" s="1"/>
  <c r="C43" i="18"/>
  <c r="C4" i="18" s="1"/>
  <c r="B43" i="18"/>
  <c r="B4" i="18" s="1"/>
  <c r="P26" i="19" l="1"/>
  <c r="Q26" i="19"/>
  <c r="A37" i="12"/>
  <c r="O27" i="19" s="1"/>
  <c r="P27" i="19"/>
  <c r="Q27" i="19"/>
  <c r="A38" i="12"/>
  <c r="O28" i="19" s="1"/>
  <c r="P28" i="19"/>
  <c r="Q28" i="19"/>
  <c r="A39" i="12"/>
  <c r="O29" i="19" s="1"/>
  <c r="P29" i="19"/>
  <c r="Q29" i="19"/>
  <c r="A40" i="12"/>
  <c r="O30" i="19" s="1"/>
  <c r="P30" i="19"/>
  <c r="Q30" i="19"/>
  <c r="A69" i="17"/>
  <c r="O43" i="19" s="1"/>
  <c r="P43" i="19"/>
  <c r="Q43" i="19"/>
  <c r="A67" i="17"/>
  <c r="O41" i="19" s="1"/>
  <c r="P41" i="19"/>
  <c r="Q41" i="19"/>
  <c r="A68" i="17"/>
  <c r="O42" i="19" s="1"/>
  <c r="P42" i="19"/>
  <c r="Q42" i="19"/>
  <c r="B65" i="17"/>
  <c r="B4" i="17" s="1"/>
  <c r="C65" i="17"/>
  <c r="C4" i="17" s="1"/>
  <c r="A8" i="19" a="1"/>
  <c r="A8" i="19" s="1"/>
  <c r="A5" i="19" a="1"/>
  <c r="A5" i="19" s="1"/>
  <c r="A36" i="12"/>
  <c r="O26" i="19" s="1"/>
  <c r="C35" i="12"/>
  <c r="C4" i="12" s="1"/>
  <c r="B35" i="12"/>
  <c r="B4" i="12" s="1"/>
  <c r="A7" i="19" l="1" a="1"/>
  <c r="A7" i="19" s="1"/>
  <c r="A4" i="19" a="1"/>
  <c r="A4"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<sst xmlns="http://schemas.openxmlformats.org/spreadsheetml/2006/main" count="2193" uniqueCount="923">
  <si>
    <t>PROCESOS SCOR</t>
  </si>
  <si>
    <t>ID</t>
  </si>
  <si>
    <t>PUNTUACIÓN Marco eTOM</t>
  </si>
  <si>
    <t>PUNTUACIÓN Metodología ITIL</t>
  </si>
  <si>
    <t>Observaciones eTOM</t>
  </si>
  <si>
    <t>Observaciones ITIL</t>
  </si>
  <si>
    <t>1. PLANEACIÓN</t>
  </si>
  <si>
    <t>sP</t>
  </si>
  <si>
    <t>1.1. Planificación de la Cadena de Suministro</t>
  </si>
  <si>
    <t>sP1</t>
  </si>
  <si>
    <t>1.1.1. Identificar, priorizar y agregar los requisitos de la cadena de suministro</t>
  </si>
  <si>
    <t>sP1.1</t>
  </si>
  <si>
    <t>BP.013 - Se establecen procesos orientados a la racionalización de artículos, implicando la toma de decisiones sobre como agregar, eliminar o retener productos, servicios o características dentro de una oferta de cartera.</t>
  </si>
  <si>
    <t>1.3.1.1 Planificación estratégica de negocios, 1.3.4.1 Gestión del conocimiento</t>
  </si>
  <si>
    <t xml:space="preserve">1.4 Gestión del conocimiento (planear), 1.7 Gestión del portafolio (planear), 1.6 Gestión del cambio organizacional (planear), 2.15 Gestión de niveles de servicio (planear) </t>
  </si>
  <si>
    <t>BP.014 - Se establecen procesos orientados a la planificación y previsión de la demanda: utilice algoritmos de previsión de última generación para la planificación del ciclo de vida del producto y la planificación de la promoción comercial</t>
  </si>
  <si>
    <t>1.2.1.4.1 Definir los requisitos de capacidad de marketing; 1.2.1.1.1 Recopilar y analizar información de mercado; 1.2.1.2.1 Recopilar y analizar información de productos; 1.2.1.7.1 Definir la estrategia de promoción de marketing de productos; 1.1.1.1.6 Apoyar el cumplimiento de marketing</t>
  </si>
  <si>
    <t>NN</t>
  </si>
  <si>
    <t>BP.019 - Se establecen procesos para llevar a cabo la planificación de la demanda que se pueda utilizar para desarrollar un pronóstico de material preciso y completo mediante la combinación de técnicas de pronóstico estadístico y juicio para construir estimaciones de la demanda de productos y servicios en toda la cadena de suministro a partir de las materias primas entregadas por los proveedores.</t>
  </si>
  <si>
    <t>1.3.4.1 Gestión del conocimiento; 1.1.1.4.1 Gestionar la perspectiva; 1.1.1.4.4 Adquirir datos de clientes; 1.1.1.1.7 Apoyar la venta</t>
  </si>
  <si>
    <t>1.4 Gestión del conocimiento (mejorar),1.5 Medición y reportes (mejorar), 1.9 Gestión de relaciones (planear, mejorar)</t>
  </si>
  <si>
    <t>BP.020 - Se establecen procesos que permiten desde la gestión de la demanda llevar la planificación de la demanda al siguiente nivel e integrar el plan hacia arriba y hacia abajo en la cadena de suministro, así como en toda la empresa.</t>
  </si>
  <si>
    <t>1.2.1.1.2 Establecer estrategia de mercado; 1.2.1.2.2 Establecer una estrategia de cartera de productos</t>
  </si>
  <si>
    <t>1.1 Gestión de la arquitectura (planear), 1.11 Gestión del servicio financiero (planear), 1.12 Gestión de la estrategia (planear), 2.2 Análisis del negocio (planear), 2.11 Gestión de la configuración del servicio (mejorar)</t>
  </si>
  <si>
    <t>BP.021 - Se establecen procesos que permiten desde la practica de la planificación de la cadena de suministro de mediano a largo plazo comparar el plan de ventas pronosticado con los recursos de la empresa (capacidad de producción, personas, materias primas) y analizar dónde podría existir algún desequilibrio en el plan.</t>
  </si>
  <si>
    <t>1.3.1.2 Desarrollo de negocios; 1.3.2.1 Gestión de la continuidad del negocio; 1.2.1.6.1 Monitorear las mejores practicas de ventas y canales</t>
  </si>
  <si>
    <t>1.10 Gestión del riesgo (planear), 1.8 Gestión de proyectos (planear)</t>
  </si>
  <si>
    <t>BP.024 - Se establecen procesos para rediseñar la cadena de suministro como parte de la estrategia general de la empresa, en respuesta a cambios reales o anticipados en el mercado. Con base en datos reales o proyecciones de analistas , las empresas ejecutan múltiples simulaciones por computadora, buscando una solución óptima para:
• Ubicaciones de proveedores
• Niveles de inventario
• Costos de transporte global
• Gestión del ciclo de vida del producto (NPI hasta EOL)
• Ubicaciones de los centros de distribución
• Ambiental (huella de carbono)</t>
  </si>
  <si>
    <t>1.1.1.1.7 Apoyar la venta; 1.1.1.1.11 Gestionar el inventario de ofertas de productos; 1.1.1.1.12 Administrar el inventario de ventas; 1.1.2.1.1 Administrar el inventario de servicios; 1.1.2.2.1 Solución de diseño; 1.2.2.1.1 Recopilar y analizar la información del servicio; 1.2.2.1.2 Gestionar la investigación de servicios; 1.2.3.1.1 Recopilar y analizar información sobre recursos; 1.2.3.1.2 Gestionar la investigación de recursos; 1.2.4.1 Recopilar y analizar información de la cadena de suministro; 1.3.1.3 Gestión de la arquitectura empresarial; 1.3.3.1 Gestión y apoyo de procesos; 1.3.4.2 Gestión de la investigación</t>
  </si>
  <si>
    <t>1.2 mejora continua (planear), 1.5 Medición y reportes (planear), 2.3 Gestión de capacidad y desempeño (planear), 2.13 Diseño del servicio (planear)</t>
  </si>
  <si>
    <t>BP.086 - Se establecen procesos para el cumplimiento, Supply Network Planning asigna el inventario disponible, propaga la demanda a las ubicaciones de abastecimiento, encuentra productos sustitutos o amplía las listas de materiales</t>
  </si>
  <si>
    <t>1.1.1.3.1 Emitir y distribuir colaterales de Marketing; 1.1.1.3.2 Seguimiento de clientes potenciales; 1.1.3.2.1 Asignar e instalar recursos; 1.1.3.2.2 Configurar y activar recurso; 1.1.3.2.3 Recurso de prueba; 1.1.3.2.4 Recopile, actualice e informe datos de configuración de recursos; 1.1.4.2.1 Seleccionar proveedor / socio; 1.1.4.2.2 Determinar la viabilidad de la solicitud previa de S/P; 1.2.4.1.2 Establecer la estrategia y los objetivos de la cadena de suministro; 1.3.1.1 Planificación estratégica de negocios</t>
  </si>
  <si>
    <t>2.1 Gestión de la disponibilidad (planear)</t>
  </si>
  <si>
    <t>BP.090 - Se establecen procesos de revisión y mantenimiento de propuestas MRP por días de oferta comprendiendo la demanda y las propuestas MAKE correspondientes y luego el monitoreo de las excepciones</t>
  </si>
  <si>
    <t>1.1.2.2.2 Asignar parámetros de servicio específicos a los servicios; 1.1.2.2.3 Seguimiento y gestión del aprovisionamiento de servicios; 1.1.3.2.5 Seguimiento y gestión del aprovisionamiento de recursos; 1.1.4.2.3 Seguimiento y gestión de solicitudes de S/P; 1.2.4.1.3 Definir estrategias de apoyo a la cadena de suministro; 1.3.1.1 Planificación estratégica de negocios</t>
  </si>
  <si>
    <t>2.4 Control de cambios (mejorar), 1.2 mejora continua (planear)</t>
  </si>
  <si>
    <t>BP.094 Se establecen procesos orientados a pronosticar la demanda tanto en el producto como en el nivel de características basado herramientas para pronosticar la demanda en características (CBF), en donde se generen planes de demanda para combinaciones de valores de características o para valores individuales.</t>
  </si>
  <si>
    <t>1.1.1.4.4 Adquirir datos de clientes; 1.2.1.1.3 Establecer segmentos de mercado; 1.2.1.1.4 Vincular segmentos de mercado y productos; 1.2.1.2.3 Elaborar planes comerciales de cartera de productos</t>
  </si>
  <si>
    <t>BP.145 - Se establecen procesos que permitan emitir una imagen continua de la demanda de 12 meses al proveedor, en donde el cronograma generalmente incluya una ventana de tiempo fija en la que no se deben realizar cambios, una ventana flexible en la que es aceptable cambiar +/- cantidad o tiempo de entrega y una ventana de pronóstico que le da al proveedor una idea de los planes futuros</t>
  </si>
  <si>
    <t>1.1.4.1.1 Soporte de gestión de solicitudes e S / P; 1.2.1.2.4 Obtenga compromiso con los planes comerciales de productos; 1.2.3.1.3 Establecer una estrategia y arquitectura de recursos; 1.2.3.1.4 Definir estrategias de apoyo a los recursos; 1.2.3.1.5 Elaborar planes comerciales de recursos; 1.2.3.2.1 Requisitos de recursos de mapas y análisis; 1.2.4.1.4 Elaborar planes comerciales de la cadena de suministro; 1.2.4.1.5 Obtenga el compromiso empresarial con los planes de la cadena de suministro; 1.2.4.3.1 Gestionar la participación de proveedores / socios; 1.2.4.3.2 Gestionar la variación de contrato de la cadena de suministro; 1.2.4.3.3 Gestionar la rescisión de proveedores / socios</t>
  </si>
  <si>
    <t>1.13 Gestión de proveedores (planear)</t>
  </si>
  <si>
    <t>BP.183 - Se cuenta con un proceso orientado al desarrollo de  la planificación empresarial integrada y una capacidad empresarial que busca maximizar la rentabilidad de la empresa mediante la creación de un plan operativo para toda la empresa; con un enfoque a la integración, participación y compromiso adecuados de funciones o áreas como Gestión de productos, Finanzas, Introducción de nuevos productos, Marketing de productos, Ingeniería, Servicio / Soporte, así como las funciones más típicas de S&amp;OP de Ventas, Planificación de demanda / Previsión Operaciones / Fabricación y Abastecimiento / Adquisiciones.</t>
  </si>
  <si>
    <t>1.3.7.2 Desarrollo de la organización; 1.3.1.1 Planificación estratégica de negocios; 1.3.1.3 Gestión de la arquitectura empresarial; 1.3.3.1 Gestión y apoyo de procesos; 1.3.3.2 Gestión de la calidad de la empresa; 1.3.3.3 Gestión de programas y proyectos; 1.3.3.4 Evaluación del rendimiento de las empresas; 1.3.4.1 Gestión del conocimiento; 1.3.5.1 Gestión financiera; 1.3.5.2 Gestión de activos; 1.3.5.3 Gestión de las adquisiciones</t>
  </si>
  <si>
    <t>BP.184 - Se establecen procesos orientados a la toma de decisiones impulsadas por eventos en tiempo real, que permitan identificar los impactos de la cadena de suministro y del negocio mediante la simulación, en función del cambio y configuración de parametros que construyen múltiples escenarios.</t>
  </si>
  <si>
    <t>1.1.2. Identificar, priorizar y agregar recursos de la cadena de suministro</t>
  </si>
  <si>
    <t>sP1.2</t>
  </si>
  <si>
    <t>BP.015 - Se establecen procesos para el cumplimiento de  los niveles de servicio al cliente deseados mientras mantiene una cantidad mínima de existencias de seguridad</t>
  </si>
  <si>
    <t>1.1.1.1.8 Soporte QoS SLA del cliente; 1.1.1.1.11 Gestionar el inventario de ofertas de productos; 1.1.1.1.12 Administrar el inventario de ventas; 1.1.1.7.1 Evaluar el rendimiento de QoS SLA del cliente; 1.1.1.7.3 Informar el rendimiento de QoS del cliente; 1.1.1.7.5 Seguimiento y gestión de la resolución de rendimiento de QoS del cliente</t>
  </si>
  <si>
    <t>BP.085 - Se establecen procesos orientados a la planificación  de existencias de seguridad definido para cada producto en cada ubicación, teniendo en cuenta el propósito de  proteger de retrasos o problemas de calidad en el lado de la oferta y equilibrar las demandas inesperadas.</t>
  </si>
  <si>
    <t>1.1.3.1.1 Habilitar el aprovisionamiento de recursos; 1.1.3.1.2 Habilite la gestión del rendimiento de recursos; 1.1.3.1.3 Apoyar la gestión de problemas de recursos; 1.1.3.1.4 Habilitar la recopilación y distribución de datos de recursos; 1.1.3.1.5 Administrar el inventario de recursos; 1.1.3.2.5 Seguimiento y gestión del aprovisionamiento de recursos; 1.1.3.2.6 Informe de aprovisionamiento de recursos; 1.2.1.3.1 Definir los requisitos de capacidad del producto; 1.2.1.3.4 Capacidad de entrega del productos; 1.3.2.1 Gestión de la continuidad del negocio; 1.3.5.2 Gestión de activos</t>
  </si>
  <si>
    <t>1.10 Gestión del riesgo (planear), 1.8 Gestión de proyectos (planear), 2.12 gestión de la continuidad del servicio (planear)</t>
  </si>
  <si>
    <t xml:space="preserve">BP.087 - Se establecen procesos orientados a la clasificación de inventarios  ABC agrupando el inventario de acuerdo a su rotación. </t>
  </si>
  <si>
    <t>1.1.1.1.10 Administrar el inventario del cliente; 1.1.2.2.3 Seguimiento y gestión del aprovisionamiento de servicios; 1.1.2.1.1 Administrar el inventario de servicios; 1.1.4.1.6 Gestionar el inventario de proveedores / socios</t>
  </si>
  <si>
    <t>BP.091 - Se establecen procesos orientados a la evaluación de la carga de los centros de trabajo,  identificando los cuellos de botella en las operaciones y la evaluación posterior de las cargas planificadas en estos centros de trabajo.</t>
  </si>
  <si>
    <t>1.1.3.1.6 Gestionar la fuerza laboral; 1.2.3.2.6 Gestionar la entrega de capacidad de recursos; 1.2.3.3.2 Evaluar el desempeño de los recursos existentes; 1.2.3.3.5 Gestionar el desarrollo de recursos; 1.3.7.1 Políticas y practicas de recursos humanos; 1.3.7.2 Desarrollo de la organización; 1.3.7.3 Estrategia de la fuerza de trabajo; 1.3.7.4 Desarrollo de la fuerza de trabajo; 1.3.7.5 Gestión de empleados y relaciones laborales</t>
  </si>
  <si>
    <t>1.14 Gestión de talento y personal (planear), 2.3 Gestión de capacidad y desempeño (planear), 2.13 Diseño del servicio (planear)</t>
  </si>
  <si>
    <t>BP.158 - Se establecen procesos orientados a la adopción del enfoque de fabricación a pedido, utilizado en casos de artículos de alto valor y altamente personalizados</t>
  </si>
  <si>
    <t>1.1.1.2.2 Gestionar solicitud; 1.1.2.2.1 Solución de diseño; 1.2.1.5.1 Reúna y analice nuevas ideas de productos; 1.2.1.5.3 Desarrollar propuesta comercial de nuevos productos</t>
  </si>
  <si>
    <t>2.13 Diseño del servicio (planear), 1.9 Gestión de relaciones (planear), 1.14 Gestión de talento y personal (planear)</t>
  </si>
  <si>
    <t>BP.159 - Se establecen procesos orientados al intercambio de documentos relacionados con el flujo de trabajo, como previsiones, órdenes de compra, confirmaciones de órdenes, órdenes de trabajo, ajustes de inventario y facturas, a través de mensajes electrónicos estándar (EDI).</t>
  </si>
  <si>
    <t>1.3.1.4 Gestión de empresas de grupo; 1.3.2.1 Gestión de la continuidad del negocio; 1.3.3.3 Gestión de programas y proyectos; 1.3.4.1 Gestión del conocimiento; 1.3.4.2 Gestión de la investigación; 1.3.4.3 Escaneo de tecnología; 1.1.1.10.1 Aplicar precios, descuentos, ajustes y reembolsos; 1.1.1.10.2 Crear factura del cliente; 1.1.1.10.3 Producir y distribuir factura; 1.1.1.11.1 Gestionar la facturación del cliente; 1.1.1.11.2 Gestionar pagos de clientes; 1.1.1.11.3 Gestionar el cobro de deudas de los clientes</t>
  </si>
  <si>
    <t>1.4 Gestión del conocimiento (mejorar), 1.5 Medición y reportes (mejorar), 2.3 Gestión de capacidad y desempeño (planear), 2.11 Gestión de la configuración del servicio (mejorar)</t>
  </si>
  <si>
    <t>1.1.3. Equilibrar los recursos de la cadena de suministro con los requisitos de la cadena de suministro</t>
  </si>
  <si>
    <t>sP1.3</t>
  </si>
  <si>
    <t>BP.007 - Se establecen procesos orientados  a  evitar situaciones de exceso de existencias, revisando periódicamente los niveles de inventario de referencia.</t>
  </si>
  <si>
    <t>BP.008 - Se establecen procesos que evitan situaciones  de exceso de existencias, revisando periódicamente los niveles de inventario de movimiento lento.</t>
  </si>
  <si>
    <t>1.1.1.1.10 Administrar el inventario del cliente; 1.1.1.1.11 Gestionar el inventario de ofertas de productos; 1.1.1.1.12 Administrar el inventario de ventas</t>
  </si>
  <si>
    <t>BP.049 - Se establece proceso que adoptan la creación de planes de proyectos que modelan de manera sólida el proyecto desde el inicio hasta la entrega final</t>
  </si>
  <si>
    <t>1.3.2.4 Gestión de la auditoria; 1.3.3.1 Gestión y apoyo de procesos; 1.3.3.3 Gestión de programas y proyectos</t>
  </si>
  <si>
    <t>1.8 Gestión de proyectos (planear), 1.9 Gestión de relaciones (planear), 1.10 Gestión del riesgo (planear), 1.11 Gestión del servicio financiero (planear)</t>
  </si>
  <si>
    <t>BP.092 - Se establecen procesos orientados al equilibrio y fortalecimiento de las actividades de producción y los recursos disponibles implicados en satisfacer mejor la demanda dados los diversos recursos, materiales y otras restricciones</t>
  </si>
  <si>
    <t>1.3.7.1 Políticas  practicas de recursos humanos; 1.3.7.2 Desarrollo de la organización; 1.3.7.3 Estrategia de la fuerza de trabajo; 1.3.7.4 Desarrollo de la fuerza de trabajo; 1.3.7.5 Gestión de empleados y relaciones laborales; 1.1.3.1.6 Gestionar la fuerza laboral; 1.1.3.4.1 Supervisar el rendimiento de los recursos; 1.1.3.4.2 Analizar el rendimiento de los recursos; 1.1.3.4.3 Controlar el rendimiento de los recursos; 1.1.3.4.4 Informar el rendimiento de los recursos; 1.2.3.1.6 Desarrollar requisitos de asociación de recursos; 1.2.3.1.7 Obtenga el compromiso empresarial con los planes de recursos; 1.2.3.2.2 Capture las deficiencias de capacidad de los recursos</t>
  </si>
  <si>
    <t>1.8 Gestión de proyectos (planear), 1.9 Gestión de relaciones (planear),  1.9 Gestión de relaciones (planear), 1.11 Gestión del servicio financiero (planear), 1.13 Gestión de proveedores (planear), 1.14 Gestión de talento y personal (planear), 2.3 Gestión de capacidad y desempeño (planear)</t>
  </si>
  <si>
    <t>1.1.4. Establecer y comunicar los planes de la cadena de suministro</t>
  </si>
  <si>
    <t>sP1.4</t>
  </si>
  <si>
    <t>BP.016 - Se establece proceso que permita La planificación de la red de suministro en donde se habilite a las organizaciones crear una correspondencia muy estrecha entre la oferta y la demanda mediante la integración de compras, fabricación, distribución y transporte en un modelo coherente, así como la inclusión dinámica de como y cuando deben distribuirse en los inventarios.</t>
  </si>
  <si>
    <t>1.2.4.1.1 Recopilar y analizar información de la cadena de suministro; 1.2.4.1.2 Establecer la estrategia y objetivos de la cadena de suministro; 1.2.4.1.3 Definir estrategias de apoyo a la cadena de suministro; 1.2.4.1.4 Elaborar planes comerciales de la cadena de suministro; 1.2.4.1.5 Obtenga el compromiso empresarial con los planes de la cadena de suministro; 1.2.4.2.1 Determinar los requisitos de abastecimiento; 1.2.3.1.5 Elaborar planes comerciales de recursos; 1.2.2.1.5 Elaborar planes comerciales de servicios; 1.2.1.2.3 Elaborar planes comerciales de la cartera de productos; 1.3.5.3 Gestión de las adquisiciones</t>
  </si>
  <si>
    <t>1.9 Gestión de relaciones (planear), 1.13 Gestión de proveedores (planear), 2.1 Gestión de la disponibilidad (planear), 2.2 Análisis de negocios (mejorar), 2.3 Gestión de capacidad y desempeño (mejorar)</t>
  </si>
  <si>
    <t>BP.093 - Se establecen procesos para compartir el plan de producción con los procesos comerciales de planificación de operaciones y ventas, así como con cualquier 'sistema', en donde se vea claramente hacia arriba y hacia abajo en la cadena de suministro</t>
  </si>
  <si>
    <t>1.2.2.2.1 Establecer la estrategia y los objetivos del servicio; 1.2.2.1.4 Definir estrategias de soporte de servicio; 1.2.3.1.3 Establecer una estrategia y arquitectura de recursos; 1.2.3.1.4 Definir estrategias de apoyo a los recursos; 1.2.4.1.2 Establecer la estrategia y los objetivos de la cadena de suministro; 1.2.4.1.3 Definir estrategias de apoyo a la cadena de suministro; 1.3.2.1 Gestión de la continuidad del negocio; 1.3.4.1 Gestión del conocimiento</t>
  </si>
  <si>
    <t>BP.115 - Se establecen procesos de implementación de TMS para el control y automatización de todo el proceso logístico de punta a punta, reduciendo errores y asegurando que siempre se seleccionen los mejores precios y rutas</t>
  </si>
  <si>
    <t>1.1.3.1.7 Gestionar logística; 1.2.1.3.4 Capacidad de entrega del producto; 1.2.1.3.6 Gestionar la metodología de entrega de capacidad del producto</t>
  </si>
  <si>
    <t>2.9 Gestión de liberaciones (planear), 2.1 Gestión de la disponibilidad (planear), 1.9 Gestión de relaciones (mejorar)</t>
  </si>
  <si>
    <t>1.2. Plan de Abastecimiento</t>
  </si>
  <si>
    <t>sP2</t>
  </si>
  <si>
    <t>1.2.1. Identificar, priorizar y agregar los requisitos de los productos</t>
  </si>
  <si>
    <t>BP.095 - Se establecen procesos orientados a la implementación de auditorías de facturas para que cualquier producto programado para fabricarse en un futuro próximo se revise con mayor frecuencia, confirmándose de este modo que una empresa está fabricando el producto correcto con las piezas adecuadas, lo que significa menos errores, menos desperdicios y reprocesos, mayor calidad y mejor control de costos</t>
  </si>
  <si>
    <t>1.1.1.1.13 Soporte de gestión de facturas; 1.1.1.8 Gestión de facturación y cobros; 1.1.1.9.2 Genere conocimiento del cliente; 1.1.1.11.1 Gestionar la facturación del cliente; 1.1.3.5.1 Gestión y operaciones de recursos; 1.1.3.5.2 Información y datos de gestión de procesos; 1.1.3.5.3 Información y datos de gestión de la distribución; 1.1.3.5.4 Recopilación y datos de auditoria; 1.3.2.4 Gestión de la auditoria; 1.3.2.1 Gestión de la continuidad del negocio</t>
  </si>
  <si>
    <t>1.2 Mejora continua (planear), 1.4 Gestión del conocimiento (mejorar), 1.5 Medición y reportes (mejorar), 1.6 Gestión del cambio organizacional (mejorar)</t>
  </si>
  <si>
    <t>1.2.2. Identificar, evaluar y agregar recursos de productos</t>
  </si>
  <si>
    <t>BP.096 - Se establecen procesos orientados que consideran los siguientes puntos clave en el momento de la planificación y no en el momento de la realización; Canales de distribución Ubicaciones desde / hasta Modo de transporte Papeleo requerido (legislativo, por ejemplo, mercancías peligrosas) Cualquier Tasa / Impuesto (como costo)</t>
  </si>
  <si>
    <t>1.1.1.1.1 Apoyar la gestión de la interfaz del cliente; 1.1.1.2.1 Gestionar contacto; 1.1.1.2.4 Mediar y orquestar las interacciones con los clientes; 1.2.1.1.1 Recopilar y analizar información de mercado; 1.2.1.1.2 Establecer estrategia de mercado; 1.2.1.1.3 Establecer segmentos de mercado; 1.2.1.1.4 Vincular segmentos de mercado y productos; 1.2.1.1.5 Adquiera un compromiso con la estrategia de marketing; 1.2.1.2.1 Recopilar y analizar información de productos; 1.2.1.2.2 Establecer una estrategia de cartera de productos; 1.2.1.2.3 Elaborar planes comerciales de cartera de productos; 1.2.1.2.4 Obtenga compromiso con los planes comerciales de productos; 1.2.1.6.1 Monitorear las mejores practicas de ventas y canales; 1.2.1.6.2 Desarrollar propuestas de canales y ventas; 1.2.1.6.3 Desarrollar nuevos canales y procesos de ventas; 1.3.6.1 Comunicaciones corporativas y gestión de la imagen; 1.3.6.2 Gestión de las relaciones con la comunidad; 1.3.6.4 Gestión reglamentaria; 1.3.6.5 Gestión legal</t>
  </si>
  <si>
    <t>1.12 Gestión de la estrategia (planear), 3.2 Gestión de infraestructura y plataforma (planear)</t>
  </si>
  <si>
    <t>1.2.3.  Equilibrar los recursos del producto con los requisitos del producto</t>
  </si>
  <si>
    <t>BP.010 - Se establecen procesos orientados a la practica de reabastecimiento de inventario en la que se crean solicitudes de compra u órdenes de compra cuando el inventario de un artículo cae por debajo del nivel de inventario mínimo, en donde la cantidad de pedido o pedido devolverá el inventario al nivel máximo de inventario</t>
  </si>
  <si>
    <t>1.1.1.1.11 Gestionar el inventario de ofertas de producto; 1.1.2.1.1 Administrar el inventario de servicios; 1.1.3.1.5 Administrar el inventario de recursos; 1.3.3.1 Gestión y apoyo de procesos; 1.3.5.3 Gestión de las adquisiciones</t>
  </si>
  <si>
    <t>1.7 Gestión del portafolio (mejorar), 2.1 Gestión de la disponibilidad (planear, mejorar), 2.3 Gestión de capacidad y desempeño (mejorar)</t>
  </si>
  <si>
    <t>BP.097 - Se establecen procesos para identificar los proveedores adecuados que puedan cumplir con los requisitos planificados.</t>
  </si>
  <si>
    <t>1.1.4.2.1 Seleccionar proveedor / socio; 1.1.4.4.2 Seguimiento y gestión de la resolución de rendimiento de S/P; 1.1.4.4.3 Informe del rendimiento de S/P; 1.1.4.6.1 Gestionar solicitudes de S/P; 1.1.4.6.2 Analizar y reportar interacciones S/P; 1.1.4.6.3 Mediar y orquestar las interacciones entre proveedores y socios; 1.2.4.2.1 Determinar los requisitos de abastecimiento; 1.2.4.2.2 Determinar proveedores / socios potenciales</t>
  </si>
  <si>
    <t>1.14 Gestión de proveedores (planear, mejorar), 1.14 Gestión de talento y personal (planear, mejorar)</t>
  </si>
  <si>
    <t>1.2.4. Establecer planes de abastecimiento</t>
  </si>
  <si>
    <t>BP.100 - Se establecen procesos para llevar a cabo el abastecimiento estratégico de un proceso de adquisición institucional que mejore y reevalúe continuamente las actividades de compra de la organización.</t>
  </si>
  <si>
    <t>1.2.4.2.3 Gestionar el proceso de licitación; 1.2.4.2.4 Obtenga la aprobación de la decisión de licitación; 1.2.4.2.5 Negociar acuerdos comerciales; 1.2.4.2.6 Obtenga aprobación para acuerdos comerciales; 1.2.4.3.1 Gestionar la participación de proveedores / socios</t>
  </si>
  <si>
    <t>1.13 Gestión de proveedores (mejorar)</t>
  </si>
  <si>
    <t>1.3. Plan de Fabricación (Hacer)</t>
  </si>
  <si>
    <t>sP3</t>
  </si>
  <si>
    <t>1.3.1. Identificar, priorizar y agregar los requisitos de producción</t>
  </si>
  <si>
    <t>sP3.1</t>
  </si>
  <si>
    <t>BP.088 Cierre de 360 grados</t>
  </si>
  <si>
    <t>1.3.2. Identificar, evaluar y agregar recursos de producción</t>
  </si>
  <si>
    <t>sP3.2</t>
  </si>
  <si>
    <t>1.3.3. Equilibrar los recursos de producción con las necesidades de producción</t>
  </si>
  <si>
    <t>sP3.3</t>
  </si>
  <si>
    <t>1.3.4. Establecer planes de producción</t>
  </si>
  <si>
    <t>sP3.4</t>
  </si>
  <si>
    <t>1.4. Plan de entrega</t>
  </si>
  <si>
    <t>sP4</t>
  </si>
  <si>
    <t>1.4.1. Identificar, priorizar y agregar los requisitos de entrega</t>
  </si>
  <si>
    <t>sP4.1</t>
  </si>
  <si>
    <t>BP.102 - Se establecen procesos para la creación de  una lista de selección que permita de forma secuencial obtener todos los componentes y materiales necesarios para completar satisfactoriamente una producción, ventas o pedido, de modo que un "recolector" pueda pasar por el almacén y recuperar los artículos en la misma secuencia que la lista de selección.</t>
  </si>
  <si>
    <t>1.1.1.5.3 Recibir PO y emitir ordenes; 1.1.1.5.4 Seguimiento y gestión de la gestión de pedidos de clientes; 1.1.1.5.7 Informar el manejo de pedidos del cliente; 1.1.3.2.6 Informe de aprovisionamiento de recursos; 1.1.3.2.8 Emitir pedidos de recursos; 1.2.3.2.6 Gestionar la entrega de capacidad de recursos; 1.2.3.3.4 Desarrollar especificaciones de recursos detalladas</t>
  </si>
  <si>
    <t>2.13 Diseño del servicio (planear, mejorar), 3.2 Gestión de la infraestructura y plataforma (planear)</t>
  </si>
  <si>
    <t>BP.118 - Se establecen procesos orientados a la subcontratación del transporte, creando oportunidades para que las pequeñas empresas combinen sus gastos de transporte y obtengan una tarifa general más baja.</t>
  </si>
  <si>
    <t>1.4.2. Identificar, evaluar y agregar recursos de entrega</t>
  </si>
  <si>
    <t>sP4.2</t>
  </si>
  <si>
    <t>BP.089 - Se establecen procesos orientados a la práctica de almacenamiento de 'Picking perfecto', garantizando que los productos terminados estén en condiciones de ser recogidos para una entrega de pedido de cliente, en cantidad, ubicación, calidad y forma correcta para un 'picking perfecto'.</t>
  </si>
  <si>
    <t>1.1.3.1.4 Habilitar la recopilación y distribución de datos de recursos; 1.1.3.1.5 Administrar el inventario de recursos; 1.1.3.2.5 Seguimiento y gestión del aprovisionamiento de recursos; 1.1.3.2.6 Informe de aprovisionamiento de recursos; 1.1.3.4.1 Supervisar el rendimiento de los recursos; 1.2.3.2.5 Habilitar operaciones y soporte de recursos</t>
  </si>
  <si>
    <t>2.11 Gestión de la configuración del servicio (mejorar), 2.9 Gestión de liberaciones (planear), 2.1 Gestión de la disponibilidad (planear), 1.9 Gestión de relaciones (mejorar)</t>
  </si>
  <si>
    <t>BP.107 - Se establecen procesos para realizar una gestión de pedidos distribuida en la cual se planifique el envío de materiales y productos terminados desde múltiples puntos de distribución y / o múltiples proveedores a las ubicaciones de los clientes.</t>
  </si>
  <si>
    <t>1.4.3. Equilibrar los recursos y capacidades de entrega con los requisitos de entrega</t>
  </si>
  <si>
    <t>sP4.3</t>
  </si>
  <si>
    <t xml:space="preserve">BP.105 - Se establecen procesos de gestión de tareas para determinar los recursos y la secuencia de tareas para procesos de entrega complejos, incluida la agregación y preparación de productos para su envío, teniendo en cuenta todos los aspectos de una tarea, incluido su estado, prioridad, tiempo, asignaciones de recursos humanos y financieros, recurrencias y notificaciones. </t>
  </si>
  <si>
    <t>1.1.3.1.1 Habilitar el aprovisionamiento de recursos; 1.1.3.2.1 Asignar e instalar recursos; 1.1.3.2.4 Recopile, actualice e informe datos de configuración de recursos; 1.1.3.2.5 Seguimiento y gestión del aprovisionamiento de recursos; 1.1.3.2.6 Informe de aprovisionamiento de recursos; 1.2.3.2.4 Capacidades de recursos de diseño; 1.2.3.2.7 Gestionar el traspaso a las operaciones de recursos; 1.2.3.3.1 Reúna y analice nuevas ideas sobre recursos; 1.2.3.3.5 Gestionar el desarrollo de recursos; 1.2.3.3.6 Gestionar la implementación de recursos; 1.3.2.1 Gestión de a continuidad del negocio; 1.3.7.2 Desarrollo de la organización</t>
  </si>
  <si>
    <t>1.7 Gestión del portafolio (mejorar), 1.8 Gestión de proyectos (planear), 1.9 Gestión de relaciones (planear), 1.14 Gestión de talento y personal (planear, mejorar), 2.9 Gestión de liberaciones (planear)</t>
  </si>
  <si>
    <t>1.4.4. Establecer planes de entrega</t>
  </si>
  <si>
    <t>sP4.4</t>
  </si>
  <si>
    <t xml:space="preserve">BP.116 - Se establecen procesos orientados a la implementación de la logística acelerada (o logística urgente) en la cual los planes de entrega se revisan como resultado de retrasos en los envíos, pedidos críticos dentro de los plazos de entrega estándar o el requisito de piezas de repuesto. </t>
  </si>
  <si>
    <t>1.3.2.1 Gestión de la continuidad del negocio; 1.3.3.1 Gestión y apoyo de procesos; 1.2.1.3.2 Capture las deficiencias de capacidad del producto; 1.2.2.1.6 Desarrollar requisitos de asociación de servicios; 1.2.2.1.7 Obtenga el compromiso empresarial con las estrategias de servicio; 1.2.2.2.1 Recopilar y analizar la información del servicio; 1.2.2.1.2 Capture las deficiencias de capacidad del servicio</t>
  </si>
  <si>
    <t>2.12 Gestión de la continuidad del servicio (mejorar), 2.15 Gestión de niveles de servicio (mejorar), 2.17 Validación y testeo del servicio (mejorar)</t>
  </si>
  <si>
    <t>1.5. Plan de Devoluciones</t>
  </si>
  <si>
    <t>sP5</t>
  </si>
  <si>
    <t>1.5.1. Identificar, evaluar y agregar los requisitos de retorno</t>
  </si>
  <si>
    <t>sP5.1</t>
  </si>
  <si>
    <t>BP.127 - Se establecen procesos que generen alertas basadas en la web o por correo electrónico para informar a los socios clave de la cadena de suministro sobre los niveles de inventario y la demanda proyectada de materiales clave.</t>
  </si>
  <si>
    <t xml:space="preserve">1.1.4.1.1 Soporte de gestión de solicitudes de S/P; 1.1.4.1.6 Gestionar el inventario de proveedores / socios; 1.1.4.6.2 Analizar y reportar interacciones S/P; 1.1.4.6.3 Mediar y orquestar las interacciones entre proveedores y socios; 1.2.4.1.3 Definir estrategias de apoyo a la cadena de suministro; </t>
  </si>
  <si>
    <t>BP.135 - Se establecen procesos orientados a la autorización de devoluciones (Autorización de devolución de material / Autorización de devolución de mercancía / Autorización de devolución de bienes), en donde se solicita a los clientes el porque se lleva a cabo la devolución.</t>
  </si>
  <si>
    <t>1.1.1.2.3 Analizar e informar sobre el cliente; 1.1.1.6.1 Aislar el problema el cliente; 1.1.1.6.2 Informar problemas del cliente; 1.1.1.6.3 Seguimiento y gestión de problemas del cliente; 1.2.2.2.5 Habilitar operaciones y soporte de servicio; 1.2.2.2.6 Gestionar la prestación de capacidad de servicio; 1.2.2.2.7 Gestionar el traspaso a operaciones de servicio</t>
  </si>
  <si>
    <t>1.5 Medición y reportes (planear), 2.3 Gestión de capacidad y desempeño (mejorar), 2.4 Control de cambios (mejorar), 2.12 Gestión de la continuidad del servicio (mejorar), 2.5 Gestión de incidentes (mejorar)</t>
  </si>
  <si>
    <t>BP.136 - Se establecen procesos orientados a gestionar las devoluciones realizada por proveedores de servicios subcontratados, incluidos fabricantes contratados, proveedores de EMS y proveedores de logística de terceros para la gestión de devoluciones</t>
  </si>
  <si>
    <t>1.1.4.4.2 Seguimiento y gestión de la resolución de rendimiento de S/P; 1.1.4.4.5 Iniciar informe de degradación del rendimiento de S/P; 1.1.4.4.4 Cerrar informe de degradación del rendimiento de S/P; 1.1.4.6.2 Analizar y reportar interacciones; 1.2.4.1.5 Obtenga el compromiso empresarial con los planes de la cadena de suministro</t>
  </si>
  <si>
    <t>1.5.2. Investigar, evaluar y agregar los recursos de retorno</t>
  </si>
  <si>
    <t>sP5.2</t>
  </si>
  <si>
    <t>BP.025 - Se establece proceso que permita a los clientes y proveedores el envío de reclamos de garantía de autoservicio de servicios enviar reclamos de garantía a través de la web, lo que reduce la validación interna y la carga de trabajo de procesamiento.</t>
  </si>
  <si>
    <t>1.1.1.1.2 Manejo de pedidos de soporte; 1.1.1.1.3 Soporte de manejo de problemas; 1.2.2.2.6 Habilitar operaciones y soporte de servicio; 1.2.2.2.6 Gestionar la prestación de capacidad de servicio; 1.2.2.2.7 Gestionar el traspaso de servicio; 1.2.2.3.2 Evaluar el desempeño de los servicios existentes; 1.1.2.4.1 Monitorear la calidad del servicio; 1.3.3.1 Gestión y apoyo de procesos</t>
  </si>
  <si>
    <t>2.14 Mesa de servicios (mejorar), 2.17 Validación y testeo del servicio (mejorar), 1.9 Gestión de relaciones (mejorar)</t>
  </si>
  <si>
    <t>1.5.3. Balancear los recursos de retorno con los requisitos de retorno</t>
  </si>
  <si>
    <t>sP5.3</t>
  </si>
  <si>
    <t>1.5.4. Establecer y comunicar planes de retorno</t>
  </si>
  <si>
    <t>sP5.4</t>
  </si>
  <si>
    <t>1.5 Medición y reportes (planear), 2.3 Gestión de capacidad y desempeño (mejorar), 2.4 Control de cambios (mejorar), 2.12 Gestión de la continuidad del servicio (mejorar), 2.5 Gestión de incidentes (mejorar), 2.5 Gestión de incidentes (mejorar)</t>
  </si>
  <si>
    <t xml:space="preserve">2. ABASTECIMIENTO </t>
  </si>
  <si>
    <t>sS</t>
  </si>
  <si>
    <t>2.1. Fuente Producto almacenado</t>
  </si>
  <si>
    <t>sS1</t>
  </si>
  <si>
    <t>2.1.1. Programar las entregas de productos</t>
  </si>
  <si>
    <t>sS1.1</t>
  </si>
  <si>
    <t>BP.009 - Se establecen procesos orientado a la implementación de  técnicas de reabastecimiento de inventario donde un material se reabastece en función del consumo. Hoy en día, Kan-ban se puede implementar utilizando diferentes 'soluciones tecnológicas', pero un ejemplo clásico de Kan-ban es el sistema de dos contenedores: un contenedor está en el punto de consumo (por ejemplo, el piso de la fábrica), el segundo contenedor está en proceso para ser llenado y colocado detrás del segundo.</t>
  </si>
  <si>
    <t>BP.041 - Se propone proceso para evaluar el potencial para cambiar el modo de transporte entrante / saliente al modo "más rápido" según los términos del flete (FOB, etc.) para acelerar la transferencia del título del inventario al cliente y / o ajustar mejor la demanda / oferta para optimizar los saldos del inventario</t>
  </si>
  <si>
    <t>BP.043 Reducción del inventario en consignación</t>
  </si>
  <si>
    <t>1.1.3.1.4 Habilitar la recopilación y distribución de datos de recursos; 1.1.3.1.5 Administrar el inventario de recursos; 1.1.3.2.5 Seguimiento y gestión del aprovisionamiento de recursos; 1.1.3.2.6 Informe de aprovisionamiento de recursos; 1.1.3.4.1 Supervisar el rendimiento de los recursos</t>
  </si>
  <si>
    <t xml:space="preserve">BP.122 - Se establecen procesos para que el inventario pueda ser administrado por el proveedor, en donde se proporcione cierta información a un proveedor de ese producto y el proveedor asume la responsabilidad total de mantener un inventario acordado del material, generalmente en el lugar de consumo del comprador ( generalmente una tienda). </t>
  </si>
  <si>
    <t>1.1.3.2.5 Seguimiento y gestión del aprovisionamiento de recursos; 1.1.3.2.6 Informe de aprovisionamiento de recursos; 1.2.4.3.1 Gestionar la participación de proveedores / socios; 1.2.4.3.3 Gestionar la rescisión de proveedores / socios</t>
  </si>
  <si>
    <t>1.13 Gestión de proveedores (contratar, diseño y transición, construir / obtener), 2.1 Gestión de la disponibilidad (Diseño y transición, obtener/ construir, 3.2 Gestión de la infraestructura y plataforma (Diseño y transición)</t>
  </si>
  <si>
    <t xml:space="preserve">BP.139 - Se establecen procesos para la planificación de los niveles de inventario y la programación de las entregas al cliente la realiza el proveedor de los materiales o bienes. </t>
  </si>
  <si>
    <t xml:space="preserve"> 1.1.3.1.5 Administrar el inventario de recursos; 1.1.3.2.5 Seguimiento y gestión del aprovisionamiento de recursos; 1.1.3.2.6 Informe de aprovisionamiento de recursos; 1.2.4.3.1 Gestionar la participación de proveedores / socios</t>
  </si>
  <si>
    <t>BP.144 - Se establecen procesos orientados a la emisión de  órdenes de compra para una serie de productos que se requieren a corto y medio plazo, teniendo en cuenta los plazos de entrega del proveedor.</t>
  </si>
  <si>
    <t>1.1.4.2.3 Seguimiento y gestión de solicitudes de S/P; 1.1.4.2.4 Recibir y aceptar solicitud de S/P; 1.1.4.2.5 Iniciar orden de pedido de S/P; 1.1.4.2.6 Informe de requisición de S/P; 1.1.4.2.7 Cerrar pedido de solicitud de S/P; 1.2.4.2.5 Negociar acuerdos comerciales; 1.2.4.2.6 Obtenga aprobación para acuerdos comerciales</t>
  </si>
  <si>
    <t>1.9 Gestión de relaciones (obtener / construir), 1.11 Gestión del servicio financiero (obtener / construir), 1.13 Gestión de proveedores (Diseño y transición), Gestión de la disponibilidad (Diseño y transición)</t>
  </si>
  <si>
    <t>2.1.2. Recibir el producto</t>
  </si>
  <si>
    <t>sS1.2</t>
  </si>
  <si>
    <t>1.1.4.2.7</t>
  </si>
  <si>
    <t xml:space="preserve">BP.006 - Se establecen procesos que permitan la consignación de inventario en los que la organización de los procesos establezca el origen la propiedad de las transferencias de materiales  basada en una señal más abajo en la cadena de suministro. </t>
  </si>
  <si>
    <t xml:space="preserve">BP.012 - Se establecen procesos orientados a la práctica de almacenar información sobre la historia y / o genealogía de un producto o material, en donde se incluya de dónde se obtuvo, los diferentes materiales utilizados para fabricarlo, el grado de los materiales y otra información del tipo de genealogía del producto. </t>
  </si>
  <si>
    <t>1.1.2.2.1 Solución de diseño; 1.1.2.2.2 Asignar parámetros de servicio específicos a los servicios; 1.1.2.2.3 Seguimiento y gestión del aprovisionamiento de servicios; 1.1.3.2.2 Configurar y activar recurso; 1.1.3.2.4 Recopile, actualice e informe datos de configuración de recursos; 1.2.1.2.1 Recopilar y analizar información de productos; 1.2.1.5.5 Desarrollar especificaciones de producto detalladas; 1.2.2.2.4 Capacidades de servicio de diseño; 1.2.2.3.4 Desarrollar especificaciones de servicio detalladas; 1.2.2.3.5 Gestionar el desarrollo de servicios; 1.2.3.3.4 Desarrollar especificaciones de recursos detalladas; 1.2.3.3.5 Gestionar el desarrollo de recursos; 1.3.4.1 Gestión del conocimiento; 1.3.4.2 Gestión de la investigación</t>
  </si>
  <si>
    <t>2.4 Control de cambios (Diseño y transición, Obtener / construir), 2.11 Gestión de la configuración del servicio ( Diseño y transición, obtener / construir), Gestión del conocimiento (Diseño y transición, obtener / construir)</t>
  </si>
  <si>
    <t>BP.068 - Se establecen procesos que habiliten el seguimiento y analicen el desempeño de las entregas a tiempo para los proveedores, teniendo medidas para materias primas de gran volumen / valor para asegurar que no haya una recepción anticipada consistente de materias primas antes de la fecha solicitada.</t>
  </si>
  <si>
    <t>1.1.4.1.1 Soporte de gestión de solicitudes de S/P; 1.1.4.1.3 Admite la gestión del rendimiento de S/P; 1.1.4.1.5 Admite gestión de interfaz S/P; 1.1.4.6.2 Analizar y reportar interacciones S/P; 1.1.4.4.1 Monitorear y controlar el desempeño del servicio S/P; 1.1.4.4.2 Seguimiento y gestión de la resolución de rendimiento de S/P; 1.1.4.4.3 Informe de rendimiento de S/P; 1.2.4.1.1 Recopilar y analizar información de la cadena de suministro</t>
  </si>
  <si>
    <t>1.13 Gestión de proveedores (Entrega y soporte), 1.14 Gestión de talento y personal (Entrega y soporte)</t>
  </si>
  <si>
    <t xml:space="preserve">BP.069 - Se establecen procesos para recibir y procesar eficientemente las materias primas de los proveedores para minimizar los tiempos en la recepción de materias primas. </t>
  </si>
  <si>
    <t>1.1.4.1.5 Admite gestión de interfaz S/P; 1.1.4.2.3 Seguimiento y gestión de solicitudes de S/P; 1.1.4.2.4 Recibir y aceptar solicitud de S/P; 1.1.4.2.7 Cerrar pedido de solicitud de S/P</t>
  </si>
  <si>
    <t>BP.164 - Se establecen procesos que periten en la práctica  hacer que el inventario esté disponible en las instalaciones del cliente, mientras que el proveedor asume el costo de propiedad y la responsabilidad de estos materiales o bienes,  el cliente asume la propiedad y la responsabilidad en el momento del consumo o venta de estos materiales o bienes.</t>
  </si>
  <si>
    <t>1.1.4.1.6 Gestionar el inventario de proveedores / socios</t>
  </si>
  <si>
    <t>2.1.3. Verificar el producto</t>
  </si>
  <si>
    <t>sS1.3</t>
  </si>
  <si>
    <t>BP.147 - Se establecen procesos orientados a  inspeccionar los productos al recibirlos para detectar cualquier discrepancia en la entrega.</t>
  </si>
  <si>
    <t>1.1.4.1.5 Admite gestión de interfaz S/P; 1.1.4.2.4 Recibir y aceptar solicitud de S/P</t>
  </si>
  <si>
    <t>1.13 Gestión de proveedores (Entrega y soporte, Diseño y transición)</t>
  </si>
  <si>
    <t>2.1.4. Producto de transferencia</t>
  </si>
  <si>
    <t>sS1.4</t>
  </si>
  <si>
    <t>BP.011 - Se establecen procesos orientados a que los materiales se ordenen, envíen, reciban y / o organicen en la misma secuencia en que se consumirán.</t>
  </si>
  <si>
    <t>1.3.5.3 Gestión de adquisiciones; 1.3.3.3 Gestión de programas y proyectos</t>
  </si>
  <si>
    <t>1.8 Gestión de proyectos (Entrega y soporte),  2.1 Gestión de la disponibilidad (Entrega y soporte), 1.12 Gestión de la estrategia (Entrega y soporte)</t>
  </si>
  <si>
    <t>2.1.5. Autorizar el pago a los proveedores</t>
  </si>
  <si>
    <t>sS1.5</t>
  </si>
  <si>
    <t>BP.148 - Se establecen procesos orientados a la  verificación de las facturas recibidas de los proveedores con las cantidades recibidas y con la Orden de compra, Contrato o Programa de proveedores asociados.</t>
  </si>
  <si>
    <t xml:space="preserve"> 1.1.4.5.2 Recibir y evaluar factura; 1.1.4.5.3 Negociar y aprobar factura; 1.1.4.5.4 Emitir aviso de liquidación y pago</t>
  </si>
  <si>
    <t>1.13 Gestión de proveedores (contratar, entrega y soporte), 1.14 Gestión de talento y personal (contratar, entrega y soporte), 1.11 Gestión del servicio financiero (contratar, entrega y soporte)</t>
  </si>
  <si>
    <t>2.2. Fuente Producto hecho a medida</t>
  </si>
  <si>
    <t>sS2</t>
  </si>
  <si>
    <t>2.2.1. Programar las entregas de productos</t>
  </si>
  <si>
    <t>sS2.1</t>
  </si>
  <si>
    <t>2.2.2. Recibir el producto</t>
  </si>
  <si>
    <t>sS2.2</t>
  </si>
  <si>
    <t>2.2.3. Verificar producto</t>
  </si>
  <si>
    <t>sS2.3</t>
  </si>
  <si>
    <t>2.2.4. Producto de transferencia</t>
  </si>
  <si>
    <t>sS2.4</t>
  </si>
  <si>
    <t>2.2.5. Autorizar el pago a los proveedores</t>
  </si>
  <si>
    <t>sS2.5</t>
  </si>
  <si>
    <t>2.3. Fuente Ingeniería a pedido del producto</t>
  </si>
  <si>
    <t>sS3</t>
  </si>
  <si>
    <t>2.3.1. Identificar las fuentes de suministro</t>
  </si>
  <si>
    <t>BP.101 - Se establecen procesos con un enfoque planificado en comprar de manera rentable los suministros requeridos por una empresa, teniendo en cuenta elementos y factores como el cronograma para las adquisiciones, la financiación y el presupuesto, los riesgos y las oportunidades proyectadas.</t>
  </si>
  <si>
    <t>1.2.4.1.1 Recopilar y analizar información de la cadena de suministro; 1.2.4.1.2 Establecer la estrategia y objetivos de la cadena de suministro; 1.2.4.1.3 Definir estrategias de apoyo a la cadena de suministro; 1.2.4.1.4 Elaborar planes comerciales de la cadena de suministro; 1.2.4.1.5 Obtenga el compromiso empresarial con los planes de la cadena de suministro</t>
  </si>
  <si>
    <t xml:space="preserve">1.10 Gestión del riesgo (Entrega y soporte), 1.12 Gestión de la estrategia (contratar, planear), 2.1 Gestión de la disponibilidad (planear), 2.2 Análisis de negocios (contratar), 2.4 Control de cambios (Entrega y soporte) </t>
  </si>
  <si>
    <t>BP.131 - Se establecen procesos de solicitar precios a varios proveedores para un producto o servicio en particular, en donde los precios se comparan con el proveedor existente para determinar si el precio actual pagado es representativo del mercado / industria</t>
  </si>
  <si>
    <t>1.2.4.2.1 Determinar los requisitos de abastecimiento; 1.2.4.2.2 Determinar proveedores / socios potenciales; 1.2.4.2.3 Gestionar el proceso de licitación; 1.2.4.2.4 Obtenga la aprobación de la decisión de licitación; 1.1.4.2.1 Seleccionar proveedor / socio; 1.1.4.2.2 Determinar la viabilidad de la solicitud previa de S/P; 1.3.5.1 La gestión financiera</t>
  </si>
  <si>
    <t>1.11 Gestión del servicio financiero (contratar), 1.13 Gestión de proveedores (contratar), 1.14 Gestión de talento y personal (contratar)</t>
  </si>
  <si>
    <t>BP.132 - Se establecen procesos orientados a la emisión de  invitaciones a licitar a varios proveedores que tienen la capacidad de suministrar un producto o servicio, la cual a su vez se puede anunciar para que participe cualquier proveedor calificado.</t>
  </si>
  <si>
    <t>1.2.4.2.1 Determinar los requisitos de abastecimiento; 1.2.4.2.2 Determinar proveedores / socios potenciales; 1.2.4.2.3 Gestionar el proceso de licitación; 1.2.4.2.4 Obtenga la aprobación de la decisión de licitación; 1.1.4.2.1 Seleccionar proveedor / socio</t>
  </si>
  <si>
    <t>1.12 Gestión de la estrategia (contratar, diseño y transición), 1.13 Gestión de proveedores (planear, contratar), 1.14 Gestión de talento y personal (planear, contratar), 2.12 Gestión de la continuidad del servicio (Diseño y transición, obtener / construir, entrega y soporte)</t>
  </si>
  <si>
    <t>BP.134 - Se establecen procesos para  la evaluación de proveedores exhaustivo considerará los precios, la estructura y sostenibilidad del proveedor, la capacidad del proveedor, la adecuación del proveedor a la empresa, los términos y condiciones aceptables del contrato.</t>
  </si>
  <si>
    <t>1.1.4.1.3 Admite la gestión del rendimiento de S/P; 1.1.4.1.5 Admite la gestión de interfaz S/P; 1.1.4.4.1 Monitorear y controlar el desempeño del servicio S/P; 1.1.4.4.2 Seguimiento y gestión de la resolución de rendimiento de S/P; 1.1.4.4.3 Informe del rendimiento de S/P; 1.1.4.6.2 Analizar y reportar interacciones S/P; 1.2.4.3.1 Gestionar la participación de proveedores / socios; 1.3.3.1 Gestión y apoyo de procesos</t>
  </si>
  <si>
    <t>1.13 Gestión de proveedores (diseño y transición, obtener / construir), 1.14 Gestión de talento y personal (diseño y transición, obtener / construir)</t>
  </si>
  <si>
    <t>2.3.2. Seleccionar el proveedor final y negociar</t>
  </si>
  <si>
    <t>2.3.3. Programar las entregas de productos</t>
  </si>
  <si>
    <t>2.3.4. Recibir el producto</t>
  </si>
  <si>
    <t>2.3.5. Verificar el producto</t>
  </si>
  <si>
    <t>2.3.6. Producto de transferencia</t>
  </si>
  <si>
    <t>2.3.7. Autorizar el pago a los proveedores</t>
  </si>
  <si>
    <t>BP.005 - Se establecen procesos orientados a que el cliente genere las facturas por los productos o servicios que consumo de un proveedor.</t>
  </si>
  <si>
    <t>1.1.4.1.4 Apoyar la gestión de pagos y liquidaciones de S/P; 1.1.4.5.1 Administrar cuenta</t>
  </si>
  <si>
    <t>3. FABRICACION (HACER)</t>
  </si>
  <si>
    <t>sM</t>
  </si>
  <si>
    <t>3.1. Fabricación a medida</t>
  </si>
  <si>
    <t>sM1</t>
  </si>
  <si>
    <t>3.1.1. Programar actividades de producción</t>
  </si>
  <si>
    <t>BP.172 - Se establecen procesos que permitan realizar la programación efectiva no solo debe incluir atributos relacionados con la producción (por ejemplo, restricciones de cambio de secuencia de carga de activos de capacidad nominal / demostrada, etc.) sino también otros procesos relacionados directa e indirectamente.</t>
  </si>
  <si>
    <t>1.1.2.2.1 Solución de diseño; 1.1.2.2.2 Asignar parámetros de servicio específicos a los servicios; 1.1.2.2.3 Seguimiento y gestión del aprovisionamiento de servicios; 1.1.2.2.4 Implementar, configurar y activar el servicio; 1.1.2.2.5 Servicio de prueba de un extremo a otro; 1.1.2.2.6 Activar servicio; 1.1.3.2.1 Asignar e instalar recursos; 1.1.3.2.4 Recopile, actualice e informe datos de configuración de recursos; 1.1.3.2.5 Seguimiento y gestión del aprovisionamiento de recursos; 1.3.3.3 Gestión de programas y proyectos</t>
  </si>
  <si>
    <t>1.4 Gestión del conocimiento (Diseño y transición, obtener / construir), 1.6 Gestión del cambio organizacional (Diseño y transición), 1.7 Gestión del portafolio (contratar, Diseño y transición, obtener / construir), 1.8 Gestión de proyectos (contratar, diseño y transición, obtener / construir), 1.9 Gestión de relaciones (contratar, diseño y transición, obtener / construir), 1.10 Gestión del riesgo (diseño y transición, obtener / construir)</t>
  </si>
  <si>
    <t>3.1.2. Material de emisión</t>
  </si>
  <si>
    <t xml:space="preserve">BP.152 - Se establecen procesos orientados a la captura automatizada de datos con el fin de procesar datos (tanto transmitidos como recibidos) en tiempo real o casi en tiempo real para respaldar otras funciones de ERP (como, planificación / programación de gestión de pedidos e inventario, etc.) </t>
  </si>
  <si>
    <t>1.1.1.1.9 Gestionar campaña; 1.1.1.5.4 Seguimiento y gestión de la gestión de pedidos de clientes; 1.1.2.1.1 Administrar el inventario de servicios; 1.1.2.2.3 Seguimiento y gestión del aprovisionamiento de servicios; 1.1.2.4.6 Seguimiento y gestión de la resolución del rendimiento de la calidad del servicio; 1.1.3.1.6 Gestionar la fuerza laboral; 1.1.3.1.7 Gestionar logística; 1.1.3.2.5 Seguimiento y gestión del aprovisionamiento de recursos; 1.1.3.4.6 Seguimiento y gestión de la resolución de rendimiento de recursos; 1.2.1.5.6 Gestionar el desarrollo de productos; 1.2.1.7.5 Gestionar la entrega de mensajes y campañas</t>
  </si>
  <si>
    <t>1.2 Mejora continua (mejorar), 1.5 Medición y reportes (contratar, diseño y transición, obtener / construir), 1.6 Gestión del cambio organizacional (mejorar, contratar), 2.10 Gestión del catalogo de servicios (contratar, diseño y transición),  2.15 Gestión de niveles de servicio (mejorar, contratar, diseño y transición, obtener / construir), 2.17 Validación y testeo del servicio (Mejorar, diseño y transición, obtener y construir)</t>
  </si>
  <si>
    <t>BP.171 Modo mixto/Edición de material inverso</t>
  </si>
  <si>
    <t>3.1.3. Producir y probar</t>
  </si>
  <si>
    <t>3.1.4. Embalaje</t>
  </si>
  <si>
    <t>3.1.5. Producto de la etapa</t>
  </si>
  <si>
    <t>3.1.6. Lanzar el producto para entregar</t>
  </si>
  <si>
    <t>3.1.7. Eliminación de desechos</t>
  </si>
  <si>
    <t>1.1.2.2.9</t>
  </si>
  <si>
    <t>3.2. Fabricación por encargo</t>
  </si>
  <si>
    <t>sM2</t>
  </si>
  <si>
    <t>3.2.1. Programar actividades de producción</t>
  </si>
  <si>
    <t>sM2.1</t>
  </si>
  <si>
    <t>1.1.2.1</t>
  </si>
  <si>
    <t>3.2.2. Emisión de productos de origen/en proceso</t>
  </si>
  <si>
    <t>sM2.2</t>
  </si>
  <si>
    <t>1.1.2.2.1; 1.1.2.2.3</t>
  </si>
  <si>
    <t>3.2.3. Producir y probar</t>
  </si>
  <si>
    <t>sM2.3</t>
  </si>
  <si>
    <t>1.1.2.2.4</t>
  </si>
  <si>
    <t>3.2.4. Embalaje</t>
  </si>
  <si>
    <t>sM2.4</t>
  </si>
  <si>
    <t>1.1.2.2.5</t>
  </si>
  <si>
    <t>3.2.5. Etapa Producto Terminado</t>
  </si>
  <si>
    <t>sM2.5</t>
  </si>
  <si>
    <t>1.1.2.2.6</t>
  </si>
  <si>
    <t>3.2.6. Liberar el producto terminado para su entrega</t>
  </si>
  <si>
    <t>sM2.6</t>
  </si>
  <si>
    <t>1.1.2.2.7; 1.1.2.2.8</t>
  </si>
  <si>
    <t>3.2.7. Eliminación de desechos</t>
  </si>
  <si>
    <t>sM2.7</t>
  </si>
  <si>
    <t>3.3. Ingeniero a pedido</t>
  </si>
  <si>
    <t>sM3</t>
  </si>
  <si>
    <t>3.3.1. Finalizar la ingeniería de producción</t>
  </si>
  <si>
    <t>1.1.3.1</t>
  </si>
  <si>
    <t>BP.111 - Se establecen procesos  de desarrollo de datos técnicos como una parte inherente del diseño de ingeniería, desarrollo y fabricación de productos, en donde las nuevas prácticas comerciales que utilizan metodologías y productos digitales han demostrado ahorros de costos, mejoras de procesos y capacidad ampliada de interoperabilidad.</t>
  </si>
  <si>
    <t>1.1.2.2.1 Solución de diseño; 1.1.2.2.3 Seguimiento y gestión del aprovisionamiento de servicios; 1.1.2.2.4 Implementar, configurar y activar el servicio; 1.1.2.2.8 Suministro de servicios de informes; 1.1.3.2.4 Recopile, actualice e informe datos de configuración de recursos; 1.1.3.2.5 Seguimiento y gestión del aprovisionamiento de recursos; 1.1.3.2.6 Informe de aprovisionamiento de recursos; 1.2.1.5.5 Desarrollar especificaciones de producto detalladas; 1.2.1.5.6 Gestionar el desarrollo de productos; 1.2.1.5.7 Lanzamiento de nuevos productos; 1.2.2.2.3 Obtenga la aprobación de inversión en capacidad de servicio; 1.2.2.2.4 Capacidades de servicio de diseño; 1.2.2.3.1 Reúna y analice nuevas ideas de servicios; 1.2.2.3.6 Gestionar la implementación del servicio; 1.3.3.1 Gestión y apoyo de procesos; 1.3.4.1 Gestión del conocimiento</t>
  </si>
  <si>
    <t>1.4 Gestión del conocimiento (contratar, diseño y transición, obtener / construir), 2.3 Gestión de capacidad y desempeño (Diseño y transición, obtener / construir), 2.4 Control de cambios (Diseño y transición, obtener / construir), 2.11 Gestión de la configuración del servicio (Diseño y transición, obtener / construir), 2.13 Diseño del servicio (Mejorar, diseño y transición, obtener / construir), 2.17 Validación y testeo del servicio (Diseño y transición, obtener / construir), 3.1 Gestión del despliegue (Diseño y transición, obtener / construir), 3.2 Gestión de infraestructura y plataforma (Diseño y transición, obtener / construir), 3.3 Desarrollo y gestión de software (Diseño y transición)</t>
  </si>
  <si>
    <t xml:space="preserve">BP.119 - Se establecen procesos orientados a la generación de listas de materiales dinámicas (utilizando la aplicación de TI) basada en los requisitos y especificaciones del pedido del cliente, el producto y las reglas del cliente, que permitan no solo la sustitución de diferentes tipos de materias primas sobre la marcha, sino que también permitan la flexibilidad de reinvención completa para una sola producción. </t>
  </si>
  <si>
    <t>1.1.1.4.4 Adquirir datos de clientes; 1.1.1.5.3 Recibir PO y emitir órdenes; 1.1.1.5.6 Emitir pedidos de clientes; 1.1.2.2.7 Emitir órdenes de servicio; 1.1.3.1.1 Habilitar el aprovisionamiento de recursos; 1.1.3.2.5 Seguimiento y gestión del aprovisionamiento de recursos; 1.1.3.2.8 Emitir pedidos de recursos; 1.2.1.2.2. Establecer una estrategia de cartera de productos; 1.2.1.3.3 Aprobar el caso de negocio del producto; 1.2.1.5.6 Gestionar el desarrollo de nuevos productos; 1.2.3.3.5 Gestionar el desarrollo de recursos; 1.3.5.3 Gestión de las adquisiciones</t>
  </si>
  <si>
    <t>1.8 Gestión de proyectos (Diseño y transición, obtener / construir), 1.9 Gestión de relaciones (Diseño y transición, obtener / construir), 2.4 Control de cambios (Diseño y transición, obtener / construir), 2.6 Gestión de activos de TI (Diseño y transición, obtener / construir), 2.11 Gestión de la configuración del servicio (Diseño y transición, obtener / construir), 2.13 Diseños del servicio (Mejorar, Diseño y transición), 2.16 Gestión de solicitudes de servicio (Contratar, Diseño y transición, obtener / construir), 3.3 Desarrollo y gestión de software (Diseño y transición)</t>
  </si>
  <si>
    <t>BP.120 - Se plantean procesos que orientes al uso de máquinas de impresión 3D / creación rápida de prototipos</t>
  </si>
  <si>
    <t>BP.121 - Se plantean procesos orientado al uso de impresión digital de envases, que se ajusten a los requisitos del producto y sean únicos para el cliente</t>
  </si>
  <si>
    <t>3.3.2. Programar actividades de producción</t>
  </si>
  <si>
    <t>1.1.3.2.1</t>
  </si>
  <si>
    <t>BP.117 - Se establecen procesos orientados a agregar capacidad, procesos y experiencia adicionales incorporando empaques especializados, terminación de productos y servicios de empaque en el sitio de un proveedor externo.</t>
  </si>
  <si>
    <t>1.1.2.2.3 Seguimiento y gestión del aprovisionamiento de servicios; 1.1.2.2.4 Implementar, configurar y activar el servicio; 1.1.2.2.5 Servicio de prueba de un extremo a otro; 1.1.2.2.6 Activar servicio; 1.1.3.2.1 Asignar e instalar recursos; 1.1.3.2.2 Configurar y activar recurso; 1.1.3.2.3 Recurso de prueba; 1.2.1.3.1 Definir los requisitos de capacidad del producto; 1.2.1.3.2 Capture las deficiencias de capacidad del producto; 1.2.1.3.4 Capacidad de entrega del producto; 1.2.3.3.1 Reúna y analice nuevas ideas sobre recursos; 1.2.3.3.2 Evaluar el desempeño de los recursos existentes</t>
  </si>
  <si>
    <t>3.3.3. Emisión de productos de origen/en proceso</t>
  </si>
  <si>
    <t>1.1.3.2.4</t>
  </si>
  <si>
    <t>3.3.4. Producir y probar</t>
  </si>
  <si>
    <t>1.1.3.2.5; 1.1.3.2.6</t>
  </si>
  <si>
    <t>3.3.5. Embalaje</t>
  </si>
  <si>
    <t>1.1.3.2.6</t>
  </si>
  <si>
    <t>3.3.6. Etapa Producto Terminado</t>
  </si>
  <si>
    <t>1.1.3.2.7</t>
  </si>
  <si>
    <t>3.3.7. Lanzar el producto para entregar</t>
  </si>
  <si>
    <t>1.1.3.2.7; 1.1.3.2.8</t>
  </si>
  <si>
    <t>3.3.8. Eliminación de desechos</t>
  </si>
  <si>
    <t>1.1.3.2.9</t>
  </si>
  <si>
    <t>4. ENTREGA</t>
  </si>
  <si>
    <t>sD</t>
  </si>
  <si>
    <t>4.1. Entregar el producto almacenado</t>
  </si>
  <si>
    <t>sD1</t>
  </si>
  <si>
    <t>4.1.1. Proceso de investigación y cotización</t>
  </si>
  <si>
    <t>sD1.1</t>
  </si>
  <si>
    <t>BP.114 - Se establecen procesos orientados a la formación de un grupo funcional responsable de aceptar y administrar la cotización del cliente, el cual tenga la información del mismo y gestiones y respalde los sistemas que soportan la capacidad para proporcionar precios inmediatos y descuentos, estimaciones de tiempos de entrega aproximados, cotizar precios y plazos de entrega, convertir cotizaciones en pedidos, e identificar y proporcionar cotizaciones alternativas basadas en configuraciones adicionales.</t>
  </si>
  <si>
    <t>1.1.1.1.1 Apoyar la gestión de la interfaz del cliente; 1.1.1.2.1 Gestionar contacto; 1.1.1.2.2. Gestionar solicitud; 1.1.1.2.3 Analizar e informar sobre el cliente; 1.1.1.2.4 Mediar y orquestar las interacciones con los clientes; 1.1.1.5.1 Determinar la viabilidad del pedido del cliente; 1.3.6.2 Gestión de relaciones con la comunidad</t>
  </si>
  <si>
    <t>1.9 Gestión de relaciones (Contratar, obtener / construir), 2.1 Gestión de la disponibilidad (Entrega y soporte), 2.10 Gestión del catalogo de servicios (Entrega y soporte), 2.16 Gestión de solicitudes de servicio (Contratar)</t>
  </si>
  <si>
    <t>BP.176 - Se propone proceso para  que los consumidores puedan aprovechar todas las fuentes disponibles de información de productos y, si se cumplen, lo hacen a través de su canal preferido. Teniendo en cuenta los cuatro elementos que conforman el marco omnicanal: a) ubicaciones de almacenamiento de inventario (o puntos de origen de cumplimiento); b) puntos de acceso al cliente (donde el cliente realiza pedidos y donde recibe la mercancía); c) el material específico fluye entre a) y); yd) opciones de velocidad de cumplimiento de pedidos.</t>
  </si>
  <si>
    <t>1.1.1.1.1 Apoyar la gestión de la interfaz del cliente; 1.1.1.1.11 Gestionar el inventario de ofertas de productos; 1.1.2.1.2 Servicio de soporte y calificación de instancia específica</t>
  </si>
  <si>
    <t>1.9 Gestión de relaciones (Contratar, obtener / construir),  2.16 Gestión de solicitudes de servicio (Contratar), 2.14 Mesa del servicio (Contratar, diseño y transición, entrega y soporte), 2.13 Diseño del servicio (Entrega y soporte)</t>
  </si>
  <si>
    <t>4.1.2. Recibir, introducir y validar el pedido</t>
  </si>
  <si>
    <t>sD1.2</t>
  </si>
  <si>
    <t>1.1.1.1.2 Manejo de pedidos de soporte; 1.1.1.5.1 Determinar la viabilidad del pedido del cliente; 1.1.1.5.2 Autorizar crédito; 1.1.1.5.3 Recibir PO y emitir órdenes</t>
  </si>
  <si>
    <t>1.9 Gestión de relaciones (Contratar, obtener / construir),  2.16 Gestión de solicitudes de servicio (Contratar)</t>
  </si>
  <si>
    <t>4.1.3. Reservar el inventario y determinar la fecha de entrega</t>
  </si>
  <si>
    <t>sD1.3</t>
  </si>
  <si>
    <t>4.1.4. Consolidar las órdenes</t>
  </si>
  <si>
    <t>sD1.4</t>
  </si>
  <si>
    <t>1.1.1.5.4 Seguimiento y gestión de la gestión de pedidos de clientes; 1.1.1.5.5 Pedido completo del cliente; 1.1.1.5.6 Emitir pedidos de clientes; 1.1.1.5.7 Informar el manejo de pedidos del cliente; 1.1.1.5.8 Cerrar pedido  de cliente</t>
  </si>
  <si>
    <t>2.16 Gestión de solicitudes de servicio (Contratar), 2.14 Mesa del servicio (Contratar, diseño y transición, entrega y soporte), 2.13 Diseño del servicio (Entrega y soporte)</t>
  </si>
  <si>
    <t>4.1.5. Cargas de construcción</t>
  </si>
  <si>
    <t>sD1.5</t>
  </si>
  <si>
    <t>4.1.6. Envíos de ruta</t>
  </si>
  <si>
    <t>sD1.6</t>
  </si>
  <si>
    <t>4.1.7. Selección de transportistas y envíos con tarifa</t>
  </si>
  <si>
    <t>sD1.7</t>
  </si>
  <si>
    <t>BP.044 - Se establecen procesos orientados a la evaluación de la posibilidad de utilizar una empresa de financiación externa para "comprar inventario" mientras está en tránsito o en determinadas circunstancias y volver a vender a la empresa antes de la entrega al cliente.</t>
  </si>
  <si>
    <t>BP.046 - Se establecen procesos orientados a analizar el costo de mantener el inventario frente al costo de transporte en busca de oportunidades para optimizar el costo total.</t>
  </si>
  <si>
    <t>1.5 Medición y reportes (Entrega y soporte), 1.11 Gestión del servicio financiero (Diseño y transición), 2.9 Gestión de liberaciones (Diseño y transición, obtener / construir, entrega y soporte), 2.13 Diseño del servicio (Entrega y soporte)</t>
  </si>
  <si>
    <t>4.1.8. Recibir el producto de la fuente o hacer</t>
  </si>
  <si>
    <t>sD1.8</t>
  </si>
  <si>
    <t>4.1.9. Escoge el producto</t>
  </si>
  <si>
    <t>sD1.9</t>
  </si>
  <si>
    <t>4.1.10. Paquete de productos</t>
  </si>
  <si>
    <t>sD1.10</t>
  </si>
  <si>
    <t>4.1.11. Cargar el vehículo y generar documentos de embarque</t>
  </si>
  <si>
    <t>sD1.11</t>
  </si>
  <si>
    <t>4.1.12. Enviar producto</t>
  </si>
  <si>
    <t>sD1.12</t>
  </si>
  <si>
    <t>4.1.13. Recibir y verificar el producto por el cliente</t>
  </si>
  <si>
    <t>sD1.13</t>
  </si>
  <si>
    <t>2.3 Gestión de capacidad y desempeño (Entrega y soporte), 2.12 Gestión de la continuidad del servicio (Entrega y soporte), 2.14 Mesa de servicio (Mejorar, entrega y soporte)</t>
  </si>
  <si>
    <t>4.1.14. Instalar el producto</t>
  </si>
  <si>
    <t>sD1.14</t>
  </si>
  <si>
    <t>1.1.2.2.2 Asignar parámetros de servicio específicos a los servicios; 1.1.2.2.4 Implementar, configurar y activar el servicio; 1.1.2.2.5 Servicio de prueba de un extremo a otro; 1.1.2.2.6 Activar servicio; 1.1.3.2.1 Asignar e instalar recursos; 1.1.3.2.2 Configurar y activar recurso; 1.3.3.5 Gestión de instalaciones y apoyo</t>
  </si>
  <si>
    <t>4.1.15. Factura</t>
  </si>
  <si>
    <t>sD1.15</t>
  </si>
  <si>
    <t>1.1.1.1.4 Soporte de facturación y cobros; 1.1.1.1.13 Soporte de gestión de facturas; 1.1.1.1.14 Admite pagos de facturas y gestión de cuentas por cobrar; 1.1.1.1.15 Manejo de consultas de facturas de soporte; 1.1.1.12.1 Crear informe de consulta de factura de cliente; 1.1.1.12.2 Evaluar el informe de consulta de factura del cliente; 1.1.1.12.3 Autorizar el ajuste de la factura del cliente; 1.1.1.12.4 Seguimiento y gestión de la resolución de consultas de facturas de clientes; 1.1.1.12.5 Informar consulta de factura de cliente; 1.1.1.12.6 Cerrar informe de consulta de factura de cliente</t>
  </si>
  <si>
    <t>1.11 Gestión del servicio financiero (entrega y soporte)</t>
  </si>
  <si>
    <t>4.2. Entrega de productos hechos a medida</t>
  </si>
  <si>
    <t>sD2</t>
  </si>
  <si>
    <t>4.2.1. Proceso de investigación y cotización</t>
  </si>
  <si>
    <t>sD2.1</t>
  </si>
  <si>
    <t>4.2.2. Recibir, introducir y validar el pedido</t>
  </si>
  <si>
    <t>sD2.2</t>
  </si>
  <si>
    <t>4.2.3. Reservar el inventario y determinar la fecha de entrega</t>
  </si>
  <si>
    <t>sD2.3</t>
  </si>
  <si>
    <t>4.2.4. Consolidar las órdenes</t>
  </si>
  <si>
    <t>sD2.4</t>
  </si>
  <si>
    <t>4.2.5. Cargas de construcción</t>
  </si>
  <si>
    <t>sD2.5</t>
  </si>
  <si>
    <t>4.2.6. Envíos de ruta</t>
  </si>
  <si>
    <t>4.2.7. Selección de transportistas y envíos con tarifa</t>
  </si>
  <si>
    <t>4.2.8. Recibir el producto de la fuente o hacer</t>
  </si>
  <si>
    <t>4.2.9. Escoge el producto</t>
  </si>
  <si>
    <t>4.2.10. Paquete de productos</t>
  </si>
  <si>
    <t>4.2.11. Cargar el vehículo y generar documentos de embarque</t>
  </si>
  <si>
    <t>4.2.12. Enviar producto</t>
  </si>
  <si>
    <t>4.2.13. Recibir y verificar el producto por el cliente</t>
  </si>
  <si>
    <t>4.2.14. Instalar el producto</t>
  </si>
  <si>
    <t>4.2.15. Factura</t>
  </si>
  <si>
    <t>1.11 Gestión del servicio financiero (Entrega y soporte)</t>
  </si>
  <si>
    <t>1.1.1.1.1 Apoyar la gestión de la interfaz del cliente; 1.1.1.1.11 Gestionar el inventario de ofertas de productos; 1.1.2.1.2 Servicio de soporte y calificación de instancia específica; 1.1.1.1.4 Soporte de facturación y cobros; 1.1.1.1.13 Soporte de gestión de facturas; 1.1.1.1.14 Admite pagos de facturas y gestión de cuentas por cobrar; 1.1.1.1.15 Manejo de consultas de facturas de soporte; 1.1.1.12.1 Crear informe de consulta de factura de cliente; 1.1.1.12.2 Evaluar el informe de consulta de factura del cliente; 1.1.1.12.3 Autorizar el ajuste de la factura del cliente; 1.1.1.12.4 Seguimiento y gestión de la resolución de consultas de facturas de clientes; 1.1.1.12.5 Informar consulta de factura de cliente; 1.1.1.12.6 Cerrar informe de consulta de factura de cliente</t>
  </si>
  <si>
    <t>4.3. Entrega el producto de ingeniería a pedido</t>
  </si>
  <si>
    <t>sD3</t>
  </si>
  <si>
    <t>4.3.1. Obtener y responder a la RFP/RFQ</t>
  </si>
  <si>
    <t>sD3.1</t>
  </si>
  <si>
    <t>4.3.2. Negociar y recibir contrato</t>
  </si>
  <si>
    <t>sD3.2</t>
  </si>
  <si>
    <t>1.1.1.4.1 Calificar y educar al cliente; 1.1.1.4.3 Negociar Ventas; 1.1.1.4.5 Venta cruzada / ascendente; 1.2.1.3.3 Aprobar el caso de negocio del producto</t>
  </si>
  <si>
    <t>1.9 Gestión de relaciones (Contratar); 2.2. Análisis de negocios (Diseño y transición, Obtener / construir); 2.16 Gestión de solicitudes de servicio (Contratar); 1.7 Gestión del portafolio (Contratar)</t>
  </si>
  <si>
    <t>4.3.3. Introducir pedido, comprometer recursos y programa de lanzamiento</t>
  </si>
  <si>
    <t>sD3.3</t>
  </si>
  <si>
    <t>1.1.3.1.1 Habilitar el aprovisionamiento de recursos; 1.1.3.1.6 Gestionar la fuerza laboral; 1.1.3.2.6 Informe de aprovisionamiento de recursos; 1.1.3.2.8 Emitir pedidos de recursos; 1.2.3.2.5 Habilitar operaciones y soporte de recursos; 1.2.3.2.6 Gestionar la entrega de capacidad de recursos; 1.2.3.2.7 Gestionar el traspaso a las operaciones de recursos</t>
  </si>
  <si>
    <t>4.3.4. Programar la instalación</t>
  </si>
  <si>
    <t>sD3.4</t>
  </si>
  <si>
    <t>1.2.3.1.1 Recopilar y analizar información sobre recursos; 1.2.3.1.5 Elaborar planes comerciales de recursos; 1.2.3.1.6 Desarrollar requisitos de asociación de recursos; 1.2.3.3.6 Gestionar la implementación de recursos; 1.1.3.2.6 Informe de aprovisionamiento de recursos</t>
  </si>
  <si>
    <t>4.3.5. Cargas de construcción</t>
  </si>
  <si>
    <t>sD3.5</t>
  </si>
  <si>
    <t>4.3.6. Ruta de los envíos</t>
  </si>
  <si>
    <t>sD3.6</t>
  </si>
  <si>
    <t>4.3.7. Selección de transportistas y envíos con tarifa</t>
  </si>
  <si>
    <t>D3.7</t>
  </si>
  <si>
    <t>4.3.8. Recibir el producto de la fuente o hacer</t>
  </si>
  <si>
    <t>sD3.8</t>
  </si>
  <si>
    <t>1.1.4.1.1 Soporte de gestión de solicitudes de S/P; 1.1.4.1.5 Admite gestión de interfaz S/P; 1.1.4.2.4 Recibir y aceptar solicitud de S/P; 1.2.1.5.6 Gestionar el desarrollo de productos</t>
  </si>
  <si>
    <t>4.3.9. Escoge el producto</t>
  </si>
  <si>
    <t>sD3.9</t>
  </si>
  <si>
    <t>4.3.10. Paquete de productos</t>
  </si>
  <si>
    <t>sD3.10</t>
  </si>
  <si>
    <t>4.3.11. Cargar producto y generar documentos de envío</t>
  </si>
  <si>
    <t>sD3.11</t>
  </si>
  <si>
    <t>4.3.12. Enviar producto</t>
  </si>
  <si>
    <t>sD3.12</t>
  </si>
  <si>
    <t>4.3.13. Recibir y verificar el producto por el cliente</t>
  </si>
  <si>
    <t>sD3.13</t>
  </si>
  <si>
    <t>4.3.14. Instalar el producto</t>
  </si>
  <si>
    <t>sD3.14</t>
  </si>
  <si>
    <t>4.3.15. Factura</t>
  </si>
  <si>
    <t>sD3.15</t>
  </si>
  <si>
    <t>4.4. Entrega de productos al por menor</t>
  </si>
  <si>
    <t>sD4</t>
  </si>
  <si>
    <t>4.4.1. Generar programa de almacenamiento</t>
  </si>
  <si>
    <t>4.4.2. Recibir el producto en la tienda</t>
  </si>
  <si>
    <t>4.4.3. Recoge el producto de la trastienda</t>
  </si>
  <si>
    <t>4.4.4.  Estantería</t>
  </si>
  <si>
    <t>4.4.5. Llenar la cesta de la compra</t>
  </si>
  <si>
    <t>4.4.6. Salida</t>
  </si>
  <si>
    <t>4.4.7. Entregar y/o instalar</t>
  </si>
  <si>
    <t>5. DEVOLUCION</t>
  </si>
  <si>
    <t>sR</t>
  </si>
  <si>
    <t>5.1. Producto defectuoso de retorno en abastecimiento</t>
  </si>
  <si>
    <t>sSR1</t>
  </si>
  <si>
    <t>5.1.1. Identificar la condición del producto defectuoso</t>
  </si>
  <si>
    <t>sSR1.1</t>
  </si>
  <si>
    <t>1.1.2.3.1</t>
  </si>
  <si>
    <t>BP.110 - Se establecen procesos orientados a mantener en contacto a los grupos de Ingeniería / Desarrollo de Producto con la autoridad de disposición en donde les alerten de todas las decisiones de disposición a través de alertas / rutas automáticas para ajustar cualquier documentación técnica, sistema de gestión de configuración o especificaciones de producto, si corresponde.</t>
  </si>
  <si>
    <t>1.1.1.2.1 Gestionar contacto; 1.1.1.2.4 Mediar y orquestar las interacciones con los clientes; 1.1.1.6.2 Informar problema del cliente; 1.1.1.6.3 Seguimiento y gestión de problemas del cliente; 1.1.2.3.4 Seguimiento y gestión de problemas de servicio; 1.1.2.3.5 Informar problema de servicio; 1.1.2.4.2 Analizar la calidad del servicio; 1.1.2.4.3 Mejorar la calidad del servicio; 1.1.2.4.4 Informar el desempeño de la calidad del servicio; 1.1.3.1.3 Apoyar la gestión de problemas de recursos; 1.1.3.1.4 Habilitar la recopilación y distribución de datos de recursos; 1.1.3.2.4 Recopile, actualice e informe datos de configuración de recursos; 1.1.3.2.5. Seguimiento y gestión del aprovisionamiento de recursos; 1.1.3.3.4 Seguimiento y gestión de problemas de recursos; 1.1.3.3.5 Informar problemas de recursos; 1.1.4.3.3 Seguimiento de gestión de resolución de problemas de S/P; 1.1.4.3.4 Informar la resolución de problemas de S/P</t>
  </si>
  <si>
    <t>1.3 Gestión de la seguridad de la información (Entrega y soporte), 1.9 Gestión de relaciones (Entrega y soporte), 1.10 Gestión del riesgo (Entrega y soporte), 2.1 Gestión de la disponibilidad (Entrega y soporte), 2.5 Gestión de incidentes (Contratar, diseño y transición, obtener / construir, entrega y soporte), 2.11 Gestión de la configuración del servicio (Entrega y soporte), 2.14 Mesa del servicio (Entrega y soporte)</t>
  </si>
  <si>
    <t>5.1.2. Disposición Producto defectuoso</t>
  </si>
  <si>
    <t>sSR1.2</t>
  </si>
  <si>
    <t xml:space="preserve">BP.142 - Se establecen procesos orientados a la autorización de devolución remota es la práctica en la que la identificación del estado de los materiales / mercancías y la decisión de disposición se realiza en el cliente o en la tienda (en nombre del proveedor). </t>
  </si>
  <si>
    <t>1.1.1.6.1 Aislar problema del cliente; 1.1.1.6.2 Informar problema del cliente; 1.1.1.6.3 Seguimiento y gestión de problemas del cliente; 1.1.1.6.5 Crear informe de problemas del cliente; 1.1.1.6.6 Corregir y recuperar el problema del cliente; 1.1.2.4.1 Monitorear la calidad del servicio; 1.1.2.4.5 Crear informe de degradación del rendimiento de servicio; 1.1.2.4.6 Seguimiento y gestión de la resolución del rendimiento de la calidad del servicio; 1.1.2.4.7 Cerrar informe de degradación de rendimiento; 1.1.3.4.1 Supervisar el rendimiento de los recursos; 1.1.3.4.5 Crear informe de degradación del rendimiento de los recursos; 1.1.3.4.6 Seguimiento y gestión de la resolución de rendimiento de recursos; 1.1.3.4.7 Cerrar informe de degradación del rendimiento de los recursos; 1.2.1.5.2 Evaluar el desempeño de los productos existentes; 1.2.2.3.2 Evaluar el desempeño de los servicios existentes; 1.2.3.3.2 Evaluar el desempeño de los recursos existentes</t>
  </si>
  <si>
    <t>1.10 Gestión del riesgo (Entrega y soporte), 2.2 Análisis del negocio (Entrega y soporte), 2.3 Gestión de capacidad y desempeño (Entrega y soporte), 2.15 Gestión de niveles de servicio (Contratar)</t>
  </si>
  <si>
    <t>5.1.3. Solicitud de autorización de devolución de productos defectuosos</t>
  </si>
  <si>
    <t>sSR1.3</t>
  </si>
  <si>
    <t>BP.129 - Se establecen procesos para facilitar mejor la devolución y proporcionar información adicional sobre las políticas de devolución acordadas, incluyendo la política de devolución junto con la documentación de envío.</t>
  </si>
  <si>
    <t>1.1.1.1.3 Soporte de manejo de problemas; 1.1.1.9.3 Analizar y gestionar el riesgo del cliente; 1.1.1.6.4 Crear informe de problemas del cliente; 1.1.1.6.5 Cerrar informe de problemas del cliente; 1.1.2.3.1 Crear informe de problemas de servicio; 1.1.2.3.6 Cerrar informe de problemas de servicio; 1.1.3.3.6 Crear informe de problemas de recursos; 1.1.3.3.7 Cerrar informe de problemas de recursos; 1.1.4.3.1 Iniciar informe de problemas de S/P; 1.1.4.3.2 Recibir informe de problemas de S/P; 1.1.4.3.5 Cerrar informe de problema de S/P; 1.2.1.5.8 Gestionar la salida del producto; 1.2.2.3.7 Gestionar la salida del servicio; 1.2.3.3.7 Gestionar la salida de recursos</t>
  </si>
  <si>
    <t>2.12 Gestión de la continuidad del servicio (mejorar, entrega y soporte)</t>
  </si>
  <si>
    <t>BP.140 - Se establecen procesos orientados a requerir la emisión y el uso de un número de autorización de devolución para (enviar y aceptar) la devolución de bienes o materiales.</t>
  </si>
  <si>
    <t>1.1.1.1.3 Soporte de manejo de problemas; 1.1.1.6.3 Seguimiento y gestión de problemas del cliente; 1.1.1.2.3 Seguimiento y gestión del aprovisionamiento de servicios; 1.1.3.2.5 Seguimiento y gestión del aprovisionamiento de recursos</t>
  </si>
  <si>
    <t>2.12 Gestión de la continuidad del servicio (mejorar, entrega y soporte), 2.17 Validación y testeo del servicio (Mejorar, entrega y soporte)</t>
  </si>
  <si>
    <t>BP.141 - Se establecen los procesos de autorización de devolución preemitida es la práctica en la que se emite un número de autorización de devolución en el momento de realizar el pedido o el envío de la mercancía al cliente</t>
  </si>
  <si>
    <t xml:space="preserve">BP.143 - Se establecen procesos orientados a la emisión de avisos a los consumidores / clientes solicitando la devolución de bienes o materiales debido a posibles defectos o daños a los productos enviados, incluyendo la notificación a los distribuidores, intermediarios o socios de canal que puedan tener estos productos con fines de reventa. </t>
  </si>
  <si>
    <t>1.1.1.7.3 Informar el rendimiento de QoS del cliente; 1.1.2.4.4 Informar el desempeño de la calidad del servicio; 1.1.3.4.4 Informar el rendimiento de los recursos; 1.1.4.4.3 Informe el rendimiento de S/P; 1.2.1.5.2 Evaluar el desempeño de los productos existentes; 1.2.2.3.2 Evaluar el desempeño de los servicios existentes; 1.2.3.3.2 Evaluar el desempeño de los recursos existentes; 1.3.2.1 Gestión de la continuidad del negocio</t>
  </si>
  <si>
    <t>1.9 Gestión de relaciones (Entrega y soporte), 2.8 Gestión de problemas (Mejorar, contratar, entrega y soporte), 2.15 Gestión de niveles de servicio (Entrega y soporte)</t>
  </si>
  <si>
    <t>BP.168 - Se establecen procesos orientados a mantener en inventario piezas reparables que pueden reemplazar la pieza rota de un cliente para aumentar disminuir su tiempo de inactividad, especialmente con elementos que puedan generar gran complejidad en su adquisición y largas perdida productivas.</t>
  </si>
  <si>
    <t>1.1.1.1.11 Administrar el inventario de ofertas de productos; Administrar el inventario de servicios; 1.1.3.1.5 Administrar el inventario de recursos</t>
  </si>
  <si>
    <t>5.1.4. Programar envío de productos defectuosos</t>
  </si>
  <si>
    <t>sSR1.4</t>
  </si>
  <si>
    <t xml:space="preserve">BP.167 - Se establecene procesos orientados a utilizar sistemas electrónicos para rastrear la ubicación de las devoluciones dentro de la cadena de suministro permite un mejor tiempo de respuesta para las devoluciones y reparaciones o reemplazos. </t>
  </si>
  <si>
    <t>1.1.1.6.3 Seguimiento y gestión de problemas del cliente; 1.1.1.7.5 Seguimiento y gestión de la resolución de rendimiento de QoS del cliente; 1.1.2.3.4 Seguimiento y gestión de problemas de servicio; 1.1.2.4.6 Seguimiento y gestión de la resolución del rendimiento de la calidad del servicio; 1.1.3.3.4 Seguimiento y gestión de problemas de recursos; 1.1.3.4.6 Seguimiento y gestión de la resolución de rendimiento de recursos; 1.1.4.3.2 Seguimiento y gestión de resolución de rendimiento de S/P; 1.1.4.4.2 Seguimiento y gestión de la resolución de rendimiento de S/P</t>
  </si>
  <si>
    <t>2.7 Gestión de eventos y monitoreo (Mejorar, diseño y transición, entrega y soporte)</t>
  </si>
  <si>
    <t>BP.123 - Se establecen procesos para combinar las entregas de los clientes con la recogida de productos de devoluciones o redistribución con el fin de optimizar el transporte.</t>
  </si>
  <si>
    <t>5.1.5. Devolución de producto defectuoso</t>
  </si>
  <si>
    <t>sSR1.5</t>
  </si>
  <si>
    <t>BP.128 - Se establecen procesos para recuperar el costo de los materiales y el costo incremental en que se incurrió para devolver, reparar y reenviar una pieza devuelta al proveedor del componente defectuoso.</t>
  </si>
  <si>
    <t>1.1.4.4.4 Iniciar informe de degradación del rendimiento de S/P; 1.1.4.4.5 Cerrar informe de degradación del rendimiento de S/P</t>
  </si>
  <si>
    <t>5.2. Producto defectuoso de vuelta en la entrega</t>
  </si>
  <si>
    <t>sDR1</t>
  </si>
  <si>
    <t>5.2.1. Autorizar la devolución del producto defectuoso</t>
  </si>
  <si>
    <t>sDR1.1</t>
  </si>
  <si>
    <t>BP.075 - Se establecen procesos y políticas para identificar claramente bajo qué circunstancias se aceptará una devolución de un cliente y describe los pasos a seguir para procesar la devolución, las cuales tengan en cuenta el uso de correo electrónico, el lado de formularios a través de la web y el envío de solicitudes para su procesamiento electrónicamente.</t>
  </si>
  <si>
    <t>1.4 Gestión del conocimiento (Entrega y soporte), 1.9 Gestión de relaciones (Entrega y soporte),  2.13 Diseño del servicio (Entrega y soporte), 2.16 Gestión de solicitudes del servicio (Entrega y soporte)</t>
  </si>
  <si>
    <t>BP.077 - Se establecen procesos orientados a proporcionar etiquetas de envío de devolución prepagas e instrucciones para la devolución en el momento en que el producto se vende y se envía al cliente.</t>
  </si>
  <si>
    <t xml:space="preserve">BP.079 Programa de préstamos </t>
  </si>
  <si>
    <t>5.2.3. Programar un recibo de retorno defectuoso</t>
  </si>
  <si>
    <t>sDR1.2</t>
  </si>
  <si>
    <t>BP.078 - Se establecen procesos para utilizar el número de rastreo asignado por el transportista cuando se devuelve un producto defectuoso.</t>
  </si>
  <si>
    <t xml:space="preserve"> BP.079 Programa de préstamos</t>
  </si>
  <si>
    <t>5.2.3. Recibir producto defectuoso (incluye verificar)</t>
  </si>
  <si>
    <t>sDR1.3</t>
  </si>
  <si>
    <t xml:space="preserve">BP.072 - Se establecen procesos relacionados con la práctica de exigir y hacer cumplir un envío de devolución acompañado de su respectiva Autorización (o Acuerdo) (RMA) de devolución de material (o mercancía) emitida por la empresa. </t>
  </si>
  <si>
    <t>BP.076 - Se establecen procesos de codificación de barras para permitir un procesamiento más rápido y preciso de los materiales devueltos.</t>
  </si>
  <si>
    <t>BP.137 - Se establecen procesos para el mantenimiento, reparación y operaciones devueltos (MRO) en donde se desmontan al nivel de la lista de materiales y se prueban los componentes.</t>
  </si>
  <si>
    <t>1.1.1.6.3 Seguimiento y gestión de problemas del cliente; 1.1.1.6.6 Corregir y recuperar el problema del cliente; 1.1.2.2.10 Recuperar servicio; 1.1.2.3.7 Examinar y analizar el problema del servicio;  1.1.3.2.9 Recuperar recurso</t>
  </si>
  <si>
    <t>5.2.4. Transferir el producto defectuoso</t>
  </si>
  <si>
    <t>sDR1.4</t>
  </si>
  <si>
    <t>BP.073 Devoluciones recibiendo reacondicionamiento</t>
  </si>
  <si>
    <t>5.3. Mantenimiento, Reparación y Operaciones de producto en retorno de abastecimiento</t>
  </si>
  <si>
    <t>sSR2</t>
  </si>
  <si>
    <t>5.3.1. Identificar la condición del producto en Mantenimiento, Reparación y Operaciones</t>
  </si>
  <si>
    <t xml:space="preserve">BP.169 - Se establecen procesos orientados a la evaluación de elementos  a medida que se retiran para mantenimiento, reparación y revisión para determinar si la reparación costaría más que comprar una pieza de repuesto. </t>
  </si>
  <si>
    <t>5.3.2. Disposición Producto Mantenimiento, Reparación y Operaciones</t>
  </si>
  <si>
    <t>BP.109 - Se establecen procesos para tomar decisiones sobre la disposición de piezas / núcleos / carcasas reparables al principio del proceso de RMA (Autorización de devolución de material).</t>
  </si>
  <si>
    <t>2.17 Validación y testeo del servicio (Mejorar)</t>
  </si>
  <si>
    <t>5.3.3. Solicitud de autorización de devolución del Mantenimiento, Reparación y Operaciones</t>
  </si>
  <si>
    <t>5.3.4. Programar el envío a Mantenimiento, Reparación y Operaciones</t>
  </si>
  <si>
    <t>5.3.5. Devolver el producto de Mantenimiento, Reparación y Operaciones</t>
  </si>
  <si>
    <t>5.4. Mantenimiento, Reparación y Operaciones de producto de retorno en la entrega</t>
  </si>
  <si>
    <t>sDR2</t>
  </si>
  <si>
    <t>5.4.1. Autorizar la devolución del producto a Mantenimiento, Reparación y Operaciones</t>
  </si>
  <si>
    <t>5.4.2. Programar el acuse de recibo del Mantenimiento, Reparación y Operaciones</t>
  </si>
  <si>
    <t>BP.112 - Se establecen procesos orientados a que las devoluciones autorizadas se envíen a centros o instalaciones de consolidación central, como un proveedores 3PL más cercano al cliente.</t>
  </si>
  <si>
    <t>5.4.3. Recibir el producto en Mantenimiento, Reparación y Operaciones</t>
  </si>
  <si>
    <t>BP.108 - Se establecen procesos  para la implementación de procedimientos estándar y habilitado de tecnología para garantizar el cumplimiento de las políticas de devolución.</t>
  </si>
  <si>
    <t>1.1.1.7.1 Evaluar el rendimiento de QoS/SLA del cliente; 1.1.2.4.1 Monitorear la calidad del servicio; 1.1.3.4.1 Supervisar el rendimiento de los recursos; 1.1.4.4.1 Monitorear y controlar el desempeño del servicio S/P; 1.2.1.5.2 Evaluar el desempeño de los productos existentes; 1.2.1.5.6 Gestionar el desarrollo de productos; 1.2.2.3.2 Evaluar el desempeño  de los servicios existentes; 1.2.2.3.5 Gestionar el desarrollo de servicios; 1.2.3.3.2 Evaluar el desempeño de los recursos existentes; 1.2.3.3.5 Gestionar el desarrollo de recursos</t>
  </si>
  <si>
    <t>5.4.4. Transferir el producto de Mantenimiento, Reparación y Operaciones</t>
  </si>
  <si>
    <t>5.5. Retorno por exceso de producto en abastecimiento</t>
  </si>
  <si>
    <t>sSR3</t>
  </si>
  <si>
    <t>5.5.1.  Identificar el exceso de condición del producto</t>
  </si>
  <si>
    <t>BP.125 - Se establecen procesos que habilitan sistemas automatizados de gestión de la cadena de suministro que permitan la verificación e identificación del producto enviado en exceso al momento de la recepción</t>
  </si>
  <si>
    <t>5.5.2.  Disposición Producto Excedente</t>
  </si>
  <si>
    <t>5.5.3. Solicitud de autorización de devolución de productos en exceso</t>
  </si>
  <si>
    <t>5.5.4. Programar el envío de productos en exceso</t>
  </si>
  <si>
    <t>5.5.5. Devolver el exceso de producción</t>
  </si>
  <si>
    <t>BP.124 - Se establecen procesos orientados a comprar seguros para envíos de devolución de exceso de inventario de alto valor.</t>
  </si>
  <si>
    <t>5.6. Retorno de producto por exceso durante la entrega</t>
  </si>
  <si>
    <t>sDR3</t>
  </si>
  <si>
    <t>5.6.1. Autorizar la devolución del exceso de producto</t>
  </si>
  <si>
    <t>5.6.2. Programar el exceso de recepción de retorno</t>
  </si>
  <si>
    <t>5.6.3. Recibir el exceso de producto</t>
  </si>
  <si>
    <t>5.6.4. Producto de exceso de transferencia</t>
  </si>
  <si>
    <t>PRACTICAS RELACIONADAS CON PROCESOS SCOR</t>
  </si>
  <si>
    <t>CUESTIONAMIENTO RELACIONADO DE ACUERDO CON PRACTICAS IDENTIFICADAS</t>
  </si>
  <si>
    <t>DESCRIPCION TOMADA DEL MODELO SCOR</t>
  </si>
  <si>
    <t>EMERGING PRACTICES</t>
  </si>
  <si>
    <t>Las prácticas emergentes introducen nuevas tecnologías, conocimientos o formas radicalmente diferentes de organizar procesos. Las prácticas emergentes pueden producir un cambio radical en el desempeño al "redefinir el campo de juego" dentro de una industria. Las prácticas emergentes pueden no ser fáciles de adoptar debido a la tecnología patentada, o el conocimiento especial puede impedir una adopción más amplia. Las prácticas emergentes generalmente no se han probado en una amplia variedad de entornos e industrias.
Inversión, Riesgo: Alto, Resultados: Alto.</t>
  </si>
  <si>
    <t>BP.120 3D Print/Rapid Prototyping</t>
  </si>
  <si>
    <t>La impresión 3D es una frase que se usa para describir el proceso de creación de objetos tridimensionales a partir de un archivo digital utilizando una impresora de materiales, de manera similar a la impresión de imágenes en papel. El uso de máquinas de impresión 3D / creación rápida de prototipos que emplean un proceso de fabricación aditiva tomará diseños de diseño asistido por computadora, escaneos 3D o software de modelado para producir un componente o producto utilizando sucesivas capas delgadas de material.</t>
  </si>
  <si>
    <t>BP.121 Digital Packaging on Demand</t>
  </si>
  <si>
    <t>El uso de la impresión digital de envases para crear envases de productos personalizados únicos para el cliente y los requisitos del producto. El empaque se imprime digitalmente y se corta a un diseño por pedido. Esto permite producir diseños físicos y gráficos únicos en pequeñas cantidades.
La capacidad de producir envases a pedido de tiradas cortas aumenta la eficiencia, reduce la gestión de inventario, el almacenamiento y el desperdicio.</t>
  </si>
  <si>
    <t>BP.150 Maintain Supply Chain Risk Register</t>
  </si>
  <si>
    <t>Un registro de riesgos captura toda la exposición al riesgo de una cadena de suministro, una vez que los riesgos se identifican y evalúan en términos de probabilidad de ocurrencia e impacto. Al desarrollar este registro, la organización a menudo sigue la práctica de agrupar riesgos como riesgos operativos, riesgos técnicos, riesgos financieros, riesgos legales, riesgo de marca, riesgo ambiental, riesgo de seguridad y salud, etc. y luego identifica el riesgo específico de la cadena de suministro y captura el impacto. de estos riesgos específicos en los grupos clave.
Luego se desarrolla una matriz de riesgo trazando la probabilidad de ocurrencia en un eje y el impacto en el otro eje. Para cada riesgo de la cadena de suministro identificado, completarlo en la matriz ayudará a llegar a una calificación de riesgo para cada riesgo que a su vez ayuda a priorizar.
El siguiente es un ejemplo de identificación de riesgos, evaluándolos y categorizándolos en un Registro de Riesgos. Las magnitudes del impacto de los costos, los desgloses de probabilidad y las asignaciones de categorías se pueden ajustar en función del tamaño de su empresa y la complejidad del riesgo.</t>
  </si>
  <si>
    <t>BP.176 Omni-channel</t>
  </si>
  <si>
    <t>La combinación de los modelos comerciales minoristas tradicionales con las operaciones minoristas de comercio electrónico ha generado el modelo operativo de la cadena de suministro omnicanal, en el que los consumidores pueden aprovechar todas las fuentes disponibles de información de productos y, si se cumplen, lo hacen a través de su canal preferido. En el marco omnicanal, existen cuatro elementos principales: a) ubicaciones de almacenamiento de inventario (o puntos de origen de cumplimiento); b) puntos de acceso al cliente (donde el cliente realiza pedidos y donde recibe la mercancía); c) el material específico fluye entre a) y); yd) opciones de velocidad de cumplimiento de pedidos.
Las ubicaciones típicas de almacenamiento de inventario incluyen almacenes de centros logísticos, tiendas minoristas y proveedores habilitados para enviar mercancías directamente a los clientes del minorista. Los puntos de acceso del cliente incluyen la tienda minorista, la dirección de su casa o un lugar de recogida de terceros. Los flujos de material conectan estos puntos de origen y destino con varias opciones de velocidad de servicio (se ofrecen envíos nocturnos, de dos días o de "valor" más lento). Además, muchos minoristas se están esforzando por asegurarse de que sus operaciones digitales y físicas parezcan complementarias y sin problemas para sus clientes. Por ejemplo, los artículos comprados en línea pueden devolverse a una tienda local para obtener crédito y las recompensas por compradores frecuentes se acumulan independientemente de si los artículos se compraron en la tienda o en línea.</t>
  </si>
  <si>
    <t>BP.177 Additive Manufacturing</t>
  </si>
  <si>
    <t>La fabricación aditiva se diferencia de la fabricación tradicional en que produce un objeto añadiendo una capa tras otra de material. La Sociedad Estadounidense de Pruebas y Materiales define la fabricación aditiva como el "proceso de unir materiales para hacer objetos a partir de datos de modelos 3-D, generalmente capa sobre capa, en oposición a las tecnologías de fabricación sustractiva". (www.astm.org)
La fabricación aditiva promete revolucionar la forma en que hacemos las cosas y cambiará fundamentalmente la forma en que funcionan las cadenas de suministro. Si bien esta tecnología tiene más de 30 años, todavía está cambiando y evolucionando. Muchos directores de cadena de suministro ven esta nueva tecnología como importante y posiblemente disruptiva para sus configuraciones de red de cadena de suministro actuales. Sin embargo, muchos de estos líderes de la cadena de suministro no han considerado dónde se utilizaría mejor la tecnología. Es importante pensar en un plan sobre dónde se podría emplear esta tecnología para resolver los problemas de fabricación actuales y desarrollar planes sobre la mejor manera de aprovecharla en el futuro. La Marina ya ha desplegado máquinas de fabricación aditiva en sus barcos para fabricar las piezas necesarias para el barco mientras aún está en el mar y la estación espacial ha adoptado la fabricación aditiva y actualmente tiene la tecnología a bordo para producir las piezas necesarias.
La fabricación aditiva, o impresión 3-D, tiene la capacidad de producir geometrías complejas que no son posibles con las tecnologías de fabricación actuales. De hecho, cuando se combina con un diseño asistido por computadora; los aumentos en la complejidad dan como resultado cambios de diseño menores y agregan poco al costo de producción. Sin embargo, este no es el caso de la fabricación sustractiva tradicional donde incluso cambios menores pueden resultar en grandes aumentos en el costo de producción. La fabricación aditiva se adapta especialmente bien a un volumen reducido de artículos personalizables. De hecho, las series de producción de bajo volumen de productos con geometrías complejas se consideran el "punto óptimo" para esta tecnología. Si bien esta tecnología sigue siendo vital para las aplicaciones rápidas de prototipo, ahora está incursionando en la producción tradicional de productos terminados.
Toda la fabricación aditiva comienza con una representación tridimensional del objeto en un modelo generado por computadora. Esto se logra diseñando directamente el objeto en un paquete de diseño asistido por computadora o usando un escáner tridimensional para capturar el objeto deseado. Una vez que se crea el diseño, se corta en capas. Esta técnica se llama teselado y utiliza el lenguaje de teselación estándar para dividir el diseño en una serie de polígonos y triángulos para representar las estructuras externas e internas.
Actualmente existen siete procesos diferentes para la fabricación aditiva según lo define la Sociedad Estadounidense de Pruebas y Materiales. La primera es la fotopolimerización en tina, en la que una tina líquida de plástico se cura selectivamente con luz ultravioleta. El segundo tipo es Material Jetting, donde las gotas de material de construcción se depositan selectivamente en una plataforma de construcción, una capa a la vez.
El tercer método de impresión 3-D es la extrusión de material, donde el material se dispensa a través de una boquilla calentada. El cuarto tipo de proceso es Poder Bed Fusion y utiliza energía térmica, como un láser, para fusionar el material en polvo. El quinto tipo de tecnología es Binder Jetting, donde el material en polvo se une con un tipo de pegamento hasta que se pueda realizar un procesamiento adicional en el objeto. El sexto tipo de laminado de láminas donde se construyen láminas delgadas de material uniendo una lámina tras otra para construir el objeto. El séptimo tipo de fabricación aditiva es la deposición de energía directa y utiliza energía térmica para fusionar el material a medida que se deposita en lugar de aplicarlo a un lecho de polvo existente.
La reducción de residuos es una ventaja fundamental para la mayoría de la fabricación aditiva. A diferencia de la fabricación tradicional, donde el material se corta o perfora para producir la pieza; La fabricación aditiva reduce en gran medida el desperdicio. Esto hace que la fabricación aditiva sea especialmente atractiva para la industria aeroespacial y de defensa debido al alto costo de materiales como el titanio.</t>
  </si>
  <si>
    <t>BP.178 Block Chain</t>
  </si>
  <si>
    <t>Blockchain es un término utilizado para representar un conjunto completo de tecnologías. Esta es una práctica emergente que está captando rápidamente la atención de muchos proveedores y compradores de bienes y servicios. Sin embargo, la tecnología aún se encuentra en las primeras etapas de su evolución y desarrollo.
En una cadena de bloques, las transacciones se registran cronológicamente, formando una cadena inmutable, y pueden ser más o menos privadas o anónimas dependiendo de cómo se implemente la tecnología.
El libro mayor se distribuye entre muchos participantes de la red; no existe en un solo lugar. En cambio, existen copias y se actualizan simultáneamente con todos los nodos que participan plenamente en el ecosistema. Un bloque podría representar transacciones y datos de muchos tipos: moneda, derechos digitales, propiedad intelectual, identidad o títulos de propiedad, por nombrar algunos.
Esta tecnología se puede utilizar para permitir que cada nodo que participa en la red verifique el verdadero estado del libro mayor a un costo muy bajo. Esto está a un paso de un mercado distribuido y permitirá nuevos tipos de plataformas digitales ".
Algunos ven esta tecnología / proceso como una respuesta a la falta de una capa económica en Internet que facilite los pagos, aumente el gasto y permita la adquisición y transferencia de contenido digital más fácilmente. Además, existe una promesa expresa de contratos de cadena de suministro inteligente que brindan mayor seguridad y mayor transparencia de las acciones tomadas tanto por el principio como por el agente.
Referencia: Blockchain, explicado el lunes, http://ide.mit.edu/news-blog/blog/blockchain-explained</t>
  </si>
  <si>
    <t>BP.179 Demand Driven MRP</t>
  </si>
  <si>
    <t>DDMRP es la planificación de requisitos de materiales impulsada por la demanda: un método para modelar, planificar y gestionar cadenas de suministro para proteger y promover el flujo de información y materiales relevantes.
DDMRP es el motor de gestión y generación de pedidos de suministro de un modelo operativo impulsado por la demanda.</t>
  </si>
  <si>
    <t>BP.180 Demand Driven S&amp;OP</t>
  </si>
  <si>
    <t>DDS &amp; OP es un S&amp;OP impulsado por la demanda, que es un punto de integración bidireccional en un sistema adaptativo impulsado por la demanda entre los rangos de toma de decisiones relevantes estratégicos (anuales, trimestrales y mensuales) y tácticos (horarios, diarios y semanales). DDS &amp; OP establece los parámetros clave de un modelo operativo basado en la demanda en función de la estrategia comercial, la inteligencia de mercado y los objetivos comerciales clave (información estratégica y requisitos). DDS &amp; OP también proyecta el rendimiento del modelo en función de la información y los requisitos estratégicos y diversas configuraciones del modelo.
Además, DDS &amp; OP utiliza un análisis de varianza basado en el desempeño del modelo anterior (confiabilidad, estabilidad y velocidad) para adaptar los parámetros clave de un modelo operativo basado en la demanda y / o recomendar alteraciones estratégicas al modelo y proyectar su impacto respectivo en el negocio.</t>
  </si>
  <si>
    <t>BP.181 Digital Supply Chain</t>
  </si>
  <si>
    <t>La cadena de suministro digital abarca el proceso de entrega de medios digitales, ya sea música o video, por medios electrónicos, desde el punto de origen (proveedor de contenido) hasta el destino (consumidor).
De la misma manera, un medio físico debe pasar por un proceso de "cadena de suministro" para madurar y convertirse en un producto consumible, los medios digitales deben pasar por varias etapas de procesamiento para llegar a un punto en el que el consumidor pueda disfrutar de la música o video en una computadora o televisor.
Una definición más amplia del término "cadena de suministro digital" es el uso de tecnología y contenido digitales para mejorar el desempeño de la cadena de suministro. Parte de esta definición refinada reconoce que las cadenas de suministro tradicionales configuradas para distribuir bienes o servicios pueden mejorarse a través de la tecnología y el contenido digital. Por ejemplo, mejor soporte al proveedor al proporcionar uso de inventario en tiempo real o monitoreo en tiempo real del equipo para programar de manera proactiva el mantenimiento / reemplazo de piezas. Otro ejemplo sería el soporte mejorado al usuario a través de contenido digital para un artículo físico. Las cadenas de suministro digitales se habilitan a través de Internet de las cosas, Computación basada en la nube, Big Data y Advance Analytics, por nombrar algunos.</t>
  </si>
  <si>
    <t>BP.182 Internet of Things</t>
  </si>
  <si>
    <t>Internet de las cosas se refiere a la red de objetos físicos conectados a través de Internet, así como a la comunicación inteligente que se produce entre ellos. Hay muchas oportunidades de gran alcance:
Comentarios de los clientes mejorados para el desarrollo de productos: las empresas pueden obtener información sobre las preferencias de los consumidores y el uso de productos que pueden utilizarse para mejorar los productos existentes o en el desarrollo de otros nuevos. Por ejemplo, los sensores en el equipo podrían permitir el acceso a los parámetros clave de rendimiento, como el tiempo y la duración del uso, la temperatura y las condiciones de funcionamiento. Esta información podría usarse para determinar la vida útil estimada restante de las piezas y planificar las actividades de mantenimiento. Esto mejoraría el mantenimiento basado en las condiciones y mejoraría enormemente el tiempo de funcionamiento del equipo.
Rendimiento mejorado de la cadena de suministro: IoT puede impulsar mejoras en el rendimiento en toda la cadena de suministro a través de la automatización y una visibilidad de extremo a extremo drásticamente mejorada. Usando una combinación de sensores (identificación por radiofrecuencia o RFID), dispositivos conectados y canales de comunicación (3G / 4G, GPS, Bluetooth, Internet, etc.), las empresas tendrán la capacidad de monitorear el estado del tránsito, incluidos factores como la ubicación, temperatura y diagnóstico, en tiempo real. Por ejemplo, algunas empresas ya están utilizando esta tecnología para rastrear información de tránsito en tiempo real, así como para modelar rutas ideales para optimizar la frescura de la carga perecedera.</t>
  </si>
  <si>
    <t>BP.183 Integrated Business Planning</t>
  </si>
  <si>
    <t>La planificación empresarial integrada es un proceso y una capacidad empresarial que busca maximizar la rentabilidad de la empresa mediante la creación de un plan operativo para toda la empresa. El proceso impulsa la toma de decisiones en todos los aspectos del negocio, equilibrando la demanda, la oferta y los recursos de la empresa. El plan de negocios integrado se genera con el nivel de detalle necesario para que todas las funciones comerciales participantes ejecuten las actividades necesarias para lograr el plan. Por lo general, se trata de un nivel de planificación agregada con la capacidad de desagregar a un nivel más detallado.
IBP es un proceso de planificación a medio plazo que se centra en el segundo mes y más allá, y se extiende más allá del año fiscal, por lo general, a 18 meses. (Los plazos dependen del sector industrial). El objetivo del proceso de IBP es desarrollar un consenso sobre un plan de negocios único que se alinee con los planes de Estrategia, Tácticas y Ejecución; y Responsabilidades organizativas y funcionales, considerando y comprendiendo la gestión de riesgos.
El proceso de IBP es propiedad del equipo ejecutivo / de alta dirección y es de naturaleza multifuncional. Distinto a IBP es la integración, participación y compromiso adecuados de funciones o áreas como Gestión de productos, Finanzas, Introducción de nuevos productos, Marketing de productos, Ingeniería, Servicio / Soporte, así como las funciones más típicas de S&amp;OP de Ventas, Planificación de demanda / Previsión Operaciones / Fabricación y Abastecimiento / Adquisiciones. Un proceso de IBP generalmente se basa en la base de un proceso de S&amp;OP (BP.021) establecido con reuniones de revisión continuas en cada área funcional (producto, demanda, oferta, finanzas y toma de decisiones ejecutivas).
La planificación empresarial integrada es única de S&amp;OP, ya que también incluye otras prácticas avanzadas, por ejemplo:
• Planificación de escenarios, BP.184
• Gestión de la cartera de productos (incluida la planificación del final de la vida útil), PLCOR
• Integración financiera
• Gestión de riesgos</t>
  </si>
  <si>
    <t>BP.184 Scenario Planning</t>
  </si>
  <si>
    <t>La planificación de escenarios, también llamada análisis hipotético, es un proceso y una capacidad analítica que permite la toma de decisiones impulsada por eventos en tiempo real. Los impactos de la cadena de suministro y el negocio simulados se evalúan en función de los cambios en varios parámetros de entrada. Cada combinación de cambios de parámetros y resultados es un escenario.
Un escenario sólido brinda apoyo a la toma de decisiones mediante la identificación de consecuencias o efectos basados ​​en probables eventos futuros. En última instancia, el resultado de la planificación de escenarios es una recomendación o un rango de recomendaciones a ejecutar que equilibra de manera más efectiva las compensaciones de la cadena de suministro a nivel estratégico, táctico y / u operativo.
Los pasos del proceso para realizar la planificación de escenarios generalmente se encuentran dentro de las siguientes actividades:
Defina el evento desencadenante, analice los posibles resultados, desarrolle las respuestas recomendadas, revise y apruebe las respuestas recomendadas, monitoree los eventos y ejecute la respuesta.
El resultado de la planificación de escenarios es una decisión integral con responsabilidades asignadas y un resultado comercial específico. La planificación de escenarios es una práctica emergente que se puede aplicar en los procesos de planificación empresarial integrada y S&amp;OP, que se revisa continuamente en relación con los indicadores principales y rezagados.</t>
  </si>
  <si>
    <t>BP.188 SCM Object Synchronization – “3/4-way match”</t>
  </si>
  <si>
    <t>La capacidad de seguir un objeto durante todo el ciclo de vida a lo largo de una cadena de suministro es un elemento fundamental en la creación de visibilidad para obtener el control de la cadena de suministro. El objetivo es crear sincronización de objetos desde Sales to Cash, para permitir la integración y digitalización de sistemas.
El método para describir estos vínculos de objetos a menudo se conoce como coincidencia de 3 o 4 vías "coincidencia de 3 vías":
Término utilizado en contabilidad, que se refiere a un procedimiento utilizado al procesar una factura recibida de un vendedor o proveedor.
El propósito de la combinación a tres bandas es evitar el pago de facturas incorrectas y quizás fraudulentas.
Los "3 vías" se refieren a:
• Factura del proveedor
• Orden de compra
• Recepción de documentación (bienes recibidos)
"Coincidencia" se refiere a la comparación de las cantidades, el precio por unidad, la descripción de la orden de compra, etc. que aparecen en la factura del proveedor / vendedor con la información de la orden de compra y las cantidades recibidas.
"Partido de 4 vías":
Para un proveedor que busca que le paguen, es razonable dictar o al menos influir en el contenido de una orden de compra para que pueda coincidir en la entrega y la facturación. De ahí la cuarta dimensión que precede a la orden de compra.</t>
  </si>
  <si>
    <t>BEST PRACTICES</t>
  </si>
  <si>
    <t>Las mejores prácticas son prácticas 'actuales', 'estructuradas' y 'repetibles' que han tenido un impacto probado y positivo en el desempeño de la cadena de suministro:
• Actual: No emergente, no anticuado.
• Estructurado: Presenta un objetivo, alcance, proceso y procedimiento claramente establecidos.
• Probado: demostrado en un entorno laboral y vinculado a métricas clave.
• Repetible: probado en múltiples organizaciones e industrias.
Las mejores prácticas de SCOR han sido elegidas por profesionales de SCOR en diversas industrias. Se entiende que no todas las mejores prácticas producirán los mismos resultados para todas las industrias o cadenas de suministro.
Inversión, Riesgo: Moderado, Resultados: Moderado.</t>
  </si>
  <si>
    <t>BP.002 Risk Management Strategies</t>
  </si>
  <si>
    <t>Se desarrollan y comunican estrategias de gestión de riesgos. Las estrategias más utilizadas son Mitigación de riesgos, Evitación de riesgos, Transferencia de riesgos y también Aceptación de riesgos.
• La Mitigación de riesgos es un plan para reducir la probabilidad de que ocurra o minimizar el impacto del riesgo.
• La Evasión de Riesgos ocurre cuando los riesgos de la cadena de suministro son demasiado altos en términos de su probabilidad de ocurrencia e impacto y más allá de los límites del umbral del apetito de riesgo de la organización.
• La transferencia de riesgo ocurre cuando parte o todo el riesgo puede transferirse a otro proceso donde presenta una mejor perspectiva de manejo o mitigación a través de acciones menos costosas.
• La aceptación del riesgo ocurre cuando un riesgo tiene baja probabilidad de ocurrencia y bajo impacto y para el cual un plan de contingencia está fácilmente disponible para su implementación si el riesgo ocurre.
Las estrategias de gestión de riesgos pueden diferir según la cadena de suministro.</t>
  </si>
  <si>
    <t>BP.003 Single-Minute Exchange of Die (SMED)</t>
  </si>
  <si>
    <t>La práctica de reducir el tiempo que lleva cambiar una línea de producción, equipo o máquina de ejecutar un producto al siguiente. La capacidad de cambiar rápidamente entre productos es cada vez más importante en una situación en la que el tamaño de los lotes se está reduciendo. En general, hay tres áreas de enfoque para reducir el tiempo de cambio:
• Eliminar. Elimina actividades no esenciales. Esto incluye reemplazar solo las piezas esenciales y desarrollar piezas universales siempre que sea posible.
• Prepárate. Preparar y configurar fuera del equipo. Prepare el dado (como calentamiento, lavado, calibración y alineación) antes del cambio.
• Simplifique. Simplifique la configuración interna del equipo. Esto incluye el uso de sujetadores de toque simple o limitado, pasadores de alineación automática o automática.
Similar a: Cambio de troquel con un solo toque.
Nota: La referencia de un minuto es la velocidad del intercambio, no la cantidad real de minutos que se necesitan para realizar el cambio para todas y cada una de las aplicaciones.</t>
  </si>
  <si>
    <t>BP.109 Carcass Prepositioning</t>
  </si>
  <si>
    <t>La práctica de tomar decisiones sobre la disposición de piezas / núcleos / carcasas reparables al principio del proceso de RMA (Autorización de devolución de material). Las instrucciones para esas decisiones deben incluirse en la autorización proporcionada a los clientes responsables del envío y las partes interesadas internas responsables de la recepción. Las decisiones de enrutamiento también se toman y se incluyen en esas instrucciones.
Se aplican criterios de priorización, alta demanda o plazos de entrega prolongados, lo que da como resultado la inducción automática en el proceso de mantenimiento, reparación y operaciones (MRO), enrutamiento a una ubicación de almacenamiento o eliminación.</t>
  </si>
  <si>
    <t>BP.013 Item Rationalization</t>
  </si>
  <si>
    <t>Además, denominada SKU o racionalización de productos, la racionalización de artículos implica la toma de decisiones sobre cómo agregar, eliminar o retener productos, servicios o características dentro de una oferta de cartera. Algunas estrategias requieren que estas decisiones se tomen a nivel de familia de productos. La racionalización debe considerar en qué etapa de fabricación se personaliza el artículo, así como qué tan cerca del pedido del cliente la personalización para optimizar el costo operativo y la complejidad. Dados los múltiples factores y compensaciones implícitas en las decisiones de racionalización, la racionalización de artículos debe considerarse un elemento, pero no un sustituto, de un enfoque de gestión de la complejidad de la cadena de suministro más integral.
La racionalización del artículo es importante a medida que un producto determinado se mueve a través de su ciclo de vida. Después del proceso de introducción del producto, un artículo debe ser revisado periódicamente para identificar el punto en el que se encuentra durante el ciclo de vida. Un ejercicio de racionalización debe identificar la forma más rentable de entregar el producto al mercado a lo largo de su ciclo de vida, teniendo en cuenta aspectos como el costo de servicio, el margen, las proyecciones de ventas, así como qué otros productos y servicios están mejor habilitados por el objeto.</t>
  </si>
  <si>
    <t>BP.016 Supply Network Planning</t>
  </si>
  <si>
    <t>Simule e implemente decisiones de abastecimiento y planificación tácticas integrales basadas en un modelo único y coherente a nivel mundial.
La planificación de la red de suministro permite a las organizaciones crear una correspondencia muy estrecha entre la oferta y la demanda mediante la integración de compras, fabricación, distribución y transporte en un modelo coherente. Al modelar toda la red de suministro y las restricciones relacionadas, es posible sincronizar actividades y planificar el flujo de materiales a lo largo de toda la cadena de suministro. Los resultados son planes viables para compras, fabricación, inventario y transporte.
El proceso también incluye permitir a las organizaciones determinar dinámicamente cómo y cuándo debe distribuirse el inventario. El sistema de soporte optimiza los planes de implementación según los algoritmos disponibles, así como las reglas y políticas del usuario.</t>
  </si>
  <si>
    <t>BP.024 Supply Chain Optimization (SCO)</t>
  </si>
  <si>
    <t>La optimización de la cadena de suministro es parte del plan estratégico empresarial para empresas de vanguardia.
SCO permite a la alta dirección rediseñar la cadena de suministro como parte de la estrategia general de la empresa, en respuesta a cambios reales o anticipados en el mercado. Con base en datos reales o proyecciones de analistas (ejemplo: el petróleo costará $ 120.00 por barril cada uno), las empresas ejecutan múltiples simulaciones por computadora, buscando una solución óptima para:
• Ubicaciones de proveedores
• Niveles de inventario
• Costos de transporte global
• Gestión del ciclo de vida del producto (NPI hasta EOL)
• Ubicaciones de los centros de distribución
• Ambiental (huella de carbono)
Las mejoras se planifican de manera proactiva en lugar de reactiva, lo que proporciona una ventaja financiera y de velocidad sobre los competidores.
La cadena de suministro optimizada puede proporcionar una reducción en el ciclo de efectivo a efectivo, tiempos de entrega más cortos para los clientes, menores requisitos de inventario, menores inventarios de E&amp;O y menores costos de transporte.
Los proveedores de tecnología ofrecen aplicaciones individuales y / o el conjunto completo de paquetes de software de optimización en soluciones de TI Enterprise y SaaS.</t>
  </si>
  <si>
    <t>BP.025 Self-Service Warranty Claim Submittal</t>
  </si>
  <si>
    <t>El envío de reclamos de garantía de autoservicio permite a los clientes y proveedores de servicios enviar reclamos de garantía a través de la web, lo que reduce la validación interna y la carga de trabajo de procesamiento. Esto se puede lograr como una carga por lotes de varios reclamos al mismo tiempo o reclamos individuales presentados uno a la vez. La información capturada en el momento de la presentación ayuda con un mayor análisis y disposición.
Los resultados del análisis pueden estar disponibles en línea según los niveles de acceso de inicio de sesión, de modo que la misma información se pueda enviar a las autoridades correspondientes según sea necesario. Además, se puede considerar la aprobación automática y el pago de ciertas reclamaciones si cumplen ciertos criterios.</t>
  </si>
  <si>
    <t>BP.026 Improve S&amp;OP process</t>
  </si>
  <si>
    <t>Establecer un proceso multidisciplinario mensual disciplinado para aumentar la precisión de la gestión de la demanda (previsión), establecer una política de inventario comercial y un acuerdo sobre el equilibrio de la oferta y la demanda</t>
  </si>
  <si>
    <t>BP.027 Pull-Based Inventory Replenishment</t>
  </si>
  <si>
    <t>El reabastecimiento basado en extracción (demanda) es un enfoque que utiliza la demanda del cliente ("extracción") para reemplazar y optimizar el inventario al tiempo que reduce el costo total neto de aterrizaje. Ha sido una práctica eficaz y ampliamente reconocida durante décadas.
Con un enfoque basado en extracción, la señal para reponer el inventario posterior es impulsada por la demanda o el uso real, en lugar de un pronóstico que empuja los productos y materiales a la cadena de suministro. El reabastecimiento basado en extracción utiliza una metodología que utiliza la variabilidad histórica de la demanda entre la demanda prevista y la demanda real del cliente para identificar los niveles de inventario adecuados.</t>
  </si>
  <si>
    <t>BP.028 Inventory Optimization</t>
  </si>
  <si>
    <t>Uso de optimización estocástica (variabilidad aleatoria) multinivel (simultáneo en todos los puntos de almacenamiento de inventario en la cadena de suministro). Se usa tradicionalmente para reabastecer para pronosticar el proceso de trabajo como una alternativa al reabastecimiento basado en extracción, pero también se puede usar para calcular el punto de pedido</t>
  </si>
  <si>
    <t>BP.029 Network Optimization</t>
  </si>
  <si>
    <t>Las cadenas de suministro y las redes de suministro describen el flujo y el flujo de materiales e información, al vincular a las organizaciones para servir al cliente final. La optimización de la estrategia de red se puede utilizar para determinar las ubicaciones óptimas de fabricación y almacén en función de centrarse en la reducción de los costos totales de la cadena de suministro (generalmente sesgada en la reducción de los costos de transporte). Esto se hace mediante la revisión de una red de la cadena de suministro de las empresas de suministro de productos y orientadas al mercado para consolidar las ubicaciones de almacenamiento de inventario.</t>
  </si>
  <si>
    <t>BP.031 Stock keeping Unit (SKU) Rationalization/Cost of Sales Analysis</t>
  </si>
  <si>
    <t>Práctica de reducción de inventario para determinar qué SKU se pueden cancelar mediante el análisis de costo de ventas de SKU. Puede requerir trabajar con los clientes para determinar la posibilidad de cambiar a otro SKU o la decisión de abandonar el SKU debido a ventas deficientes.</t>
  </si>
  <si>
    <t>BP.034 Extend Inventory Planning using Collaboration (Key Suppliers)</t>
  </si>
  <si>
    <t>La planificación colaborativa del inventario se puede utilizar como una forma de ampliar la planificación de la cadena de suministro con clientes clave. Se puede realizar a través de una reunión conjunta de S&amp;OP (planificación de ventas y operaciones) entre cada cliente clave y cada proveedor para discutir cómo administrar la demanda y el suministro en toda la empresa extendida (clientes clave). S&amp;OP implicará la revisión de la demanda histórica y futura de los clientes, precisión del pronóstico de la demanda, interrupciones planificadas por cliente o proveedor, planificación a largo plazo, etc. Pronóstico colaborativo, los miembros de la cadena de suministro mantienen y actualizan conjuntamente un único proceso de pronóstico en el sistema. Por lo tanto, la información de pronóstico se centraliza</t>
  </si>
  <si>
    <t>BP.036 Consignment Inventory with Key Suppliers</t>
  </si>
  <si>
    <t>El inventario de consignación es una familia de modelos comerciales en los que el comprador de un producto proporciona cierta información a un proveedor de ese producto y el proveedor asume la responsabilidad total de mantener un acuerdo del material, generalmente en el lugar de consumo del comprador (generalmente una tienda). El inventario de consignación se puede combinar con oportunidades adicionales, como extender la planificación del inventario a los proveedores clave mediante la colaboración. La intención es que los proveedores lleven un inventario de materias primas en su balance hasta el consumo.</t>
  </si>
  <si>
    <t>BP.041 Transportation Optimization</t>
  </si>
  <si>
    <t>F</t>
  </si>
  <si>
    <t>BP.049 Lean Planning</t>
  </si>
  <si>
    <t>Los modelos predictivos adecuados son la clave para poder gestionar de forma proactiva los problemas en desarrollo en lugar de afrontar de forma reactiva los hitos perdidos. La planificación ajustada crea planes de proyectos del mundo real que modelan de manera sólida el proyecto desde el inicio hasta la entrega final.
Comenzar con el producto final es la mejor manera de crear un plan táctico. La planificación ajustada identifica el flujo de información entre las tareas y empuja esta información una tarea a la vez durante el proceso de planificación crea un modelo de proyecto sólido que identifica TODO el trabajo que debe completarse para lograr el entregable final del proyecto.
La planificación ajustada utiliza cinco preguntas de enfoque:
• ¿Qué es este entregable?
• ¿Quién hace que esto suceda?
• ¿Qué es la última cosa significativa que hace?
• ¿Qué insumos tangibles necesita?
• ¿Son suficientes?
El resultado es que cada tarea tiene:
• El recurso responsable de la tarea
• Todas las entradas requeridas identificadas
• El tiempo esperado para completar la tarea (nivel de confianza del 50%)
• La estimación garantizada para completar (nivel de confianza del 95%)
• La salida cuantificable que señala claramente el final de la tarea.</t>
  </si>
  <si>
    <t>BP.052 Design for Logistics (DFL) Management</t>
  </si>
  <si>
    <t>Cambiar el proceso de desarrollo de nuevos productos para incorporar la reutilización y / o la evaluación de riesgos en torno a la gestión de inventario (por ejemplo, incluir una marcación de la cadena de suministro del impacto potencial de la gestión de inventario del desarrollo de nuevos productos propuesto) Esto podría incluir el final obligatorio del ciclo de vida de otro producto, el acuerdo comercial de una posible exposición al inventario / capital de trabajo, etc.</t>
  </si>
  <si>
    <t>BP.053 Manufacturing Reliability Improvement</t>
  </si>
  <si>
    <t>La práctica incluye el uso de herramientas de confiabilidad y la implementación de roles de procesos de trabajo dentro de la fabricación para abordar la confiabilidad de la fabricación. Incorpora análisis y simulación del proceso de fabricación para identificar oportunidades para aumentar la confiabilidad del equipo y mejorar el costo / capacidad de fabricación y los factores de servicio.</t>
  </si>
  <si>
    <t>BP.055 Freight Carrier Delivery Performance Evaluation</t>
  </si>
  <si>
    <t>BP.062 Master Data Accuracy</t>
  </si>
  <si>
    <t xml:space="preserve">Vuelva a validar los datos maestros existentes (plazos de entrega de pedidos, tiempos de reabastecimiento, tiempos de tránsito, etc.) para garantizar que coincidan con las capacidades operativas y el rendimiento actuales. Esta información se utiliza en el punto de reorden de inventario y la configuración de objetivos para determinar el tamaño / frecuencia de reabastecimiento de inventario. Este es un paso crítico en la gestión de inventario y requiere la disciplina mensual para mantenerse al día debido a la cantidad de procesos / sistemas que dependen de esta información como variables de entrada clave; Establecer un rol / responsabilidad / rendición de cuentas claros para la gestión de datos maestros; Requisito previo crítico para una amplia gama de oportunidades de inventario; Se puede combinar con oportunidades adicionales tales como Reabastecimiento basado en extracción </t>
  </si>
  <si>
    <t>BP.071 Modal Optimization</t>
  </si>
  <si>
    <t>Equilibre la compensación entre la reducción de los costos logísticos y el aumento de los costos de capital. Los factores incluyen el tamaño del lote del envío, los costos de configuración por envío, el consumo / demanda de Materias Primas y la capacidad de almacenamiento para identificar la capacidad de almacenamiento adecuada para minimizar los costos de flete;</t>
  </si>
  <si>
    <t>BP.074 Process/Metrics Alignment</t>
  </si>
  <si>
    <t>La alineación de métricas se refiere al desarrollo organizado y deliberado de métricas en una organización. El proceso comienza con métricas organizacionales / comerciales o de la cadena de suministro, luego se descompone en procesos organizacionales en el nivel 2, nivel 3 y más si se desea.
Los siguientes son rasgos clave que definen buenas métricas:
• Alinearse con la cadena de suministro y la estrategia comercial
• Tener una línea de visión clara para el cliente o el objetivo comercial.
• Proporcionar una visión equilibrada del desempeño
• Medida inquebrantable de la verdad: basada en datos
• Son procesables
• Responde a las preguntas
• ¿Dónde estamos ahora?
• ¿Dónde debemos estar?
La alineación de métricas se puede lograr siguiendo estos pasos:
• Definir cadenas de suministro utilizando la metodología SCOR. Por lo general, esto implica la creación de una matriz de familia de productos versus grupo de clientes (ejemplo)</t>
  </si>
  <si>
    <t>BP.076 Bar Coding for Returned Materials</t>
  </si>
  <si>
    <t>La codificación de barras permite un procesamiento más rápido y preciso de los materiales devueltos. El departamento de recepción puede identificar fácilmente los materiales devueltos por el cliente y moverlos a través del proceso de transferencia.
ISO e IEC son las dos organizaciones fuertemente involucradas en el desarrollo de estándares mundiales relacionados con el uso de códigos de barras. El mapeo entre texto o datos regulares y códigos de barras se llama simbología. Inicialmente, los códigos de barras se usaban para representar cualquier tipo de escritura
texto variando el ancho y el espaciado de las líneas paralelas. Este tipo de simbología de código de barras se denomina lineal o unidimensional (1D). Posteriormente evolucionaron hacia otro tipo de patrones geométricos en dos dimensiones (2D). Aunque los sistemas 2D utilizan una variedad de símbolos (como rectángulos, puntos, hexágonos, etc.), generalmente también se les conoce como códigos de barras.
Los códigos de barras fueron escaneados inicialmente por escáneres ópticos especiales llamados lectores de códigos de barras. Con el tiempo, se hicieron disponibles tipos adicionales de dispositivos de escáner y software en dispositivos como impresoras de escritorio y teléfonos inteligentes.
Los socios comerciales en una cadena de suministro de logística inversa deben acordar el tipo de simbología, tamaño y ubicación del código de barras en el empaque para facilitar el uso de códigos de barras en el procesamiento de devoluciones.
Este acuerdo se establece como resultado de la colaboración entre las partes interesadas, y es necesario adquirir e implementar tecnología para respaldar este acuerdo. La implementación incluye impresoras y lectores de códigos de barras dependiendo de quién generará las etiquetas de códigos de barras y quién leerá los códigos de barras para realizar ciertas tareas como recepción, envío, transferencias de inventario, etc. El tipo de información que se incluirá en estas etiquetas depende sobre el proceso, y nuevamente debe ser acordado entre las partes interesadas.
El código de barras en el paquete o artículo devuelto que identifica los productos, así como el número de orden de venta original, generalmente se genera en el momento en que se produce o se envía el paquete al cliente. Sin embargo, información adicional como el número de autorización de devolución de material, la cantidad y el motivo de la devolución se puede incluir en una nueva etiqueta como parte del proceso de devolución.</t>
  </si>
  <si>
    <t>BP.078 Return Tracking</t>
  </si>
  <si>
    <t>Los clientes pueden rastrear su envío utilizando el número de rastreo asignado por el transportista cuando devuelven un producto defectuoso. Si se proporciona la misma información al proveedor durante el proceso de Autorización de devolución de material, el departamento de recepción puede planificar mejor la recepción.</t>
  </si>
  <si>
    <t>BP.082 Continuous Improvement</t>
  </si>
  <si>
    <t>La práctica de mejora continua (CIP o CI), también llamada proceso de mejora continua, es un esfuerzo continuo para mejorar productos, servicios y / o procesos. Los procesos de entrega (valorados por el cliente) se evalúan y mejoran constantemente a la luz de su eficiencia, eficacia y flexibilidad.
Las empresas exitosas reconocen que el camino hacia la excelencia y la competitividad se logra mejor cuando la cultura de la empresa adopta conceptos de mejora continua y los incorpora a todas las actividades diarias.
• Retroalimentación: el principio fundamental de CIP es el (auto) reflejo de los procesos
• Eficiencia: el propósito de CIP es la identificación, reducción y eliminación de procesos subóptimos
• Evolución: el énfasis de CIP está en pasos continuos incrementales en lugar de grandes saltos Los esfuerzos de mejora continua buscan una mejora 'incremental' a lo largo del tiempo o una mejora 'revolucionaria' de una vez.</t>
  </si>
  <si>
    <t>BP.086 Supply Network Planning</t>
  </si>
  <si>
    <t>La planificación de la red de suministro es la planificación integrada de todos los productos de una cadena de suministro en todas las ubicaciones relevantes. La planificación de la red de suministro intenta satisfacer toda la demanda teniendo en cuenta todas las limitaciones relevantes. Para el cumplimiento, Supply Network Planning asigna el inventario disponible, propaga la demanda a las ubicaciones de abastecimiento, encuentra productos sustitutos o amplía las listas de materiales. Utilizando la lógica MRP, la planificación de la red de suministro crea los pedidos correspondientes para el suministro, como solicitudes de compra, compras, pedidos de transporte u órdenes de producción.
La planificación de la red de suministro puede considerar restricciones como el inventario de ubicación disponible, reservas de inventario, proveedores preferidos, sitios de producción preferidos, niveles mínimos de inventario, rutas preferidas, listas de materiales y duraciones para el aprovisionamiento, producción, manejo de materiales y transporte entre ubicaciones.
En caso de escasez, la planificación de la red de suministro puede considerar prioridades entre diferentes tipos de demanda, como pedidos más o menos importantes de los clientes, demanda de pronóstico o pedidos de reabastecimiento, que mantienen niveles mínimos de inventario.
La planificación de la red de suministro es una práctica de planificación a medio plazo. Los horizontes de planificación típicos abarcan varias semanas o meses.
Agregaciones:
• La demanda, la oferta y las capacidades a menudo se agregan en intervalos de tiempo, como días, semanas o meses. Alternativamente, la oferta y la demanda se pueden representar como pedidos individuales.
• La demanda y la oferta de productos se pueden agregar a la demanda de grupos de productos. Las capacidades de la máquina se pueden agregar en grupos de máquinas.
Métodos de solución:
• MRP de varias plantas: este enfoque ejecuta ejecuciones de MRP para cada ubicación. Las dependencias entre ubicaciones se resuelven mediante métodos heurísticos, por ejemplo, predefiniendo una secuencia específica o ejecutando más de una ejecución de MRP por ubicación. Las limitaciones de capacidad, como la capacidad de producción, se ignoran o se resuelven en un segundo paso.
• Optimización lineal y no lineal: la demanda, la oferta y todas las restricciones se traducen en un problema de optimización lineal o no lineal, que puede resolverse utilizando los algoritmos adecuados. Estos algoritmos generalmente requieren una definición de intervalos de tiempo, donde se agregan la demanda, la oferta y las restricciones.
• Capaz de igualar: a diferencia de la optimización orientada a cubos, la capacidad de igualar prioriza elementos individuales de oferta y demanda y los empareja en orden de prioridad. Permite planificar pedidos de forma individual a lo largo de toda la cadena de suministro.
Referencia a tecnologías SAP SCM APO o JDA I2</t>
  </si>
  <si>
    <t>BP.097 Supplier Research</t>
  </si>
  <si>
    <t>La práctica de identificar proveedores adecuados que puedan cumplir con los requisitos planificados.
Por lo general, se toman en consideración los siguientes puntos;
• ¿El proveedor está aprobado para suministrar productos (aeroespacial / energía eólica / impulsado por la industria automotriz)?
• ¿Tiene el proveedor la capacidad (nueva oportunidad)?
• ¿El proveedor tiene capacidad?
• ¿Cuáles son los plazos de entrega actuales de los proveedores?
• ¿Tiene el proveedor un historial de desempeño aceptable?
• ¿El proveedor deberá estar calificado?
• ¿Cuáles son los precios indicativos (esto es investigación y no asume negociación) Una vez que se determinan las respuestas a estas preguntas, el comprador / equipo del proyecto puede determinar el riesgo y las acciones requeridas a través de la fase de planificación antes de implementar las acciones formales de abastecimiento.</t>
  </si>
  <si>
    <t>BP.098 Mobile Access of Information</t>
  </si>
  <si>
    <t>El acceso móvil a la información en la cadena de suministro significa que la información sobre la oferta y la demanda de métricas de estado están disponibles en los teléfonos inteligentes de Internet y otros dispositivos móviles similares. Esto requiere la integración de componentes heterogéneos de hardware y software que forman la cadena de suministro.
El hardware incluye Smartphones Dispositivos RF Dispositivos RFID Códigos de barras I-Pads portátiles y otros dispositivos móviles y de mano. El software incluye software ERP (Enterprise Resource Planning), varios programas y protocolos de red de middleware y bases de datos. Java OOPS (programación orientada a objetos) y los servicios empresariales forman sus componentes centrales.</t>
  </si>
  <si>
    <t>BP.099 Data Warehousing/Business Intelligence</t>
  </si>
  <si>
    <t>La práctica de recopilar y agregar la información necesaria para la toma de decisiones, la presentación de informes y el análisis. En la computación, un almacén de datos (DW o DWH) es una base de datos utilizada para informes y análisis. Los datos almacenados en el almacén se recopilan de sistemas operativos (como mercado, ventas, etc.). Los datos pueden pasar a través de un almacén de datos operativos para operaciones adicionales antes de que se utilicen en el DW para informar. Las ventajas de un almacén de datos:
• Mantener el historial de datos incluso si los sistemas transaccionales de origen no lo hacen.
• Integre datos de múltiples sistemas de origen permitiendo una vista centralizada en toda la empresa. Este beneficio es siempre valioso, pero especialmente cuando la organización ha crecido por fusión.
• Mejore la calidad de los datos proporcionando códigos y descripciones coherentes que marquen o incluso corrijan los datos incorrectos.
• Presentar la información de la organización de manera consistente.
• Proporcionar un único modelo de datos común para todos los datos de interés, independientemente de la fuente de los datos.
• Reestructurar los datos para que tengan sentido para los usuarios comerciales.
• Reestructurar los datos para que ofrezcan un excelente rendimiento de consultas incluso para consultas analíticas complejas sin afectar los sistemas operativos.
• Agregar valor a las aplicaciones comerciales operativas, en particular a los sistemas de gestión de relaciones con los clientes (CRM).
El almacén de datos típico basado en ETL (Extraer, Transformar, Cargar) utiliza capas de acceso e integración por etapas para albergar sus funciones clave. La capa de ensayo o la base de datos de ensayo almacena datos sin procesar extraídos de cada uno de los sistemas de datos de origen. La capa de integración integra los conjuntos de datos dispares transformando los datos de la capa de preparación, a menudo almacenando estos datos transformados en una base de datos de almacenamiento de datos operativos (ODS). Luego, los datos integrados se mueven a otra base de datos, a menudo denominada base de datos de almacenamiento de datos, donde los datos se organizan en grupos jerárquicos a menudo llamados dimensiones y en hechos y hechos agregados.
La capa de acceso ayuda a los usuarios a recuperar datos.</t>
  </si>
  <si>
    <t>BP.100 Strategic Sourcing</t>
  </si>
  <si>
    <t>El abastecimiento estratégico es un proceso de adquisición institucional que mejora y reevalúa continuamente las actividades de compra de una empresa. Los pasos típicos en un proceso de abastecimiento estratégico son:
• Evaluación del gasto actual de una empresa (¿qué se compra dónde?)
• Evaluación del mercado de suministro (¿quién ofrece qué?)
• Análisis de costos totales (¿cuánto cuesta proporcionar esos bienes o servicios?)
• Identificación de proveedores adecuados
• Desarrollo de una estrategia de adquisiciones / compras (dónde comprar qué teniendo en cuenta la situación de la oferta y la demanda, minimizando el riesgo y los costos)
• Volúmenes compartidos / de múltiples fuentes
• Subcontrato
• Cambio de proveedor
• Fabricación interna
• Negociación con proveedores (productos, niveles de servicio, precios, cobertura geográfica, etc.)
• Implementación de nueva estructura de suministro
• Realizar un seguimiento de los resultados y reiniciar la evaluación (ciclo continuo)
El abastecimiento estratégico incluye más que la organización de compras y cómo interactúan con los mercados y proveedores a los que compran. Los mejores esfuerzos de abastecimiento estratégico incluyen un componente interno que educa a toda la organización en formas de interactuar y obtener un valor óptimo de la cadena de suministro.
Nota: Esta práctica se encuentra entre la investigación de proveedores (PLAN) y la selección de proveedores (FUENTE), por lo tanto, los límites de esta tarea a veces se pueden fusionar con estas otras tareas. Las opciones pueden verse limitadas debido a otras limitaciones; esto puede llevar a que se dedique una cantidad mínima de tiempo a esta tarea. Mi opinión es que el personal de compras líder siempre pasará por este proceso de pensamiento y evaluación para garantizar que no se pierdan nuevas oportunidades.</t>
  </si>
  <si>
    <t>BP.101 Purchasing/Procurement Strategy</t>
  </si>
  <si>
    <t>Una estrategia de adquisiciones es el enfoque planificado de comprar de manera rentable los suministros requeridos por una empresa, teniendo en cuenta elementos y factores como el cronograma para las adquisiciones, la financiación y el presupuesto, los riesgos y las oportunidades proyectados.
Para desarrollar una estrategia de adquisiciones o una estrategia de abastecimiento, es necesario evaluar los objetivos comerciales, los recursos y suministros disponibles y existentes, el presupuesto y el cronograma. Una clave es asegurarse de que cada detalle contribuya a la consecución de las metas y objetivos establecidos por la empresa.
Otro elemento clave es elegir fabricar o crear los materiales (o realizar la contratación externa).
Nota: Las influencias en esta práctica se relacionarán con la cantidad de tiempo disponible para que el comprador implemente dicha estrategia.</t>
  </si>
  <si>
    <t>BP.106 Predictive Maintenance</t>
  </si>
  <si>
    <t>El mantenimiento predictivo o el mantenimiento basado en el estado intenta evaluar el estado del equipo mediante la supervisión periódica o continua (en línea) del estado del equipo. El objetivo final del mantenimiento predictivo es realizar el mantenimiento en un momento programado en el que la actividad de mantenimiento es más rentable y antes de que el equipo pierda rendimiento dentro de un umbral. Esto contrasta con el mantenimiento basado en el tiempo y / o el recuento de operaciones, en el que una pieza de equipo se mantiene, ya sea que la necesite o no. El mantenimiento basado en el tiempo es laborioso, ineficaz para identificar los problemas que se desarrollan entre las inspecciones programadas y no es rentable.
El componente "predictivo" del mantenimiento predictivo se deriva del objetivo de predecir la tendencia futura de la condición del equipo. Este enfoque utiliza principios de control estadístico de procesos para determinar en qué punto en el futuro las actividades de mantenimiento serán apropiadas.
La mayoría de las inspecciones de mantenimiento predictivo se realizan mientras el equipo está en servicio, lo que minimiza la interrupción de las operaciones normales del sistema. La adopción del mantenimiento predictivo puede resultar en ahorros de costos sustanciales y una mayor confiabilidad del sistema.</t>
  </si>
  <si>
    <t>BP.112 Return Shipping Consolidation</t>
  </si>
  <si>
    <t>Las devoluciones autorizadas se envían a centros o instalaciones de consolidación central, como un proveedor de logística externo (3PL), más cercano al cliente. La función "Gatekeeping" dirige el producto a la ubicación correcta, eliminando la necesidad de clasificar en el centro. Los envíos consolidados de reparación y eliminación se transfieren a la ubicación adecuada en volúmenes más grandes, lo que reduce la manipulación, el tiempo de procesamiento general y los costos de procesamiento / transporte asociados</t>
  </si>
  <si>
    <t>BP.113 Cross Functional Teams</t>
  </si>
  <si>
    <t>Un equipo multifuncional es un grupo de personas con diferente experiencia funcional que trabajan hacia un objetivo común. Puede incluir personas de los departamentos de ventas y marketing, finanzas, operaciones, recursos humanos y TI. Por lo general, incluye empleados de todos los niveles de una organización. Los miembros también pueden provenir de fuera de una organización (en particular, de proveedores, clientes clave o consultores).
Los equipos multifuncionales a menudo funcionan como equipos autodirigidos que responden a directivas amplias pero no específicas. La toma de decisiones dentro de un equipo puede depender del consenso, pero a menudo está dirigida por un gerente / entrenador / líder del equipo.</t>
  </si>
  <si>
    <t>BP.115 Transportation Management System</t>
  </si>
  <si>
    <t>Las aplicaciones del Sistema de gestión de transporte (TMS) son utilizadas por las principales empresas para optimizar los planes y gestionar la logística de entrada y salida. El TMS controla y automatiza todo el proceso logístico de punta a punta, reduciendo errores y asegurando que siempre se seleccionen los mejores precios y rutas. Las capacidades de TMS incluyen:
• Base de datos de tarifas y servicios para comprar y optimizar el envío
• Creación de envíos, ya sea manualmente o electrónicamente directamente desde el sistema ERP
• Envío de licitación electrónica al transportista
• Preparar electrónicamente todos los documentos comerciales necesarios
• Visibilidad del envío en tiempo real entre los transportistas a través del seguimiento basado en la web desde la aceptación del envío hasta la entrega final
• Instrucciones de la guía de ruta de la empresa
• Repositorio de datos centralizado para todos los envíos, independientemente del transportista o modo
• Coordinación de la programación de fabricación y optimización de envíos
• Brindar visibilidad
Un sistema de gestión de transporte generalmente forma parte o está integrado con el sistema ERP (planificación de recursos empresariales).</t>
  </si>
  <si>
    <t>BP.122 Vendor Managed Inventory (VMI)</t>
  </si>
  <si>
    <t>El inventario administrado por el proveedor (VMI) es una familia de modelos comerciales en los que el comprador de un producto proporciona cierta información a un proveedor de ese producto y el proveedor asume la responsabilidad total de mantener un inventario acordado del material, generalmente en el lugar de consumo del comprador ( generalmente una tienda). También se puede involucrar a un proveedor de logística externo para asegurarse de que el comprador tenga el nivel de inventario requerido ajustando las brechas de oferta y demanda.
VMI hace que sea menos probable que una empresa se quede sin stock de un bien sin querer y reduce el inventario en la cadena de suministro.
Una de las claves para hacer que VMI funcione es el riesgo compartido. En algunos casos, si el inventario no se vende, el vendedor (proveedor) recomprará el producto al comprador. En otros casos, el producto puede estar en posesión del comprador, pero no es propiedad del comprador hasta que se realiza la venta, lo que significa que el comprador simplemente alberga (y ayuda con la venta) el producto a cambio de una comisión o ganancia predeterminada. (a veces denominado stock en consignación).
VMI ayuda a fomentar un entendimiento más cercano entre el proveedor y el fabricante mediante el uso de software EDI de formatos de intercambio electrónico de datos y metodologías estadísticas para pronosticar y mantener un inventario correcto en la cadena de suministro.</t>
  </si>
  <si>
    <t>BP.123 Return Load Optimization</t>
  </si>
  <si>
    <t>La práctica de combinar entregas de clientes con recogidas de clientes para devoluciones o redistribución.
En la industria de alta tecnología, es común combinar la prestación de servicios con la recogida / sustitución del producto defectuoso en el sitio del cliente. Además, las empresas pueden combinar la recogida de los materiales devueltos (defectuosos o en exceso) o coordinarlo con los envíos habituales de los clientes, con el fin de optimizar el transporte.</t>
  </si>
  <si>
    <t>BP.125 Automated Identification/Disposition of Over Shipments</t>
  </si>
  <si>
    <t>Los sistemas automatizados de gestión de la cadena de suministro permiten la verificación e identificación del producto enviado en exceso al momento de la recepción. Normalmente, el sistema realiza automáticamente la comparación con los niveles de tolerancia de la orden de compra. Esta información (es decir, la cantidad marcada por el sistema como excedente) se puede utilizar para tomar medidas basadas en políticas y reglas comerciales relacionadas con el proceso de devolución.
Dependiendo de las políticas de la empresa y del acuerdo entre las partes involucradas, el producto sobre enviado puede enviarse de regreso inmediatamente o enviarse a una ubicación de devolución identificada para continuar con el siguiente paso del proceso.
Nota: Los sobre envíos (recepción de material que excede la cantidad de la orden, incluidas las tolerancias en la orden de compra) son un problema de recepción contra los requisitos de la orden de compra.</t>
  </si>
  <si>
    <t>BP.126 Supply Chain Control Towers</t>
  </si>
  <si>
    <t>La colaboración entre los socios de la cadena de suministro se puede facilitar utilizando una torre de control de la cadena de suministro.
Esto permite al proveedor ver los requisitos y los niveles de inventario en el sitio del cliente, destacando cualquier posible exceso de inventario. Del mismo modo, el cliente puede identificar fácilmente las variaciones de oferta / demanda y tomar las medidas necesarias para devolver el exceso de inventario si es necesario.
Nota: Esto debe considerarse una práctica estándar, o tal vez en declive, debido a su identificación posterior al hecho del exceso a devolver. Resultaría si el proceso implicara evitar los excesos a través de un vínculo estrecho de información entre el proveedor y el cliente. Un enfoque Kan-Ban es una forma de proporcionar material justo a tiempo mientras se minimiza de manera proactiva el exceso de exposición al inventario.</t>
  </si>
  <si>
    <t>BP.127 Automated Alerts for Material Management</t>
  </si>
  <si>
    <t>La práctica de utilizar alertas basadas en la web o por correo electrónico (que contienen información de ERP) para informar a los socios clave de la cadena de suministro sobre los niveles de inventario y la demanda proyectada de materiales clave (desequilibrio de oferta y demanda). Es necesario identificar y acordar umbrales predeterminados (generalmente analizados en términos de días de suministro). Las alertas automatizadas pueden entonces notificar a los tomadores de decisiones cuando el inventario alcanza los umbrales superior e inferior hasta que se tomen medidas para corregir el desequilibrio de oferta y demanda.</t>
  </si>
  <si>
    <t>BP.128 Return cost recovery</t>
  </si>
  <si>
    <t>La práctica de recuperar el costo de los materiales y el costo incremental ocurrió para devolver, reparar y reenviar una pieza devuelta al proveedor del componente defectuoso. Cuando un cliente devuelve un producto defectuoso, generalmente se lleva a cabo un análisis para identificar la fuente del problema. Si se determina que el defecto está relacionado con un componente comprado a un proveedor, el proceso de recuperar parte o la totalidad del costo del proveedor generalmente se denomina 'Recuperación del costo de devolución'. También se puede considerar una mayor colaboración con el proveedor para evitar casos similares en el futuro o mejorar la calidad.
Nota: Un requisito previo para esta práctica es un acuerdo escrito con los proveedores afectados que incluya detalles relacionados con las condiciones garantizadas, los artículos excluidos (si los hay, como los consumibles), el período de cobertura de la garantía, cuándo comienza dicho período y la extensión en la que algunos o todos los costos directos e indirectos asociados al comprador son reembolsados por el proveedor.</t>
  </si>
  <si>
    <t>BP.129 Return Policy included with Shipping Document</t>
  </si>
  <si>
    <t>Para facilitar mejor el proceso de devolución y proporcionar información adicional sobre las políticas de devolución acordadas, es común incluir la política de devolución junto con la documentación de envío. Esto identifica claramente los términos y condiciones, y qué tipo de acción se debe tomar en caso de devolución.
Nota: Esta práctica probablemente sea la más adecuada para el envío de productos destinados a clientes finales y no para el envío de componentes a un OEM. Las políticas de devolución se guardan con más frecuencia en los sitios web de los proveedores y se mencionan en la documentación proporcionada.</t>
  </si>
  <si>
    <t>BP.131 Alternative Supplier Benchmarking</t>
  </si>
  <si>
    <t>La práctica de solicitar precios a varios proveedores para un producto o servicio en particular.
Los precios se comparan con el proveedor existente para determinar si el precio actual pagado es representativo del mercado / industria.
Un enfoque de investigación informal por parte del comprador. Si un contrato de proveedor existente es para muchos materiales / requisitos de servicio diferentes, generalmente solo se utiliza una muestra de esos requisitos de materiales / servicios para probar el precio de mercado. Al acordar un contrato formal de mediano plazo con un proveedor, es útil incluir una cláusula que le permita al comprador la oportunidad de comparar con el mercado, lo que a su vez brinda la oportunidad de discutir
preocupaciones de precios con el proveedor existente.
Nota: Se debe tener precaución al realizar un ejercicio de referencia, ya que el análisis de tasas al contado basado en una selección de productos no siempre arroja resultados comparables.</t>
  </si>
  <si>
    <t>BP.133 Total Preventative Maintenance Program</t>
  </si>
  <si>
    <t>El mantenimiento preventivo total (TPM) es un enfoque de gestión de la producción que coloca la responsabilidad del mantenimiento de rutina en los trabajadores que operan la maquinaria en lugar de contratar personal de mantenimiento independiente para esa función. Abarca tanto la política de mantenimiento de averías que implica lidiar con los problemas a medida que ocurren como el intento de reducir su impacto en las operaciones y la política de mantenimiento preventivo que implica el uso de medidas como inspeccionar la limpieza, ajustar y reemplazar las piezas desgastadas para evitar que ocurran averías en primer lugar.
El mantenimiento preventivo se realiza periódicamente para reducir la incidencia de fallas en el equipo y los costos asociados con ellas. Debe programarse para evitar interferir con la producción. Los métodos comunes de planificación del mantenimiento preventivo se basan en el paso del tiempo en la cantidad de uso que recibe el equipo y según sea necesario cuando los problemas se descubren mediante inspecciones. Idealmente, el mantenimiento preventivo se llevará a cabo justo antes de que ocurra la falla para maximizar el tiempo que el equipo está en uso entre las actividades de mantenimiento programadas.
La decisión de cuánto mantenimiento realizar implica la antigüedad y el estado del equipo, la complejidad de la tecnología utilizada, el tipo de proceso de producción y otros factores.
Por ejemplo, los gerentes tenderían a realizar más mantenimiento preventivo en las máquinas más antiguas porque las nuevas tienen solo un ligero riesgo de avería y necesitan menos trabajo para mantenerse en buenas condiciones. También es importante realizar un mantenimiento de rutina antes de comenzar una serie de producción particularmente grande o importante.
En TPM los empleados de producción están capacitados tanto en los procedimientos operativos como en el mantenimiento de rutina del equipo. Realizan inspecciones periódicas de la maquinaria que operan y reemplazan las piezas que se han desgastado por el uso antes de que fallen. Dado que los empleados de producción pasan tanto tiempo trabajando con el equipo, es probable que detecten pequeñas señales de que una máquina necesita mantenimiento. Entre los principales beneficios de TPM se encuentra que los empleados obtienen una comprensión más completa del funcionamiento del sistema. TPM también les brinda una mayor participación en su propia productividad y la calidad de su trabajo.</t>
  </si>
  <si>
    <t>BP.134 Supplier Evaluation using Robust Evaluation Tool</t>
  </si>
  <si>
    <t>La práctica de evaluar a un proveedor. Un proceso de evaluación de proveedores exhaustivo considerará los precios, la estructura y sostenibilidad del proveedor, la capacidad del proveedor, la adecuación del proveedor a la empresa, los términos y condiciones aceptables del contrato.
Se debe utilizar un peaje de evaluación sólido que intente eliminar tanta subjetividad como sea posible.
Se puede dar una ponderación a determinados criterios de evaluación en función de la importancia para el comprador. Precio, calidad, cultura, rendimiento, ubicación, etc.
Un comité de evaluación debe acordar conjuntamente el puntaje general de la evaluación. Los miembros del comité deben incluir partes interesadas clave, compradores e individuos que pueden no tener un interés directo en el resultado, pero que pueden hacer preguntas de sondeo y desafiar la norma. Esta tarea no debe confundirse con la evaluación de materiales del proveedor (ensayos).</t>
  </si>
  <si>
    <t>BP.137 Carcass Disassembly</t>
  </si>
  <si>
    <t>Los elementos de mantenimiento, reparación y operaciones devueltos (MRO) se desmontan al nivel de la lista de materiales y se prueban los componentes. De acuerdo con reglas comerciales específicas, los componentes que cumplen o superan los parámetros de rendimiento técnico se almacenan para su uso en la producción futura.</t>
  </si>
  <si>
    <t>BP.138 Theory of Constraints</t>
  </si>
  <si>
    <t>El enfoque de gestión se centró en abordar las brechas de desempeño mediante la identificación y eliminación de un número limitado de cuellos de botella (de una cadena de suministro). La teoría de las restricciones se basa en los siguientes paradigmas:
• El propósito (objetivo) de una empresa es "ganar dinero, ahora y en el futuro"
• La tasa de logro de la meta está limitada por al menos un proceso restrictivo
• Una cadena no es más fuerte que su eslabón más débil
Theory of Constraints recomienda cinco pasos de enfoque de mejora continua:
• Identificar la restricción: encontrar el equipo, las personas o la política que impide que la cadena de suministro alcance sus objetivos;
• Decidir cómo explotar la restricción: cómo sacar la mayor cantidad de capacidad del proceso restringido;
• Subordinar todos los procesos a la decisión del paso 2: alinear toda la cadena de suministro para respaldar la decisión;
• Eleve la restricción: realice otros cambios importantes necesarios para romper la restricción;
• Si, como resultado de estos pasos, la restricción se ha movido, regrese al Paso 1. La Teoría de Restricciones implementa búferes antes que las restricciones para evitar que el proceso restringido esté esperando que se completen otros procesos. Los procesos con mayor variación requieren búferes más grandes. (La combinación de six sigma, una metodología enfocada en reducir la varianza de los procesos, tendrá efectos sinérgicos). Estos tampones son principalmente inventario de materiales que esperan ser procesados ​​por el proceso restringido. En la cadena de suministro, la inserción de inventario es generalmente una venta difícil, sin embargo, el inventario de reserva es significativamente menor que la reducción de inventario posterior.
El Drum-Buffer-Rope es el enfoque para analizar el proceso de fabricación:
• Tambor: la restricción física de la cadena de suministro
• Buffer: el buffer que asegura que el tambor funcione
• Cuerda: el proceso de programación que envía los pedidos al tambor una vez antes de la fecha de vencimiento.
La teoría de las restricciones fue presentada por primera vez por el Dr. Eliyahu M. Goldratt. La implementación de la Teoría de Restricciones cambia la visión del conjunto como silos disecados, para identificar y maximizar el flujo intrínseco del sistema.</t>
  </si>
  <si>
    <t>BP.139 Vendor Managed Inventory (VMI)</t>
  </si>
  <si>
    <t>La práctica donde la planificación de los niveles de inventario y la programación de las entregas al cliente la realiza el proveedor de los materiales o bienes. Las implementaciones de VMI requieren una estrategia de inventario Make-to-Stock para los bienes o materiales administrados mediante VMI. El Inventario administrado por el proveedor requiere acuerdos contractuales que estipulen los acuerdos de nivel de servicio y / o los niveles de inventario deseados.
La confianza es un requisito importante de VMI, tanto para el proveedor como para el cliente en la relación. Es posible que el proveedor deba revelar los plazos de entrega y los procesos de VMI. Es posible que los clientes necesiten revelar la demanda histórica, actual y futura, incluidas las tendencias y la estacionalidad. La implementación incluye el establecimiento de la documentación del proceso, la modificación de los acuerdos contractuales y los cambios de tecnología de la información.
Nota: VMI por sí solo no cambia el punto de transferencia de propiedad, ni cambia la ubicación del inventario. VMI cambia la responsabilidad del proceso que determina cuándo los materiales / bienes deben reabastecerse y la programación de los reaprovisionamientos. El proveedor es el administrador del inventario. El inventario administrado por el proveedor se puede combinar con el inventario de consignación y almacenamiento subcontratado para aumentar los beneficios. Por ejemplo, si el proveedor es a la vez administrador y propietario del inventario (es decir, VMI más Inventario de consignación), entonces puede denominarse "Inventario propiedad del proveedor" o VOI.
Prácticas de gestión de inventario relacionadas: inventario de consignación, almacenamiento subcontratado</t>
  </si>
  <si>
    <t>BP.141 Pre-issued return authorization</t>
  </si>
  <si>
    <t>La autorización de devolución preemitida es la práctica en la que se emite un número de autorización de devolución en el momento de realizar el pedido o el envío de la mercancía al cliente. La emisión proactiva de un número de autorización de devolución reduce el tiempo, el costo y los posibles errores asociados con el proceso para recibir y validar una solicitud de autorización de devolución y la emisión de la autorización. Esta práctica requiere la política: "No devoluciones sin un número de autorización de devolución".
Nota: No es necesario que el cliente solicite un número de autorización de devolución, ya que el proveedor proporciona el número de forma predeterminada o de forma proactiva según una lógica determinada. P.ej. Los envíos de Amazon incluyen una autorización de devolución y una etiqueta de envío de devolución.</t>
  </si>
  <si>
    <t>BP.145 Vendor Collaboration</t>
  </si>
  <si>
    <t>La práctica de emitir una imagen continua de la demanda de 12 meses al proveedor. El cronograma generalmente incluye una ventana de tiempo fija en la que no se deben realizar cambios, una ventana flexible en la que es aceptable cambiar +/- cantidad o tiempo de entrega y una ventana de pronóstico que le da al proveedor una idea de los planes futuros. Los horarios se revisan periódicamente, es decir, mensualmente. Esta colaboración puede permitir a los proveedores brindar un mayor nivel de servicio a un menor costo.
Por lo general, se ha acordado un contrato formal con el proveedor sobre el precio, las especificaciones y los volúmenes de entrega, por lo que las compras estratégicas se centran en los puntos comerciales y un comprador operativo se centra en la gestión de los requisitos del pedido y las demandas de producción. Se ha demostrado que son dos conjuntos de habilidades muy diferentes, pero igualmente importantes.
La expectativa es que los tiempos de entrega se reduzcan a medida que los proveedores puedan adelantar los recursos del plan, con menos sorpresas. Se utiliza en industrias que tienen compras regulares de productos.
Beneficioso para aquellas industrias que deben gestionar variaciones y cambios.</t>
  </si>
  <si>
    <t>BP.153 Bar Coding/RFID</t>
  </si>
  <si>
    <t>La codificación de barras es la práctica de agregar etiquetas legibles por máquina al empaque de productos para aumentar la velocidad de lectura y reducir los errores de lectura. La codificación de barras requiere un estándar para la codificación de barras, una impresora de códigos de barras y un lector de códigos de barras. Un lector de códigos de barras (o escáner de códigos de barras) es un dispositivo electrónico para leer códigos de barras impresos. Como un escáner de superficie plana, consta de una fuente de luz, una lente y un sensor de luz que traduce los impulsos ópticos en eléctricos. El esquema de código de barras define los detalles técnicos de un tipo particular de código de barras: el ancho de las barras, el método del juego de caracteres para codificar las especificaciones de la suma de verificación, etc.
Estándares: Hay muchos tipos de códigos de barras, sin embargo los más usados son UCC / EAN128.
Este es el estándar más utilizado en el comercio minorista y otras industrias. El nuevo desarrollo en esta área son las etiquetas RFID. En cualquiera de estos formularios, almacena información sobre el producto y la pasa a cualquier software informático automatizado para su posterior procesamiento.</t>
  </si>
  <si>
    <t>BP.156 Collaborative Planning, Forecasting and Replenishment (CPFR)</t>
  </si>
  <si>
    <t>El modelo de referencia CPFR® proporciona un marco general para los aspectos colaborativos de los procesos de planificación, previsión y reabastecimiento. El modelo se considera una "directriz" para la colaboración de socios comerciales que debe adaptarse especialmente a la preparación y madurez de la industria y la empresa.
CPFR define ocho tareas de colaboración:
• Acuerdo de colaboración es el proceso de establecer los objetivos comerciales para la relación, definir el alcance de la colaboración y asignar roles, responsabilidades, puntos de control y procedimientos de escalamiento.
• El Plan de negocios conjunto identifica los eventos importantes que afectan la oferta y la demanda en el período de planificación, como cambios en la política de inventario de promociones, aperturas / cierres de tiendas e introducción de productos.
• Sales Forecasting proyecta la demanda del consumidor en el punto de venta.
• La planificación / previsión de pedidos determina los requisitos futuros de pedidos y entrega de productos en función de los tiempos de entrega de tránsito de las posiciones de inventario de previsión de ventas y otros factores.
• Order Generation cambia los pronósticos a una demanda firme.
• El cumplimiento de pedidos es el proceso de producción de envío, entrega y almacenamiento de productos para la compra del consumidor.
• La gestión de excepciones es el seguimiento activo de la planificación y las operaciones en busca de condiciones fuera de límites.
• La evaluación del desempeño calcula métricas clave para evaluar el logro de los objetivos comerciales, descubrir tendencias o desarrollar estrategias alternativas.
Con base en este marco general, CPFR aborda escenarios de colaboración (como la colaboración de reabastecimiento o la planificación colaborativa del surtido), los roles de colaboración (asignando responsabilidades para las actividades de colaboración) y las implicaciones organizacionales para las empresas asociadas. CPFR® es una marca registrada de VICS.org</t>
  </si>
  <si>
    <t>BP.157 Just In Time Production</t>
  </si>
  <si>
    <t>Justo a tiempo (JIT) es una estrategia de producción que se esfuerza por mejorar el retorno de la inversión empresarial al reducir el inventario en proceso y los costos de mantenimiento asociados. Just-in-time también se conoce como Toyota Production System. Los procesos Just-In-Time se basan en señales o Kanban entre diferentes puntos del proceso que le dicen a la producción cuándo hacer la siguiente pieza o le dicen a un proveedor cuándo hacer la próxima entrega. Just-In-Time se centra en hacer que los materiales o productos estén disponibles justo antes de que se necesiten.
Los Kanban suelen ser "tickets", pero pueden ser simples señales visuales, como la presencia o ausencia de una pieza en un estante. Los Kan-bans están diseñados para maximizar la frecuencia de entrega y minimizar el inventario.
Implementado correctamente JIT se enfoca en la mejora continua y puede mejorar el retorno de la calidad y eficiencia de la inversión de una organización de fabricación. Para lograr la mejora continua, las áreas clave de enfoque podrían ser la participación y la calidad de los empleados.
Nota: Just-In-Time, como Lean Manufacturing, elimina los búferes de inventario del sistema. Cuando ocurre una escasez o un retraso imprevisto, los oponentes del JIT dicen que esto puede afectar negativamente la agilidad de un proceso de producción JIT. En los últimos años, los fabricantes han seguido tratando de perfeccionar los métodos de pronóstico, como la aplicación de un promedio de 13 semanas de seguimiento como un mejor predictor para la planificación JIT, sin embargo, algunas investigaciones demuestran que basar el JIT en la presunción de estabilidad es intrínsecamente defectuoso.</t>
  </si>
  <si>
    <t>BP.160 Lean</t>
  </si>
  <si>
    <t>Lean Manufacturing, Lean Enterprise o Lean Production a menudo simplemente 'Lean' es una práctica de producción que considera que el gasto de recursos para cualquier objetivo que no sea la creación de valor para el cliente final es un desperdicio y, por lo tanto, un objetivo de eliminación. Trabajar desde la perspectiva del cliente que consume el 'valor' de un producto o servicio se define como cualquier acción o proceso por el que un cliente estaría dispuesto a pagar.
Por tanto, las actividades lean se centran en la eliminación de residuos. Hay 7 tipos de residuos a considerar:
• Sobreproducción: hacer más de lo necesario
• Transporte: movimiento excesivo de materiales
• Movimiento: movimiento ineficiente de personas o activos
• Espera: subutilización de personas
• Inventario: material tirado sin usar
• Procesamiento excesivo: fabricación con un estándar de calidad superior al requerido por el cliente
• Defectos: tiempo dedicado a corregir defectos, incluido el desperdicio que resulta y el tiempo que se pierde.
El concepto Lean o TPS (Toyota Production System) fue desarrollado en gran parte por Toyoda Kiichiro Taiichi Ohno y Toyoda Sakichi después de la Segunda Guerra Mundial.</t>
  </si>
  <si>
    <t>BP.161 Enterprise Level Spend Analysis</t>
  </si>
  <si>
    <t>El análisis de gastos implicó la recopilación de datos en el proceso de adquisiciones para pagar en una empresa y dividir estos datos en información útil. Se utiliza para la negociación con proveedores, previsión de ahorro futuro, capital de trabajo y actividades de gestión de efectivo. Los diversos software disponibles en la industria incluyen: SAAS, ARIBA, SAP-SRM, Oracle-Supply chain. El análisis de gastos a nivel empresarial tiene como objetivo mejorar la visibilidad de los gastos en una organización y proporciona información de alto valor para las decisiones operativas y estratégicas.</t>
  </si>
  <si>
    <t>BP.164 Consignment Inventory Management</t>
  </si>
  <si>
    <t>La práctica de hacer que el inventario esté disponible en las instalaciones del cliente, mientras que el proveedor asume el costo de propiedad y la responsabilidad de estos materiales o bienes. El cliente asume la propiedad y la responsabilidad en el momento del consumo o venta de estos materiales o bienes. El pago se realiza sobre la base de los términos acordados contractualmente tras el momento de asumir la propiedad. Generalmente, el acuerdo contractual documenta tanto los términos como el momento / desencadenante de asumir la propiedad por parte del cliente.
El envío (o inventario propiedad del proveedor) se puede combinar con VMI (inventario administrado por el proveedor).</t>
  </si>
  <si>
    <t>BP.165 Convergence of SCOR with Lean and Six Sigma</t>
  </si>
  <si>
    <t>La práctica de implementar un marco estructurado de mejora de procesos, aprovechando las mejores herramientas y técnicas aplicables al problema en cuestión. Lean Manufacturing, Six Sigma y SCOR son metodologías independientes que se están aplicando para ayudar a las empresas a mejorar sus operaciones. La norma para la mayoría de las empresas suele ser elegir una de las 3 y excluir las demás debido a factores de costo, complejidad o familiaridad.
Sin embargo, elegir solo un medio debe lidiar con las compensaciones, ya que cada metodología tiene algo único que ofrecer. SCOR es la herramienta ideal de análisis de la cadena de suministro y ofrece una forma eficiente de identificar oportunidades de mejora. Estas oportunidades se pueden utilizar como entrada para las carteras de proyectos Lean o Six Sigma y pueden ayudar a garantizar resultados que impacten en los resultados finales.</t>
  </si>
  <si>
    <t>BP.172 Production Scheduling Optimization Using Technology</t>
  </si>
  <si>
    <t>La programación efectiva no solo debe incluir atributos relacionados con la producción (por ejemplo, restricciones de cambio de secuencia de carga de activos de capacidad nominal / demostrada, etc.) sino también otros procesos relacionados directa e indirectamente. Debido a la complejidad y la intensidad de los datos de esta práctica, este proceso en particular generalmente se administra mediante un módulo separado (y posiblemente dedicado) dentro de un sistema ERP. El objetivo de la optimización de la programación de la producción es maximizar el rendimiento de un activo determinado mientras se optimizan (aumentando o disminuyendo según la característica) los otros procesos relacionados. Ejemplos de otras actividades que se deben considerar al optimizar un programa de producción son los siguientes:
• Programa y requisitos del programa de mantenimiento preventivo: esta información generalmente se almacena y administra en un sistema de administración de mantenimiento o módulo EPR separado. Un vínculo entre los requisitos del programa de mantenimiento y el sistema de programación es fundamental para lograr la optimización general.
• Consideraciones de recursos compartidos: si bien las rutas de producción deben proporcionar la mayoría de los requisitos para una ejecución de producción determinada, la disponibilidad y la compatibilidad de otros recursos / activos (ya sea de ubicación conjunta o remota) deben estar disponibles para la herramienta de programación. La información de recursos compartidos generalmente estaría disponible en el módulo de planificación avanzada de un ERP (por ejemplo, planificador de red, etc.) o en las tablas / módulos de datos de gestión de recursos.
• Requisitos de MRP y DRP: si bien algunos sistemas de programación pueden incluir requisitos de planificación de materiales y distribución, el programa de producción optimizado debe tener acceso a los datos relacionados con la disponibilidad de materiales entrantes y los programas de distribución de salida. Si los procesos MRP / DRP se gestionan por separado de la programación de producción, entonces estos procesos / sistemas deben integrarse no solo a los requisitos de comunicación sin problemas, sino también para garantizar que se optimice el programa de producción general.
• Consideraciones sobre la gestión de la calidad del producto: similar a otros procesos mencionados anteriormente, la gestión de la calidad del producto también se puede gestionar en un proceso / sistema separado. Un sistema de programación eficaz debe tener acceso en tiempo real a cualquier restricción de calidad del producto (por ejemplo, productos o familias en espera, etc.) Esto asegurará que la producción
 la capacidad no se asigna a diseños defectuosos, etc.</t>
  </si>
  <si>
    <t>BP.173 Supply Chain Risk Monitoring</t>
  </si>
  <si>
    <t>La práctica de establecer un proceso formal para monitorear continuamente los cambios en la probabilidad o el impacto de los eventos de riesgo.
Una vez que se han identificado las áreas de riesgo, una organización necesita monitorear su entorno interno y externo. Seguimiento de riesgos:
• Ayuda a predecir cuándo son más probables los eventos de riesgo
• Ayuda a identificar nuevos riesgos (enlace a las mejores prácticas de identificación de riesgos de la cadena de suministro)
• Evalúa continuamente la eficacia de un programa de gestión de riesgos de la cadena de suministro (SCRM) Las métricas en tiempo real y los informes periódicos proporcionan a los responsables de la toma de decisiones el conocimiento de los riesgos futuros.
El análisis estadístico de métricas clave puede revelar tendencias. La visibilidad de las métricas de proveedores y clientes aumenta la capacidad de seguimiento. Los informes sobre el seguimiento de riesgos se pueden combinar con revisiones y reuniones de gestión existentes. El monitoreo también puede incluir el monitoreo de fuentes cualitativas de información, como noticias o informes meteorológicos, para identificar eventos que son precursores de riesgos.
Es importante monitorear los indicadores que aparecerían temprano en un evento de riesgo o, mejor aún, incluso antes de que ocurra, indicando una probabilidad creciente. Si el seguimiento solo revela un riesgo mucho después de su primera aparición, es probable que sea demasiado tarde para responder de manera adecuada.
El seguimiento también se puede utilizar para probar la eficacia de los controles de riesgo. Si se ha implementado un plan para mitigar o prevenir un riesgo, el monitoreo puede verificar si las métricas correspondientes no muestran signos de que se produzca el riesgo. La eficacia del programa de gestión de riesgos de la cadena de suministro se puede evaluar mediante el seguimiento de tres aspectos generales:
• La exposición al riesgo presente en la cadena de suministro: utilice la métrica de valor en riesgo (VAR)
• La porción de riesgo activamente mitigada: use el VAR para el riesgo con mitigaciones activas dividido por el VAR total
• La capacidad de responder y adaptarse a eventos de riesgo: métrica de uso del tiempo de recuperación (TTR)</t>
  </si>
  <si>
    <t>BP.174 Supply Chain Risk Assessment</t>
  </si>
  <si>
    <t>La evaluación de riesgos de la cadena de suministro proporciona a la administración una comprensión de dónde pueden existir los mayores riesgos para priorizar los recursos para la mitigación y la gestión de riesgos.
La realización de dichas evaluaciones implicará aclarar la naturaleza del riesgo, comprender las condiciones que pueden conducir al evento, saber con qué frecuencia han ocurrido o se puede esperar que ocurran dichos eventos, y el impacto potencial de dichos eventos. Luego, el equipo puede priorizar el abordaje de los riesgos. La evaluación de riesgos generalmente se compone de dos medidas: probabilidad e impacto.
• La probabilidad mide la probabilidad de que ocurra un evento de interrupción de la cadena de suministro. Con probabilidad formal, una probabilidad de 0 significa que el evento nunca ocurrirá y una probabilidad de 1 significa que el evento seguramente ocurrirá. La probabilidad exacta puede ser difícil de determinar a menos que existan datos históricos que puedan usarse para encontrar la frecuencia de ocurrencia del evento. Alternativamente, una organización puede usar una probabilidad subjetiva, o un grado de creencia, basado en las opiniones de expertos. Es necesario un horizonte de tiempo para definir la probabilidad de una manera útil (por ejemplo, la probabilidad de que ocurra un evento en el próximo año o la probabilidad de que el evento ocurra en los próximos 50 años).
• Impacto mide las consecuencias en la organización cuando ocurre el evento. Puede medirse directamente, por ejemplo, en términos de impacto monetario. También se puede medir en una escala, por ejemplo, de cero a uno, siendo cero una consecuencia negativa muy pequeña, 0.5 una consecuencia media y 1 (uno) una consecuencia muy grave. Los métodos para medir el impacto incluyen simulaciones hipotéticas, modelos financieros y opiniones de equipos de expertos. El impacto también se puede medir en términos de otras métricas de SCOR además de las financieras.</t>
  </si>
  <si>
    <t>BP.175 Metadata</t>
  </si>
  <si>
    <t>Los metadatos resumen información básica sobre los datos, lo que puede facilitar la búsqueda y el trabajo con instancias particulares de datos. Tener la capacidad de filtrar esos metadatos hace que sea mucho más fácil para alguien ubicar un activo de datos específico.
Idealmente, en un entorno empresarial, los metadatos deben generarse siempre que se creen, adquieran, agreguen, eliminen o actualicen datos. La gestión de metadatos está diseñada para garantizar que los metadatos se agreguen de manera adecuada y que existan mecanismos para optimizar su eficacia.
Los metadatos comunes incluyen:
• Descripción: este meta elemento describe el tipo de contenido encontrado. Por ejemplo, la descripción de esta página le dice a este motor de búsqueda que la página contiene una definición del término metadatos.
• Título: proporciona un título para el contenido de la página, que los motores de búsqueda muestran en los resultados.
Para esta página, es: ¿Qué son los metadatos? - del Diccionario APICS
• Palabras clave: esto proporciona al motor de búsqueda palabras clave adicionales que están relacionadas con el contenido de la página.
La gestión de metadatos es la disciplina empresarial para gestionar los metadatos sobre los activos de información de la organización. Los metadatos son "información que describe varias facetas de un activo de información para mejorar su usabilidad a lo largo de su ciclo de vida".
Los beneficios de la gestión de metadatos incluyen:
• Coherencia de las definiciones de metadatos para que las variaciones de terminología no provoquen problemas de recuperación de datos.
• Menos redundancia de esfuerzo y mayor coherencia en varias instancias de datos porque los datos se pueden reutilizar de forma adecuada.
• Mantenimiento de información en toda la organización que no depende del conocimiento de un empleado en particular.
• Mayor eficiencia que conduce a una entrega más rápida de productos y proyectos.</t>
  </si>
  <si>
    <t>BP.185 Cost of Quality</t>
  </si>
  <si>
    <t>El costo de la calidad es una metodología que permite a una organización determinar hasta qué punto sus recursos se utilizan para actividades que evitan la mala calidad, que evalúan la calidad de los productos o servicios de la organización y que resultan de fallas internas y externas. Tener dicha información permite a una organización determinar los ahorros potenciales que se pueden obtener al implementar mejoras en los procesos.
Las actividades relacionadas con la calidad que generan costos pueden dividirse en costos de prevención, costos de tasación y costos de fallas internas y externas.
Costos de prevención
Se incurre en costos de prevención para prevenir o evitar problemas de calidad. Estos costos están asociados con el diseño, implementación y mantenimiento del sistema de gestión de la calidad. Se planifican y se incurren antes de la operación real.
Costos de evaluación
Los costos de tasación están asociados con las actividades de medición y seguimiento relacionadas con la calidad. Estos costos están asociados con la evaluación de los proveedores y clientes de los materiales, procesos, productos y servicios comprados para garantizar que se ajusten a las especificaciones.
Costos de fallas internas
Se incurre en costos de falla interna para remediar defectos descubiertos antes de que el producto o servicio se entregue al cliente. Estos costos ocurren cuando los resultados del trabajo no alcanzan los estándares de calidad de diseño y se detectan antes de ser transferidos al cliente.
Costos de fallas externas
Se incurre en costos por fallas externas para remediar defectos descubiertos por los clientes. Estos costos ocurren cuando los productos o servicios que no alcanzan los estándares de calidad de diseño no se detectan hasta después de la transferencia al cliente.
Extraído de la Guía de bolsillo de mejora de la calidad de ASQ: Historia básica, conceptos, herramientas y relaciones, Grace L. Duffy, ASQ Quality Press, 2013, páginas 62–65.</t>
  </si>
  <si>
    <t>BP.186 Data / Analytics</t>
  </si>
  <si>
    <t>Datos y análisis que incluyen: datos descriptivos, de diagnóstico, predictivos, prescriptivos de la empresa y externos, que pueden incluir planificación de recursos empresariales (ERP), gestión de relaciones con el cliente (CRM), punto de venta, redes sociales, etc., a veces se denomina inteligencia empresarial (BI) o incluso Big Data dependiendo de su volumen, velocidad y grado de estructura. Los datos pueden estar estructurados o no estructurados como imágenes, video, sonido y redes sociales que pueden desafiar las estructuras relacionales más tradicionales. Existen muchas aplicaciones para emplear datos y análisis, incluido el análisis de la opinión del consumidor, la resolución de problemas de operaciones, la mejora de la utilización de recursos, la detección de fraude, el costo de servicio y el movimiento inteligente de bienes a lo largo de la cadena de valor.
Existen niveles de madurez en la forma en que se utilizan estos datos en relación con el marco de tiempo que afectará. El análisis descriptivo utiliza la minería de datos para descubrir patrones, por ejemplo, en informes de métricas y representa un informe de sucesos históricos. Las aplicaciones de diagnóstico analizan el rendimiento pasado e intentan caracterizar por qué ocurrió el evento. En este caso, un panel de análisis puede resultar útil. Un ejemplo clásico de análisis predictivo es la previsión, ya sea para el mantenimiento esperado, los patrones de tráfico, la demanda o la probabilidad de fraude. El aprendizaje automático aplica enfoques automatizados para evaluar y mejorar constantemente la precisión de los modelos y algoritmos predictivos. La analítica prescriptiva utiliza datos para crear conocimientos prácticos que guíen la toma de decisiones. Existen soluciones tanto estáticas como dinámicas en línea.</t>
  </si>
  <si>
    <t>BP.187 Supply Chain Finance</t>
  </si>
  <si>
    <t>El financiamiento de la cadena de suministro es un conjunto de procesos basados ​​en la tecnología que vinculan al comprador, el vendedor y la institución financiera para reducir los costos de financiamiento y mejorar la eficiencia comercial. Específicamente, el financiamiento de la cadena de suministro proporciona crédito a corto plazo al comprador y al vendedor que optimiza el capital de trabajo. La tecnología se utiliza para automatizar transacciones y realizar un seguimiento del proceso de aprobación y liquidación de facturas.
El propósito del financiamiento de la cadena de suministro es aumentar el valor, mitigar el riesgo y mejorar el desempeño financiero a través de relaciones de colaboración que planifican, dirigen, controlan y administran la oferta y la demanda de recursos financieros en la red de suministro.
Si bien la financiación de la cadena de suministro se considera actualmente una práctica emergente de la cadena de suministro y todavía es relativamente nueva, muchos ven un rápido crecimiento y desarrollo del mercado. Una razón que se considera que impulsa este crecimiento es que las cuentas por cobrar de muchas organizaciones son clases de activos infrautilizadas para obtener financiamiento y la necesidad de mejorar la productividad del capital de trabajo.
Supply Chain Finance tiene relevancia e impacto en:
i) Nivel micro: empresas individuales
ii) Nivel meso: cadena de suministro total
iii) Nivel macro: economía nacional y global</t>
  </si>
  <si>
    <t>STANDAR PRACTICES</t>
  </si>
  <si>
    <t>Las prácticas estándar son cómo una amplia gama de empresas históricamente han hecho negocios por defecto o por casualidad. Estas prácticas bien establecidas funcionan, pero no proporcionan un costo significativo o una ventaja competitiva sobre otras prácticas (excepto sobre prácticas en declive).
Inversión, Riesgo: Bajo, Resultados: Bajo.</t>
  </si>
  <si>
    <t>BP.001 Supply Chain Risk Management (SCRM)</t>
  </si>
  <si>
    <t>La gestión de riesgos de la cadena de suministro es la identificación, evaluación y mitigación sistemáticas de posibles interrupciones en las redes logísticas con el objetivo de reducir su impacto negativo en el desempeño de la red logística.
Un gran número de posibles interrupciones puede afectar negativamente al rendimiento de la cadena de suministro. Las posibles interrupciones pueden ocurrir dentro de la cadena de suministro (por ejemplo, calidad insuficiente, proveedores poco confiables, avería de la máquina, demanda incierta, etc.) y fuera (por ejemplo, inundaciones, terrorismo, huelgas laborales, desastres naturales, etc.). Ambos se consideran en un enfoque integral de tres fases para la gestión de riesgos de la cadena de suministro:
• Identificación de riesgos: ¿Qué puede salir mal? ¿Qué es incierto? Sobre la base de una descripción de una cadena de suministro con SCOR, cada proceso individual debe analizarse con respecto a las posibles interrupciones que pueden dañar negativamente el rendimiento y qué contramedidas ya existen.
El resultado de esta fase es una lista de los riesgos relevantes de la cadena de suministro.
• Evaluación de riesgos: ¿Qué tan probable es que ocurra un cierto incidente potencial? Cual es el impacto?
La probabilidad de ocurrencia y el impacto negativo en las medidas de desempeño de SCOR de cada riesgo de la cadena de suministro deben evaluarse cualitativa o cuantitativamente. El resultado de esta fase es un listado de riesgos graves que se pueden visualizar en una cartera de riesgos con la dimensión probabilidad de ocurrencia e impacto negativo.
• Mitigación de riesgos: ¿Cómo se pueden controlar y monitorear los riesgos? Las medidas de mitigación (por ejemplo, métodos de planificación mejorados, proveedores alternativos, planes de respuesta, infraestructura redundante, etc.) deben evaluarse para detectar riesgos graves. Una vez comprobada la rentabilidad de las medidas alternativas, deben elegirse e implementarse las medidas adecuadas. Un riesgo se puede mitigar disminuyendo la probabilidad de que ocurra o disminuyendo su impacto si ocurre. Las alternativas a la mitigación incluyen aceptación, transferencia y distribución de riesgos.</t>
  </si>
  <si>
    <t>BP.004 Network Prioritization for Risk Identification</t>
  </si>
  <si>
    <t>La priorización de la red para la identificación de riesgos es el proceso de priorizar partes de una cadena de suministro para el análisis de riesgos según el potencial de riesgo general en cada parte de la cadena de suministro. La priorización se basa típicamente en la criticidad del componente o producto que fluye a través de una parte de la cadena de suministro hacia su negocio y la cantidad de fuentes del material que fluye a través de esa parte de la cadena de suministro.</t>
  </si>
  <si>
    <t>BP.005 Self-Invoicing</t>
  </si>
  <si>
    <t>La práctica en la que un cliente genera las facturas por los productos o servicios que consumió de un proveedor. La ventaja de este proceso para la empresa que autofactura es que los procesos de conciliación, como la verificación de tres vías antes del pago de facturas, ya no son necesarios. (Los procesos de conciliación se transfieren al proveedor). Una aplicación común de este proceso es la auto facturación por servicios de transporte y materiales consumidos del inventario de consignación o propiedad del proveedor. Condiciones de auto facturación:
• Acuerdos claros de nivel de servicio entre el proveedor y el cliente del producto o servicio.
• Formas claras de medir el nivel y la calidad al que se prestaron los servicios o se consumieron los materiales.
• Procesos definidos y acordados para el mantenimiento de registros, informes y reclamos.
• Estándares para la comunicación electrónica de datos entre proveedor y cliente (EDI) El inventario en consignación no es un requisito previo para la auto facturación. Los materiales solicitados (cancelaciones) de un contrato maestro también pueden calificar para la auto facturación.
Nombres alternativos: auto facturación</t>
  </si>
  <si>
    <t>BP.006 Consignment Inventory</t>
  </si>
  <si>
    <t>La organización de los procesos de origen donde la propiedad de las transferencias de materiales se basa en una señal más abajo en la cadena de suministro (por ejemplo, Fabricación o Entrega). Mientras que la transferencia de propiedad para el inventario "regular" se desencadena por la recepción y / o verificación del estado de los materiales recibidos, la práctica de inventario de consignación está diseñada para retrasar la transferencia de propiedad hasta la finalización de una actividad como el montaje, la producción o el envío. al cliente. La aplicación del inventario en consignación no reduce el inventario físico por defecto; impacta la propiedad del inventario. La implementación del inventario de consignación liberará efectivo.
Nombres alternativos: Inventario propiedad del proveedor (SOI), Inventario propiedad del proveedor (VOI)
Nota: En Inventario en consignación, la responsabilidad de planificar y reabastecer los niveles de inventario no se transfiere al proveedor (consulte: inventario administrado por el proveedor). El proveedor tampoco realiza ninguna actividad de almacenamiento. (Ver: Almacenamiento subcontratado). El inventario en consignación se puede combinar con el almacenamiento subcontratado y el inventario administrado por el proveedor para aumentar los beneficios.</t>
  </si>
  <si>
    <t>BP.007 Baseline Inventory Monitoring</t>
  </si>
  <si>
    <t>Para evitar situaciones de exceso de existencias, revisamos periódicamente los niveles de inventario de referencia. El inventario de referencia se define como el nivel de existencias más bajo que un SKU en particular tuvo durante los últimos 12 meses. Significa que habrá un inventario de referencia para todos aquellos artículos que no tuvieron desabastecimiento. Como máximo, el inventario de referencia debe coincidir con el stock de seguridad. Si es significativamente más alto que el stock de seguridad (el stock de seguridad nunca se utiliza de manera eficaz), los parámetros de planificación y las reservas en el sistema deben revisarse. Para evaluar una gama completa de productos, calculamos el valor agregado total del inventario de referencia. La métrica se expresa como valor total, número de artículos afectados y como% del valor total de las existencias.
Esta práctica será más eficaz en un entorno más estable con productos establecidos. En un entorno de mercado altamente dinámico, un resultado importante de S&amp;OP será el establecimiento de existencias reguladoras estratégicas para artículos clave. Para comprobar si se encuentran en un nivel razonable, se puede utilizar la evaluación de referencia.</t>
  </si>
  <si>
    <t>BP.008 Slow-moving Inventory Monitoring</t>
  </si>
  <si>
    <t>Para evitar situaciones de exceso de existencias, revisamos periódicamente los niveles de inventario de movimiento lento. El inventario de movimiento lento se define como el valor de aquellos SKU cuyo nivel de stock es mayor que el consumo total en los últimos 12 meses El inventario de movimiento lento puede deberse a varias razones. En la mayoría de los casos, existen limitaciones en términos de tiempo y cantidad de suministro que no coinciden con el lado de la demanda del negocio (como tamaños mínimos de lote, equipos restringidos, escasez esperada de materias primas, etc.)
Para evaluar una gama completa de productos, calculamos el valor agregado total del inventario de lento movimiento. La métrica se expresa como valor total, número de artículos afectados y como% del valor total de las existencias.
Luego, los artículos de movimiento lento se clasifican en tres códigos de motivo: stock oportunista, motivos técnicos (oferta) y motivos de mercado (demanda). Los elementos recién introducidos se separan de la medición.
Esta práctica se puede aplicar a cualquier tipo de inventario (materias primas, productos semielaborados, terminados), excepto los artículos recién introducidos.</t>
  </si>
  <si>
    <t>BP.009 Kanban</t>
  </si>
  <si>
    <t>Una técnica de reabastecimiento de inventario donde un material se reabastece en función del consumo. Hoy en día, Kan-ban se puede implementar utilizando diferentes 'soluciones tecnológicas', pero un ejemplo clásico de Kan-ban es el sistema de dos contenedores: un contenedor está en el punto de consumo (por ejemplo, el piso de la fábrica), el segundo contenedor está en proceso para ser llenado y colocado detrás del segundo. Una vez que se agote el primer contenedor, se enviará a llenar y el segundo contenedor ahora se convierte en el primer contenedor. Vea la ilustración.
Fórmula de ejemplo para calcular el tamaño del contenedor para un sistema de dos contenedores:
Tamaño de contenedor mínimo = [consumo proyectado por unidad de tiempo] * [tiempo de ciclo para reponer en unidades de tiempo] / [número de contenedores] = 100 por día * 3 días / 2 contenedores = 150
Esta fórmula no se ocupa de las variaciones en el consumo proyectado o el tiempo de ciclo, pero ilustra que un sistema Kan-ban no necesita ser complejo. El tamaño mínimo del contenedor compensa el tiempo de ciclo para rellenar un contenedor vacío. El número de contenedores se puede aumentar para reducir la cantidad de material en cada contenedor. El sistema de contenedores descrito asume contenedores reutilizables. Las aplicaciones de ejemplo de Kan-ban en la actualidad utilizan tarjetas Kanban para indicar la necesidad de reponer existencias en el punto de uso. Esto puede acortar el tiempo de ciclo del proceso y, por lo tanto, disminuir el tamaño del contenedor. Puede crear materiales de embalaje adicionales que deben eliminarse. Los sistemas ERP pueden reemplazar las tarjetas Kanban físicas con señales y paneles electrónicos.
Nombres alternativos: sistema de dos contenedores, sistema de tres contenedores.
Nota: • Aunque muchas fuentes caracterizan a Kanban como un sistema de extracción, es importante comprender que Kanban de hecho es una estrategia de stock, ya que el cálculo contiene una demanda proyectada (léase: pronóstico). El beneficio sobre otras técnicas de reabastecimiento es que no es necesario ejecutar algoritmos de planificación o programación complejos o completos para activar el reabastecimiento.
• Kanban se puede aplicar en todos los procesos que requieran una señal de reabastecimiento, esto incluye los procesos de origen, fabricación y entrega.</t>
  </si>
  <si>
    <t>BP.010 Min-Max Replenishment</t>
  </si>
  <si>
    <t>Una práctica de reabastecimiento de inventario en la que se crean solicitudes de compra u órdenes de compra cuando el inventario de un artículo cae por debajo del nivel de inventario mínimo. La cantidad de pedido o pedido devolverá el inventario al nivel máximo de inventario. Los métodos de reabastecimiento mínimo-máximo se implementan generalmente a través de la automatización. Existen diferentes opciones de configuración para el reabastecimiento mínimo-máximo:
• El reabastecimiento físico mínimo-máximo simplemente incorpora el inventario disponible, los pedidos de los clientes existentes no se incluyen en los cálculos. Esto tiene características cercanas a un sistema Kanban.
• El reabastecimiento lógico Mín-Máx establece los pedidos de los clientes del inventario disponible. Si este inventario neto de pedidos es menor que la cantidad mínima de pedido, se creará una solicitud o pedido. Esto se alinea con las prácticas Disponible para prometer o Capaz de prometer. Más detalles pueden incluir compensar solo pedidos limpios o compensar todos los pedidos. (Los pedidos limpios son pedidos que están libres de retenciones de clientes, retenciones de crédito, etc. El cálculo del nivel mínimo incluye el tiempo de ciclo de reabastecimiento y un búfer (para la variabilidad en la demanda y el tiempo de ciclo). El nivel máximo es preferiblemente el Nivel mínimo más EOQ (cantidad económica de pedido).
Generalmente, el reabastecimiento mínimo-máximo requiere la automatización del proceso. El reordenamiento se activa mediante la ejecución de un programa o informe de replanificación. Nombre alternativo: sistema de punto de pedido.
Nota:
• El nivel mínimo de inventario no es el nivel más bajo que alcanzará el inventario en un sistema de reabastecimiento mínimo-máximo, el nombre de punto de reorden encajaría mejor. El inventario seguirá cayendo hasta que se reciban los artículos pedidos. Del mismo modo, el nivel máximo de inventario no se alcanzará por la misma razón.
• El reabastecimiento mínimo-máximo funciona mejor en un entorno donde la reducción de inventario es lineal o gradual y los tiempos de ciclo de reabastecimiento tienen poca variabilidad. En entornos con gran variabilidad en la demanda y / o tiempos de ciclo de reabastecimiento, esta práctica puede resultar en desabastecimientos.
• El reabastecimiento mínimo-máximo se aplica solo en una estrategia de inventario para stock.</t>
  </si>
  <si>
    <t>BP.011 Production Line Sequencing</t>
  </si>
  <si>
    <t>La práctica en la que los materiales se ordenan, envían, reciben y / o organizan en la misma secuencia en que se consumirán. Los materiales generalmente son configurables o tienen muchas variantes (una variante de ejemplo: tonos de color). Esta práctica se puede aplicar en procesos in situ y en procesos de proveedor a fabricante.
• Procesos en el sitio: los materiales se recogen de una ubicación de inventario (como el almacén de materias primas) en la secuencia exacta del programa / línea de producción y se entregan en el punto de uso (recogida en secuencia). Se requiere que el operador use los materiales en la secuencia en que fueron provistos. Esto puede aplicarse a materiales obtenidos mediante los procesos S1, S2 y S3.
• Procesos de proveedor a fabricante: los materiales se ordenan al proveedor en secuencia (orden en secuencia). El proveedor procesa el pedido y carga el vehículo de transporte en secuencia (envío a secuencia). A continuación, los materiales se descargan y se entregan al punto de uso (recepción a secuencia). Esta versión se aplica únicamente al abastecimiento de S2 y S3.
Es importante que los gerentes de pedidos, los manipuladores de materiales y los operadores comprendan que los materiales deben permanecer en secuencia en todo momento. La secuenciación accidental puede causar productos erróneos, condiciones de trabajo peligrosas y reelaboración. Ejemplos de implementaciones físicas incluyen sistemas transportadores, pero también el uso de bandejas o contenedores que permiten que los materiales se mantengan en secuencia durante el transporte y manejo.
Nombres alternativos: Just-In-Sequence, In-Line Vehicle Sequencing (ILVS)
 Nota: esto no es FIFO. FIFO aborda el uso / entrega de los materiales más antiguos primero. La secuenciación de la línea de producción elimina el costo, el tiempo y el inventario necesarios para buscar y clasificar los materiales.</t>
  </si>
  <si>
    <t>BP.012 Lot Tracking</t>
  </si>
  <si>
    <t>La práctica de almacenar información sobre la historia y / o genealogía de un producto o material. Esto puede incluir dónde se obtuvo, los diferentes materiales utilizados para fabricarlo, el grado de los materiales y otra información del tipo de genealogía del producto. El seguimiento de lotes tiene tres requisitos fundamentales:
• Un medio para identificar el lote o el número de serie (identificar)
• Un sistema para registrar hitos para cada lote o número de serie (registro)
• Un proceso para recuperar información por lote o número de serie (pantalla)
El seguimiento de lotes puede utilizar códigos de barras, etiquetas RFID u otros métodos visuales o electrónicos para identificar el lote. Los sistemas ERP modernos generalmente ofrecen funciones de visualización y grabación de lotes. Es posible que se requieran instrucciones de hardware y del operador / manipulador para leer los identificadores de lote y comunicar el evento / hito al sistema de registro (ERP).
Para establecer un sistema de seguimiento de lotes, es importante comprender qué información se debe recopilar, dónde y a qué nivel. El alcance del lugar donde se recopila la información puede extenderse más allá de los límites de su organización. Por ejemplo: registrar usuarios / propietarios de sus productos: estos usuarios / propietarios pueden ser sus clientes-cliente. La necesidad de seguimiento de lotes puede estar determinada por requisitos reglamentarios, estrategias de mitigación de riesgos, iniciativas de excelencia de procesos o requisitos del cliente.
Nombres alternativos: seguimiento de serie, seguimiento de serie / lote, historial de lote, seguimiento y seguimiento de lote, seguimiento de material
Nota: El seguimiento de lotes no es codificación electrónica de productos (EPC) ni codificación universal de productos (UPC).
EPC y UPC identifican el producto o material, no el lote, lote o número de serie.</t>
  </si>
  <si>
    <t>BP.014 Demand Planning &amp; Forecasting</t>
  </si>
  <si>
    <t>Planificación y previsión de la demanda: utilice algoritmos de previsión de última generación para la planificación del ciclo de vida del producto y la planificación de la promoción comercial.
Comprender y predecir la demanda de los clientes es vital para los fabricantes y distribuidores para evitar desabastecimientos y mantener niveles adecuados de inventario. Si bien los pronósticos nunca son perfectos, son necesarios para prepararse para la demanda real. Para mantener un inventario optimizado y una cadena de suministro efectiva, es imperativo realizar pronósticos de demanda precisos junto con el algoritmo más avanzado. Los algoritmos son el núcleo de las soluciones de gestión de la oferta y la demanda. Es lo que hace posible trabajar sin problemas en cualquier nivel de agregación y en cualquier dimensión, como producto, canal o cliente, con facilidad y rendimiento, pero sin pirámides de pronóstico rígidas.
Medición del éxito: la precisión del pronóstico en la cadena de suministro se mide normalmente mediante el error de porcentaje absoluto medio o MAPE. Estadísticamente, MAPE se define como el promedio de errores porcentuales. La mayoría de los profesionales, sin embargo, definen y usan el MAPE como la desviación absoluta media dividida por las ventas promedio. En efecto, se trata de un MAPE ponderado por volumen. Esto también se conoce como la relación MAD / Media.
Un método más simple y elegante para calcular MAPE en todos los productos pronosticados es dividir la suma de las desviaciones absolutas por las ventas totales de todos los productos.</t>
  </si>
  <si>
    <t>BP.015 Safety Stock Planning</t>
  </si>
  <si>
    <t>Cumpla con los niveles de servicio al cliente deseados mientras mantiene una cantidad mínima de existencias de seguridad.
Los métodos estándar de planificación de existencias de seguridad se utilizan para acumular existencias disponibles de acuerdo con los valores de existencias de seguridad que las empresas definen en su maestro de productos de ubicación, según la experiencia previa. A diferencia de la planificación de existencias de seguridad basada en modelos, los errores de pronóstico no se tienen en cuenta cuando se utilizan los métodos estándar. Los valores de existencias de seguridad se pueden mantener como un valor estático o dependiente del tiempo.
Los métodos avanzados de planificación de stock de seguridad se utilizan para calcular el stock de seguridad dependiente del tiempo para productos terminados y componentes. En este tipo de planificación, el sistema tiene en cuenta los pronósticos de demanda y los errores de pronóstico dentro de la cadena de suministro.</t>
  </si>
  <si>
    <t>BP.017 Distribution Planning</t>
  </si>
  <si>
    <t>Determine la mejor estrategia a corto plazo para satisfacer la demanda y reponer los lugares de almacenamiento. La planificación de la distribución permite al usuario establecer ciertos parámetros de control de inventario (como un stock de seguridad) y calcular los requisitos de inventario por fases. Este proceso también se conoce comúnmente como planificación de requisitos de distribución (DRP). DRP utiliza varias variables:
• el inventario disponible al final de un período.
• la demanda atrasada al final de un período.
• la cantidad requerida de producto necesario al comienzo de un período.
• la cantidad limitada de producto disponible al comienzo de un período.
• la cantidad de pedido recomendada al comienzo de un período.
DRP necesita la siguiente información:
• la demanda en un período futuro.
• los recibos programados al comienzo de un período.
• el requisito de existencias de seguridad durante un período.
• el inventario disponible al comienzo de un período.</t>
  </si>
  <si>
    <t>BP.018 ABC Inventory Classification System</t>
  </si>
  <si>
    <t>BP.018 - Se establecen procesos orientados a la utilización del sistema de clasificación ABC omo los es el análisis de Pareto de una variedad de artículos de inventario, en tres o cuatro categorías de inventario</t>
  </si>
  <si>
    <t>El sistema de clasificación ABC es el análisis de Pareto de una variedad de artículos de inventario, en tres o cuatro categorías de inventario. El sistema ABC requiere diferentes niveles de control de inventario para cada una de las categorías. Un método de cálculo común es utilizar el costo estándar x la cantidad utilizada por período de tiempo.
El sistema se puede estructurar tan simple como:
• Calcule el gasto previsto a 12 meses (al costo estándar) para todos los componentes del inventario.
• Clasifique los elementos en orden descendente.
• Los elementos "A" son los primeros y deben representar el 70-80% del uso total.
• Los elementos "B" constituyen el siguiente 15-20% del uso anual total.
• Los elementos "C" son los elementos restantes son el 5-10% restante
• El inventario en exceso y obsoleto que aún se encuentra en los libros se puede etiquetar como "D".</t>
  </si>
  <si>
    <t>BP.019 Demand Planning</t>
  </si>
  <si>
    <t>Un paso clave para el proceso mensual de Ventas y Operaciones (S&amp;OP). La planificación de la demanda es el proceso que se utiliza para desarrollar un pronóstico de material preciso y completo mediante la combinación de técnicas de pronóstico estadístico y juicio para construir estimaciones de la demanda de productos y servicios (tanto de volumen alto como bajo; desigual y continuo) en toda la cadena de suministro a partir de las materias primas de los proveedores. a las necesidades de los consumidores. Los artículos se pueden agregar por familia de productos, ubicación geográfica, ciclo de vida del producto, etc., para determinar una estimación de la demanda del consumidor de productos terminados, repuestos y servicios. Se prueban numerosos métodos de pronóstico y se combinan con juicios para determinar la mejor integración de técnicas y juicios para minimizar el error de pronóstico. El plan resultante es la suma de todos los insumos de varias partes interesadas dentro de la cadena de suministro. Las partes interesadas incluyen:
• Planificadores de materiales: proporcionan una vista estadística del horizonte del plan y análisis de inventario.
• Proveedores a través de compradores: proporcione información sobre los plazos de entrega de los materiales, los problemas y la flexibilidad dentro del horizonte del plan.
• Clientes a través de Ventas: proporciona un análisis de los requisitos al alza o a la baja fuera del pronóstico estadístico
• Marketing: proporcione un análisis del impacto de programas e incentivos especiales de marketing que podrían afectar el pronóstico.
• Gerentes de ingeniería y productos: proporcione los horarios y requisitos de materiales para NPI
• Servicio: proporcione las entradas para todos los requisitos de piezas de servicio
• Fabricación: proporciona el análisis de capacidad durante el horizonte del plan.
Solo después de que se logra el análisis completo y el consenso de las partes interesadas, se agregan sus demandas individuales y se ingresa un pronóstico en el sistema ERP.</t>
  </si>
  <si>
    <t>BP.020 Demand Management</t>
  </si>
  <si>
    <t>La gestión de la demanda lleva la planificación de la demanda al siguiente nivel e integra el plan hacia arriba y hacia abajo en la cadena de suministro, así como en toda la empresa. Adopta una visión holística de una empresa de unidades múltiples, sus mercados y las capacidades de sus socios comerciales. Mediante el uso de sofisticadas herramientas de software y tecnologías web, los administradores de la cadena de suministro pueden agregar la demanda, administrar los inventarios y responder casi en tiempo real a los cambios en la demanda. Se utilizan múltiples aplicaciones en tiempo real dentro de un proceso de gestión de la demanda para analizar y evaluar los cambios en la demanda y el impacto en la oferta. La gestión de la demanda establece prioridades cuando falta la oferta y facilita la planificación y el uso de recursos para obtener resultados comerciales rentables.
En marketing, es el proceso de planificación, ejecución, control y seguimiento del diseño, la fijación de precios, la promoción y la distribución de productos y servicios para satisfacer las necesidades individuales y de la organización.
En el proceso de Gestión de la Demanda se utilizan sistemas y aplicaciones centralizados, capaces de recibir, monitorear y procesar información en tiempo real desde varias unidades de negocio ERP. Estas aplicaciones son independientes de las aplicaciones ERP y O / S y pueden operar como parte de la infraestructura de TI empresarial o como una aplicación SAAS.</t>
  </si>
  <si>
    <t>BP.021 Sales and Operations Planning</t>
  </si>
  <si>
    <t>Práctica de planificación de la cadena de suministro de mediano a largo plazo que busca comparar el plan de ventas pronosticado con los recursos de la empresa (capacidad de producción, personas, materias primas) y analizar dónde podría existir algún desequilibrio en el plan.
Una práctica continua que se lleva a cabo mensualmente con vistas al futuro de forma continuada durante 12 meses. El enfoque es generalmente a partir del segundo o tercer mes, ya que se supone que se planifica el mes inmediato. (Los plazos dependerán del sector industrial)
Una herramienta estratégica normalmente revisada por el equipo ejecutivo / de alta dirección que puede tomar decisiones para eliminar cualquier desequilibrio, como cambios en los patrones de turno, plantilla, políticas de inventario.</t>
  </si>
  <si>
    <t>BP.022 MRP I</t>
  </si>
  <si>
    <t>Una empresa ha adoptado un esquema de `` plan '' de diferentes prácticas de gestión de inventario en un entorno de fabricación de modelo mixto (ATO - Ensamblaje por pedido, MTO - Fabricación por pedido; MTS -
Fabricación contra stock) A partir de las prácticas de gestión de inventario, se identifican cinco métodos de gestión de inventario según el tipo de materiales y el tiempo de entrega al cliente, como se muestra en el archivo de Excel adjunto.
Estas prácticas responden a la optimización del inventario y al nivel de servicio requerido.</t>
  </si>
  <si>
    <t>BP.023 Business Rule Management</t>
  </si>
  <si>
    <t>La gestión de reglas de negocio es la práctica en la que las reglas de negocio están en una forma (legible por humanos) que se utilizan, pero no se integran en, los sistemas de la cadena de suministro. Las reglas de negocio deben ser visibles, fácilmente modificadas por personas que no sean programadoras y utilizables por cualquier aplicación y canal. La gestión de reglas comerciales formaliza las reglas comerciales críticas de una cadena de suministro en un idioma que el personal de TI y de negocios comprenda. Las reglas de negocio se establecen para ayudar a una organización a alcanzar sus objetivos y son una declaración inequívoca para apoyar la toma de decisiones. La especificación formal de una regla de negocio se convierte en información para que se ejecuten los motores de procesos y reglas.</t>
  </si>
  <si>
    <t>BP.030 Inventory Record Accuracy</t>
  </si>
  <si>
    <t>Establecer un proceso mensual disciplinado para garantizar informes oportunos de inventario preciso (el inventario físico coincide con el inventario de ERP e identifica el inventario en reposo no identificado por un SKU) en las ubicaciones de fabricación y terminales; Alinea la asignación de inventario al negocio consumidor posterior como planta comercial propietaria</t>
  </si>
  <si>
    <t>BP.032 Reduce / Write-off Slow Moving Inventory</t>
  </si>
  <si>
    <t>Analice y determine qué inventario se puede cancelar debido a la antigüedad, la vida útil y / o la falta de demanda. Por lo general, esto se rige por cuánto está dispuesto / puede la empresa cancelar en función de sus reservas y el impacto en el estado financiero.</t>
  </si>
  <si>
    <t>BP.033 Traditional Demand Forecasting Improvement</t>
  </si>
  <si>
    <t>Uso de herramientas y procesos de pronóstico cualitativos y cuantitativos más sofisticados para mejorar el pronóstico de la demanda del cliente, generalmente a nivel de SKU. Esto sería una mejora del proceso de pronóstico tradicional; se puede combinar con oportunidades adicionales como S&amp;OP, que utiliza modelos de pronóstico.
Ejemplos de métodos de pronóstico cualitativo:
• Opinión y juicio fundamentados
• Método Delphi
• Investigación de mercado
• Analogía histórica del ciclo de vida.
Ejemplo de métodos de pronóstico cuantitativo:
• Demanda del último período
• Promedio aritmético
• Media móvil simple (período N)
• Promedio móvil ponderado (período N)
• Suavizado exponencial simple
• Índice estacional multiplicativo</t>
  </si>
  <si>
    <t>BP.035 Business Rule Review</t>
  </si>
  <si>
    <t>La revisión de las reglas comerciales la realiza la gerencia de nivel medio y superior de la cadena de suministro de una organización. En este proceso, el gerente asegura que el marco para el análisis de la regla de negocio está en línea con los objetivos y la estrategia de la organización. La regla en sí debe estar alineada con los aspectos operativos que regirá. La regla debe estar claramente definida y vinculada al proceso o procesos comerciales respectivos.</t>
  </si>
  <si>
    <t>BP.037 Manufacturing Direct/Drop Shipment</t>
  </si>
  <si>
    <t>La práctica de enviar productos y mercancías directamente desde la planta de fabricación al cliente (sin pasar por las actividades de consolidación en almacenes y / o centros de distribución). En el comercio minorista, el envío directo (también llamado envío directo) es una técnica de gestión de la cadena de suministro en la que el minorista no mantiene los productos en stock, sino que transfiere los pedidos de los clientes y los detalles del envío al fabricante o al mayorista, que luego envía los productos directamente. al
cliente.
El uso del envío directo evitará una red de distribución y puede reducir el inventario de productos terminados de distribución según las ubicaciones de los clientes. El envío directo se puede combinar con oportunidades adicionales como la gestión de inventario mediante la optimización de la red.</t>
  </si>
  <si>
    <t>BP.038 Batch Size Reduction</t>
  </si>
  <si>
    <t>Utilice los principios Lean para reducir el tamaño de los lotes de fabricación y adaptar mejor la demanda de los clientes a los problemas de calidad / utilización de activos. Históricamente, las empresas de fabricación han operado con lotes de gran tamaño para maximizar la utilización de la máquina, asumiendo que los tiempos de cambio eran "fijos" y no podían reducirse. Debido a que Lean requiere la producción de piezas según la demanda del cliente, el tamaño de lote ideal es UNO. Sin embargo, un tamaño de lote de uno no siempre es práctico, por lo que el objetivo es practicar la mejora continua para reducir el tamaño del lote lo más bajo posible. La reducción del tamaño de los lotes reduce la cantidad de inventario de trabajo en proceso (WIP). Esto no solo reduce los costos de mantenimiento de inventario, sino que también el tiempo de producción o el tiempo de ciclo es aproximadamente directamente proporcional a la cantidad de WIP. Por lo tanto, los lotes más pequeños acortan el ciclo de producción general, lo que permite a las empresas entregar más rápidamente y facturar antes (para mejorar el flujo de caja). Los ciclos de producción más cortos aumentan la rotación de inventario y permiten que la empresa opere de manera rentable con márgenes más bajos, lo que permite reducciones de precios, lo que aumenta las ventas y la participación de mercado.
La reducción del tamaño de lote se puede combinar con oportunidades adicionales como la frecuencia de tamaño correcto de la rueda de producción o los modelos de producción de punto de reorden (reabastecimiento basado en extracción).</t>
  </si>
  <si>
    <t>BP.039 Right Size Frequency of Production Wheel</t>
  </si>
  <si>
    <t>Utilice los principios Lean para aumentar la frecuencia / agilidad de la rueda de producción o el ciclo de producción con el fin de modificar la planificación de la producción y los productos terminados del tamaño correcto y el inventario de trabajo en proceso. Esto se puede combinar con la reducción del tamaño de los lotes de fabricación y oportunidades adicionales como, por ejemplo, el tamaño correcto de fabricación. tamaños de lote o modelos de producción de puntos de reorden (reabastecimiento basado en extracción)</t>
  </si>
  <si>
    <t>BP.040 MTO Order Fulfillment Strategy</t>
  </si>
  <si>
    <t>Evalúe el potencial para cambiar la estrategia de cumplimiento de pedidos de SKU Make-to-Stock (MTS) a Make-to-Order (MTO) por SKU para compensar la necesidad de llevar inventario debido a una demanda poco frecuente o baja. La clave es la flexibilidad / agilidad de fabricación para que esto suceda en un tiempo de entrega corto para el cliente; Se puede combinar con oportunidades adicionales como, Racionalización o aplazamiento de SKU</t>
  </si>
  <si>
    <t>BP.042 Regular Review of Procurement Terms and Conditions</t>
  </si>
  <si>
    <t>Evaluar los posibles cambios mensuales / trimestrales / anuales en los términos del contrato de adquisición con los proveedores para centrarse en los posibles impactos del inventario (entrega anticipada, calidad, inspección de recibos, VMI, incentivos, habilitación de tecnología RFID, código de barras, envoltura retráctil, etiquetas del paquete maestro, notificación de envío al transportista ) minimizar los niveles de inventario de materias primas; Consolidar los contratos de compra comerciales internos de los proveedores de materias primas compartidas en un solo contrato de compra global para aprovechar el poder de compra global; Se puede combinar con oportunidades adicionales como, por ejemplo, reducir el stock de consignación del cliente, permitir la colaboración de proveedores</t>
  </si>
  <si>
    <t>BP.044 Inventory Financing Evaluation</t>
  </si>
  <si>
    <t>Evaluar la posibilidad de utilizar una empresa de financiación externa para "comprar inventario" mientras está en tránsito o en determinadas circunstancias y volver a vender a la empresa antes de la entrega al cliente. Algunos de los otros 3PL más grandes ofrecen esto como un servicio como parte del transporte internacional.</t>
  </si>
  <si>
    <t>BP.045 Delay Inbound Supplier Shipments</t>
  </si>
  <si>
    <t>Analice y ejecute un retraso en los envíos de materias primas de proveedores entrantes para reducir los costos de materias primas en las vacaciones de verano, fin de año u otro cierre programado de la planta. Esto diferiría cualquier inventario de materia prima adicional (según el tiempo de apagado y reinicio de la planta) solo cuando sea absolutamente necesario en la ubicación de la planta</t>
  </si>
  <si>
    <t>BP.046 Expedite Outbound Customer Shipments</t>
  </si>
  <si>
    <t>La práctica de analizar el costo de mantener el inventario frente al costo de transporte en busca de oportunidades para optimizar el costo total. Es probable que las oportunidades específicas sean más pronunciadas para los envíos de tramos finales (transferir más rápidamente la propiedad del producto al cliente y un mayor potencial para los costos de almacenamiento). El costo total debe incluir el costo de transporte, el costo de mantenimiento del inventario, el costo de almacenamiento y los costos de producción (costos de manejo)</t>
  </si>
  <si>
    <t>BP.047 Finished Goods Inventory Postponement</t>
  </si>
  <si>
    <t>Proporcionar el proceso para determinar y ejecutar la ubicación y el volumen óptimos para el Inventario en la Cadena de Valor. Requiere análisis del flujo de valor e identificación de oportunidades para la combinación de demanda de materiales. Requiere un análisis detallado de la entrega requerida y el tiempo de entrega acumulado y las capacidades de fabricación y logística; se puede combinar con oportunidades adicionales como, cambiar la estrategia de cumplimiento de pedidos, MTS vs.MTO, análisis de puntos de desacoplamiento</t>
  </si>
  <si>
    <t>BP.048 Demand Shaping</t>
  </si>
  <si>
    <t>Equilibre el costo / valor de ofrecer descuentos para que los clientes avancen los pedidos de productos terminados específicos en el inventario. Requeriría procesos y herramientas para identificar y analizar la propuesta de valor / compensación. Puede aprovechar las herramientas comerciales para analizar los incentivos de pago; se puede combinar con oportunidades adicionales como, incrustar objetivos de gestión de inventario en envíos comerciales o acelerar los envíos de clientes salientes</t>
  </si>
  <si>
    <t>BP.054 Manufacturing Quality Improvements for Return Reduction</t>
  </si>
  <si>
    <t>Esto consiste en esfuerzos para abordar la calidad de fabricación y mejorar el costo / capacidad de fabricación y el factor de servicio. Esto requeriría un análisis / simulación de pérdidas / devoluciones de calidad y oportunidades para la reducción de inventario. Esto también incluye la formulación de un proceso y un cronograma para pasar de grado /
devolvió el producto de los libros.</t>
  </si>
  <si>
    <t>BP.056 Supplier Raw Material Quality Improvement</t>
  </si>
  <si>
    <t>Proporcionar un análisis del valor potencial que podría obtenerse de la reducción del inventario de materias primas (además de la calidad / capacidad de fabricación tradicional y los factores de servicio). Requeriría un análisis / simulación del impacto actual de las oportunidades de calidad de la materia prima para reducir el inventario con una mejor calidad. Puede agregar valor a la propuesta de esfuerzo. Se puede combinar con oportunidades adicionales como los objetivos de Gestión de inventario integrado en Compras</t>
  </si>
  <si>
    <t>BP.058 Inventory Management Training</t>
  </si>
  <si>
    <t>Desarrollar un plan de estudios de capacitación y monitorear la participación / finalización de los empleados clave en las áreas de administración de inventario (particularmente con programadores, planificadores, gerentes de SC), así como la exposición a las mejores prácticas / tecnología emergentes (por ejemplo, optimización de inventario, colaboración, etc.). Esto se puede hacer con cursos de capacitación existentes a través de recursos de SC en línea y APICS, AMR Research / Gartner y otras reuniones / eventos de organizaciones comerciales;</t>
  </si>
  <si>
    <t>BP.061 Reduce Non-Strategic Inventory Level</t>
  </si>
  <si>
    <t>El inventario no vendido no es "dinero en el banco". Una empresa debe identificar los activos inactivos analizando los registros de producción, revisando los informes de estado de las existencias para aislar el inventario que se mueve lentamente o fuera de balance, y vender / reducir el inventario no estratégico. Esto incluiría la venta de inventario obsoleto y excedente estableciendo y ofreciendo descuentos a corto plazo para convertir el inventario en efectivo.</t>
  </si>
  <si>
    <t>BP.063 Optimize Sourcing Decisions to Local Source Point</t>
  </si>
  <si>
    <t>Evalúe el potencial para cambiar las decisiones de abastecimiento al punto de origen local (probablemente el punto de origen óptimo) para reducir el tiempo de reabastecimiento general. Esto reduciría los costos de transporte y de inventario. Esto podría afectar el nivel de servicio y los objetivos de ingresos según las decisiones de oferta y demanda de equilibrio. Considere utilizar un sistema de planificación avanzado para optimizar las decisiones de abastecimiento. Se puede combinar con oportunidades adicionales como, Optimización de la red Nota: Comprar materiales menos costosos de un proveedor remoto con niveles de inventario más altos asociados puede ser más económico que obtener materiales por unidad más costosos de un proveedor cercano con niveles de inventario reducidos asociados. Por lo tanto, se debe considerar el efecto general.</t>
  </si>
  <si>
    <t>BP.064 Safety Stock Reduction</t>
  </si>
  <si>
    <t>Adopte una postura más agresiva de reabastecimiento del objetivo de stock de seguridad / punto de reorden que ponga más riesgo en la posibilidad de un desabastecimiento. Esto se puede hacer rápidamente para ayudar a mitigar una posible caída brusca de la demanda. Además, incluye la evaluación de costos de tenencia de Materia Prima; Materiales / Oferta en comparación con las necesidades de la demanda; Puede combinarse con oportunidades adicionales, como reabastecimiento basado en extracción o optimización de inventario. Nota: también se deben considerar los objetivos de nivel de servicio, el equilibrio del inventario con el nivel de servicio y un posible aumento brusco de la demanda.</t>
  </si>
  <si>
    <t>BP.066 Returns Policy to Reduce Returns Inventory</t>
  </si>
  <si>
    <t>Evalúe y establezca una política de devoluciones comerciales (remordimiento del comprador, defectos, garantía, exceso de existencias, investigación de la causa raíz para determinar y eliminar la causa de la devolución, etc.), incluida la determinación de su impacto en la gestión general del inventario. Desarrolle planes para la reutilización / reventa, si es posible. Modele de manera proactiva los niveles de inventario de devoluciones potenciales, incluya en los niveles de inventario general proyectados y determine el costo de inventario apropiado.
Nota: Se debe considerar la política de devolución de la competencia para el producto equivalente.</t>
  </si>
  <si>
    <t>BP.067 Returns Inventory Reduction</t>
  </si>
  <si>
    <t>Desarrollar un proceso para recibir, procesar y disponer de manera eficiente los productos devueltos. El tiempo de ciclo en este proceso de devoluciones se puede reducir mediante el uso de un sistema ERP automatizado. Este proceso se puede combinar con oportunidades adicionales como, Reducir el inventario de devoluciones mediante decisiones de política de devoluciones.</t>
  </si>
  <si>
    <t>BP.068 Supplier Delivery Performance Analysis</t>
  </si>
  <si>
    <t>Realice un seguimiento y analice el desempeño de las entregas a tiempo para los proveedores. Tomar medidas para materias primas de gran volumen / valor para asegurar que no haya una recepción anticipada consistente de materias primas antes de la fecha solicitada. Reforzar mediante políticas y capacitación a planificadores / fabricación y almacén para que no acepten envíos anticipados. Establecer una sanción al proveedor por recibir envíos anticipados; se puede combinar con oportunidades adicionales como, incrustar objetivos de gestión de inventario en compras</t>
  </si>
  <si>
    <t>BP.069 Raw Materials Receiving Process</t>
  </si>
  <si>
    <t>Desarrollar procesos para recibir y procesar eficientemente las materias primas de los proveedores para minimizar la recepción de materias primas. Los componentes de este proceso pueden incluir la recepción de una notificación de envío avanzada (ASN), la recepción de inspecciones, el escaneo de etiquetas de códigos de barras, el uso de etiquetas de paquete maestro, la envoltura retráctil (si corresponde), la recepción y el almacenamiento (colocar en una ubicación específica). Este proceso se puede combinar con oportunidades adicionales como Mejorar el desempeño de la entrega temprana del proveedor.</t>
  </si>
  <si>
    <t>BP.070 Planning/scheduling inventory training</t>
  </si>
  <si>
    <t>Mejore el conocimiento de los empleados sobre el control de inventario para aumentar el nivel de desempeño en la gestión de inventario. La intención es aumentar la competencia para poder reducir los niveles de inventario mediante una gestión más eficaz frente a reducir el número de empleados; Se puede combinar con oportunidades adicionales, como mejorar el conocimiento de los empleados sobre la gestión de inventario.</t>
  </si>
  <si>
    <t>BP.072 Inbound RMA-enabled Processing</t>
  </si>
  <si>
    <t>Esta práctica de exigir y hacer cumplir un envío de devolución va acompañada de una Autorización (o Acuerdo) (RMA) de devolución de material (o mercancía) emitida por la empresa. La información y los datos asociados con una RMA, cuando estén disponibles en el punto de recepción, permitirán acelerar los procesos de recepción y verificación. El detalle típico de RMA incluye el (los) número (s) de SKU, descripción (es), cantidades, condición de devolución, motivo de la devolución y siguiente acción solicitada. Antes de la recepción física de los materiales entrantes, la función de recepción obtendría un resumen de todas las devoluciones previstas. Este informe resumido serviría como base para la validación (artículos, cantidades, etc.), así como también proporcionaría instrucciones con respecto a las ubicaciones de almacenamiento y posiblemente la disposición (devolución al stock, reelaboración, reventa como se usa, destrucción, etc.) después de completar el recibo. . Las ubicaciones de almacenamiento / preparación pueden variar según la próxima acción requerida para los materiales de devolución.</t>
  </si>
  <si>
    <t>BP.073 Returns Receiving Refurbishment</t>
  </si>
  <si>
    <t>BP.073 - Se establecen procesos relacionados con la practica de restaurar materiales durante los procesos de recepción para materiales devueltos, en los cuales se permitan tiempos de ciclo de procesamiento más cortos a través del reacondicionamiento de materiales que se han considerado elegibles para reelaboración y devolución.</t>
  </si>
  <si>
    <t>La práctica de restaurar materiales durante los procesos de recepción (es decir, procesos de origen) para materiales devueltos.
Esta práctica permite tiempos de ciclo de procesamiento más cortos a través del reacondicionamiento de materiales que se han considerado elegibles para reelaboración y devolución. Específicamente, cuando los materiales defectuosos son devueltos y procesados por la función de recepción, las reparaciones, modificaciones o mejoras las realiza el mismo personal de recepción (en comparación con los recursos asociados con los elementos del proceso Make) y se envían a la función de envío para su devolución al destinatario original. Esta práctica solo se usaría para un subconjunto de procesos de renovación (por ejemplo, devoluciones de reparación de gran volumen, modificaciones menores requeridas, etc.) y requeriría capacitación y capacidades adicionales del personal receptor. El beneficio de este proceso sería no solo un tiempo de procesamiento de devolución general más corto, sino también una reducción de los requisitos de capacidad de los activos / procesos existentes relacionados con los elementos del proceso Make.</t>
  </si>
  <si>
    <t>BP.075 Web-based Return Material Authorization (RMA)</t>
  </si>
  <si>
    <t>BP.075 RMA también se conoce como "Autorización de devolución de mercancías (GRA)" en algunos países. ' RMA establece procedimientos y políticas para identificar claramente bajo qué circunstancias se aceptará una devolución de un cliente y describe los pasos a seguir para procesar la devolución. Es una práctica común o estándar establecer procedimientos y políticas de RMA que involucren el papeleo que debe enviar el cliente por correo, fax o correo electrónico (¿y procesado?). La mejor práctica es permitir que los clientes llenen formularios de RMA a través de la web y envíenlos solicitudes para ser revisadas / procesadas electrónicamente, lo que reduce el esfuerzo manual, el tiempo de procesamiento y el riesgo de error, lo que resulta en un menor costo de procesamiento y un mejor servicio al cliente.
Cuando se aprueba una RMA, el cliente envía el producto a la ubicación designada de la manera especificada. El envío registrado por el cliente, actúa como aviso de envío anticipado para el departamento de recepción, que está informado sobre la entrega programada.</t>
  </si>
  <si>
    <t>BP.077 Prepaid Return Shipping Label</t>
  </si>
  <si>
    <t>Cada vez más empresas proporcionan etiquetas de envío de devolución prepagas e instrucciones para la devolución en el momento en que el producto se vende y se envía al cliente. Los ejemplos comunes incluyen: devolución si el cliente no está satisfecho con la mercancía, devolución del contenedor vacío que el nuevo contenedor lleno ha reemplazado (por ejemplo, cartuchos de impresora), el costo del flete de devolución se ha negociado previamente, el paquete de envío original se puede reutilizar para la devolución, y una vez que se utiliza la etiqueta de devolución, también está disponible un seguimiento adicional a través de las empresas de transporte utilizando el número de seguimiento preasignado a la etiqueta.</t>
  </si>
  <si>
    <t>BP.080 Performance Management</t>
  </si>
  <si>
    <t>La gestión del desempeño (PM) incluye actividades que garantizan que los objetivos se cumplan de manera constante de una manera eficaz y eficiente. La gestión del desempeño puede centrarse en el desempeño de una organización, un empleado del departamento o incluso en los procesos para construir un producto o servicio, así como en muchas otras áreas. Se requieren 3 cosas para lograr una gestión del rendimiento eficaz:
• La organización, el departamento o el empleado deben realizar mediciones que les indiquen cuál es su desempeño actual.
• El departamento o empleado de la organización también debe tener una meta de desempeño que es dónde deben estar
• Deben existir los medios o la metodología para ajustar el desempeño
Sin herramientas básicas de gestión del rendimiento, la gestión de un suministro es difícil o imposible.</t>
  </si>
  <si>
    <t>BP.083 Project Management</t>
  </si>
  <si>
    <t>La gestión de proyectos es la disciplina de planificar, organizar, asegurar, gestionar, dirigir y controlar los recursos para lograr objetivos específicos. Independientemente de la metodología, la gestión de proyectos tradicional suele incluir las siguientes fases:
• Iniciación
• Planificación o desarrollo
• Producción o ejecución
• Monitoreando y controlando
• Clausura
Las metodologías de proyectos comunes incluyen:
• PRINCE2 - PRINCE2 es un enfoque estructurado para la gestión de proyectos lanzado en 1996 como un método genérico de gestión de proyectos.
• Gestión de proyectos de cadena crítica: la gestión de proyectos de cadena crítica (CCPM) es un método de planificación y gestión de la ejecución de proyectos diseñado para abordar las incertidumbres inherentes a la gestión de proyectos, teniendo en cuenta la disponibilidad limitada de recursos (habilidades humanas físicas, así como gestión y soporte capacidad) necesarios para ejecutar proyectos.
• Metodología de cadena de eventos: la metodología de cadena de eventos es una técnica de análisis de red de programación y modelado de incertidumbre que se centra en identificar y administrar eventos y cadenas de eventos que afectan los programas de proyectos.
• Gestión basada en procesos: también fomenta el concepto de control de proyectos la incorporación de la gestión basada en procesos. Esta área ha sido impulsada por el uso de modelos de madurez como el CMMI (integración del modelo de madurez de capacidad)
• Gestión ágil de proyectos: los enfoques ágiles de gestión de proyectos basados ​​en los principios de la gestión de la interacción humana se basan en una visión de proceso de la colaboración humana.
• Gestión de proyectos ajustados: la gestión de proyectos ajustados combina principios de la fabricación ajustada con una gestión de proyectos ágil para centrarse en ofrecer más valor con menos desperdicio.</t>
  </si>
  <si>
    <t>BP.084 Inventory Cycle Counting</t>
  </si>
  <si>
    <t>Un proceso para comparar regularmente el inventario disponible con el inventario registrado y conciliar las diferencias. La capacidad de determinar las causas fundamentales de las diferencias en el inventario es necesaria para una gestión de inventario eficaz. Este proceso se puede realizar mientras el sitio está en funcionamiento (en general, no es necesario detener las operaciones para respaldar el recuento cíclico).
Las siguientes definiciones se aplican al recuento cíclico:
Análisis ABC: proceso en el que se utiliza el valor de uso (costo unitario x cantidad de consumo) o la producción (costo unitario x cantidad de producción) para determinar las prácticas de gestión de inventario. Los artículos con el valor transaccional más alto (artículos A) tienen un estricto control de inventario con verificación de inventario frecuente. Los artículos con el valor de transacción más bajo (artículos C) tienen un control de inventario menos estricto y una verificación de inventario menos frecuente.
Acierto: un recuento cíclico en el que el registro de inventario permanente y el recuento de inventario físico se encuentran dentro de las tolerancias establecidas por este procedimiento (consulte la sección 5).
Fallo: un recuento cíclico en el que el registro de inventario permanente y el recuento de inventario físico no están dentro de las tolerancias establecidas por este procedimiento (consulte la sección 5).
Registrador de inventario o cantidad de inventario permanente: la cantidad en libros (la cantidad registrada en el sistema ERP) del material en el momento del recuento del ciclo.
Inventario físico o inventario disponible: proceso para comparar la cantidad de inventario permanente con la cantidad de inventario físico de todos los materiales a la vez y conciliar las diferencias. Este proceso generalmente requiere que la operación se cierre mientras dure el proceso de inventario.</t>
  </si>
  <si>
    <t>BP.085 Safety Stock Planning</t>
  </si>
  <si>
    <t>La práctica de planificación de existencias de seguridad define para cada producto en cada ubicación (estrictamente hablando), las existencias de seguridad se establecen para los artículos que tienen demanda independiente. Demanda dependiente (como piezas o materiales que se utilizan en la producción de un producto terminado que tiene demanda independiente) no tendría existencias de seguridad. Un nivel mínimo de inventario para protegerse de los desabastecimientos. El nivel de inventario se puede expresar en cantidad de SKU (valor estático) o días de suministro (valor dinámico). El valor dinámico se calcula utilizando las cifras de demanda anticipadas.
La planificación de existencias de seguridad tiene dos propósitos:
• Proteger de retrasos o problemas de calidad en el lado de la oferta, que no se pudieron pronosticar con precisión o anticipar con suficiente anticipación
• Cubra la demanda inesperada
La planificación de existencias de seguridad equilibra el costo de falta de existencias (en ventas perdidas o costos de expedición) con los costos de mantenimiento de las existencias de seguridad (ver arriba) para un nivel de servicio deseado. Los niveles de existencias de seguridad deben revisarse si los patrones de demanda o suministro cambian o los costos de mantenimiento del inventario cambian.</t>
  </si>
  <si>
    <t>BP.087 ABC Inventory Classification</t>
  </si>
  <si>
    <t>El sistema de clasificación de inventario ABC agrupa el inventario por su rotación. Los artículos 'A' son el 80% superior del total de dólares de uso anual, los artículos 'B' constituyen el siguiente 15% del uso anual total y los artículos 'C' son los artículos restantes son el 5% restante. Este análisis sirve como base para dirigir la atención y la toma de decisiones de un planificador. Por ejemplo, las piezas A se planifican con más cuidado o una empresa espera más reembolsos de sus proveedores por piezas A.
La clasificación de inventario ABC simplifica las reglas para las operaciones de planificación y adquisición, ya que las reglas correspondientes se definen no para materiales individuales sino para todas las partes A, partes B y partes C.
Una extensión de la clasificación ABC es la clasificación ABX-xyz, que además agrupa los artículos del inventario por su patrón de demanda:
• x: demanda regular, baja volatilidad
• y: demanda estacional, alta volatilidad
• z: demanda irregular
El resultado es una matriz de 3 por 3 con un total de 9 clases, lo que permite definir reglas de negocio para la planificación y las adquisiciones de forma más individual.</t>
  </si>
  <si>
    <t>BP.089 Perfect Pick Put away</t>
  </si>
  <si>
    <t>La práctica de almacenamiento de 'Picking perfecto' implica garantizar que cuando los productos terminados estén en condiciones de ser recogidos para una entrega de pedido de cliente, estén en la cantidad correcta en la ubicación física correcta y en las condiciones correctas para una 'picking perfecta'.
• Verifique que el producto se reciba en la cantidad correcta y en condiciones de venta de producción
• Si es necesario, compruebe que se hayan completado los pasos de gestión de calidad relevantes, p. Ej. Se han registrado los resultados / se ha tomado una decisión de uso.
• Asegúrese de que la documentación de respaldo relevante esté disponible, p. Ej. Certificado de análisis.
• Verifique que el Producto se haya almacenado en la cantidad correcta y en la ubicación de almacenamiento o ubicación de almacén correctos y que se hayan confirmado todas las contabilizaciones de almacén relevantes.
Nota: Asegurarse de que el almacenamiento del stock de productos terminados sea tal que la calidad y la cantidad correctas estén en el lugar correcto significa que el proceso de selección posterior para la entrega al cliente es óptimo.</t>
  </si>
  <si>
    <t>BP.090 Days of Supply Based MRP Proposal Management</t>
  </si>
  <si>
    <t>La práctica de revisar y mantener propuestas MRP por días de oferta implica comprender la demanda y las propuestas MAKE correspondientes y luego monitorear las excepciones:
• Evaluar los pedidos planificados para la producción según la salida de MRP con referencia a la demanda más antigua.
• Por excepción, valide las propuestas de MRP que coincidan con la demanda y que se cumplan las reglas comerciales.
• Reprogramar cuando sea posible
• Ajustar las cantidades y fechas de la propuesta de acuerdo con la inteligencia empresarial, p. Ej. Comentarios de S&amp;OP Comentarios: La gestión por excepción al comprender las propuestas de producción para un número selecto de SKU en una amplia gama de producción es clave para un proceso de planificación eficiente</t>
  </si>
  <si>
    <t>BP.091 Work Center Load Evaluation</t>
  </si>
  <si>
    <t>La práctica de evaluar la carga de los centros de trabajo implica identificar los cuellos de botella en las operaciones y luego evaluar las cargas planificadas en estos centros de trabajo:
• Evaluar la carga del centro de trabajo en los horizontes óptimos
• Evaluar capacidades agrupadas y / o jerarquías de centros de trabajo.
• Registrar información relevante para la entrada a los procesos de balance.
• Asegúrese de que todas las eficiencias de los patrones de turno, averías, paradas de mantenimiento, etc. se reflejen en los recursos de producción disponibles</t>
  </si>
  <si>
    <t>BP.092 Balance and firm within horizon</t>
  </si>
  <si>
    <t>La práctica de equilibrar y fortalecer las actividades de producción y los recursos disponibles implica satisfacer mejor la demanda dados los diversos recursos, materiales y otras restricciones:
• Programar (manual o automático) Propuestas MRP (fecha y cantidad) para optimizar las cargas del centro de trabajo dadas dentro del horizonte firme acordado.
• Elimine cualquier propuesta que no pueda satisfacerse dentro del horizonte firme (para ser regenerada fuera del horizonte firme después de la próxima ejecución de MRP).
• Registrar elementos extraordinarios específicos para su entrada a S&amp;OP
Comentarios: Se supone que los tiempos de ejecución y la capacidad disponible son correctos.</t>
  </si>
  <si>
    <t>BP.093 Publish Production Plan</t>
  </si>
  <si>
    <t>La práctica de compartir el plan de producción con los procesos comerciales de planificación de operaciones y ventas, así como con cualquier 'sistema', p. El sistema ERP garantiza que el plan establecido sea claramente visible hacia arriba y hacia abajo en la cadena de suministro
• Publicar el plan a todas las partes interesadas: plan a corto plazo para la ejecución de la producción, plan firme a medio plazo para las adquisiciones
• Habilite la visibilidad de S&amp;OP y del sistema de los recibos entrantes planificados en forma de pedidos liberados y / o pedidos planificados en firme
Comentarios: ¡La clave de un plan es que todas las partes interesadas vean el mismo plan! Compartir el plan a través de procesos comerciales, así como a través de un sistema, p. ERP permite que las partes interesadas y el plan se flexibilicen y se adapten a los cambios. Las demandas de los clientes garantizan un cambio constante.</t>
  </si>
  <si>
    <t>BP.094 Characteristics-based Forecasting</t>
  </si>
  <si>
    <t>El pronóstico basado en características (CBF) es una herramienta poderosa que le permite pronosticar la demanda tanto en el producto como en el nivel de características. Los productos configurables tienen características que pueden tomar varios valores. Esta asignación de valor se denomina configuración (de una variante de producto). Aunque puede haber muchas combinaciones posibles, no todas estas combinaciones son posibles o no desea producir varias combinaciones. En la previsión basada en características, puede generar planes de demanda para combinaciones de valores de característica o para valores individuales. Por lo general, restringe las características utilizadas en CBF a aquellas que son importantes para fines de planificación.</t>
  </si>
  <si>
    <t>BP.095 Bill of Material Audit/Control</t>
  </si>
  <si>
    <t>La precisión de las listas de materiales tiene un impacto importante en la precisión de los estados financieros.
Si la lista de materiales de los productos es incorrecta, las partes que se supone que están en los productos serán incorrectas, lo que significa que los costos del producto también serán incorrectos.
La mejor manera de implementar auditorías de facturas es vincularlas al programa de producción para que cualquier producto programado para fabricarse en un futuro próximo se revise con mayor frecuencia. Esto centra la atención en aquellas facturas con mayor uso, aunque todavía es necesario revisar las facturas de los productos de uso menos frecuente de vez en cuando. El personal de ingeniería, el programador de producción, el personal de almacén y el personal de producción pueden realizar la revisión. La razón por la que se utiliza a tanta gente es que todos participan en el proceso. El personal de ingeniería tiene el mejor conocimiento general del producto, mientras que el programador de producción es el más consciente de la escasez de producción causada por problemas con las facturas y el personal del almacén ve los componentes devueltos al almacén que estaban enumerados en las facturas pero que no se usaron realmente el personal de producción debe ensamblar los productos y sabe por experiencia práctica qué facturas son inexactas. Por lo tanto, una variedad de personas (preferiblemente todas) pueden influir en el proceso de revisión de la lista de materiales.
La medición de una lista de materiales incluye varios pasos:
• Asegúrese de que se enumeran las cantidades correctas de piezas
• Verifique que las piezas deben incluirse en el producto en todos
• Asegúrese de que los subconjuntos correctos se enrollen en el producto final
La gestión precisa de sus listas de materiales (BOM) confirma que una empresa está fabricando el producto correcto con las piezas adecuadas, lo que significa menos errores, menos desperdicios y reprocesos, mayor calidad y mejor control de costos.
Nota: Si bien esto se considera una experiencia de mejores prácticas, sugiere que algunas organizaciones de fabricación no siempre adoptan revisiones de rutina de las listas de materiales. Los errores generalmente se detectan cuando surgen otros riesgos de la cadena de suministro, es decir, no se pidió suficiente producto pedido incorrecto.</t>
  </si>
  <si>
    <t>BP.096 Logistics &amp; Warehouse Planning</t>
  </si>
  <si>
    <t>La práctica de considerar los siguientes puntos clave en el momento de la planificación y no en el momento de la realización; Canales de distribución Ubicaciones desde / hasta Modo de transporte Papeleo requerido (legislativo, por ejemplo, mercancías peligrosas) Cualquier Tasa / Impuesto (como costo) Estrategia de almacén: ¿hay suficiente capacidad para almacenar materiales? ¿Qué efecto tendrá esto en mi estrategia de compras con el proveedor? ¿Debería obtener almacenamiento adicional?
El proceso de planificación de logística y almacén debe ser un subconjunto del proceso general de planificación de la cadena de suministro que incluye MRP (planificación de requisitos de material) y DRP (planificación de requisitos de distribución). La información para la planificación del almacén y la logística deberá fluir del plan general de la cadena de suministro.
Nota: Pueden producirse costos adicionales si no se considera este tema tan pronto como sea posible en la fase de planificación. La experiencia hasta la fecha sugiere que muchas organizaciones emprenden esta práctica justo antes de la fase de entrega.</t>
  </si>
  <si>
    <t>BP.102 Pick List Generation</t>
  </si>
  <si>
    <t>Una lista de selección es una lista secuencial de todos los componentes y materiales necesarios para completar una producción, ventas o pedido entre plantas específico. A menudo especifica la ubicación en el almacén que permite al personal del almacén ubicar y ensamblar de manera eficiente el material para pedidos listos para su envío y, a veces, consolida los requisitos de más de un pedido. La idea es que recoja los artículos del pedido en contenedores de transporte para los pedidos, luego los empaquete y luego programe los envíos.
Por lo general, una lista de selección se ordena según la ubicación de los artículos en el almacén, de modo que un "recolector" pueda pasar por el almacén y recuperar los artículos en la misma secuencia que la lista de selección.
La lista de selección puede ser tan simple como una hoja de cálculo de Excel creada manualmente o un informe generado automáticamente por un sistema de gestión de almacenes.</t>
  </si>
  <si>
    <t>BP.103 Customer Data Line of Responsibility</t>
  </si>
  <si>
    <t>Existen principios y procesos para mejorar continuamente la calidad y precisión de los datos que incluyen una propiedad clara y responsabilidades de los datos, un proceso definido que se ejecuta periódicamente para revisar la calidad de los datos y llevar a cabo una acción correctiva de causa raíz (RCCA).
Se debe realizar un seguimiento de la precisión de la calidad de los datos u otras métricas para evaluar las tendencias de rendimiento.
El alcance incluye estándares de datos, estándares de gestión de datos maestros y aplicación del sistema. Funciones, responsabilidades y propiedad de campos de datos específicos identificados y dotados de recursos.
• Etapa 1- La calidad de los datos es inexistente o no es un campo de actividad organizado en una empresa. Los datos y el procesamiento de datos están aislados. "Modo de extinción de incendios".
• Etapa 2: surgen reglas para la gobernanza de datos, pero el énfasis permanece en corregir los problemas de datos, el énfasis permanece en corregir los problemas de datos
• Etapa 3: los procesos de gobierno de datos están integrados en la base del negocio
• Etapa 4 - Surgen actividades en tiempo real y procesos y reglas de calidad de datos preventivos
• Etapa 5: las nuevas iniciativas solo se aprueban después de una cuidadosa consideración de cómo las iniciativas afectarán la infraestructura de datos existente. Existen políticas automatizadas para garantizar que los datos sigan siendo consistentes, precisos y confiables en toda la empresa.</t>
  </si>
  <si>
    <t>BP.104 Facility Master Planning</t>
  </si>
  <si>
    <t>Un plan maestro de instalaciones es un documento que describe un concepto general de desarrollo físico a través de mapas y narrativas. Proporciona un marco para que el entorno físico incluya edificios. El documento del Plan Maestro de Instalaciones refleja una estrategia para proporcionar las instalaciones que respaldan la declaración de misión de una empresa. El plan está guiado por una declaración de visión y objetivos de apoyo.
El desarrollo del plan maestro se realiza en cooperación con la planificación estratégica de instalaciones y comienza con el desarrollo de escenarios que representan diferentes prioridades y criterios. Se logra mejor con las aportaciones de expertos y todas las partes interesadas. Los componentes de un plan maestro de instalaciones incluyen:
• Análisis regulatorio
• Estrategia de seguridad
• Planes de fases
• Proyecciones de costos
• Diseño ambiental</t>
  </si>
  <si>
    <t>BP.105 Task Management</t>
  </si>
  <si>
    <t>El proceso de gestión de tareas se utiliza para determinar los recursos y la secuencia de tareas para procesos de entrega complejos, incluida la agregación y preparación de productos para su envío. La gestión de tareas permite a la empresa pronosticar las necesidades de mano de obra, conjunto de habilidades y equipo de capital para cumplir con las fechas de envío comprometidas.
La gestión eficaz de tareas supone gestionar todos los aspectos de una tarea, incluido su estado, prioridad, tiempo, asignaciones de recursos humanos y financieros, recurrencias y notificaciones. Estos pueden agruparse en general en las actividades básicas de la gestión de tareas.
• Como disciplina, la gestión de tareas abarca varias actividades clave que incluyen:
• Actividades creativas como planificación de tareas, lluvia de ideas, creación, elaboración, aclaración, organización, reducción, focalización y priorización preliminar.
• Actividades funcionales de personal, ventas, calidad u otras áreas de gestión, con el fin último de asegurar la producción de bienes y servicios finales para su entrega a los clientes.
• Actividades del proyecto relacionadas con la planificación y la presentación de informes de tiempo y costos.
• Las actividades de servicio se refieren a la prestación de servicios internos de la empresa y al cliente, incluida la gestión de relaciones con el cliente y la gestión del conocimiento.
• Las actividades de desempeño se relacionan con el seguimiento del desempeño y el cumplimiento de las tareas asignadas.
• Las actividades de informe pertenecen a la presentación de información sobre las otras cinco actividades enumeradas, incluida la visualización gráfica.
Las herramientas de software de gestión de tareas abundan en el mercado. Algunos son gratuitos; otros existen para propósitos de implementación en toda la empresa. Algunos cuentan con capacidades de notificación, visualización y creación de tareas para toda la empresa, entre otras, escalables a pequeñas, medianas y empresas de Fortune 100, desde proyectos individuales hasta la gestión continua de tareas corporativas.</t>
  </si>
  <si>
    <t>BP.107 Distributed Order Management</t>
  </si>
  <si>
    <t>La Gestión de pedidos distribuida planifica el envío de materiales y productos terminados desde múltiples puntos de distribución y / o múltiples proveedores a las ubicaciones de los clientes. La gestión de pedidos distribuida ayuda a reducir los plazos de entrega, reducir el costo de transporte y satisfacer la demanda no prevista al proporcionar múltiples opciones de entrega al planificador.
La gestión de pedidos distribuida desempeña un papel clave en la experiencia del cliente mediante la intermediación centralizada y la gestión de pedidos de múltiples canales de ventas para garantizar que los pedidos de los clientes se ejecuten según las expectativas del cliente. El sistema de gestión de pedidos también proporciona una vista de 360 grados de todas las compras del cliente en todos los canales del vendedor, lo que mejora la eficiencia de la cadena de suministro y mejora la experiencia del cliente.</t>
  </si>
  <si>
    <t>BP.108 Return Policy Conformance Integration</t>
  </si>
  <si>
    <t>La práctica de implementar procedimientos estándar y habilitar tecnología para garantizar el cumplimiento de las políticas de devolución. Las políticas automatizadas y los procesos de soporte recopilan y comparten datos importantes de fallas / estado con las organizaciones apropiadas responsables de la reparación y revisión, eliminación, gestión del ciclo de vida del producto, adquisición de componentes, planificación y programación de la producción.</t>
  </si>
  <si>
    <t>BP.110 Product Development/Engineering/Disposition Collaboration</t>
  </si>
  <si>
    <t>Los grupos de Ingeniería / Desarrollo de Producto deben estar en contacto y comunicación constante con la autoridad de disposición. Los grupos de desarrollo / ingeniería de productos deben ser alertados de todas las decisiones de disposición a través de alertas / rutas automáticas para ajustar cualquier documentación técnica, sistema de gestión de configuración o especificaciones de producto, si corresponde.</t>
  </si>
  <si>
    <t>BP.111 Electronic Technical Orders and Product Specifications</t>
  </si>
  <si>
    <t>El desarrollo de datos técnicos es una parte inherente del diseño de ingeniería, desarrollo y fabricación de productos. Las nuevas prácticas comerciales que utilizan metodologías y productos digitales han demostrado ahorros de costos, mejoras de procesos y capacidad ampliada de interoperabilidad. Esto incluye la utilización de ayudas de mantenimiento portátiles (PMA), manuales técnicos electrónicos integrados (IETM), ayudas para el desempeño en el trabajo (JPA) y otras formas de órdenes técnicas electrónicas y especificaciones de productos para ayudar a identificar el estado del producto.
Estas herramientas deben estar vinculadas al sistema de gestión de configuración / PLM para garantizar que cualquier cambio en las especificaciones del producto o del sistema se utilice para evaluar la condición del producto.</t>
  </si>
  <si>
    <t>BP.114 Order Quotation System</t>
  </si>
  <si>
    <t>El grupo funcional responsable de aceptar y administrar la cotización del cliente debe tener la información y los sistemas que respalden las siguientes capacidades:
• Capacidad para proporcionar precios inmediatos y descuentos de precios asociados para varias interrupciones de cantidad (tanto para artículos similares como para pedidos mixtos, si corresponde).
• Capacidad para proporcionar estimaciones de tiempo de entrega aproximado en todos los artículos / líneas de pedido. Esto incluiría estimaciones de cumplimiento de acuerdo con los requisitos originales del cliente, así como fechas ajustadas / negociadas, si corresponde.
• Capacidad para cotizar precios y plazos de entrega no solo en los artículos / cantidades solicitados, sino también la capacidad de proporcionar cotizaciones alternativas sin perder o alterar la cotización original.
• Capacidad para convertir cotizaciones iniciales o posteriores directamente en pedidos en firme.
• Capacidad para identificar y proporcionar cotizaciones alternativas basadas en configuraciones adicionales que proporcionarían un rendimiento similar a un costo menor, etc.
Normalmente, el grupo de servicio al cliente de una organización administraría esta práctica. Sin embargo, en el caso de que un grupo funcional que no sea el servicio al cliente o el grupo de gestión de pedidos sea responsable de este elemento del proceso (por ejemplo, grupo de precios comerciales, etc.), la capacidad de mover sin problemas las cotizaciones de los clientes entre las funciones internas también es un elemento crítico. de esta práctica.</t>
  </si>
  <si>
    <t>BP.116 Expedited Logistics</t>
  </si>
  <si>
    <t>La logística acelerada (o logística urgente) es el proceso que ocurre cuando los planes de entrega se revisan como resultado de retrasos en los envíos, pedidos críticos dentro de los plazos de entrega estándar o el requisito de piezas de repuesto. El estándar que se utiliza en la mayoría de las industrias es el de los transportistas individuales por teléfono o fax (marítimo, terrestre y aéreo) para determinar el mejor precio para la combinación de entrega que se ajuste al programa de entrega. El cambio en el proceso estándar da como resultado aumentos sustanciales en los costos y el tiempo de transporte.</t>
  </si>
  <si>
    <t>BP.117 Embed Specialized Services</t>
  </si>
  <si>
    <t>Agregue capacidad, procesos y experiencia adicionales incorporando empaques especializados, terminación de productos y servicios de empaque en el sitio de un proveedor externo.
Al incorporar servicios de terceros en sus operaciones de fabricación o distribución, puede agregar capacidades significativas a su cadena de suministro mientras aprovecha su red y activos existentes sin un rediseño y reingeniería significativos de la cadena de suministro.</t>
  </si>
  <si>
    <t>BP.118 Transportation Management Outsourcing</t>
  </si>
  <si>
    <t>Las pequeñas empresas pueden encontrarse en una desventaja de costos significativa tanto para el flete entrante como saliente. Las grandes corporaciones globales tienen el poder adquisitivo para aprovechar el gasto y el capital para invertir en software de transporte sofisticado.
La subcontratación del transporte crea una oportunidad para que las pequeñas empresas combinen sus gastos de transporte y obtengan una tarifa general más baja. El socio de subcontratación pasará
a través de un porcentaje de los ahorros a sus clientes.</t>
  </si>
  <si>
    <t>BP.119 Generation of Dynamic Bills of Materials</t>
  </si>
  <si>
    <t>La flexibilidad de producción y la capacidad de producir diferentes mezclas o una variedad de productos rápidamente, sin sacrificar la eficiencia en volúmenes de producción más bajos, es uno de los principios básicos de la fabricación por pedido. La generación de listas de materiales dinámicas (utilizando la aplicación de TI) basada en los requisitos y especificaciones del pedido del cliente, el producto y las reglas del cliente permite no solo la sustitución de diferentes tipos de materias primas sobre la marcha, sino que también permite la flexibilidad de reinvención completa para una sola producción. requisito. Esta lista de materiales impulsa el proceso de fabricación / ensamblaje, la programación del piso de producción, la planificación de inventario, la asignación de recursos y los cálculos de costos y se usa solo para un pedido único.</t>
  </si>
  <si>
    <t>BP.124 Return Shipment Insurance</t>
  </si>
  <si>
    <t>La práctica de comprar seguros para envíos de devolución de exceso de inventario de alto valor.</t>
  </si>
  <si>
    <t>BP.130 Identification of Obsolete Capital Assets</t>
  </si>
  <si>
    <t>Los productos que se consideran activos de capital obsoletos por lo general no se han vendido en algún tiempo y están al final de su vida útil. Cuando los activos de capital se vuelven obsoletos, se desgastan o quedan obsoletos, sus activos de capital deben eliminarse.
Para identificar el inventario obsoleto, una empresa debe realizar reuniones periódicas de revisión de inventario. Un gerente y un funcionario de contabilidad para asistir a una reunión para revisar los informes de gastos. Deben revisar la información de pedidos de inventario en las cuentas de gastos de la empresa. Las cuentas a pagar deben revisarse para encontrar la lista de productos comprados por su empresa. Las cuentas por pagar deben clasificarse por fecha de "último uso" o "dónde se utilizó". Es probable que los productos sin fechas en la lista, o con fechas muy antiguas, formen parte de un inventario obsoleto. Además, si el inventario no tiene una ubicación bajo el encabezado "dónde se usa", es probable que también se considere obsoleto. Después de encontrar un inventario obsoleto, los miembros del equipo pueden decidir cómo mover o liquidar los productos.</t>
  </si>
  <si>
    <t>BP.132 Issue Invitation to Tender (Quote)</t>
  </si>
  <si>
    <t>La práctica de emitir una invitación a licitar a varios proveedores que tienen la capacidad de suministrar un producto o servicio. La licitación también se puede anunciar para que participe cualquier proveedor calificado, esto es más común en el sector público.
Esta práctica crea competencia y permite al comprador la oportunidad de comparar y evaluar varios proveedores con datos comparables. Ampliamente utilizado para comprar servicios y en algunos países para cumplir con los estándares de competencia / compra. Se usa más comúnmente cuando existen múltiples proveedores.
Un documento de licitación completo incluirá los términos y condiciones de la licitación, los términos y condiciones de la empresa del comprador, la especificación de los servicios o materiales requeridos y un pronóstico de los requisitos de cantidad del servicio.
Un método de contrato de compra transparente que demuestra la debida diligencia a cualquier auditor externo.
Comentarios: Esta tarea puede llevar bastante tiempo, sin embargo, la inversión en esta práctica es importante si el contrato es un contrato de mediano plazo y de alto valor.</t>
  </si>
  <si>
    <t>BP.135 Return Authorization</t>
  </si>
  <si>
    <t>El proceso de Autorización de devolución (Autorización de devolución de material / Autorización de devolución de mercancía / Autorización de devolución de mercancía) proporciona las entradas en el plan de logística inversa. Los clientes proporcionan una descripción detallada de por qué se devuelve la pieza o el producto. Con base en la información proporcionada, la empresa puede planificar con anticipación una de las siguientes acciones:
• Envíe una unidad de reemplazo al cliente.
• Programe la unidad de devolución para reparación bajo garantía
• Programe la unidad de devolución para una reparación fuera de garantía
• Devolver la unidad a stock
• Devuelva la unidad al vendedor</t>
  </si>
  <si>
    <t>BP.136 Outsourced Reverse Logistics</t>
  </si>
  <si>
    <t>En lugar de gestionar las devoluciones como parte de una organización de servicios u operaciones, muchas empresas recurren a proveedores de servicios subcontratados, incluidos fabricantes contratados, proveedores de EMS y proveedores de logística de terceros para la gestión de devoluciones. El socio de subcontratación planificará parte o todo el proceso de devolución, incluido:
La gestión de devoluciones emite RA / RMA y proporciona al cliente las instrucciones de envío Programar la disposición del producto devuelto (reparación, reacondicionamiento y actualización) Devolver las unidades en garantía a los proveedores Planificar el Re embalaje y la redistribución Las instalaciones que se centran singularmente en la gestión de devoluciones pueden planificar la variación por cruz capacitar al personal y trasladarlo cuando sea necesario para satisfacer un aumento en el volumen de devoluciones de un cliente específico.</t>
  </si>
  <si>
    <t>BP.140 Return Authorization Required</t>
  </si>
  <si>
    <t>La práctica de requerir la emisión y el uso de un número de autorización de devolución para (enviar y aceptar) la devolución de bienes o materiales. Esta práctica requiere la política: 'Sin devolución sin un número de autorización de devolución'. La práctica de Autorización de devolución requerida mejora los informes de garantía, reduce el riesgo de fraude y mejora el costo general relacionado con los procesos de devolución y el fraude.
Nombres alternativos: Autorización de devolución de material, Autorización de devolución de mercancía, Autorización de devolución de mercancía
Nota: La solicitud de un número de autorización de devolución generalmente la realiza el cliente o consumidor. Autorización de devolución La práctica requerida se puede automatizar utilizando tecnología de códigos de barras.</t>
  </si>
  <si>
    <t>BP.142 Remote Return Authorization</t>
  </si>
  <si>
    <t>La autorización de devolución remota es la práctica en la que la identificación del estado de los materiales / mercancías y la decisión de disposición se realiza en el cliente o en la tienda (en nombre del proveedor). Tomar la decisión de disposición en el cliente o en la tienda elimina el costo de envío y manejo de los materiales / mercadería porque los materiales / mercadería no necesitan ser devueltos y / o eliminados.
La implementación de la práctica de autorización de devolución remota requiere el establecimiento claro y la comunicación de reglas e instrucciones para la identificación, disposición y autorización de devoluciones, reemplazo, reparación y / o reembolso. Esta práctica generalmente impone requisitos de información a la parte que realiza la inspección y autorización a distancia.</t>
  </si>
  <si>
    <t>BP.143 Preventive Returns</t>
  </si>
  <si>
    <t>La práctica de emitir avisos a los consumidores / clientes solicitando la devolución de bienes o materiales debido a posibles defectos o daños a los productos enviados. Esto incluye notificar a los distribuidores, intermediarios o socios de canal que puedan tener estos productos con fines de reventa.
El propósito de las devoluciones preventivas es proteger la marca, evitar lesiones o interrupciones en las operaciones de la propia cadena de suministro o de sus clientes y evitar costos asociados.
Ejemplos de devoluciones preventivas incluyen retiros en las industrias automotriz, electrónica y alimentaria.
Nota: En ciertos casos, esta práctica puede ser requerida por la ley. Sin embargo, no todas las devoluciones preventivas son requeridas por ley. La estrategia de severidad y riesgo de la empresa puede determinar la aplicación de devoluciones preventivas.</t>
  </si>
  <si>
    <t>BP.144 Purchase Order Management</t>
  </si>
  <si>
    <t>La práctica de emitir una orden de compra para una serie de productos que se requieren a corto y medio plazo. Dichos pedidos tienen en cuenta el plazo de entrega del proveedor.
La especificación del producto y el precio cotizado por el proveedor se incluyen en la orden de compra. Si existe un contrato formal, entonces se utilizarán los términos y condiciones estándar del comprador, incluidos el precio y los plazos de entrega.
A medida que se identifica una nueva demanda, se crea una nueva orden de compra después de recibir un precio. Un proceso de rutina que generalmente se usa para comprar productos o servicios que cambian con frecuencia o son compras únicas.</t>
  </si>
  <si>
    <t>BP.146 Cross-Docking</t>
  </si>
  <si>
    <t>El cross-docking es la práctica de descargar materiales de un vehículo entrante y cargar estos materiales directamente en los vehículos salientes sin guardarlos en los lugares de almacenamiento habituales en un almacén. Implica poco o ningún almacenamiento intermedio y puede implicar una o más transferencias antes de llegar al destino final.
Por lo tanto, reduce el tiempo de entrega y algunos costos de manipulación y almacenamiento de materiales.</t>
  </si>
  <si>
    <t>BP.147 Receiving Goods Inspection</t>
  </si>
  <si>
    <t>La práctica de inspeccionar los productos al recibirlos para detectar cualquier discrepancia en la entrega, como:
• Daño
• Cantidad incorrecta para la orden de compra
• Cantidad incorrecta para el papeleo de entrega
• El papeleo está completo y es correcto
• Se toman pruebas o muestras de algunos materiales
Si algún cheque muestra una discrepancia, la mercancía puede ser puesta en cuarentena o rechazada después del proceso de devolución. El proceso de devolución deberá garantizar que el Proveedor proporcione crédito por los productos devueltos.</t>
  </si>
  <si>
    <t>BP.148 3-Way Delivery Verification</t>
  </si>
  <si>
    <t>La práctica de verificar las facturas recibidas de los proveedores con las cantidades recibidas y con la Orden de compra, Contrato o Programa de proveedores asociados para garantizar que:
• Se recibieron los bienes
• Se ha facturado la cantidad correcta
• Se ha facturado el precio correcto</t>
  </si>
  <si>
    <t>BP.149 Supply Chain Risk Management Strategy Implementation and Analysis</t>
  </si>
  <si>
    <t>Implementar las Estrategias SCRM establecidas mediante la asignación del presupuesto adecuado, el despliegue de recursos humanos y la utilización de herramientas adecuadas. Los resultados de la implementación deben capturarse y compararse con los resultados deseados para cada métrica.</t>
  </si>
  <si>
    <t>BP.151 Real time Package Tracking</t>
  </si>
  <si>
    <t>El rastreo de paquetes en tiempo real se refiere a la tecnología que permite rastrear paquetes y otros tipos de activos, incluidos los vehículos, utilizando GPS, teléfonos celulares u otras redes. Un dispositivo como una antena RFID o M2M se adjunta al paquete / activo. Normalmente, los clientes pueden iniciar sesión en una interfaz web y determinar la ubicación de sus paquetes, incluida información como la trayectoria actual y el historial de viajes, la velocidad del vehículo, la temperatura del paquete y el nivel de exposición a la luz.
Se pueden establecer alertas que notifiquen a los clientes o propietarios cuando un paquete ha sido recogido, está en tránsito y se ha entregado correctamente. Utilizando rastreadores GPS auto amplificados colocados individualmente en paquetes esporádicamente a lo largo de un envío relacionado o dentro de carteras y vehículos de mensajería Los clientes pueden rastrear la ubicación exacta de su envío en cualquier momento. Cuando las señales de GPS no están disponibles, los dispositivos de rastreo se conectan automáticamente a la red celular y transmiten sus posiciones a través de la torre celular más cercana.</t>
  </si>
  <si>
    <t>BP.152 Automated Data Capture (ADC)</t>
  </si>
  <si>
    <t>El ADC relacionado con la producción es un habilitador para muchos de los elementos de proceso de nivel 3 y 4 de MAKE.
De manera similar a otros tipos de ADC que admiten otros procesos SCOR (por ejemplo, DELIVER RETURN, etc.), el formato / tecnología de captura de datos real puede adoptar muchas formas. El formato más común incluye códigos de barras asociados con una lista de materiales (BOM) u orden de producción. La lista de materiales se escanea en múltiples puntos del proceso para rastrear múltiples estados y medidas de desempeño.
Ejemplos comunes de datos de proceso MAKE capturados en ADC incluyen los siguientes:
• Emisiones / asignaciones de inventario y niveles disponibles
• Estado de finalización del pedido: requisitos laborales / seguimiento
• Ciclo de proceso y tiempos de permanencia: datos de eficiencia de activos
• Datos de calidad
Los datos de este tipo de ADC se procesan (tanto transmitidos como recibidos) en tiempo real o casi en tiempo real para respaldar otras funciones de ERP (por ejemplo, planificación / programación de gestión de pedidos e inventario, etc.)</t>
  </si>
  <si>
    <t>BP.155 Standard Operating Procedures</t>
  </si>
  <si>
    <t>El término procedimiento operativo estándar, o SOP, se usa en una variedad de contextos diferentes, incluidos la atención médica, la aviación, la educación, la industria y el ejército.
El ejército de los EE. UU. A veces usa el término "Procedimiento operativo permanente", en lugar de estándar, porque un SOP militar se refiere a los procedimientos únicos de una unidad, que no son necesariamente estándar para otra unidad. "Estándar" podría implicar que hay uno (estándar)
procedimiento que se utilizará en todas las unidades.
Un POE es un documento o instrucción por escrito que detalla todos los pasos y actividades de un proceso o procedimiento. Un POE proporciona a los empleados una referencia a las prácticas, actividades o tareas comerciales comunes. Los nuevos empleados utilizan un SOP para responder preguntas sin tener que interrumpir a los supervisores para preguntar cómo se realiza una operación. La norma internacional de calidad ISO 9001 requiere esencialmente la determinación de los procesos (documentados como procedimientos operativos estándar) utilizados en cualquier proceso de fabricación que pueda afectar la calidad del producto.
Los SOP bien documentados ayudan a garantizar la coherencia en la ejecución del proceso y proporcionan una herramienta eficaz para documentar los pasos del proceso y su secuencia, las reglas comerciales, las mejores prácticas y el manejo de excepciones, así como quién es responsable.</t>
  </si>
  <si>
    <t>BP.158 Make-to-Stock Goods Receipt</t>
  </si>
  <si>
    <t>El enfoque de fabricación a pedido se utiliza en casos de artículos de alto valor y altamente personalizados. Este enfoque se originó por el alto costo de mantenimiento de la materia prima WIP y productos terminados para productos altamente orientados a la tecnología, como servidores de computadoras para automóviles, maquinaria médica y de pronóstico del tiempo y otras industrias. Se adopta la estrategia Make to Order para entregar según las especificaciones de un pedido de cliente.
Requiere habilidades técnicas y conocimientos para desarrollar una red de proveedores para identificar las empresas adecuadas para los proveedores de escenarios de Fabricación a pedido y Fabricación a stock. Además, es difícil identificar el punto en el que las existencias forman parte de Fabricar bajo pedido y no se incluyen como inventario de fabricación a stock. Este punto se llama punto de desacoplamiento.</t>
  </si>
  <si>
    <t>BP.159 Electronic Data Interchange (EDI)</t>
  </si>
  <si>
    <t>La práctica de intercambiar documentos relacionados con el flujo de trabajo, como previsiones, órdenes de compra, confirmaciones de órdenes, órdenes de trabajo, ajustes de inventario y facturas, a través de mensajes electrónicos estándar.
EDI son las siglas de Electronic Data Interchange (intercambio electrónico de datos). Es la transferencia de una aplicación a otra de documentos comerciales entre computadoras. La transferencia de archivos requiere que el remitente y el receptor acuerden un formato de documento estándar para el documento que se va a transmitir.
EDI es la comunicación electrónica de transacciones comerciales, como confirmaciones de pedidos y facturas entre organizaciones. Los terceros brindan servicios EDI que permiten que las organizaciones con diferentes equipos se conecten. Aunque el acceso interactivo puede ser parte de él, el EDI implica transacciones directas de computadora a computadora en las bases de datos de los proveedores y los sistemas de pedidos.
Un mensaje EDI contiene una cadena de elementos de datos, cada uno de los cuales representa un hecho singular, como un número de modelo de producto de precio, etc., separados por un delimitador. La cadena completa se llama segmento de datos. Uno o más segmentos de datos enmarcados por un encabezado y un tráiler forman un conjunto de transacciones que es la unidad de transmisión EDI (equivalente a un mensaje). Un conjunto de transacciones a menudo consiste en lo que normalmente estaría contenido en un documento o formulario comercial típico.
Las partes que intercambian transmisiones EDI se denominan socios comerciales.</t>
  </si>
  <si>
    <t>BP.162 Long Term Supplier Agreement/Partnership</t>
  </si>
  <si>
    <t>El Acuerdo / Asociación a largo plazo con el proveedor es un marco de comunicación de la relación entre el comprador y el proveedor. Varía en dos continuos, desde muy informal a muy formal, como los sujetos a estrictos contratos legales. El otro es de un simple proveedor de productos básicos a un socio en la cadena de valor. En un nivel muy básico, la mayoría de los acuerdos a largo plazo reemplazan las órdenes de compra múltiples convencionales. En los más complejos, implica una asociación estratégica a largo plazo con el intercambio de conocimientos y la participación en el desarrollo temprano de productos.
Tiene como objetivo la gestión de la calidad total en toda la cadena de valor.</t>
  </si>
  <si>
    <t>BP.163 Supply base rationalization</t>
  </si>
  <si>
    <t>Una de las medidas del desempeño de compras es el volumen promedio de compras por proveedor. Debe lograrse un equilibrio entre el número de proveedores de un material y el poder de negociación.
El aumento del número de proveedores mejora la competencia y reduce los precios al mismo tiempo, demasiados proveedores también tendrán efectos negativos de reducir el volumen de compras, lo que reduce el interés del proveedor y los beneficios basados en la cantidad, así como un mayor esfuerzo del gerente de compras para coordinar con los proveedores. El análisis de gastos es un muy buen punto de partida para obtener una guía sobre el número óptimo de proveedores.</t>
  </si>
  <si>
    <t>BP.166 Document Management System</t>
  </si>
  <si>
    <t>Un sistema de gestión de documentos (DMS) es un sistema informático (o conjunto de programas informáticos) que se utiliza para rastrear y almacenar documentos electrónicos y / o imágenes de documentos en papel. Los sistemas de gestión de documentos generalmente son capaces de realizar un seguimiento de las diferentes versiones creadas por diferentes usuarios (control de revisión / seguimiento). Los sistemas de gestión de documentos se consideran un componente de los sistemas de gestión de contenido empresarial (ECM) y están relacionados con la gestión de activos digitales, la creación de imágenes de documentos, los sistemas de flujo de trabajo y los sistemas de gestión de registros.
Los sistemas de gestión de documentos eliminan la necesidad de gestionar las versiones en papel de los documentos (copias en varias ubicaciones, archivo y retención de documentos).</t>
  </si>
  <si>
    <t>BP.167 Electronic Returns Tracking</t>
  </si>
  <si>
    <t>La práctica de utilizar sistemas electrónicos para rastrear la ubicación de las devoluciones dentro de la cadena de suministro permite un mejor tiempo de respuesta para las devoluciones y reparaciones o reemplazos. La visibilidad en tránsito puede mostrar si hay retrasos o posibles problemas de envío, como aduanas, retrasos climáticos u otras áreas donde el proceso de devolución puede estar fuera de horario.
Se pueden aplicar diferentes tecnologías para agregar seguimiento electrónico. La forma más simple es el código de barras, el código de barras 2D y la identificación única (UID), hasta la más sofisticada, la identificación activa por radiofrecuencia (RFID) y la captura de datos de identificación automática (AIDC). Independientemente de la tecnología de identificación de artículos que se utilice, se debe configurar un sistema de tecnología de la información para rastrear la ubicación de los artículos a medida que se escanean y mostrar la ubicación del artículo a los analistas de la cadena de suministro.
Se pueden configurar sistemas más sofisticados para realizar análisis automatizados de información para identificar de inmediato problemas potenciales. Un ejemplo puede ser revisar los tiempos del ciclo de transferencia para ver si caen dentro de un cierto límite de tiempo, y si están fuera de un límite, se notificará a un analista de la cadena de suministro para determinar la resolución. La configuración de reglas comerciales y notificaciones dentro de los sistemas de seguimiento ayuda a automatizar el proceso de devolución y reducir la mano de obra requerida.</t>
  </si>
  <si>
    <t>BP.168 Rotable Spares Pool</t>
  </si>
  <si>
    <t>Rotable Spares Pool es un inventario de piezas reparables que pueden reemplazar la pieza rota de un cliente para aumentar su tiempo de recuperación. Esta práctica es particularmente útil cuando es necesario minimizar el tiempo de inactividad del cliente, especialmente con elementos de reparación complejos y de larga duración.
Un desafío con esta estrategia es garantizar que el grupo de repuestos rotativos sea reemplazable por Forma, Ajuste y Función con cualquier elemento que se intercambie. Otro desafío es la obsolescencia potencial de la tecnología, que dejaría obsoleto cualquier inventario y sería un costo. Es mejor utilizar un grupo de repuestos rotativos con un artículo de alta demanda y tiempo de entrega prolongado que no sea propenso a la obsolescencia (generalmente artículos estructurales que con frecuencia se rompen y reparan).</t>
  </si>
  <si>
    <t>BP.169 Beyond Economic Repair (BER) Management</t>
  </si>
  <si>
    <t>La práctica de evaluar elementos a medida que se retiran para mantenimiento, reparación y revisión para determinar si la reparación costaría más que comprar una pieza de repuesto. Determinar esto antes del envío del artículo para su reparación puede reducir los costos de transporte. Cualquier componente recuperable debe retirarse del artículo antes de desecharlo como piezas de reparación adicionales.
El proceso de identificación puede requerir equipo de prueba y otras herramientas de evaluación o personal en el sitio donde se está realizando la evaluación de BER. Los depósitos son un lugar probable para que se lleve a cabo esta práctica debido a la disponibilidad de herramientas y personal.</t>
  </si>
  <si>
    <t>BP.170 Engineer to Order Production</t>
  </si>
  <si>
    <t>ETO es una estrategia de fabricación mediante la cual los productos terminados se fabrican según las especificaciones de los pedidos de los clientes. Requiere un mayor tiempo de entrega para diseñar y fabricar según las especificaciones exactas del cliente. Generalmente, la técnica de identificación de materiales con números de material y lista de materiales (lista de material en FG, WIP y todos los subniveles), número de ruta y concepto de centros de trabajo se utilizan para fabricar estos productos complejos y de alta tecnología. Los sistemas ERP avanzados ofrecen la opción de utilizar estos conceptos en el proceso de fabricación. Los equipos de monitoreo de sistemas de detectores de foto de instrumentos de detección médica son un ejemplo típico de productos ETO.</t>
  </si>
  <si>
    <t>Resultados</t>
  </si>
  <si>
    <t>PUNTUACIÓN</t>
  </si>
  <si>
    <t>Marco eTOM</t>
  </si>
  <si>
    <t>Metodología ITIL</t>
  </si>
  <si>
    <t>Proceso SCOR</t>
  </si>
  <si>
    <t>Subproceso SCOR</t>
  </si>
  <si>
    <t>puntuación eTOM</t>
  </si>
  <si>
    <t>puntuación ITIL</t>
  </si>
  <si>
    <t>Estado eTOM</t>
  </si>
  <si>
    <t>Estado ITIL</t>
  </si>
  <si>
    <t>2. ABASTECIMIENTO</t>
  </si>
  <si>
    <t>3. FABRICACIÓN (HACER)</t>
  </si>
  <si>
    <t>5. DEVOLUCIÓN</t>
  </si>
  <si>
    <t>TABLA DE VALORES UTILIZADOS PARA ENCONTRAR EL COEFICIENTE DE CORRELACION</t>
  </si>
  <si>
    <t>X "eTOM"</t>
  </si>
  <si>
    <t>Y "ITIL"</t>
  </si>
  <si>
    <t>Media</t>
  </si>
  <si>
    <t>Sx</t>
  </si>
  <si>
    <t>Sy</t>
  </si>
  <si>
    <t>Coeficiente de Correlación ( r )</t>
  </si>
  <si>
    <t>BP.184 - Se establecen procesos orientados a la toma de decisiones impulsadas por eventos en tiempo real, que permitan identificar los impactos de la cadena de suministro y del negocio mediante la simulación, en función del cambio y configuración de parámetros que construyen múltiples escenarios.</t>
  </si>
  <si>
    <t>La práctica de revisiones formales del desempeño de los transportistas de carga para reducir el riesgo de variaciones en el presupuesto de costos de destino. Una evaluación formal del desempeño del transportista es crucial ya que los socios de transporte representan la interfaz entre el proveedor y el cliente. La calidad de la entrega a tiempo y en buenas condiciones tiene un enorme impacto en la satisfacción del cliente, las tasas de devolución y las ventas repetidas.
Un programa de evaluación de operadores necesita una lista completa de métricas de evaluación para reflejar el desempeño general del servicio y los objetivos de mejora de costos. Los criterios de evaluación deben incluir medidas tanto cuantitativas como cualitativas. Los criterios cuantitativos pueden incluir desempeño de entrega a tiempo, índices de reclamaciones, precisión de facturación, desempeño de costos y otros criterios medibles. Las medidas cualitativas pueden incluir la capacidad de respuesta del conductor y el representante de ventas, la calidad del servicio al cliente, encuestas a las partes interesadas, quejas de los clientes u otras evaluaciones basadas en el valor. Además, el desempeño de la entrega de un transportista y el impacto relacionado con la variabilidad del tiempo de entrega del suministro (debido a partos) deben evaluarse. Si un producto se envía a un cliente y llega tarde: entonces hay inventario limitado / no disponible. Por el contrario, si un proveedor envía materia prima a una empresa y el envío se recibe antes de la fecha de necesidad, se lleva el exceso de inventario. Esto requeriría un proceso de trabajo que investigue las razones y cómo manejar tales situaciones (es decir, una situación atribuible a que el proveedor envía el producto con anticipación a propósito para mover el inventario rápidamente; la empresa receptora puede retrasar la recepción del envío hasta que se necesite el inventario; ajustar el tiempo de entrega de tránsito para protegerse contra esto tipo de situaciones que están causando inventario adicional debido al desempeño de la entrega del transportista)</t>
  </si>
  <si>
    <t>Sxy (Calculo de Covarianza)</t>
  </si>
  <si>
    <t>TABLA DE VALORES UTILIZADOS PARA ENCONTRAR EL COEFICIENTE DE CORRELACION PROCESO DE ABASTECIMIENTO</t>
  </si>
  <si>
    <t>TABLA DE VALORES UTILIZADOS PARA ENCONTRAR EL COEFICIENTE DE CORRELACION PROCESO DE PLANEACIÓN</t>
  </si>
  <si>
    <t>CANTIDAD</t>
  </si>
  <si>
    <t>TABLA DE VALORES UTILIZADOS PARA ENCONTRAR EL COEFICIENTE DE CORRELACION PROCESO DE FABRICACIÓN</t>
  </si>
  <si>
    <t>TABLA DE VALORES UTILIZADOS PARA ENCONTRAR EL COEFICIENTE DE CORRELACION PROCESO DE ENTREGA / DISTRIBUCIÓN</t>
  </si>
  <si>
    <t>PLANEACIÓN</t>
  </si>
  <si>
    <t>ABASTECIMIENTO</t>
  </si>
  <si>
    <t>FABRICACIÓN</t>
  </si>
  <si>
    <t xml:space="preserve"> </t>
  </si>
  <si>
    <t>ENTREGA / DISTRIBUCIÓN</t>
  </si>
  <si>
    <t>DEVOLUCIÓN</t>
  </si>
  <si>
    <t>COVARIANZA Y COEFICIENTE DE RELACIÓN DE LOS PROCESOS ESTANDARES SCOR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</si>
</sst>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8"/>
      <name val="Calibri"/>
      <family val="2"/>
      <scheme val="minor"/>
    </font>
    <font>
      <b/>
      <i/>
      <sz val="11"/>
      <color theme="1"/>
      <name val="Calibri"/>
      <family val="2"/>
      <scheme val="minor"/>
    </font>
    <font>
      <b/>
      <sz val="11"/>
      <color rgb="FF000000"/>
      <name val="Calibri"/>
    </font>
    <font>
      <sz val="11"/>
      <color rgb="FF000000"/>
      <name val="Calibri"/>
    </font>
    <font>
      <b/>
      <sz val="11"/>
      <color rgb="FFFF0000"/>
      <name val="Calibri"/>
      <family val="2"/>
      <scheme val="minor"/>
    </font>
    <font>
      <b/>
      <sz val="11"/>
      <color rgb="FF000000"/>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C000"/>
        <bgColor indexed="64"/>
      </patternFill>
    </fill>
    <fill>
      <patternFill patternType="solid">
        <fgColor rgb="FFFFE699"/>
        <bgColor indexed="64"/>
      </patternFill>
    </fill>
    <fill>
      <patternFill patternType="solid">
        <fgColor rgb="FF67F7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top style="medium">
        <color rgb="FF000000"/>
      </top>
      <bottom style="thin">
        <color indexed="64"/>
      </bottom>
      <diagonal/>
    </border>
    <border>
      <left style="medium">
        <color rgb="FF000000"/>
      </left>
      <right style="thin">
        <color indexed="64"/>
      </right>
      <top style="medium">
        <color rgb="FF000000"/>
      </top>
      <bottom/>
      <diagonal/>
    </border>
    <border>
      <left style="medium">
        <color rgb="FF000000"/>
      </left>
      <right/>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style="medium">
        <color rgb="FF000000"/>
      </right>
      <top style="thin">
        <color indexed="64"/>
      </top>
      <bottom style="medium">
        <color rgb="FF000000"/>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right style="thin">
        <color indexed="64"/>
      </right>
      <top/>
      <bottom/>
      <diagonal/>
    </border>
    <border>
      <left style="medium">
        <color rgb="FF000000"/>
      </left>
      <right/>
      <top style="medium">
        <color rgb="FF000000"/>
      </top>
      <bottom style="medium">
        <color rgb="FF000000"/>
      </bottom>
      <diagonal/>
    </border>
    <border>
      <left style="thin">
        <color indexed="64"/>
      </left>
      <right style="medium">
        <color rgb="FF000000"/>
      </right>
      <top/>
      <bottom/>
      <diagonal/>
    </border>
    <border>
      <left/>
      <right style="thin">
        <color indexed="64"/>
      </right>
      <top style="medium">
        <color rgb="FF000000"/>
      </top>
      <bottom/>
      <diagonal/>
    </border>
    <border>
      <left/>
      <right/>
      <top style="medium">
        <color rgb="FF000000"/>
      </top>
      <bottom style="medium">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35">
    <xf numFmtId="0" fontId="0" fillId="0" borderId="0" xfId="0"/>
    <xf numFmtId="0" fontId="0" fillId="0" borderId="0" xfId="0" applyAlignment="1">
      <alignment wrapText="1"/>
    </xf>
    <xf numFmtId="0" fontId="1" fillId="0" borderId="1" xfId="0" applyFont="1" applyBorder="1" applyAlignment="1">
      <alignment wrapText="1"/>
    </xf>
    <xf numFmtId="0" fontId="1" fillId="5" borderId="1" xfId="0" applyFont="1" applyFill="1" applyBorder="1" applyAlignment="1">
      <alignment wrapText="1"/>
    </xf>
    <xf numFmtId="2"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3" xfId="0"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0" fillId="5" borderId="6" xfId="0" applyFill="1" applyBorder="1" applyAlignment="1">
      <alignment horizontal="center" vertical="center" wrapText="1"/>
    </xf>
    <xf numFmtId="0" fontId="0" fillId="5" borderId="3" xfId="0" applyFill="1" applyBorder="1" applyAlignment="1">
      <alignment horizontal="center" vertical="center" wrapText="1"/>
    </xf>
    <xf numFmtId="0" fontId="3" fillId="3" borderId="6"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7" fillId="6" borderId="14" xfId="0" applyFont="1" applyFill="1" applyBorder="1" applyAlignment="1">
      <alignment horizontal="center" vertical="center" wrapText="1"/>
    </xf>
    <xf numFmtId="0" fontId="0" fillId="6" borderId="10" xfId="0" applyFill="1" applyBorder="1" applyAlignment="1">
      <alignment horizontal="center" vertical="center" wrapText="1"/>
    </xf>
    <xf numFmtId="0" fontId="7" fillId="6" borderId="10" xfId="0" applyFont="1" applyFill="1" applyBorder="1" applyAlignment="1">
      <alignment horizontal="center" vertical="center" wrapText="1"/>
    </xf>
    <xf numFmtId="0" fontId="0" fillId="6" borderId="14" xfId="0" applyFill="1" applyBorder="1" applyAlignment="1">
      <alignment horizontal="center" vertical="center" wrapText="1"/>
    </xf>
    <xf numFmtId="0" fontId="7" fillId="0" borderId="12" xfId="0" applyFont="1" applyBorder="1" applyAlignment="1">
      <alignment horizontal="center" vertical="center" wrapText="1"/>
    </xf>
    <xf numFmtId="0" fontId="0" fillId="7" borderId="10" xfId="0" applyFill="1" applyBorder="1" applyAlignment="1">
      <alignment horizontal="center" vertical="center" wrapText="1"/>
    </xf>
    <xf numFmtId="0" fontId="1" fillId="4" borderId="18" xfId="0" applyFont="1" applyFill="1" applyBorder="1" applyAlignment="1">
      <alignment wrapText="1"/>
    </xf>
    <xf numFmtId="0" fontId="1" fillId="0" borderId="18" xfId="0" applyFont="1" applyBorder="1" applyAlignment="1">
      <alignment wrapText="1"/>
    </xf>
    <xf numFmtId="0" fontId="1" fillId="0" borderId="19" xfId="0" applyFont="1" applyBorder="1" applyAlignment="1">
      <alignment wrapText="1"/>
    </xf>
    <xf numFmtId="0" fontId="1" fillId="5" borderId="24" xfId="0" applyFont="1" applyFill="1" applyBorder="1" applyAlignment="1">
      <alignment wrapText="1"/>
    </xf>
    <xf numFmtId="0" fontId="1" fillId="5" borderId="27" xfId="0" applyFont="1" applyFill="1" applyBorder="1" applyAlignment="1">
      <alignment wrapText="1"/>
    </xf>
    <xf numFmtId="0" fontId="1" fillId="0" borderId="16" xfId="0" applyFont="1" applyBorder="1" applyAlignment="1">
      <alignment wrapText="1"/>
    </xf>
    <xf numFmtId="0" fontId="0" fillId="5" borderId="27" xfId="0" applyFill="1" applyBorder="1" applyAlignment="1">
      <alignment wrapText="1"/>
    </xf>
    <xf numFmtId="0" fontId="0" fillId="4" borderId="28" xfId="0" applyFill="1" applyBorder="1" applyAlignment="1">
      <alignment wrapText="1"/>
    </xf>
    <xf numFmtId="0" fontId="0" fillId="0" borderId="28" xfId="0" applyBorder="1" applyAlignment="1">
      <alignment wrapText="1"/>
    </xf>
    <xf numFmtId="0" fontId="0" fillId="0" borderId="26" xfId="0" applyBorder="1" applyAlignment="1">
      <alignment wrapText="1"/>
    </xf>
    <xf numFmtId="0" fontId="0" fillId="5" borderId="33" xfId="0" applyFill="1" applyBorder="1" applyAlignment="1">
      <alignment wrapText="1"/>
    </xf>
    <xf numFmtId="0" fontId="0" fillId="4" borderId="34" xfId="0" applyFill="1" applyBorder="1" applyAlignment="1">
      <alignment wrapText="1"/>
    </xf>
    <xf numFmtId="0" fontId="0" fillId="0" borderId="34" xfId="0" applyBorder="1" applyAlignment="1">
      <alignment wrapText="1"/>
    </xf>
    <xf numFmtId="0" fontId="0" fillId="0" borderId="32" xfId="0" applyBorder="1" applyAlignment="1">
      <alignment wrapText="1"/>
    </xf>
    <xf numFmtId="0" fontId="1" fillId="0" borderId="36" xfId="0" applyFont="1" applyBorder="1" applyAlignment="1">
      <alignment wrapText="1"/>
    </xf>
    <xf numFmtId="0" fontId="0" fillId="5" borderId="24" xfId="0" applyFill="1" applyBorder="1" applyAlignment="1">
      <alignment wrapText="1"/>
    </xf>
    <xf numFmtId="0" fontId="0" fillId="4" borderId="18" xfId="0" applyFill="1" applyBorder="1" applyAlignment="1">
      <alignment wrapText="1"/>
    </xf>
    <xf numFmtId="0" fontId="0" fillId="0" borderId="18" xfId="0" applyBorder="1" applyAlignment="1">
      <alignment wrapText="1"/>
    </xf>
    <xf numFmtId="0" fontId="0" fillId="0" borderId="19" xfId="0" applyBorder="1" applyAlignment="1">
      <alignment wrapText="1"/>
    </xf>
    <xf numFmtId="0" fontId="1" fillId="0" borderId="17" xfId="0" applyFont="1" applyBorder="1" applyAlignment="1">
      <alignment wrapText="1"/>
    </xf>
    <xf numFmtId="0" fontId="1" fillId="5" borderId="33" xfId="0" applyFont="1" applyFill="1" applyBorder="1" applyAlignment="1">
      <alignment wrapText="1"/>
    </xf>
    <xf numFmtId="0" fontId="0" fillId="0" borderId="28" xfId="0" applyBorder="1"/>
    <xf numFmtId="0" fontId="0" fillId="0" borderId="26" xfId="0" applyBorder="1"/>
    <xf numFmtId="0" fontId="1" fillId="0" borderId="18" xfId="0" applyFont="1" applyBorder="1"/>
    <xf numFmtId="0" fontId="1" fillId="0" borderId="19" xfId="0" applyFont="1" applyBorder="1"/>
    <xf numFmtId="0" fontId="0" fillId="0" borderId="34" xfId="0" applyBorder="1"/>
    <xf numFmtId="0" fontId="0" fillId="0" borderId="32" xfId="0" applyBorder="1"/>
    <xf numFmtId="0" fontId="1" fillId="0" borderId="24" xfId="0" applyFont="1" applyBorder="1"/>
    <xf numFmtId="0" fontId="0" fillId="0" borderId="27" xfId="0" applyBorder="1"/>
    <xf numFmtId="0" fontId="0" fillId="0" borderId="33" xfId="0" applyBorder="1"/>
    <xf numFmtId="0" fontId="1" fillId="0" borderId="15" xfId="0" applyFont="1" applyBorder="1" applyAlignment="1">
      <alignment wrapText="1"/>
    </xf>
    <xf numFmtId="0" fontId="1" fillId="0" borderId="12" xfId="0" applyFont="1" applyBorder="1" applyAlignment="1">
      <alignment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wrapText="1"/>
    </xf>
    <xf numFmtId="0" fontId="0" fillId="0" borderId="36" xfId="0" applyBorder="1" applyAlignment="1">
      <alignment horizontal="center" vertical="center" wrapText="1"/>
    </xf>
    <xf numFmtId="0" fontId="0" fillId="0" borderId="12" xfId="0" applyBorder="1" applyAlignment="1">
      <alignment wrapText="1"/>
    </xf>
    <xf numFmtId="0" fontId="5" fillId="0" borderId="9" xfId="0" applyFont="1" applyBorder="1" applyAlignment="1">
      <alignment horizontal="center" vertical="center" wrapText="1"/>
    </xf>
    <xf numFmtId="0" fontId="0" fillId="0" borderId="15" xfId="0" applyBorder="1" applyAlignment="1">
      <alignment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5" borderId="40" xfId="0" applyFont="1" applyFill="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1" fillId="0" borderId="17" xfId="0" applyFont="1" applyBorder="1" applyAlignment="1">
      <alignment horizontal="center" vertical="center" wrapText="1"/>
    </xf>
    <xf numFmtId="0" fontId="1" fillId="5" borderId="45" xfId="0" applyFont="1" applyFill="1" applyBorder="1" applyAlignment="1">
      <alignment horizontal="center" vertical="center" wrapText="1"/>
    </xf>
    <xf numFmtId="0" fontId="1" fillId="5" borderId="46" xfId="0" applyFont="1" applyFill="1" applyBorder="1" applyAlignment="1">
      <alignment horizontal="center" vertical="center" wrapText="1"/>
    </xf>
    <xf numFmtId="0" fontId="0" fillId="0" borderId="1" xfId="0" applyBorder="1" applyAlignment="1">
      <alignment horizontal="center" vertical="center" wrapText="1"/>
    </xf>
    <xf numFmtId="0" fontId="8" fillId="7" borderId="16" xfId="0" applyFont="1" applyFill="1" applyBorder="1" applyAlignment="1">
      <alignment wrapText="1"/>
    </xf>
    <xf numFmtId="0" fontId="8" fillId="7" borderId="15" xfId="0" applyFont="1" applyFill="1" applyBorder="1" applyAlignment="1">
      <alignment wrapText="1"/>
    </xf>
    <xf numFmtId="0" fontId="8" fillId="7" borderId="12" xfId="0" applyFont="1" applyFill="1" applyBorder="1" applyAlignment="1">
      <alignment wrapText="1"/>
    </xf>
    <xf numFmtId="0" fontId="8" fillId="7" borderId="17" xfId="0" applyFont="1" applyFill="1" applyBorder="1" applyAlignment="1">
      <alignment wrapText="1"/>
    </xf>
    <xf numFmtId="0" fontId="5" fillId="0" borderId="1" xfId="0" applyFont="1" applyBorder="1" applyAlignment="1">
      <alignment horizontal="center" vertical="center" wrapText="1"/>
    </xf>
    <xf numFmtId="0" fontId="1" fillId="0" borderId="1" xfId="0" applyFont="1" applyBorder="1"/>
    <xf numFmtId="0" fontId="0" fillId="0" borderId="1" xfId="0" applyBorder="1"/>
    <xf numFmtId="0" fontId="1" fillId="0" borderId="47" xfId="0" applyFont="1" applyBorder="1"/>
    <xf numFmtId="0" fontId="1" fillId="0" borderId="51" xfId="0" applyFont="1" applyBorder="1"/>
    <xf numFmtId="0" fontId="1" fillId="0" borderId="52" xfId="0" applyFont="1" applyBorder="1"/>
    <xf numFmtId="0" fontId="1" fillId="0" borderId="53" xfId="0" applyFont="1" applyBorder="1"/>
    <xf numFmtId="0" fontId="1" fillId="0" borderId="54" xfId="0" applyFont="1" applyBorder="1"/>
    <xf numFmtId="0" fontId="0" fillId="0" borderId="55" xfId="0" applyBorder="1"/>
    <xf numFmtId="0" fontId="0" fillId="0" borderId="56" xfId="0" applyBorder="1"/>
    <xf numFmtId="0" fontId="0" fillId="0" borderId="57" xfId="0" applyBorder="1"/>
    <xf numFmtId="0" fontId="0" fillId="0" borderId="51" xfId="0" applyBorder="1"/>
    <xf numFmtId="0" fontId="0" fillId="0" borderId="52" xfId="0" applyBorder="1"/>
    <xf numFmtId="0" fontId="0" fillId="0" borderId="53" xfId="0" applyBorder="1"/>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1" xfId="0" applyFont="1" applyBorder="1" applyAlignment="1">
      <alignment horizontal="center" wrapText="1"/>
    </xf>
    <xf numFmtId="0" fontId="1" fillId="0" borderId="22"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8" xfId="0" applyFont="1" applyBorder="1" applyAlignment="1">
      <alignment horizontal="center" wrapText="1"/>
    </xf>
    <xf numFmtId="0" fontId="1" fillId="0" borderId="30" xfId="0" applyFont="1" applyBorder="1" applyAlignment="1">
      <alignment horizontal="center" wrapText="1"/>
    </xf>
    <xf numFmtId="0" fontId="1" fillId="0" borderId="31" xfId="0" applyFont="1" applyBorder="1" applyAlignment="1">
      <alignment horizontal="center" wrapText="1"/>
    </xf>
    <xf numFmtId="0" fontId="1" fillId="0" borderId="35" xfId="0" applyFont="1" applyBorder="1" applyAlignment="1">
      <alignment horizontal="center" wrapText="1"/>
    </xf>
    <xf numFmtId="0" fontId="1" fillId="0" borderId="37" xfId="0" applyFont="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29" xfId="0" applyFont="1" applyBorder="1" applyAlignment="1">
      <alignment horizontal="center" wrapText="1"/>
    </xf>
    <xf numFmtId="0" fontId="6" fillId="0" borderId="36" xfId="0" applyFont="1" applyBorder="1" applyAlignment="1">
      <alignment horizontal="center"/>
    </xf>
    <xf numFmtId="0" fontId="1" fillId="0" borderId="39" xfId="0" applyFont="1" applyBorder="1" applyAlignment="1">
      <alignment horizontal="center"/>
    </xf>
    <xf numFmtId="0" fontId="1" fillId="0" borderId="17"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50" xfId="0" applyFont="1" applyBorder="1" applyAlignment="1">
      <alignment horizontal="center"/>
    </xf>
    <xf numFmtId="0" fontId="9" fillId="0" borderId="1"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67F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1.1. Planificación de la Cadena de Suministro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'1_Planeacion'!$B$3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'1_Planeacion'!$A$6:$A$9</c:f>
              <c:strCache>
                <c:ptCount val="4"/>
                <c:pt idx="0">
                  <c:v>1.1.1. Identificar, priorizar y agregar los requisitos de la cadena de suministro</c:v>
                </c:pt>
                <c:pt idx="1">
                  <c:v>1.1.2. Identificar, priorizar y agregar recursos de la cadena de suministro</c:v>
                </c:pt>
                <c:pt idx="2">
                  <c:v>1.1.3. Equilibrar los recursos de la cadena de suministro con los requisitos de la cadena de suministro</c:v>
                </c:pt>
                <c:pt idx="3">
                  <c:v>1.1.4. Establecer y comunicar los planes de la cadena de suministro</c:v>
                </c:pt>
              </c:strCache>
            </c:strRef>
          </c:cat>
          <c:val>
            <c:numRef>
              <c:f>'1_Planeacion'!$B$6:$B$9</c:f>
              <c:numCache>
                <c:formatCode>General</c:formatCode>
                <c:ptCount val="4"/>
                <c:pt idx="0">
                  <c:v>2.4166666666666665</c:v>
                </c:pt>
                <c:pt idx="1">
                  <c:v>2.7272727272727271</c:v>
                </c:pt>
                <c:pt idx="2">
                  <c:v>2.5454545454545454</c:v>
                </c:pt>
                <c:pt idx="3">
                  <c:v>2.6666666666666665</c:v>
                </c:pt>
              </c:numCache>
            </c:numRef>
          </c:val>
          <c:extLst>
            <c:ext xmlns:c16="http://schemas.microsoft.com/office/drawing/2014/chart" uri="{C3380CC4-5D6E-409C-BE32-E72D297353CC}">
              <c16:uniqueId val="{00000000-ED35-4EEB-8373-C36B93806930}"/>
            </c:ext>
          </c:extLst>
        </c:ser>
        <c:ser>
          <c:idx val="1"/>
          <c:order val="1"/>
          <c:tx>
            <c:strRef>
              <c:f>'1_Planeacion'!$C$3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'1_Planeacion'!$A$6:$A$9</c:f>
              <c:strCache>
                <c:ptCount val="4"/>
                <c:pt idx="0">
                  <c:v>1.1.1. Identificar, priorizar y agregar los requisitos de la cadena de suministro</c:v>
                </c:pt>
                <c:pt idx="1">
                  <c:v>1.1.2. Identificar, priorizar y agregar recursos de la cadena de suministro</c:v>
                </c:pt>
                <c:pt idx="2">
                  <c:v>1.1.3. Equilibrar los recursos de la cadena de suministro con los requisitos de la cadena de suministro</c:v>
                </c:pt>
                <c:pt idx="3">
                  <c:v>1.1.4. Establecer y comunicar los planes de la cadena de suministro</c:v>
                </c:pt>
              </c:strCache>
            </c:strRef>
          </c:cat>
          <c:val>
            <c:numRef>
              <c:f>'1_Planeacion'!$C$6:$C$9</c:f>
              <c:numCache>
                <c:formatCode>General</c:formatCode>
                <c:ptCount val="4"/>
                <c:pt idx="0">
                  <c:v>2.3333333333333335</c:v>
                </c:pt>
                <c:pt idx="1">
                  <c:v>2.6363636363636362</c:v>
                </c:pt>
                <c:pt idx="2">
                  <c:v>2.2727272727272729</c:v>
                </c:pt>
                <c:pt idx="3">
                  <c:v>2.8333333333333335</c:v>
                </c:pt>
              </c:numCache>
            </c:numRef>
          </c:val>
          <c:extLst>
            <c:ext xmlns:c16="http://schemas.microsoft.com/office/drawing/2014/chart" uri="{C3380CC4-5D6E-409C-BE32-E72D297353CC}">
              <c16:uniqueId val="{00000001-ED35-4EEB-8373-C36B93806930}"/>
            </c:ext>
          </c:extLst>
        </c:ser>
        <c:dLbls>
          <c:showLegendKey val="0"/>
          <c:showVal val="0"/>
          <c:showCatName val="0"/>
          <c:showSerName val="0"/>
          <c:showPercent val="0"/>
          <c:showBubbleSize val="0"/>
        </c:dLbls>
        <c:axId val="88309120"/>
        <c:axId val="83155888"/>
      </c:radarChart>
      <c:catAx>
        <c:axId val="8830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3155888"/>
        <c:crosses val="autoZero"/>
        <c:auto val="1"/>
        <c:lblAlgn val="ctr"/>
        <c:lblOffset val="100"/>
        <c:noMultiLvlLbl val="0"/>
      </c:catAx>
      <c:valAx>
        <c:axId val="83155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3091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3.1. Make to Stock</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'3_Fabricacion'!$B$3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'3_Fabricacion'!$A$6:$A$12</c:f>
              <c:strCache>
                <c:ptCount val="7"/>
                <c:pt idx="0">
                  <c:v>3.1.1. Programar actividades de producción</c:v>
                </c:pt>
                <c:pt idx="1">
                  <c:v>3.1.2. Material de emisión</c:v>
                </c:pt>
                <c:pt idx="2">
                  <c:v>3.1.3. Producir y probar</c:v>
                </c:pt>
                <c:pt idx="3">
                  <c:v>3.1.4. Embalaje</c:v>
                </c:pt>
                <c:pt idx="4">
                  <c:v>3.1.5. Producto de la etapa</c:v>
                </c:pt>
                <c:pt idx="5">
                  <c:v>3.1.6. Lanzar el producto para entregar</c:v>
                </c:pt>
                <c:pt idx="6">
                  <c:v>3.1.7. Eliminación de desechos</c:v>
                </c:pt>
              </c:strCache>
            </c:strRef>
          </c:cat>
          <c:val>
            <c:numRef>
              <c:f>'3_Fabricacion'!$B$6:$B$12</c:f>
              <c:numCache>
                <c:formatCode>General</c:formatCode>
                <c:ptCount val="7"/>
                <c:pt idx="0">
                  <c:v>2</c:v>
                </c:pt>
                <c:pt idx="1">
                  <c:v>2</c:v>
                </c:pt>
                <c:pt idx="2">
                  <c:v>3</c:v>
                </c:pt>
                <c:pt idx="3">
                  <c:v>3</c:v>
                </c:pt>
                <c:pt idx="4">
                  <c:v>1</c:v>
                </c:pt>
                <c:pt idx="5">
                  <c:v>3</c:v>
                </c:pt>
                <c:pt idx="6">
                  <c:v>3</c:v>
                </c:pt>
              </c:numCache>
            </c:numRef>
          </c:val>
          <c:extLst>
            <c:ext xmlns:c16="http://schemas.microsoft.com/office/drawing/2014/chart" uri="{C3380CC4-5D6E-409C-BE32-E72D297353CC}">
              <c16:uniqueId val="{00000000-6958-4B0B-8AB0-F25BFE7D790C}"/>
            </c:ext>
          </c:extLst>
        </c:ser>
        <c:ser>
          <c:idx val="1"/>
          <c:order val="1"/>
          <c:tx>
            <c:strRef>
              <c:f>'3_Fabricacion'!$C$3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'3_Fabricacion'!$A$6:$A$12</c:f>
              <c:strCache>
                <c:ptCount val="7"/>
                <c:pt idx="0">
                  <c:v>3.1.1. Programar actividades de producción</c:v>
                </c:pt>
                <c:pt idx="1">
                  <c:v>3.1.2. Material de emisión</c:v>
                </c:pt>
                <c:pt idx="2">
                  <c:v>3.1.3. Producir y probar</c:v>
                </c:pt>
                <c:pt idx="3">
                  <c:v>3.1.4. Embalaje</c:v>
                </c:pt>
                <c:pt idx="4">
                  <c:v>3.1.5. Producto de la etapa</c:v>
                </c:pt>
                <c:pt idx="5">
                  <c:v>3.1.6. Lanzar el producto para entregar</c:v>
                </c:pt>
                <c:pt idx="6">
                  <c:v>3.1.7. Eliminación de desechos</c:v>
                </c:pt>
              </c:strCache>
            </c:strRef>
          </c:cat>
          <c:val>
            <c:numRef>
              <c:f>'3_Fabricacion'!$C$6:$C$12</c:f>
              <c:numCache>
                <c:formatCode>General</c:formatCode>
                <c:ptCount val="7"/>
                <c:pt idx="0">
                  <c:v>2.3333333333333335</c:v>
                </c:pt>
                <c:pt idx="1">
                  <c:v>2.2000000000000002</c:v>
                </c:pt>
                <c:pt idx="2">
                  <c:v>3</c:v>
                </c:pt>
                <c:pt idx="3">
                  <c:v>3</c:v>
                </c:pt>
                <c:pt idx="4">
                  <c:v>1</c:v>
                </c:pt>
                <c:pt idx="5">
                  <c:v>3</c:v>
                </c:pt>
                <c:pt idx="6">
                  <c:v>3</c:v>
                </c:pt>
              </c:numCache>
            </c:numRef>
          </c:val>
          <c:extLst>
            <c:ext xmlns:c16="http://schemas.microsoft.com/office/drawing/2014/chart" uri="{C3380CC4-5D6E-409C-BE32-E72D297353CC}">
              <c16:uniqueId val="{00000001-6958-4B0B-8AB0-F25BFE7D790C}"/>
            </c:ext>
          </c:extLst>
        </c:ser>
        <c:dLbls>
          <c:showLegendKey val="0"/>
          <c:showVal val="0"/>
          <c:showCatName val="0"/>
          <c:showSerName val="0"/>
          <c:showPercent val="0"/>
          <c:showBubbleSize val="0"/>
        </c:dLbls>
        <c:axId val="477941952"/>
        <c:axId val="477955680"/>
      </c:radarChart>
      <c:catAx>
        <c:axId val="47794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7955680"/>
        <c:crosses val="autoZero"/>
        <c:auto val="1"/>
        <c:lblAlgn val="ctr"/>
        <c:lblOffset val="100"/>
        <c:noMultiLvlLbl val="0"/>
      </c:catAx>
      <c:valAx>
        <c:axId val="477955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79419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3.2. Make to order</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'3_Fabricacion'!$B$3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'3_Fabricacion'!$A$14:$A$20</c:f>
              <c:strCache>
                <c:ptCount val="7"/>
                <c:pt idx="0">
                  <c:v>3.2.1. Programar actividades de producción</c:v>
                </c:pt>
                <c:pt idx="1">
                  <c:v>3.2.2. Emisión de productos de origen/en proceso</c:v>
                </c:pt>
                <c:pt idx="2">
                  <c:v>3.2.3. Producir y probar</c:v>
                </c:pt>
                <c:pt idx="3">
                  <c:v>3.2.4. Embalaje</c:v>
                </c:pt>
                <c:pt idx="4">
                  <c:v>3.2.5. Etapa Producto Terminado</c:v>
                </c:pt>
                <c:pt idx="5">
                  <c:v>3.2.6. Liberar el producto terminado para su entrega</c:v>
                </c:pt>
                <c:pt idx="6">
                  <c:v>3.2.7. Eliminación de desechos</c:v>
                </c:pt>
              </c:strCache>
            </c:strRef>
          </c:cat>
          <c:val>
            <c:numRef>
              <c:f>'3_Fabricacion'!$B$14:$B$20</c:f>
              <c:numCache>
                <c:formatCode>General</c:formatCode>
                <c:ptCount val="7"/>
                <c:pt idx="0">
                  <c:v>2</c:v>
                </c:pt>
                <c:pt idx="1">
                  <c:v>2.25</c:v>
                </c:pt>
                <c:pt idx="2">
                  <c:v>3</c:v>
                </c:pt>
                <c:pt idx="3">
                  <c:v>3</c:v>
                </c:pt>
                <c:pt idx="4">
                  <c:v>1</c:v>
                </c:pt>
                <c:pt idx="5">
                  <c:v>3</c:v>
                </c:pt>
                <c:pt idx="6">
                  <c:v>3</c:v>
                </c:pt>
              </c:numCache>
            </c:numRef>
          </c:val>
          <c:extLst>
            <c:ext xmlns:c16="http://schemas.microsoft.com/office/drawing/2014/chart" uri="{C3380CC4-5D6E-409C-BE32-E72D297353CC}">
              <c16:uniqueId val="{00000000-EDE2-4694-B074-F7A32E351C26}"/>
            </c:ext>
          </c:extLst>
        </c:ser>
        <c:ser>
          <c:idx val="1"/>
          <c:order val="1"/>
          <c:tx>
            <c:strRef>
              <c:f>'3_Fabricacion'!$C$3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'3_Fabricacion'!$A$14:$A$20</c:f>
              <c:strCache>
                <c:ptCount val="7"/>
                <c:pt idx="0">
                  <c:v>3.2.1. Programar actividades de producción</c:v>
                </c:pt>
                <c:pt idx="1">
                  <c:v>3.2.2. Emisión de productos de origen/en proceso</c:v>
                </c:pt>
                <c:pt idx="2">
                  <c:v>3.2.3. Producir y probar</c:v>
                </c:pt>
                <c:pt idx="3">
                  <c:v>3.2.4. Embalaje</c:v>
                </c:pt>
                <c:pt idx="4">
                  <c:v>3.2.5. Etapa Producto Terminado</c:v>
                </c:pt>
                <c:pt idx="5">
                  <c:v>3.2.6. Liberar el producto terminado para su entrega</c:v>
                </c:pt>
                <c:pt idx="6">
                  <c:v>3.2.7. Eliminación de desechos</c:v>
                </c:pt>
              </c:strCache>
            </c:strRef>
          </c:cat>
          <c:val>
            <c:numRef>
              <c:f>'3_Fabricacion'!$C$14:$C$20</c:f>
              <c:numCache>
                <c:formatCode>General</c:formatCode>
                <c:ptCount val="7"/>
                <c:pt idx="0">
                  <c:v>2.3333333333333335</c:v>
                </c:pt>
                <c:pt idx="1">
                  <c:v>2.5</c:v>
                </c:pt>
                <c:pt idx="2">
                  <c:v>3</c:v>
                </c:pt>
                <c:pt idx="3">
                  <c:v>3</c:v>
                </c:pt>
                <c:pt idx="4">
                  <c:v>1</c:v>
                </c:pt>
                <c:pt idx="5">
                  <c:v>3</c:v>
                </c:pt>
                <c:pt idx="6">
                  <c:v>3</c:v>
                </c:pt>
              </c:numCache>
            </c:numRef>
          </c:val>
          <c:extLst>
            <c:ext xmlns:c16="http://schemas.microsoft.com/office/drawing/2014/chart" uri="{C3380CC4-5D6E-409C-BE32-E72D297353CC}">
              <c16:uniqueId val="{00000001-EDE2-4694-B074-F7A32E351C26}"/>
            </c:ext>
          </c:extLst>
        </c:ser>
        <c:dLbls>
          <c:showLegendKey val="0"/>
          <c:showVal val="0"/>
          <c:showCatName val="0"/>
          <c:showSerName val="0"/>
          <c:showPercent val="0"/>
          <c:showBubbleSize val="0"/>
        </c:dLbls>
        <c:axId val="477941952"/>
        <c:axId val="477955680"/>
      </c:radarChart>
      <c:catAx>
        <c:axId val="47794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7955680"/>
        <c:crosses val="autoZero"/>
        <c:auto val="1"/>
        <c:lblAlgn val="ctr"/>
        <c:lblOffset val="100"/>
        <c:noMultiLvlLbl val="0"/>
      </c:catAx>
      <c:valAx>
        <c:axId val="477955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79419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RESULTADOS FABRICACIÓN (HACER)</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'3_Fabricacion'!$B$3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'3_Fabricacion'!$A$34:$A$36</c:f>
              <c:strCache>
                <c:ptCount val="3"/>
                <c:pt idx="0">
                  <c:v>3.1. Fabricación a medida</c:v>
                </c:pt>
                <c:pt idx="1">
                  <c:v>3.2. Fabricación por encargo</c:v>
                </c:pt>
                <c:pt idx="2">
                  <c:v>3.3. Ingeniero a pedido</c:v>
                </c:pt>
              </c:strCache>
            </c:strRef>
          </c:cat>
          <c:val>
            <c:numRef>
              <c:f>'3_Fabricacion'!$B$34:$B$36</c:f>
              <c:numCache>
                <c:formatCode>General</c:formatCode>
                <c:ptCount val="3"/>
                <c:pt idx="0">
                  <c:v>2.4285714285714284</c:v>
                </c:pt>
                <c:pt idx="1">
                  <c:v>2.4642857142857144</c:v>
                </c:pt>
                <c:pt idx="2">
                  <c:v>2.3489583333333335</c:v>
                </c:pt>
              </c:numCache>
            </c:numRef>
          </c:val>
          <c:extLst>
            <c:ext xmlns:c16="http://schemas.microsoft.com/office/drawing/2014/chart" uri="{C3380CC4-5D6E-409C-BE32-E72D297353CC}">
              <c16:uniqueId val="{00000000-A7DC-4296-B0C3-3DDE72D294BB}"/>
            </c:ext>
          </c:extLst>
        </c:ser>
        <c:ser>
          <c:idx val="1"/>
          <c:order val="1"/>
          <c:tx>
            <c:strRef>
              <c:f>'3_Fabricacion'!$C$3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'3_Fabricacion'!$A$34:$A$36</c:f>
              <c:strCache>
                <c:ptCount val="3"/>
                <c:pt idx="0">
                  <c:v>3.1. Fabricación a medida</c:v>
                </c:pt>
                <c:pt idx="1">
                  <c:v>3.2. Fabricación por encargo</c:v>
                </c:pt>
                <c:pt idx="2">
                  <c:v>3.3. Ingeniero a pedido</c:v>
                </c:pt>
              </c:strCache>
            </c:strRef>
          </c:cat>
          <c:val>
            <c:numRef>
              <c:f>'3_Fabricacion'!$C$34:$C$36</c:f>
              <c:numCache>
                <c:formatCode>General</c:formatCode>
                <c:ptCount val="3"/>
                <c:pt idx="0">
                  <c:v>2.5047619047619043</c:v>
                </c:pt>
                <c:pt idx="1">
                  <c:v>2.5476190476190479</c:v>
                </c:pt>
                <c:pt idx="2">
                  <c:v>2.2166666666666663</c:v>
                </c:pt>
              </c:numCache>
            </c:numRef>
          </c:val>
          <c:extLst>
            <c:ext xmlns:c16="http://schemas.microsoft.com/office/drawing/2014/chart" uri="{C3380CC4-5D6E-409C-BE32-E72D297353CC}">
              <c16:uniqueId val="{00000001-A7DC-4296-B0C3-3DDE72D294BB}"/>
            </c:ext>
          </c:extLst>
        </c:ser>
        <c:dLbls>
          <c:showLegendKey val="0"/>
          <c:showVal val="0"/>
          <c:showCatName val="0"/>
          <c:showSerName val="0"/>
          <c:showPercent val="0"/>
          <c:showBubbleSize val="0"/>
        </c:dLbls>
        <c:axId val="477941952"/>
        <c:axId val="477955680"/>
      </c:radarChart>
      <c:catAx>
        <c:axId val="47794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477955680"/>
        <c:crosses val="autoZero"/>
        <c:auto val="1"/>
        <c:lblAlgn val="ctr"/>
        <c:lblOffset val="100"/>
        <c:noMultiLvlLbl val="0"/>
      </c:catAx>
      <c:valAx>
        <c:axId val="477955680"/>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7941952"/>
        <c:crosses val="autoZero"/>
        <c:crossBetween val="between"/>
      </c:valAx>
      <c:spPr>
        <a:noFill/>
        <a:ln w="25400">
          <a:noFill/>
        </a:ln>
        <a:effectLst/>
      </c:spPr>
    </c:plotArea>
    <c:legend>
      <c:legendPos val="t"/>
      <c:layout>
        <c:manualLayout>
          <c:xMode val="edge"/>
          <c:yMode val="edge"/>
          <c:x val="0.25374937930056046"/>
          <c:y val="8.8968456947996585E-2"/>
          <c:w val="0.49250124139887919"/>
          <c:h val="6.5799383772680589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3.3. Ingeniero a pedido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'3_Fabricacion'!$B$3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'3_Fabricacion'!$A$22:$A$29</c:f>
              <c:strCache>
                <c:ptCount val="8"/>
                <c:pt idx="0">
                  <c:v>3.3.1. Finalizar la ingeniería de producción</c:v>
                </c:pt>
                <c:pt idx="1">
                  <c:v>3.3.2. Programar actividades de producción</c:v>
                </c:pt>
                <c:pt idx="2">
                  <c:v>3.3.3. Emisión de productos de origen/en proceso</c:v>
                </c:pt>
                <c:pt idx="3">
                  <c:v>3.3.4. Producir y probar</c:v>
                </c:pt>
                <c:pt idx="4">
                  <c:v>3.3.5. Embalaje</c:v>
                </c:pt>
                <c:pt idx="5">
                  <c:v>3.3.6. Etapa Producto Terminado</c:v>
                </c:pt>
                <c:pt idx="6">
                  <c:v>3.3.7. Lanzar el producto para entregar</c:v>
                </c:pt>
                <c:pt idx="7">
                  <c:v>3.3.8. Eliminación de desechos</c:v>
                </c:pt>
              </c:strCache>
            </c:strRef>
          </c:cat>
          <c:val>
            <c:numRef>
              <c:f>'3_Fabricacion'!$B$22:$B$29</c:f>
              <c:numCache>
                <c:formatCode>General</c:formatCode>
                <c:ptCount val="8"/>
                <c:pt idx="0">
                  <c:v>2</c:v>
                </c:pt>
                <c:pt idx="1">
                  <c:v>2.4</c:v>
                </c:pt>
                <c:pt idx="2">
                  <c:v>2.125</c:v>
                </c:pt>
                <c:pt idx="3">
                  <c:v>2.3333333333333335</c:v>
                </c:pt>
                <c:pt idx="4">
                  <c:v>2.6</c:v>
                </c:pt>
                <c:pt idx="5">
                  <c:v>2</c:v>
                </c:pt>
                <c:pt idx="6">
                  <c:v>3</c:v>
                </c:pt>
                <c:pt idx="7">
                  <c:v>2.3333333333333335</c:v>
                </c:pt>
              </c:numCache>
            </c:numRef>
          </c:val>
          <c:extLst>
            <c:ext xmlns:c16="http://schemas.microsoft.com/office/drawing/2014/chart" uri="{C3380CC4-5D6E-409C-BE32-E72D297353CC}">
              <c16:uniqueId val="{00000000-2CA6-424B-AF7C-E374942F8784}"/>
            </c:ext>
          </c:extLst>
        </c:ser>
        <c:ser>
          <c:idx val="1"/>
          <c:order val="1"/>
          <c:tx>
            <c:strRef>
              <c:f>'3_Fabricacion'!$C$3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'3_Fabricacion'!$A$22:$A$29</c:f>
              <c:strCache>
                <c:ptCount val="8"/>
                <c:pt idx="0">
                  <c:v>3.3.1. Finalizar la ingeniería de producción</c:v>
                </c:pt>
                <c:pt idx="1">
                  <c:v>3.3.2. Programar actividades de producción</c:v>
                </c:pt>
                <c:pt idx="2">
                  <c:v>3.3.3. Emisión de productos de origen/en proceso</c:v>
                </c:pt>
                <c:pt idx="3">
                  <c:v>3.3.4. Producir y probar</c:v>
                </c:pt>
                <c:pt idx="4">
                  <c:v>3.3.5. Embalaje</c:v>
                </c:pt>
                <c:pt idx="5">
                  <c:v>3.3.6. Etapa Producto Terminado</c:v>
                </c:pt>
                <c:pt idx="6">
                  <c:v>3.3.7. Lanzar el producto para entregar</c:v>
                </c:pt>
                <c:pt idx="7">
                  <c:v>3.3.8. Eliminación de desechos</c:v>
                </c:pt>
              </c:strCache>
            </c:strRef>
          </c:cat>
          <c:val>
            <c:numRef>
              <c:f>'3_Fabricacion'!$C$22:$C$29</c:f>
              <c:numCache>
                <c:formatCode>General</c:formatCode>
                <c:ptCount val="8"/>
                <c:pt idx="0">
                  <c:v>2</c:v>
                </c:pt>
                <c:pt idx="1">
                  <c:v>2.2000000000000002</c:v>
                </c:pt>
                <c:pt idx="2">
                  <c:v>2</c:v>
                </c:pt>
                <c:pt idx="3">
                  <c:v>2</c:v>
                </c:pt>
                <c:pt idx="4">
                  <c:v>2.2000000000000002</c:v>
                </c:pt>
                <c:pt idx="5">
                  <c:v>2</c:v>
                </c:pt>
                <c:pt idx="6">
                  <c:v>3</c:v>
                </c:pt>
                <c:pt idx="7">
                  <c:v>2.3333333333333335</c:v>
                </c:pt>
              </c:numCache>
            </c:numRef>
          </c:val>
          <c:extLst>
            <c:ext xmlns:c16="http://schemas.microsoft.com/office/drawing/2014/chart" uri="{C3380CC4-5D6E-409C-BE32-E72D297353CC}">
              <c16:uniqueId val="{00000001-2CA6-424B-AF7C-E374942F8784}"/>
            </c:ext>
          </c:extLst>
        </c:ser>
        <c:dLbls>
          <c:showLegendKey val="0"/>
          <c:showVal val="0"/>
          <c:showCatName val="0"/>
          <c:showSerName val="0"/>
          <c:showPercent val="0"/>
          <c:showBubbleSize val="0"/>
        </c:dLbls>
        <c:axId val="477941952"/>
        <c:axId val="477955680"/>
      </c:radarChart>
      <c:catAx>
        <c:axId val="47794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7955680"/>
        <c:crosses val="autoZero"/>
        <c:auto val="1"/>
        <c:lblAlgn val="ctr"/>
        <c:lblOffset val="100"/>
        <c:noMultiLvlLbl val="0"/>
      </c:catAx>
      <c:valAx>
        <c:axId val="477955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79419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4.1. Entregar el producto almacenado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'4_Entrega'!$B$3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'4_Entrega'!$A$6:$A$20</c:f>
              <c:strCache>
                <c:ptCount val="15"/>
                <c:pt idx="0">
                  <c:v>4.1.1. Proceso de investigación y cotización</c:v>
                </c:pt>
                <c:pt idx="1">
                  <c:v>4.1.2. Recibir, introducir y validar el pedido</c:v>
                </c:pt>
                <c:pt idx="2">
                  <c:v>4.1.3. Reservar el inventario y determinar la fecha de entrega</c:v>
                </c:pt>
                <c:pt idx="3">
                  <c:v>4.1.4. Consolidar las órdenes</c:v>
                </c:pt>
                <c:pt idx="4">
                  <c:v>4.1.5. Cargas de construcción</c:v>
                </c:pt>
                <c:pt idx="5">
                  <c:v>4.1.6. Envíos de ruta</c:v>
                </c:pt>
                <c:pt idx="6">
                  <c:v>4.1.7. Selección de transportistas y envíos con tarifa</c:v>
                </c:pt>
                <c:pt idx="7">
                  <c:v>4.1.8. Recibir el producto de la fuente o hacer</c:v>
                </c:pt>
                <c:pt idx="8">
                  <c:v>4.1.9. Escoge el producto</c:v>
                </c:pt>
                <c:pt idx="9">
                  <c:v>4.1.10. Paquete de productos</c:v>
                </c:pt>
                <c:pt idx="10">
                  <c:v>4.1.11. Cargar el vehículo y generar documentos de embarque</c:v>
                </c:pt>
                <c:pt idx="11">
                  <c:v>4.1.12. Enviar producto</c:v>
                </c:pt>
                <c:pt idx="12">
                  <c:v>4.1.13. Recibir y verificar el producto por el cliente</c:v>
                </c:pt>
                <c:pt idx="13">
                  <c:v>4.1.14. Instalar el producto</c:v>
                </c:pt>
                <c:pt idx="14">
                  <c:v>4.1.15. Factura</c:v>
                </c:pt>
              </c:strCache>
            </c:strRef>
          </c:cat>
          <c:val>
            <c:numRef>
              <c:f>'4_Entrega'!$B$6:$B$20</c:f>
              <c:numCache>
                <c:formatCode>General</c:formatCode>
                <c:ptCount val="15"/>
                <c:pt idx="0">
                  <c:v>2.5</c:v>
                </c:pt>
                <c:pt idx="1">
                  <c:v>3</c:v>
                </c:pt>
                <c:pt idx="2">
                  <c:v>2.5</c:v>
                </c:pt>
                <c:pt idx="3">
                  <c:v>3</c:v>
                </c:pt>
                <c:pt idx="4">
                  <c:v>2.5</c:v>
                </c:pt>
                <c:pt idx="5">
                  <c:v>2.5</c:v>
                </c:pt>
                <c:pt idx="6">
                  <c:v>1.25</c:v>
                </c:pt>
                <c:pt idx="7">
                  <c:v>2</c:v>
                </c:pt>
                <c:pt idx="8">
                  <c:v>2.25</c:v>
                </c:pt>
                <c:pt idx="9">
                  <c:v>2.5</c:v>
                </c:pt>
                <c:pt idx="10">
                  <c:v>2.5</c:v>
                </c:pt>
                <c:pt idx="11">
                  <c:v>2</c:v>
                </c:pt>
                <c:pt idx="12">
                  <c:v>1</c:v>
                </c:pt>
                <c:pt idx="13">
                  <c:v>3</c:v>
                </c:pt>
                <c:pt idx="14">
                  <c:v>2.5</c:v>
                </c:pt>
              </c:numCache>
            </c:numRef>
          </c:val>
          <c:extLst>
            <c:ext xmlns:c16="http://schemas.microsoft.com/office/drawing/2014/chart" uri="{C3380CC4-5D6E-409C-BE32-E72D297353CC}">
              <c16:uniqueId val="{00000000-6690-48B4-9773-823ADD4F1355}"/>
            </c:ext>
          </c:extLst>
        </c:ser>
        <c:ser>
          <c:idx val="1"/>
          <c:order val="1"/>
          <c:tx>
            <c:strRef>
              <c:f>'4_Entrega'!$C$3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'4_Entrega'!$A$6:$A$20</c:f>
              <c:strCache>
                <c:ptCount val="15"/>
                <c:pt idx="0">
                  <c:v>4.1.1. Proceso de investigación y cotización</c:v>
                </c:pt>
                <c:pt idx="1">
                  <c:v>4.1.2. Recibir, introducir y validar el pedido</c:v>
                </c:pt>
                <c:pt idx="2">
                  <c:v>4.1.3. Reservar el inventario y determinar la fecha de entrega</c:v>
                </c:pt>
                <c:pt idx="3">
                  <c:v>4.1.4. Consolidar las órdenes</c:v>
                </c:pt>
                <c:pt idx="4">
                  <c:v>4.1.5. Cargas de construcción</c:v>
                </c:pt>
                <c:pt idx="5">
                  <c:v>4.1.6. Envíos de ruta</c:v>
                </c:pt>
                <c:pt idx="6">
                  <c:v>4.1.7. Selección de transportistas y envíos con tarifa</c:v>
                </c:pt>
                <c:pt idx="7">
                  <c:v>4.1.8. Recibir el producto de la fuente o hacer</c:v>
                </c:pt>
                <c:pt idx="8">
                  <c:v>4.1.9. Escoge el producto</c:v>
                </c:pt>
                <c:pt idx="9">
                  <c:v>4.1.10. Paquete de productos</c:v>
                </c:pt>
                <c:pt idx="10">
                  <c:v>4.1.11. Cargar el vehículo y generar documentos de embarque</c:v>
                </c:pt>
                <c:pt idx="11">
                  <c:v>4.1.12. Enviar producto</c:v>
                </c:pt>
                <c:pt idx="12">
                  <c:v>4.1.13. Recibir y verificar el producto por el cliente</c:v>
                </c:pt>
                <c:pt idx="13">
                  <c:v>4.1.14. Instalar el producto</c:v>
                </c:pt>
                <c:pt idx="14">
                  <c:v>4.1.15. Factura</c:v>
                </c:pt>
              </c:strCache>
            </c:strRef>
          </c:cat>
          <c:val>
            <c:numRef>
              <c:f>'4_Entrega'!$C$6:$C$20</c:f>
              <c:numCache>
                <c:formatCode>General</c:formatCode>
                <c:ptCount val="15"/>
                <c:pt idx="0">
                  <c:v>3</c:v>
                </c:pt>
                <c:pt idx="1">
                  <c:v>2</c:v>
                </c:pt>
                <c:pt idx="2">
                  <c:v>3</c:v>
                </c:pt>
                <c:pt idx="3">
                  <c:v>2</c:v>
                </c:pt>
                <c:pt idx="4">
                  <c:v>3</c:v>
                </c:pt>
                <c:pt idx="5">
                  <c:v>3</c:v>
                </c:pt>
                <c:pt idx="6">
                  <c:v>2</c:v>
                </c:pt>
                <c:pt idx="7">
                  <c:v>2.3333333333333335</c:v>
                </c:pt>
                <c:pt idx="8">
                  <c:v>2.5</c:v>
                </c:pt>
                <c:pt idx="9">
                  <c:v>3</c:v>
                </c:pt>
                <c:pt idx="10">
                  <c:v>3</c:v>
                </c:pt>
                <c:pt idx="11">
                  <c:v>3</c:v>
                </c:pt>
                <c:pt idx="12">
                  <c:v>2</c:v>
                </c:pt>
                <c:pt idx="13">
                  <c:v>2</c:v>
                </c:pt>
                <c:pt idx="14">
                  <c:v>3</c:v>
                </c:pt>
              </c:numCache>
            </c:numRef>
          </c:val>
          <c:extLst>
            <c:ext xmlns:c16="http://schemas.microsoft.com/office/drawing/2014/chart" uri="{C3380CC4-5D6E-409C-BE32-E72D297353CC}">
              <c16:uniqueId val="{00000001-6690-48B4-9773-823ADD4F1355}"/>
            </c:ext>
          </c:extLst>
        </c:ser>
        <c:dLbls>
          <c:showLegendKey val="0"/>
          <c:showVal val="0"/>
          <c:showCatName val="0"/>
          <c:showSerName val="0"/>
          <c:showPercent val="0"/>
          <c:showBubbleSize val="0"/>
        </c:dLbls>
        <c:axId val="491972928"/>
        <c:axId val="491973344"/>
      </c:radarChart>
      <c:catAx>
        <c:axId val="49197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3344"/>
        <c:crosses val="autoZero"/>
        <c:auto val="1"/>
        <c:lblAlgn val="ctr"/>
        <c:lblOffset val="100"/>
        <c:noMultiLvlLbl val="0"/>
      </c:catAx>
      <c:valAx>
        <c:axId val="491973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2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4.2. Entrega de productos hechos a medida</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'4_Entrega'!$B$3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'4_Entrega'!$A$22:$A$36</c:f>
              <c:strCache>
                <c:ptCount val="15"/>
                <c:pt idx="0">
                  <c:v>4.2.1. Proceso de investigación y cotización</c:v>
                </c:pt>
                <c:pt idx="1">
                  <c:v>4.2.2. Recibir, introducir y validar el pedido</c:v>
                </c:pt>
                <c:pt idx="2">
                  <c:v>4.2.3. Reservar el inventario y determinar la fecha de entrega</c:v>
                </c:pt>
                <c:pt idx="3">
                  <c:v>4.2.4. Consolidar las órdenes</c:v>
                </c:pt>
                <c:pt idx="4">
                  <c:v>4.2.5. Cargas de construcción</c:v>
                </c:pt>
                <c:pt idx="5">
                  <c:v>4.2.6. Envíos de ruta</c:v>
                </c:pt>
                <c:pt idx="6">
                  <c:v>4.2.7. Selección de transportistas y envíos con tarifa</c:v>
                </c:pt>
                <c:pt idx="7">
                  <c:v>4.2.8. Recibir el producto de la fuente o hacer</c:v>
                </c:pt>
                <c:pt idx="8">
                  <c:v>4.2.9. Escoge el producto</c:v>
                </c:pt>
                <c:pt idx="9">
                  <c:v>4.2.10. Paquete de productos</c:v>
                </c:pt>
                <c:pt idx="10">
                  <c:v>4.2.11. Cargar el vehículo y generar documentos de embarque</c:v>
                </c:pt>
                <c:pt idx="11">
                  <c:v>4.2.12. Enviar producto</c:v>
                </c:pt>
                <c:pt idx="12">
                  <c:v>4.2.13. Recibir y verificar el producto por el cliente</c:v>
                </c:pt>
                <c:pt idx="13">
                  <c:v>4.2.14. Instalar el producto</c:v>
                </c:pt>
                <c:pt idx="14">
                  <c:v>4.2.15. Factura</c:v>
                </c:pt>
              </c:strCache>
            </c:strRef>
          </c:cat>
          <c:val>
            <c:numRef>
              <c:f>'4_Entrega'!$B$22:$B$36</c:f>
              <c:numCache>
                <c:formatCode>General</c:formatCode>
                <c:ptCount val="15"/>
                <c:pt idx="0">
                  <c:v>3</c:v>
                </c:pt>
                <c:pt idx="1">
                  <c:v>3</c:v>
                </c:pt>
                <c:pt idx="2">
                  <c:v>2.5</c:v>
                </c:pt>
                <c:pt idx="3">
                  <c:v>3</c:v>
                </c:pt>
                <c:pt idx="4">
                  <c:v>2.5</c:v>
                </c:pt>
                <c:pt idx="5">
                  <c:v>2.5</c:v>
                </c:pt>
                <c:pt idx="6">
                  <c:v>1.5</c:v>
                </c:pt>
                <c:pt idx="7">
                  <c:v>2</c:v>
                </c:pt>
                <c:pt idx="8">
                  <c:v>2.6666666666666665</c:v>
                </c:pt>
                <c:pt idx="9">
                  <c:v>2.5</c:v>
                </c:pt>
                <c:pt idx="10">
                  <c:v>2.5</c:v>
                </c:pt>
                <c:pt idx="11">
                  <c:v>2</c:v>
                </c:pt>
                <c:pt idx="12">
                  <c:v>1</c:v>
                </c:pt>
                <c:pt idx="13">
                  <c:v>3</c:v>
                </c:pt>
                <c:pt idx="14">
                  <c:v>2.5</c:v>
                </c:pt>
              </c:numCache>
            </c:numRef>
          </c:val>
          <c:extLst>
            <c:ext xmlns:c16="http://schemas.microsoft.com/office/drawing/2014/chart" uri="{C3380CC4-5D6E-409C-BE32-E72D297353CC}">
              <c16:uniqueId val="{00000000-E60A-4033-A6E1-A72CC1252F78}"/>
            </c:ext>
          </c:extLst>
        </c:ser>
        <c:ser>
          <c:idx val="1"/>
          <c:order val="1"/>
          <c:tx>
            <c:strRef>
              <c:f>'4_Entrega'!$C$3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'4_Entrega'!$A$22:$A$36</c:f>
              <c:strCache>
                <c:ptCount val="15"/>
                <c:pt idx="0">
                  <c:v>4.2.1. Proceso de investigación y cotización</c:v>
                </c:pt>
                <c:pt idx="1">
                  <c:v>4.2.2. Recibir, introducir y validar el pedido</c:v>
                </c:pt>
                <c:pt idx="2">
                  <c:v>4.2.3. Reservar el inventario y determinar la fecha de entrega</c:v>
                </c:pt>
                <c:pt idx="3">
                  <c:v>4.2.4. Consolidar las órdenes</c:v>
                </c:pt>
                <c:pt idx="4">
                  <c:v>4.2.5. Cargas de construcción</c:v>
                </c:pt>
                <c:pt idx="5">
                  <c:v>4.2.6. Envíos de ruta</c:v>
                </c:pt>
                <c:pt idx="6">
                  <c:v>4.2.7. Selección de transportistas y envíos con tarifa</c:v>
                </c:pt>
                <c:pt idx="7">
                  <c:v>4.2.8. Recibir el producto de la fuente o hacer</c:v>
                </c:pt>
                <c:pt idx="8">
                  <c:v>4.2.9. Escoge el producto</c:v>
                </c:pt>
                <c:pt idx="9">
                  <c:v>4.2.10. Paquete de productos</c:v>
                </c:pt>
                <c:pt idx="10">
                  <c:v>4.2.11. Cargar el vehículo y generar documentos de embarque</c:v>
                </c:pt>
                <c:pt idx="11">
                  <c:v>4.2.12. Enviar producto</c:v>
                </c:pt>
                <c:pt idx="12">
                  <c:v>4.2.13. Recibir y verificar el producto por el cliente</c:v>
                </c:pt>
                <c:pt idx="13">
                  <c:v>4.2.14. Instalar el producto</c:v>
                </c:pt>
                <c:pt idx="14">
                  <c:v>4.2.15. Factura</c:v>
                </c:pt>
              </c:strCache>
            </c:strRef>
          </c:cat>
          <c:val>
            <c:numRef>
              <c:f>'4_Entrega'!$C$22:$C$36</c:f>
              <c:numCache>
                <c:formatCode>General</c:formatCode>
                <c:ptCount val="15"/>
                <c:pt idx="0">
                  <c:v>3</c:v>
                </c:pt>
                <c:pt idx="1">
                  <c:v>2</c:v>
                </c:pt>
                <c:pt idx="2">
                  <c:v>3</c:v>
                </c:pt>
                <c:pt idx="3">
                  <c:v>2</c:v>
                </c:pt>
                <c:pt idx="4">
                  <c:v>3</c:v>
                </c:pt>
                <c:pt idx="5">
                  <c:v>3</c:v>
                </c:pt>
                <c:pt idx="6">
                  <c:v>2</c:v>
                </c:pt>
                <c:pt idx="7">
                  <c:v>2.3333333333333335</c:v>
                </c:pt>
                <c:pt idx="8">
                  <c:v>3</c:v>
                </c:pt>
                <c:pt idx="9">
                  <c:v>3</c:v>
                </c:pt>
                <c:pt idx="10">
                  <c:v>3</c:v>
                </c:pt>
                <c:pt idx="11">
                  <c:v>3</c:v>
                </c:pt>
                <c:pt idx="12">
                  <c:v>2</c:v>
                </c:pt>
                <c:pt idx="13">
                  <c:v>2</c:v>
                </c:pt>
                <c:pt idx="14">
                  <c:v>3</c:v>
                </c:pt>
              </c:numCache>
            </c:numRef>
          </c:val>
          <c:extLst>
            <c:ext xmlns:c16="http://schemas.microsoft.com/office/drawing/2014/chart" uri="{C3380CC4-5D6E-409C-BE32-E72D297353CC}">
              <c16:uniqueId val="{00000001-E60A-4033-A6E1-A72CC1252F78}"/>
            </c:ext>
          </c:extLst>
        </c:ser>
        <c:dLbls>
          <c:showLegendKey val="0"/>
          <c:showVal val="0"/>
          <c:showCatName val="0"/>
          <c:showSerName val="0"/>
          <c:showPercent val="0"/>
          <c:showBubbleSize val="0"/>
        </c:dLbls>
        <c:axId val="491972928"/>
        <c:axId val="491973344"/>
      </c:radarChart>
      <c:catAx>
        <c:axId val="49197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3344"/>
        <c:crosses val="autoZero"/>
        <c:auto val="1"/>
        <c:lblAlgn val="ctr"/>
        <c:lblOffset val="100"/>
        <c:noMultiLvlLbl val="0"/>
      </c:catAx>
      <c:valAx>
        <c:axId val="491973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2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4.3. Entrega el producto de ingeniería a pedido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'4_Entrega'!$B$3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'4_Entrega'!$A$38:$A$52</c:f>
              <c:strCache>
                <c:ptCount val="15"/>
                <c:pt idx="0">
                  <c:v>4.3.1. Obtener y responder a la RFP/RFQ</c:v>
                </c:pt>
                <c:pt idx="1">
                  <c:v>4.3.2. Negociar y recibir contrato</c:v>
                </c:pt>
                <c:pt idx="2">
                  <c:v>4.3.3. Introducir pedido, comprometer recursos y programa de lanzamiento</c:v>
                </c:pt>
                <c:pt idx="3">
                  <c:v>4.3.4. Programar la instalación</c:v>
                </c:pt>
                <c:pt idx="4">
                  <c:v>4.3.5. Cargas de construcción</c:v>
                </c:pt>
                <c:pt idx="5">
                  <c:v>4.3.6. Ruta de los envíos</c:v>
                </c:pt>
                <c:pt idx="6">
                  <c:v>4.3.7. Selección de transportistas y envíos con tarifa</c:v>
                </c:pt>
                <c:pt idx="7">
                  <c:v>4.3.8. Recibir el producto de la fuente o hacer</c:v>
                </c:pt>
                <c:pt idx="8">
                  <c:v>4.3.9. Escoge el producto</c:v>
                </c:pt>
                <c:pt idx="9">
                  <c:v>4.3.10. Paquete de productos</c:v>
                </c:pt>
                <c:pt idx="10">
                  <c:v>4.3.11. Cargar producto y generar documentos de envío</c:v>
                </c:pt>
                <c:pt idx="11">
                  <c:v>4.3.12. Enviar producto</c:v>
                </c:pt>
                <c:pt idx="12">
                  <c:v>4.3.13. Recibir y verificar el producto por el cliente</c:v>
                </c:pt>
                <c:pt idx="13">
                  <c:v>4.3.14. Instalar el producto</c:v>
                </c:pt>
                <c:pt idx="14">
                  <c:v>4.3.15. Factura</c:v>
                </c:pt>
              </c:strCache>
            </c:strRef>
          </c:cat>
          <c:val>
            <c:numRef>
              <c:f>'4_Entrega'!$B$38:$B$52</c:f>
              <c:numCache>
                <c:formatCode>General</c:formatCode>
                <c:ptCount val="15"/>
                <c:pt idx="0">
                  <c:v>1</c:v>
                </c:pt>
                <c:pt idx="1">
                  <c:v>3</c:v>
                </c:pt>
                <c:pt idx="2">
                  <c:v>3</c:v>
                </c:pt>
                <c:pt idx="3">
                  <c:v>3</c:v>
                </c:pt>
                <c:pt idx="4">
                  <c:v>2.5</c:v>
                </c:pt>
                <c:pt idx="5">
                  <c:v>2.5</c:v>
                </c:pt>
                <c:pt idx="6">
                  <c:v>1.3333333333333333</c:v>
                </c:pt>
                <c:pt idx="7">
                  <c:v>2</c:v>
                </c:pt>
                <c:pt idx="8">
                  <c:v>2.5</c:v>
                </c:pt>
                <c:pt idx="9">
                  <c:v>2.5</c:v>
                </c:pt>
                <c:pt idx="10">
                  <c:v>2.5</c:v>
                </c:pt>
                <c:pt idx="11">
                  <c:v>2.5</c:v>
                </c:pt>
                <c:pt idx="12">
                  <c:v>1</c:v>
                </c:pt>
                <c:pt idx="13">
                  <c:v>3</c:v>
                </c:pt>
                <c:pt idx="14">
                  <c:v>2.5</c:v>
                </c:pt>
              </c:numCache>
            </c:numRef>
          </c:val>
          <c:extLst>
            <c:ext xmlns:c16="http://schemas.microsoft.com/office/drawing/2014/chart" uri="{C3380CC4-5D6E-409C-BE32-E72D297353CC}">
              <c16:uniqueId val="{00000000-2609-413B-8AC9-ADF53CF462FB}"/>
            </c:ext>
          </c:extLst>
        </c:ser>
        <c:ser>
          <c:idx val="1"/>
          <c:order val="1"/>
          <c:tx>
            <c:strRef>
              <c:f>'4_Entrega'!$C$3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'4_Entrega'!$A$38:$A$52</c:f>
              <c:strCache>
                <c:ptCount val="15"/>
                <c:pt idx="0">
                  <c:v>4.3.1. Obtener y responder a la RFP/RFQ</c:v>
                </c:pt>
                <c:pt idx="1">
                  <c:v>4.3.2. Negociar y recibir contrato</c:v>
                </c:pt>
                <c:pt idx="2">
                  <c:v>4.3.3. Introducir pedido, comprometer recursos y programa de lanzamiento</c:v>
                </c:pt>
                <c:pt idx="3">
                  <c:v>4.3.4. Programar la instalación</c:v>
                </c:pt>
                <c:pt idx="4">
                  <c:v>4.3.5. Cargas de construcción</c:v>
                </c:pt>
                <c:pt idx="5">
                  <c:v>4.3.6. Ruta de los envíos</c:v>
                </c:pt>
                <c:pt idx="6">
                  <c:v>4.3.7. Selección de transportistas y envíos con tarifa</c:v>
                </c:pt>
                <c:pt idx="7">
                  <c:v>4.3.8. Recibir el producto de la fuente o hacer</c:v>
                </c:pt>
                <c:pt idx="8">
                  <c:v>4.3.9. Escoge el producto</c:v>
                </c:pt>
                <c:pt idx="9">
                  <c:v>4.3.10. Paquete de productos</c:v>
                </c:pt>
                <c:pt idx="10">
                  <c:v>4.3.11. Cargar producto y generar documentos de envío</c:v>
                </c:pt>
                <c:pt idx="11">
                  <c:v>4.3.12. Enviar producto</c:v>
                </c:pt>
                <c:pt idx="12">
                  <c:v>4.3.13. Recibir y verificar el producto por el cliente</c:v>
                </c:pt>
                <c:pt idx="13">
                  <c:v>4.3.14. Instalar el producto</c:v>
                </c:pt>
                <c:pt idx="14">
                  <c:v>4.3.15. Factura</c:v>
                </c:pt>
              </c:strCache>
            </c:strRef>
          </c:cat>
          <c:val>
            <c:numRef>
              <c:f>'4_Entrega'!$C$38:$C$52</c:f>
              <c:numCache>
                <c:formatCode>General</c:formatCode>
                <c:ptCount val="15"/>
                <c:pt idx="0">
                  <c:v>1</c:v>
                </c:pt>
                <c:pt idx="1">
                  <c:v>2</c:v>
                </c:pt>
                <c:pt idx="2">
                  <c:v>3</c:v>
                </c:pt>
                <c:pt idx="3">
                  <c:v>3</c:v>
                </c:pt>
                <c:pt idx="4">
                  <c:v>3</c:v>
                </c:pt>
                <c:pt idx="5">
                  <c:v>3</c:v>
                </c:pt>
                <c:pt idx="6">
                  <c:v>1.6666666666666667</c:v>
                </c:pt>
                <c:pt idx="7">
                  <c:v>3</c:v>
                </c:pt>
                <c:pt idx="8">
                  <c:v>3</c:v>
                </c:pt>
                <c:pt idx="9">
                  <c:v>3</c:v>
                </c:pt>
                <c:pt idx="10">
                  <c:v>3</c:v>
                </c:pt>
                <c:pt idx="11">
                  <c:v>3</c:v>
                </c:pt>
                <c:pt idx="12">
                  <c:v>2</c:v>
                </c:pt>
                <c:pt idx="13">
                  <c:v>2</c:v>
                </c:pt>
                <c:pt idx="14">
                  <c:v>3</c:v>
                </c:pt>
              </c:numCache>
            </c:numRef>
          </c:val>
          <c:extLst>
            <c:ext xmlns:c16="http://schemas.microsoft.com/office/drawing/2014/chart" uri="{C3380CC4-5D6E-409C-BE32-E72D297353CC}">
              <c16:uniqueId val="{00000001-2609-413B-8AC9-ADF53CF462FB}"/>
            </c:ext>
          </c:extLst>
        </c:ser>
        <c:dLbls>
          <c:showLegendKey val="0"/>
          <c:showVal val="0"/>
          <c:showCatName val="0"/>
          <c:showSerName val="0"/>
          <c:showPercent val="0"/>
          <c:showBubbleSize val="0"/>
        </c:dLbls>
        <c:axId val="491972928"/>
        <c:axId val="491973344"/>
      </c:radarChart>
      <c:catAx>
        <c:axId val="49197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3344"/>
        <c:crosses val="autoZero"/>
        <c:auto val="1"/>
        <c:lblAlgn val="ctr"/>
        <c:lblOffset val="100"/>
        <c:noMultiLvlLbl val="0"/>
      </c:catAx>
      <c:valAx>
        <c:axId val="491973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2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4.4. Entrega de productos al por menor</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'4_Entrega'!$B$3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'4_Entrega'!$A$54:$A$60</c:f>
              <c:strCache>
                <c:ptCount val="7"/>
                <c:pt idx="0">
                  <c:v>4.4.1. Generar programa de almacenamiento</c:v>
                </c:pt>
                <c:pt idx="1">
                  <c:v>4.4.2. Recibir el producto en la tienda</c:v>
                </c:pt>
                <c:pt idx="2">
                  <c:v>4.4.3. Recoge el producto de la trastienda</c:v>
                </c:pt>
                <c:pt idx="3">
                  <c:v>4.4.4.  Estantería</c:v>
                </c:pt>
                <c:pt idx="4">
                  <c:v>4.4.5. Llenar la cesta de la compra</c:v>
                </c:pt>
                <c:pt idx="5">
                  <c:v>4.4.6. Salida</c:v>
                </c:pt>
                <c:pt idx="6">
                  <c:v>4.4.7. Entregar y/o instalar</c:v>
                </c:pt>
              </c:strCache>
            </c:strRef>
          </c:cat>
          <c:val>
            <c:numRef>
              <c:f>'4_Entrega'!$B$54:$B$60</c:f>
              <c:numCache>
                <c:formatCode>General</c:formatCode>
                <c:ptCount val="7"/>
                <c:pt idx="0">
                  <c:v>1</c:v>
                </c:pt>
                <c:pt idx="1">
                  <c:v>1</c:v>
                </c:pt>
                <c:pt idx="2">
                  <c:v>1</c:v>
                </c:pt>
                <c:pt idx="3">
                  <c:v>1</c:v>
                </c:pt>
                <c:pt idx="4">
                  <c:v>1</c:v>
                </c:pt>
                <c:pt idx="5">
                  <c:v>2.5</c:v>
                </c:pt>
                <c:pt idx="6">
                  <c:v>1</c:v>
                </c:pt>
              </c:numCache>
            </c:numRef>
          </c:val>
          <c:extLst>
            <c:ext xmlns:c16="http://schemas.microsoft.com/office/drawing/2014/chart" uri="{C3380CC4-5D6E-409C-BE32-E72D297353CC}">
              <c16:uniqueId val="{00000000-8BD4-42EA-B876-96BB067E1708}"/>
            </c:ext>
          </c:extLst>
        </c:ser>
        <c:ser>
          <c:idx val="1"/>
          <c:order val="1"/>
          <c:tx>
            <c:strRef>
              <c:f>'4_Entrega'!$C$3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'4_Entrega'!$A$54:$A$60</c:f>
              <c:strCache>
                <c:ptCount val="7"/>
                <c:pt idx="0">
                  <c:v>4.4.1. Generar programa de almacenamiento</c:v>
                </c:pt>
                <c:pt idx="1">
                  <c:v>4.4.2. Recibir el producto en la tienda</c:v>
                </c:pt>
                <c:pt idx="2">
                  <c:v>4.4.3. Recoge el producto de la trastienda</c:v>
                </c:pt>
                <c:pt idx="3">
                  <c:v>4.4.4.  Estantería</c:v>
                </c:pt>
                <c:pt idx="4">
                  <c:v>4.4.5. Llenar la cesta de la compra</c:v>
                </c:pt>
                <c:pt idx="5">
                  <c:v>4.4.6. Salida</c:v>
                </c:pt>
                <c:pt idx="6">
                  <c:v>4.4.7. Entregar y/o instalar</c:v>
                </c:pt>
              </c:strCache>
            </c:strRef>
          </c:cat>
          <c:val>
            <c:numRef>
              <c:f>'4_Entrega'!$C$54:$C$60</c:f>
              <c:numCache>
                <c:formatCode>General</c:formatCode>
                <c:ptCount val="7"/>
                <c:pt idx="0">
                  <c:v>1</c:v>
                </c:pt>
                <c:pt idx="1">
                  <c:v>1</c:v>
                </c:pt>
                <c:pt idx="2">
                  <c:v>1</c:v>
                </c:pt>
                <c:pt idx="3">
                  <c:v>1</c:v>
                </c:pt>
                <c:pt idx="4">
                  <c:v>1</c:v>
                </c:pt>
                <c:pt idx="5">
                  <c:v>3</c:v>
                </c:pt>
                <c:pt idx="6">
                  <c:v>1</c:v>
                </c:pt>
              </c:numCache>
            </c:numRef>
          </c:val>
          <c:extLst>
            <c:ext xmlns:c16="http://schemas.microsoft.com/office/drawing/2014/chart" uri="{C3380CC4-5D6E-409C-BE32-E72D297353CC}">
              <c16:uniqueId val="{00000001-8BD4-42EA-B876-96BB067E1708}"/>
            </c:ext>
          </c:extLst>
        </c:ser>
        <c:dLbls>
          <c:showLegendKey val="0"/>
          <c:showVal val="0"/>
          <c:showCatName val="0"/>
          <c:showSerName val="0"/>
          <c:showPercent val="0"/>
          <c:showBubbleSize val="0"/>
        </c:dLbls>
        <c:axId val="491972928"/>
        <c:axId val="491973344"/>
      </c:radarChart>
      <c:catAx>
        <c:axId val="49197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3344"/>
        <c:crosses val="autoZero"/>
        <c:auto val="1"/>
        <c:lblAlgn val="ctr"/>
        <c:lblOffset val="100"/>
        <c:noMultiLvlLbl val="0"/>
      </c:catAx>
      <c:valAx>
        <c:axId val="491973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2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RESULTADOS ENTREGA</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'4_Entrega'!$B$3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'4_Entrega'!$A$66:$A$69</c:f>
              <c:strCache>
                <c:ptCount val="4"/>
                <c:pt idx="0">
                  <c:v>4.1. Entregar el producto almacenado</c:v>
                </c:pt>
                <c:pt idx="1">
                  <c:v>4.2. Entrega de productos hechos a medida</c:v>
                </c:pt>
                <c:pt idx="2">
                  <c:v>4.3. Entrega el producto de ingeniería a pedido</c:v>
                </c:pt>
                <c:pt idx="3">
                  <c:v>4.4. Entrega de productos al por menor</c:v>
                </c:pt>
              </c:strCache>
            </c:strRef>
          </c:cat>
          <c:val>
            <c:numRef>
              <c:f>'4_Entrega'!$B$66:$B$69</c:f>
              <c:numCache>
                <c:formatCode>General</c:formatCode>
                <c:ptCount val="4"/>
                <c:pt idx="0">
                  <c:v>2.3333333333333335</c:v>
                </c:pt>
                <c:pt idx="1">
                  <c:v>2.4111111111111114</c:v>
                </c:pt>
                <c:pt idx="2">
                  <c:v>2.322222222222222</c:v>
                </c:pt>
                <c:pt idx="3">
                  <c:v>1.2142857142857142</c:v>
                </c:pt>
              </c:numCache>
            </c:numRef>
          </c:val>
          <c:extLst>
            <c:ext xmlns:c16="http://schemas.microsoft.com/office/drawing/2014/chart" uri="{C3380CC4-5D6E-409C-BE32-E72D297353CC}">
              <c16:uniqueId val="{00000000-C0A2-46B4-BFDC-EA2FD14DD469}"/>
            </c:ext>
          </c:extLst>
        </c:ser>
        <c:ser>
          <c:idx val="1"/>
          <c:order val="1"/>
          <c:tx>
            <c:strRef>
              <c:f>'4_Entrega'!$C$3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'4_Entrega'!$A$66:$A$69</c:f>
              <c:strCache>
                <c:ptCount val="4"/>
                <c:pt idx="0">
                  <c:v>4.1. Entregar el producto almacenado</c:v>
                </c:pt>
                <c:pt idx="1">
                  <c:v>4.2. Entrega de productos hechos a medida</c:v>
                </c:pt>
                <c:pt idx="2">
                  <c:v>4.3. Entrega el producto de ingeniería a pedido</c:v>
                </c:pt>
                <c:pt idx="3">
                  <c:v>4.4. Entrega de productos al por menor</c:v>
                </c:pt>
              </c:strCache>
            </c:strRef>
          </c:cat>
          <c:val>
            <c:numRef>
              <c:f>'4_Entrega'!$C$66:$C$69</c:f>
              <c:numCache>
                <c:formatCode>General</c:formatCode>
                <c:ptCount val="4"/>
                <c:pt idx="0">
                  <c:v>2.5888888888888886</c:v>
                </c:pt>
                <c:pt idx="1">
                  <c:v>2.6222222222222218</c:v>
                </c:pt>
                <c:pt idx="2">
                  <c:v>2.5777777777777779</c:v>
                </c:pt>
                <c:pt idx="3">
                  <c:v>1.2857142857142858</c:v>
                </c:pt>
              </c:numCache>
            </c:numRef>
          </c:val>
          <c:extLst>
            <c:ext xmlns:c16="http://schemas.microsoft.com/office/drawing/2014/chart" uri="{C3380CC4-5D6E-409C-BE32-E72D297353CC}">
              <c16:uniqueId val="{00000001-C0A2-46B4-BFDC-EA2FD14DD469}"/>
            </c:ext>
          </c:extLst>
        </c:ser>
        <c:dLbls>
          <c:showLegendKey val="0"/>
          <c:showVal val="0"/>
          <c:showCatName val="0"/>
          <c:showSerName val="0"/>
          <c:showPercent val="0"/>
          <c:showBubbleSize val="0"/>
        </c:dLbls>
        <c:axId val="491972928"/>
        <c:axId val="491973344"/>
      </c:radarChart>
      <c:catAx>
        <c:axId val="49197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491973344"/>
        <c:crosses val="autoZero"/>
        <c:auto val="1"/>
        <c:lblAlgn val="ctr"/>
        <c:lblOffset val="100"/>
        <c:noMultiLvlLbl val="0"/>
      </c:catAx>
      <c:valAx>
        <c:axId val="491973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972928"/>
        <c:crosses val="autoZero"/>
        <c:crossBetween val="between"/>
      </c:valAx>
      <c:spPr>
        <a:noFill/>
        <a:ln>
          <a:noFill/>
        </a:ln>
        <a:effectLst/>
      </c:spPr>
    </c:plotArea>
    <c:legend>
      <c:legendPos val="t"/>
      <c:layout>
        <c:manualLayout>
          <c:xMode val="edge"/>
          <c:yMode val="edge"/>
          <c:x val="0.30515342989533717"/>
          <c:y val="8.1467583404308055E-2"/>
          <c:w val="0.38969297819254073"/>
          <c:h val="5.26935642814572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5.1. Producto defectuoso de retorno en abastecimiento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'5_Devoluciones'!$B$3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'5_Devoluciones'!$A$6:$A$10</c:f>
              <c:strCache>
                <c:ptCount val="5"/>
                <c:pt idx="0">
                  <c:v>5.1.1. Identificar la condición del producto defectuoso</c:v>
                </c:pt>
                <c:pt idx="1">
                  <c:v>5.1.2. Disposición Producto defectuoso</c:v>
                </c:pt>
                <c:pt idx="2">
                  <c:v>5.1.3. Solicitud de autorización de devolución de productos defectuosos</c:v>
                </c:pt>
                <c:pt idx="3">
                  <c:v>5.1.4. Programar envío de productos defectuosos</c:v>
                </c:pt>
                <c:pt idx="4">
                  <c:v>5.1.5. Devolución de producto defectuoso</c:v>
                </c:pt>
              </c:strCache>
            </c:strRef>
          </c:cat>
          <c:val>
            <c:numRef>
              <c:f>'5_Devoluciones'!$B$6:$B$10</c:f>
              <c:numCache>
                <c:formatCode>General</c:formatCode>
                <c:ptCount val="5"/>
                <c:pt idx="0">
                  <c:v>3</c:v>
                </c:pt>
                <c:pt idx="1">
                  <c:v>3</c:v>
                </c:pt>
                <c:pt idx="2">
                  <c:v>2.8571428571428572</c:v>
                </c:pt>
                <c:pt idx="3">
                  <c:v>2.5</c:v>
                </c:pt>
                <c:pt idx="4">
                  <c:v>2.5</c:v>
                </c:pt>
              </c:numCache>
            </c:numRef>
          </c:val>
          <c:extLst>
            <c:ext xmlns:c16="http://schemas.microsoft.com/office/drawing/2014/chart" uri="{C3380CC4-5D6E-409C-BE32-E72D297353CC}">
              <c16:uniqueId val="{00000000-F87F-4BD0-8BCF-C6601D0AF49C}"/>
            </c:ext>
          </c:extLst>
        </c:ser>
        <c:ser>
          <c:idx val="1"/>
          <c:order val="1"/>
          <c:tx>
            <c:strRef>
              <c:f>'5_Devoluciones'!$C$3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'5_Devoluciones'!$A$6:$A$10</c:f>
              <c:strCache>
                <c:ptCount val="5"/>
                <c:pt idx="0">
                  <c:v>5.1.1. Identificar la condición del producto defectuoso</c:v>
                </c:pt>
                <c:pt idx="1">
                  <c:v>5.1.2. Disposición Producto defectuoso</c:v>
                </c:pt>
                <c:pt idx="2">
                  <c:v>5.1.3. Solicitud de autorización de devolución de productos defectuosos</c:v>
                </c:pt>
                <c:pt idx="3">
                  <c:v>5.1.4. Programar envío de productos defectuosos</c:v>
                </c:pt>
                <c:pt idx="4">
                  <c:v>5.1.5. Devolución de producto defectuoso</c:v>
                </c:pt>
              </c:strCache>
            </c:strRef>
          </c:cat>
          <c:val>
            <c:numRef>
              <c:f>'5_Devoluciones'!$C$6:$C$10</c:f>
              <c:numCache>
                <c:formatCode>General</c:formatCode>
                <c:ptCount val="5"/>
                <c:pt idx="0">
                  <c:v>3</c:v>
                </c:pt>
                <c:pt idx="1">
                  <c:v>3</c:v>
                </c:pt>
                <c:pt idx="2">
                  <c:v>2.2857142857142856</c:v>
                </c:pt>
                <c:pt idx="3">
                  <c:v>2.25</c:v>
                </c:pt>
                <c:pt idx="4">
                  <c:v>1.75</c:v>
                </c:pt>
              </c:numCache>
            </c:numRef>
          </c:val>
          <c:extLst>
            <c:ext xmlns:c16="http://schemas.microsoft.com/office/drawing/2014/chart" uri="{C3380CC4-5D6E-409C-BE32-E72D297353CC}">
              <c16:uniqueId val="{00000001-F87F-4BD0-8BCF-C6601D0AF49C}"/>
            </c:ext>
          </c:extLst>
        </c:ser>
        <c:dLbls>
          <c:showLegendKey val="0"/>
          <c:showVal val="0"/>
          <c:showCatName val="0"/>
          <c:showSerName val="0"/>
          <c:showPercent val="0"/>
          <c:showBubbleSize val="0"/>
        </c:dLbls>
        <c:axId val="476010048"/>
        <c:axId val="476006720"/>
      </c:radarChart>
      <c:catAx>
        <c:axId val="4760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06720"/>
        <c:crosses val="autoZero"/>
        <c:auto val="1"/>
        <c:lblAlgn val="ctr"/>
        <c:lblOffset val="100"/>
        <c:noMultiLvlLbl val="0"/>
      </c:catAx>
      <c:valAx>
        <c:axId val="47600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100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1.2. Plan de Abastecimiento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'1_Planeacion'!$B$3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'1_Planeacion'!$A$11:$A$14</c:f>
              <c:strCache>
                <c:ptCount val="4"/>
                <c:pt idx="0">
                  <c:v>1.2.1. Identificar, priorizar y agregar los requisitos de los productos</c:v>
                </c:pt>
                <c:pt idx="1">
                  <c:v>1.2.2. Identificar, evaluar y agregar recursos de productos</c:v>
                </c:pt>
                <c:pt idx="2">
                  <c:v>1.2.3.  Equilibrar los recursos del producto con los requisitos del producto</c:v>
                </c:pt>
                <c:pt idx="3">
                  <c:v>1.2.4. Establecer planes de abastecimiento</c:v>
                </c:pt>
              </c:strCache>
            </c:strRef>
          </c:cat>
          <c:val>
            <c:numRef>
              <c:f>'1_Planeacion'!$B$11:$B$14</c:f>
              <c:numCache>
                <c:formatCode>General</c:formatCode>
                <c:ptCount val="4"/>
                <c:pt idx="0">
                  <c:v>3</c:v>
                </c:pt>
                <c:pt idx="1">
                  <c:v>3</c:v>
                </c:pt>
                <c:pt idx="2">
                  <c:v>2.8333333333333335</c:v>
                </c:pt>
                <c:pt idx="3">
                  <c:v>2.8571428571428572</c:v>
                </c:pt>
              </c:numCache>
            </c:numRef>
          </c:val>
          <c:extLst>
            <c:ext xmlns:c16="http://schemas.microsoft.com/office/drawing/2014/chart" uri="{C3380CC4-5D6E-409C-BE32-E72D297353CC}">
              <c16:uniqueId val="{00000000-8055-479E-85AB-5BF981E49A4A}"/>
            </c:ext>
          </c:extLst>
        </c:ser>
        <c:ser>
          <c:idx val="1"/>
          <c:order val="1"/>
          <c:tx>
            <c:strRef>
              <c:f>'1_Planeacion'!$C$3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'1_Planeacion'!$A$11:$A$14</c:f>
              <c:strCache>
                <c:ptCount val="4"/>
                <c:pt idx="0">
                  <c:v>1.2.1. Identificar, priorizar y agregar los requisitos de los productos</c:v>
                </c:pt>
                <c:pt idx="1">
                  <c:v>1.2.2. Identificar, evaluar y agregar recursos de productos</c:v>
                </c:pt>
                <c:pt idx="2">
                  <c:v>1.2.3.  Equilibrar los recursos del producto con los requisitos del producto</c:v>
                </c:pt>
                <c:pt idx="3">
                  <c:v>1.2.4. Establecer planes de abastecimiento</c:v>
                </c:pt>
              </c:strCache>
            </c:strRef>
          </c:cat>
          <c:val>
            <c:numRef>
              <c:f>'1_Planeacion'!$C$11:$C$14</c:f>
              <c:numCache>
                <c:formatCode>General</c:formatCode>
                <c:ptCount val="4"/>
                <c:pt idx="0">
                  <c:v>3</c:v>
                </c:pt>
                <c:pt idx="1">
                  <c:v>2.3333333333333335</c:v>
                </c:pt>
                <c:pt idx="2">
                  <c:v>2.6666666666666665</c:v>
                </c:pt>
                <c:pt idx="3">
                  <c:v>2.7142857142857144</c:v>
                </c:pt>
              </c:numCache>
            </c:numRef>
          </c:val>
          <c:extLst>
            <c:ext xmlns:c16="http://schemas.microsoft.com/office/drawing/2014/chart" uri="{C3380CC4-5D6E-409C-BE32-E72D297353CC}">
              <c16:uniqueId val="{00000001-8055-479E-85AB-5BF981E49A4A}"/>
            </c:ext>
          </c:extLst>
        </c:ser>
        <c:dLbls>
          <c:showLegendKey val="0"/>
          <c:showVal val="0"/>
          <c:showCatName val="0"/>
          <c:showSerName val="0"/>
          <c:showPercent val="0"/>
          <c:showBubbleSize val="0"/>
        </c:dLbls>
        <c:axId val="88309120"/>
        <c:axId val="83155888"/>
      </c:radarChart>
      <c:catAx>
        <c:axId val="8830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3155888"/>
        <c:crosses val="autoZero"/>
        <c:auto val="1"/>
        <c:lblAlgn val="ctr"/>
        <c:lblOffset val="100"/>
        <c:noMultiLvlLbl val="0"/>
      </c:catAx>
      <c:valAx>
        <c:axId val="83155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3091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5.2. Producto defectuoso de vuelta en la entrega</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'5_Devoluciones'!$B$3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'5_Devoluciones'!$A$12:$A$15</c:f>
              <c:strCache>
                <c:ptCount val="4"/>
                <c:pt idx="0">
                  <c:v>5.2.1. Autorizar la devolución del producto defectuoso</c:v>
                </c:pt>
                <c:pt idx="1">
                  <c:v>5.2.3. Programar un recibo de retorno defectuoso</c:v>
                </c:pt>
                <c:pt idx="2">
                  <c:v>5.2.3. Recibir producto defectuoso (incluye verificar)</c:v>
                </c:pt>
                <c:pt idx="3">
                  <c:v>5.2.4. Transferir el producto defectuoso</c:v>
                </c:pt>
              </c:strCache>
            </c:strRef>
          </c:cat>
          <c:val>
            <c:numRef>
              <c:f>'5_Devoluciones'!$B$12:$B$15</c:f>
              <c:numCache>
                <c:formatCode>General</c:formatCode>
                <c:ptCount val="4"/>
                <c:pt idx="0">
                  <c:v>2.2222222222222223</c:v>
                </c:pt>
                <c:pt idx="1">
                  <c:v>1.3333333333333333</c:v>
                </c:pt>
                <c:pt idx="2">
                  <c:v>1.8888888888888888</c:v>
                </c:pt>
                <c:pt idx="3">
                  <c:v>1.75</c:v>
                </c:pt>
              </c:numCache>
            </c:numRef>
          </c:val>
          <c:extLst>
            <c:ext xmlns:c16="http://schemas.microsoft.com/office/drawing/2014/chart" uri="{C3380CC4-5D6E-409C-BE32-E72D297353CC}">
              <c16:uniqueId val="{00000000-0C0F-4BDA-AEA0-DD7CF83ED66E}"/>
            </c:ext>
          </c:extLst>
        </c:ser>
        <c:ser>
          <c:idx val="1"/>
          <c:order val="1"/>
          <c:tx>
            <c:strRef>
              <c:f>'5_Devoluciones'!$C$3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'5_Devoluciones'!$A$12:$A$15</c:f>
              <c:strCache>
                <c:ptCount val="4"/>
                <c:pt idx="0">
                  <c:v>5.2.1. Autorizar la devolución del producto defectuoso</c:v>
                </c:pt>
                <c:pt idx="1">
                  <c:v>5.2.3. Programar un recibo de retorno defectuoso</c:v>
                </c:pt>
                <c:pt idx="2">
                  <c:v>5.2.3. Recibir producto defectuoso (incluye verificar)</c:v>
                </c:pt>
                <c:pt idx="3">
                  <c:v>5.2.4. Transferir el producto defectuoso</c:v>
                </c:pt>
              </c:strCache>
            </c:strRef>
          </c:cat>
          <c:val>
            <c:numRef>
              <c:f>'5_Devoluciones'!$C$12:$C$15</c:f>
              <c:numCache>
                <c:formatCode>General</c:formatCode>
                <c:ptCount val="4"/>
                <c:pt idx="0">
                  <c:v>2.2222222222222223</c:v>
                </c:pt>
                <c:pt idx="1">
                  <c:v>1.6666666666666667</c:v>
                </c:pt>
                <c:pt idx="2">
                  <c:v>1.5555555555555556</c:v>
                </c:pt>
                <c:pt idx="3">
                  <c:v>1.25</c:v>
                </c:pt>
              </c:numCache>
            </c:numRef>
          </c:val>
          <c:extLst>
            <c:ext xmlns:c16="http://schemas.microsoft.com/office/drawing/2014/chart" uri="{C3380CC4-5D6E-409C-BE32-E72D297353CC}">
              <c16:uniqueId val="{00000001-0C0F-4BDA-AEA0-DD7CF83ED66E}"/>
            </c:ext>
          </c:extLst>
        </c:ser>
        <c:dLbls>
          <c:showLegendKey val="0"/>
          <c:showVal val="0"/>
          <c:showCatName val="0"/>
          <c:showSerName val="0"/>
          <c:showPercent val="0"/>
          <c:showBubbleSize val="0"/>
        </c:dLbls>
        <c:axId val="476010048"/>
        <c:axId val="476006720"/>
      </c:radarChart>
      <c:catAx>
        <c:axId val="4760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06720"/>
        <c:crosses val="autoZero"/>
        <c:auto val="1"/>
        <c:lblAlgn val="ctr"/>
        <c:lblOffset val="100"/>
        <c:noMultiLvlLbl val="0"/>
      </c:catAx>
      <c:valAx>
        <c:axId val="47600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100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5.3. Producto MRO de retorno de abastecimiento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'5_Devoluciones'!$B$3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'5_Devoluciones'!$A$17:$A$21</c:f>
              <c:strCache>
                <c:ptCount val="5"/>
                <c:pt idx="0">
                  <c:v>5.3.1. Identificar la condición del producto en Mantenimiento, Reparación y Operaciones</c:v>
                </c:pt>
                <c:pt idx="1">
                  <c:v>5.3.2. Disposición Producto Mantenimiento, Reparación y Operaciones</c:v>
                </c:pt>
                <c:pt idx="2">
                  <c:v>5.3.3. Solicitud de autorización de devolución del Mantenimiento, Reparación y Operaciones</c:v>
                </c:pt>
                <c:pt idx="3">
                  <c:v>5.3.4. Programar el envío a Mantenimiento, Reparación y Operaciones</c:v>
                </c:pt>
                <c:pt idx="4">
                  <c:v>5.3.5. Devolver el producto de Mantenimiento, Reparación y Operaciones</c:v>
                </c:pt>
              </c:strCache>
            </c:strRef>
          </c:cat>
          <c:val>
            <c:numRef>
              <c:f>'5_Devoluciones'!$B$17:$B$21</c:f>
              <c:numCache>
                <c:formatCode>General</c:formatCode>
                <c:ptCount val="5"/>
                <c:pt idx="0">
                  <c:v>2</c:v>
                </c:pt>
                <c:pt idx="1">
                  <c:v>1.6666666666666667</c:v>
                </c:pt>
                <c:pt idx="2">
                  <c:v>2</c:v>
                </c:pt>
                <c:pt idx="3">
                  <c:v>2</c:v>
                </c:pt>
                <c:pt idx="4">
                  <c:v>2.5</c:v>
                </c:pt>
              </c:numCache>
            </c:numRef>
          </c:val>
          <c:extLst>
            <c:ext xmlns:c16="http://schemas.microsoft.com/office/drawing/2014/chart" uri="{C3380CC4-5D6E-409C-BE32-E72D297353CC}">
              <c16:uniqueId val="{00000000-9E68-4F31-8716-84072461AC87}"/>
            </c:ext>
          </c:extLst>
        </c:ser>
        <c:ser>
          <c:idx val="1"/>
          <c:order val="1"/>
          <c:tx>
            <c:strRef>
              <c:f>'5_Devoluciones'!$C$3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'5_Devoluciones'!$A$17:$A$21</c:f>
              <c:strCache>
                <c:ptCount val="5"/>
                <c:pt idx="0">
                  <c:v>5.3.1. Identificar la condición del producto en Mantenimiento, Reparación y Operaciones</c:v>
                </c:pt>
                <c:pt idx="1">
                  <c:v>5.3.2. Disposición Producto Mantenimiento, Reparación y Operaciones</c:v>
                </c:pt>
                <c:pt idx="2">
                  <c:v>5.3.3. Solicitud de autorización de devolución del Mantenimiento, Reparación y Operaciones</c:v>
                </c:pt>
                <c:pt idx="3">
                  <c:v>5.3.4. Programar el envío a Mantenimiento, Reparación y Operaciones</c:v>
                </c:pt>
                <c:pt idx="4">
                  <c:v>5.3.5. Devolver el producto de Mantenimiento, Reparación y Operaciones</c:v>
                </c:pt>
              </c:strCache>
            </c:strRef>
          </c:cat>
          <c:val>
            <c:numRef>
              <c:f>'5_Devoluciones'!$C$17:$C$21</c:f>
              <c:numCache>
                <c:formatCode>General</c:formatCode>
                <c:ptCount val="5"/>
                <c:pt idx="0">
                  <c:v>2</c:v>
                </c:pt>
                <c:pt idx="1">
                  <c:v>2</c:v>
                </c:pt>
                <c:pt idx="2">
                  <c:v>1.6666666666666667</c:v>
                </c:pt>
                <c:pt idx="3">
                  <c:v>2</c:v>
                </c:pt>
                <c:pt idx="4">
                  <c:v>1.5</c:v>
                </c:pt>
              </c:numCache>
            </c:numRef>
          </c:val>
          <c:extLst>
            <c:ext xmlns:c16="http://schemas.microsoft.com/office/drawing/2014/chart" uri="{C3380CC4-5D6E-409C-BE32-E72D297353CC}">
              <c16:uniqueId val="{00000001-9E68-4F31-8716-84072461AC87}"/>
            </c:ext>
          </c:extLst>
        </c:ser>
        <c:dLbls>
          <c:showLegendKey val="0"/>
          <c:showVal val="0"/>
          <c:showCatName val="0"/>
          <c:showSerName val="0"/>
          <c:showPercent val="0"/>
          <c:showBubbleSize val="0"/>
        </c:dLbls>
        <c:axId val="476010048"/>
        <c:axId val="476006720"/>
      </c:radarChart>
      <c:catAx>
        <c:axId val="4760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06720"/>
        <c:crosses val="autoZero"/>
        <c:auto val="1"/>
        <c:lblAlgn val="ctr"/>
        <c:lblOffset val="100"/>
        <c:noMultiLvlLbl val="0"/>
      </c:catAx>
      <c:valAx>
        <c:axId val="47600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100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5.4. producto MRO de retorno en la entrega</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'5_Devoluciones'!$B$3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'5_Devoluciones'!$A$23:$A$26</c:f>
              <c:strCache>
                <c:ptCount val="4"/>
                <c:pt idx="0">
                  <c:v>5.4.1. Autorizar la devolución del producto a Mantenimiento, Reparación y Operaciones</c:v>
                </c:pt>
                <c:pt idx="1">
                  <c:v>5.4.2. Programar el acuse de recibo del Mantenimiento, Reparación y Operaciones</c:v>
                </c:pt>
                <c:pt idx="2">
                  <c:v>5.4.3. Recibir el producto en Mantenimiento, Reparación y Operaciones</c:v>
                </c:pt>
                <c:pt idx="3">
                  <c:v>5.4.4. Transferir el producto de Mantenimiento, Reparación y Operaciones</c:v>
                </c:pt>
              </c:strCache>
            </c:strRef>
          </c:cat>
          <c:val>
            <c:numRef>
              <c:f>'5_Devoluciones'!$B$23:$B$26</c:f>
              <c:numCache>
                <c:formatCode>General</c:formatCode>
                <c:ptCount val="4"/>
                <c:pt idx="0">
                  <c:v>1.5</c:v>
                </c:pt>
                <c:pt idx="1">
                  <c:v>1</c:v>
                </c:pt>
                <c:pt idx="2">
                  <c:v>2.4</c:v>
                </c:pt>
                <c:pt idx="3">
                  <c:v>2</c:v>
                </c:pt>
              </c:numCache>
            </c:numRef>
          </c:val>
          <c:extLst>
            <c:ext xmlns:c16="http://schemas.microsoft.com/office/drawing/2014/chart" uri="{C3380CC4-5D6E-409C-BE32-E72D297353CC}">
              <c16:uniqueId val="{00000000-4FFE-4DF7-8823-35C81F2F961A}"/>
            </c:ext>
          </c:extLst>
        </c:ser>
        <c:ser>
          <c:idx val="1"/>
          <c:order val="1"/>
          <c:tx>
            <c:strRef>
              <c:f>'5_Devoluciones'!$C$3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'5_Devoluciones'!$A$23:$A$26</c:f>
              <c:strCache>
                <c:ptCount val="4"/>
                <c:pt idx="0">
                  <c:v>5.4.1. Autorizar la devolución del producto a Mantenimiento, Reparación y Operaciones</c:v>
                </c:pt>
                <c:pt idx="1">
                  <c:v>5.4.2. Programar el acuse de recibo del Mantenimiento, Reparación y Operaciones</c:v>
                </c:pt>
                <c:pt idx="2">
                  <c:v>5.4.3. Recibir el producto en Mantenimiento, Reparación y Operaciones</c:v>
                </c:pt>
                <c:pt idx="3">
                  <c:v>5.4.4. Transferir el producto de Mantenimiento, Reparación y Operaciones</c:v>
                </c:pt>
              </c:strCache>
            </c:strRef>
          </c:cat>
          <c:val>
            <c:numRef>
              <c:f>'5_Devoluciones'!$C$23:$C$26</c:f>
              <c:numCache>
                <c:formatCode>General</c:formatCode>
                <c:ptCount val="4"/>
                <c:pt idx="0">
                  <c:v>1</c:v>
                </c:pt>
                <c:pt idx="1">
                  <c:v>1</c:v>
                </c:pt>
                <c:pt idx="2">
                  <c:v>2.2000000000000002</c:v>
                </c:pt>
                <c:pt idx="3">
                  <c:v>1.8</c:v>
                </c:pt>
              </c:numCache>
            </c:numRef>
          </c:val>
          <c:extLst>
            <c:ext xmlns:c16="http://schemas.microsoft.com/office/drawing/2014/chart" uri="{C3380CC4-5D6E-409C-BE32-E72D297353CC}">
              <c16:uniqueId val="{00000001-4FFE-4DF7-8823-35C81F2F961A}"/>
            </c:ext>
          </c:extLst>
        </c:ser>
        <c:dLbls>
          <c:showLegendKey val="0"/>
          <c:showVal val="0"/>
          <c:showCatName val="0"/>
          <c:showSerName val="0"/>
          <c:showPercent val="0"/>
          <c:showBubbleSize val="0"/>
        </c:dLbls>
        <c:axId val="476010048"/>
        <c:axId val="476006720"/>
      </c:radarChart>
      <c:catAx>
        <c:axId val="4760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06720"/>
        <c:crosses val="autoZero"/>
        <c:auto val="1"/>
        <c:lblAlgn val="ctr"/>
        <c:lblOffset val="100"/>
        <c:noMultiLvlLbl val="0"/>
      </c:catAx>
      <c:valAx>
        <c:axId val="47600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100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5.5. Retorno por exceso de producto en abastecimiento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'5_Devoluciones'!$B$3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'5_Devoluciones'!$A$28:$A$32</c:f>
              <c:strCache>
                <c:ptCount val="5"/>
                <c:pt idx="0">
                  <c:v>5.5.1.  Identificar el exceso de condición del producto</c:v>
                </c:pt>
                <c:pt idx="1">
                  <c:v>5.5.2.  Disposición Producto Excedente</c:v>
                </c:pt>
                <c:pt idx="2">
                  <c:v>5.5.3. Solicitud de autorización de devolución de productos en exceso</c:v>
                </c:pt>
                <c:pt idx="3">
                  <c:v>5.5.4. Programar el envío de productos en exceso</c:v>
                </c:pt>
                <c:pt idx="4">
                  <c:v>5.5.5. Devolver el exceso de producción</c:v>
                </c:pt>
              </c:strCache>
            </c:strRef>
          </c:cat>
          <c:val>
            <c:numRef>
              <c:f>'5_Devoluciones'!$B$28:$B$32</c:f>
              <c:numCache>
                <c:formatCode>General</c:formatCode>
                <c:ptCount val="5"/>
                <c:pt idx="0">
                  <c:v>2</c:v>
                </c:pt>
                <c:pt idx="1">
                  <c:v>1.6666666666666667</c:v>
                </c:pt>
                <c:pt idx="2">
                  <c:v>2.5</c:v>
                </c:pt>
                <c:pt idx="3">
                  <c:v>2</c:v>
                </c:pt>
                <c:pt idx="4">
                  <c:v>2</c:v>
                </c:pt>
              </c:numCache>
            </c:numRef>
          </c:val>
          <c:extLst>
            <c:ext xmlns:c16="http://schemas.microsoft.com/office/drawing/2014/chart" uri="{C3380CC4-5D6E-409C-BE32-E72D297353CC}">
              <c16:uniqueId val="{00000000-9B6B-44D6-991D-D62B9ED3E140}"/>
            </c:ext>
          </c:extLst>
        </c:ser>
        <c:ser>
          <c:idx val="1"/>
          <c:order val="1"/>
          <c:tx>
            <c:strRef>
              <c:f>'5_Devoluciones'!$C$3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'5_Devoluciones'!$A$28:$A$32</c:f>
              <c:strCache>
                <c:ptCount val="5"/>
                <c:pt idx="0">
                  <c:v>5.5.1.  Identificar el exceso de condición del producto</c:v>
                </c:pt>
                <c:pt idx="1">
                  <c:v>5.5.2.  Disposición Producto Excedente</c:v>
                </c:pt>
                <c:pt idx="2">
                  <c:v>5.5.3. Solicitud de autorización de devolución de productos en exceso</c:v>
                </c:pt>
                <c:pt idx="3">
                  <c:v>5.5.4. Programar el envío de productos en exceso</c:v>
                </c:pt>
                <c:pt idx="4">
                  <c:v>5.5.5. Devolver el exceso de producción</c:v>
                </c:pt>
              </c:strCache>
            </c:strRef>
          </c:cat>
          <c:val>
            <c:numRef>
              <c:f>'5_Devoluciones'!$C$28:$C$32</c:f>
              <c:numCache>
                <c:formatCode>General</c:formatCode>
                <c:ptCount val="5"/>
                <c:pt idx="0">
                  <c:v>2</c:v>
                </c:pt>
                <c:pt idx="1">
                  <c:v>1.6666666666666667</c:v>
                </c:pt>
                <c:pt idx="2">
                  <c:v>1.8333333333333333</c:v>
                </c:pt>
                <c:pt idx="3">
                  <c:v>1.75</c:v>
                </c:pt>
                <c:pt idx="4">
                  <c:v>1.6</c:v>
                </c:pt>
              </c:numCache>
            </c:numRef>
          </c:val>
          <c:extLst>
            <c:ext xmlns:c16="http://schemas.microsoft.com/office/drawing/2014/chart" uri="{C3380CC4-5D6E-409C-BE32-E72D297353CC}">
              <c16:uniqueId val="{00000001-9B6B-44D6-991D-D62B9ED3E140}"/>
            </c:ext>
          </c:extLst>
        </c:ser>
        <c:dLbls>
          <c:showLegendKey val="0"/>
          <c:showVal val="0"/>
          <c:showCatName val="0"/>
          <c:showSerName val="0"/>
          <c:showPercent val="0"/>
          <c:showBubbleSize val="0"/>
        </c:dLbls>
        <c:axId val="476010048"/>
        <c:axId val="476006720"/>
      </c:radarChart>
      <c:catAx>
        <c:axId val="4760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06720"/>
        <c:crosses val="autoZero"/>
        <c:auto val="1"/>
        <c:lblAlgn val="ctr"/>
        <c:lblOffset val="100"/>
        <c:noMultiLvlLbl val="0"/>
      </c:catAx>
      <c:valAx>
        <c:axId val="47600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100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5.6. Retorno de producto por exceso durante la entrega</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'5_Devoluciones'!$B$3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'5_Devoluciones'!$A$34:$A$37</c:f>
              <c:strCache>
                <c:ptCount val="4"/>
                <c:pt idx="0">
                  <c:v>5.6.1. Autorizar la devolución del exceso de producto</c:v>
                </c:pt>
                <c:pt idx="1">
                  <c:v>5.6.2. Programar el exceso de recepción de retorno</c:v>
                </c:pt>
                <c:pt idx="2">
                  <c:v>5.6.3. Recibir el exceso de producto</c:v>
                </c:pt>
                <c:pt idx="3">
                  <c:v>5.6.4. Producto de exceso de transferencia</c:v>
                </c:pt>
              </c:strCache>
            </c:strRef>
          </c:cat>
          <c:val>
            <c:numRef>
              <c:f>'5_Devoluciones'!$B$34:$B$37</c:f>
              <c:numCache>
                <c:formatCode>General</c:formatCode>
                <c:ptCount val="4"/>
                <c:pt idx="0">
                  <c:v>2.4</c:v>
                </c:pt>
                <c:pt idx="1">
                  <c:v>2.3333333333333335</c:v>
                </c:pt>
                <c:pt idx="2">
                  <c:v>2</c:v>
                </c:pt>
                <c:pt idx="3">
                  <c:v>3</c:v>
                </c:pt>
              </c:numCache>
            </c:numRef>
          </c:val>
          <c:extLst>
            <c:ext xmlns:c16="http://schemas.microsoft.com/office/drawing/2014/chart" uri="{C3380CC4-5D6E-409C-BE32-E72D297353CC}">
              <c16:uniqueId val="{00000000-0D93-43F6-92F8-36ACD07CD71C}"/>
            </c:ext>
          </c:extLst>
        </c:ser>
        <c:ser>
          <c:idx val="1"/>
          <c:order val="1"/>
          <c:tx>
            <c:strRef>
              <c:f>'5_Devoluciones'!$C$3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'5_Devoluciones'!$A$34:$A$37</c:f>
              <c:strCache>
                <c:ptCount val="4"/>
                <c:pt idx="0">
                  <c:v>5.6.1. Autorizar la devolución del exceso de producto</c:v>
                </c:pt>
                <c:pt idx="1">
                  <c:v>5.6.2. Programar el exceso de recepción de retorno</c:v>
                </c:pt>
                <c:pt idx="2">
                  <c:v>5.6.3. Recibir el exceso de producto</c:v>
                </c:pt>
                <c:pt idx="3">
                  <c:v>5.6.4. Producto de exceso de transferencia</c:v>
                </c:pt>
              </c:strCache>
            </c:strRef>
          </c:cat>
          <c:val>
            <c:numRef>
              <c:f>'5_Devoluciones'!$C$34:$C$37</c:f>
              <c:numCache>
                <c:formatCode>General</c:formatCode>
                <c:ptCount val="4"/>
                <c:pt idx="0">
                  <c:v>2</c:v>
                </c:pt>
                <c:pt idx="1">
                  <c:v>2</c:v>
                </c:pt>
                <c:pt idx="2">
                  <c:v>1.6</c:v>
                </c:pt>
                <c:pt idx="3">
                  <c:v>1.5</c:v>
                </c:pt>
              </c:numCache>
            </c:numRef>
          </c:val>
          <c:extLst>
            <c:ext xmlns:c16="http://schemas.microsoft.com/office/drawing/2014/chart" uri="{C3380CC4-5D6E-409C-BE32-E72D297353CC}">
              <c16:uniqueId val="{00000001-0D93-43F6-92F8-36ACD07CD71C}"/>
            </c:ext>
          </c:extLst>
        </c:ser>
        <c:dLbls>
          <c:showLegendKey val="0"/>
          <c:showVal val="0"/>
          <c:showCatName val="0"/>
          <c:showSerName val="0"/>
          <c:showPercent val="0"/>
          <c:showBubbleSize val="0"/>
        </c:dLbls>
        <c:axId val="476010048"/>
        <c:axId val="476006720"/>
      </c:radarChart>
      <c:catAx>
        <c:axId val="4760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06720"/>
        <c:crosses val="autoZero"/>
        <c:auto val="1"/>
        <c:lblAlgn val="ctr"/>
        <c:lblOffset val="100"/>
        <c:noMultiLvlLbl val="0"/>
      </c:catAx>
      <c:valAx>
        <c:axId val="47600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100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RESULTADOS DEVOLUCIÓN</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'5_Devoluciones'!$B$3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'5_Devoluciones'!$A$44:$A$49</c:f>
              <c:strCache>
                <c:ptCount val="6"/>
                <c:pt idx="0">
                  <c:v>5.1. Producto defectuoso de retorno en abastecimiento</c:v>
                </c:pt>
                <c:pt idx="1">
                  <c:v>5.2. Producto defectuoso de vuelta en la entrega</c:v>
                </c:pt>
                <c:pt idx="2">
                  <c:v>5.3. Mantenimiento, Reparación y Operaciones de producto en retorno de abastecimiento</c:v>
                </c:pt>
                <c:pt idx="3">
                  <c:v>5.4. Mantenimiento, Reparación y Operaciones de producto de retorno en la entrega</c:v>
                </c:pt>
                <c:pt idx="4">
                  <c:v>5.5. Retorno por exceso de producto en abastecimiento</c:v>
                </c:pt>
                <c:pt idx="5">
                  <c:v>5.6. Retorno de producto por exceso durante la entrega</c:v>
                </c:pt>
              </c:strCache>
            </c:strRef>
          </c:cat>
          <c:val>
            <c:numRef>
              <c:f>'5_Devoluciones'!$B$44:$B$49</c:f>
              <c:numCache>
                <c:formatCode>General</c:formatCode>
                <c:ptCount val="6"/>
                <c:pt idx="0">
                  <c:v>2.7714285714285714</c:v>
                </c:pt>
                <c:pt idx="1">
                  <c:v>1.7986111111111112</c:v>
                </c:pt>
                <c:pt idx="2">
                  <c:v>2.0333333333333337</c:v>
                </c:pt>
                <c:pt idx="3">
                  <c:v>1.7250000000000001</c:v>
                </c:pt>
                <c:pt idx="4">
                  <c:v>2.0333333333333337</c:v>
                </c:pt>
                <c:pt idx="5">
                  <c:v>2.4333333333333336</c:v>
                </c:pt>
              </c:numCache>
            </c:numRef>
          </c:val>
          <c:extLst>
            <c:ext xmlns:c16="http://schemas.microsoft.com/office/drawing/2014/chart" uri="{C3380CC4-5D6E-409C-BE32-E72D297353CC}">
              <c16:uniqueId val="{00000000-DFD6-4218-B9BF-16D0F813C17B}"/>
            </c:ext>
          </c:extLst>
        </c:ser>
        <c:ser>
          <c:idx val="1"/>
          <c:order val="1"/>
          <c:tx>
            <c:strRef>
              <c:f>'5_Devoluciones'!$C$3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'5_Devoluciones'!$A$44:$A$49</c:f>
              <c:strCache>
                <c:ptCount val="6"/>
                <c:pt idx="0">
                  <c:v>5.1. Producto defectuoso de retorno en abastecimiento</c:v>
                </c:pt>
                <c:pt idx="1">
                  <c:v>5.2. Producto defectuoso de vuelta en la entrega</c:v>
                </c:pt>
                <c:pt idx="2">
                  <c:v>5.3. Mantenimiento, Reparación y Operaciones de producto en retorno de abastecimiento</c:v>
                </c:pt>
                <c:pt idx="3">
                  <c:v>5.4. Mantenimiento, Reparación y Operaciones de producto de retorno en la entrega</c:v>
                </c:pt>
                <c:pt idx="4">
                  <c:v>5.5. Retorno por exceso de producto en abastecimiento</c:v>
                </c:pt>
                <c:pt idx="5">
                  <c:v>5.6. Retorno de producto por exceso durante la entrega</c:v>
                </c:pt>
              </c:strCache>
            </c:strRef>
          </c:cat>
          <c:val>
            <c:numRef>
              <c:f>'5_Devoluciones'!$C$44:$C$49</c:f>
              <c:numCache>
                <c:formatCode>General</c:formatCode>
                <c:ptCount val="6"/>
                <c:pt idx="0">
                  <c:v>2.4571428571428569</c:v>
                </c:pt>
                <c:pt idx="1">
                  <c:v>1.6736111111111112</c:v>
                </c:pt>
                <c:pt idx="2">
                  <c:v>1.8333333333333335</c:v>
                </c:pt>
                <c:pt idx="3">
                  <c:v>1.5</c:v>
                </c:pt>
                <c:pt idx="4">
                  <c:v>1.77</c:v>
                </c:pt>
                <c:pt idx="5">
                  <c:v>1.7749999999999999</c:v>
                </c:pt>
              </c:numCache>
            </c:numRef>
          </c:val>
          <c:extLst>
            <c:ext xmlns:c16="http://schemas.microsoft.com/office/drawing/2014/chart" uri="{C3380CC4-5D6E-409C-BE32-E72D297353CC}">
              <c16:uniqueId val="{00000001-DFD6-4218-B9BF-16D0F813C17B}"/>
            </c:ext>
          </c:extLst>
        </c:ser>
        <c:dLbls>
          <c:showLegendKey val="0"/>
          <c:showVal val="0"/>
          <c:showCatName val="0"/>
          <c:showSerName val="0"/>
          <c:showPercent val="0"/>
          <c:showBubbleSize val="0"/>
        </c:dLbls>
        <c:axId val="476010048"/>
        <c:axId val="476006720"/>
      </c:radarChart>
      <c:catAx>
        <c:axId val="4760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476006720"/>
        <c:crosses val="autoZero"/>
        <c:auto val="1"/>
        <c:lblAlgn val="ctr"/>
        <c:lblOffset val="100"/>
        <c:noMultiLvlLbl val="0"/>
      </c:catAx>
      <c:valAx>
        <c:axId val="47600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010048"/>
        <c:crosses val="autoZero"/>
        <c:crossBetween val="between"/>
      </c:valAx>
      <c:spPr>
        <a:noFill/>
        <a:ln>
          <a:noFill/>
        </a:ln>
        <a:effectLst/>
      </c:spPr>
    </c:plotArea>
    <c:legend>
      <c:legendPos val="t"/>
      <c:layout>
        <c:manualLayout>
          <c:xMode val="edge"/>
          <c:yMode val="edge"/>
          <c:x val="0.31061056013978505"/>
          <c:y val="8.977064575788786E-2"/>
          <c:w val="0.35997295933363943"/>
          <c:h val="4.886027126052405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RESULTADOS</a:t>
            </a:r>
            <a:r>
              <a:rPr lang="es-CO" b="1" baseline="0"/>
              <a:t> PRINCIPALES PROCESOS SCOR</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SCOR!$B$3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SCOR!$A$4:$A$8</c:f>
              <c:strCache>
                <c:ptCount val="5"/>
                <c:pt idx="0">
                  <c:v>1. PLANEACIÓN</c:v>
                </c:pt>
                <c:pt idx="1">
                  <c:v>2. ABASTECIMIENTO </c:v>
                </c:pt>
                <c:pt idx="2">
                  <c:v>3. FABRICACION (HACER)</c:v>
                </c:pt>
                <c:pt idx="3">
                  <c:v>4. ENTREGA</c:v>
                </c:pt>
                <c:pt idx="4">
                  <c:v>5. DEVOLUCION</c:v>
                </c:pt>
              </c:strCache>
            </c:strRef>
          </c:cat>
          <c:val>
            <c:numRef>
              <c:f>SCOR!$B$4:$B$8</c:f>
              <c:numCache>
                <c:formatCode>General</c:formatCode>
                <c:ptCount val="5"/>
                <c:pt idx="0">
                  <c:v>2.6142316017316016</c:v>
                </c:pt>
                <c:pt idx="1">
                  <c:v>2.1696825396825394</c:v>
                </c:pt>
                <c:pt idx="2">
                  <c:v>2.4139384920634921</c:v>
                </c:pt>
                <c:pt idx="3">
                  <c:v>2.0702380952380954</c:v>
                </c:pt>
                <c:pt idx="4">
                  <c:v>2.1325066137566138</c:v>
                </c:pt>
              </c:numCache>
            </c:numRef>
          </c:val>
          <c:extLst>
            <c:ext xmlns:c16="http://schemas.microsoft.com/office/drawing/2014/chart" uri="{C3380CC4-5D6E-409C-BE32-E72D297353CC}">
              <c16:uniqueId val="{00000000-E9D9-4840-8D8D-14342D83D847}"/>
            </c:ext>
          </c:extLst>
        </c:ser>
        <c:ser>
          <c:idx val="1"/>
          <c:order val="1"/>
          <c:tx>
            <c:strRef>
              <c:f>SCOR!$C$3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SCOR!$A$4:$A$8</c:f>
              <c:strCache>
                <c:ptCount val="5"/>
                <c:pt idx="0">
                  <c:v>1. PLANEACIÓN</c:v>
                </c:pt>
                <c:pt idx="1">
                  <c:v>2. ABASTECIMIENTO </c:v>
                </c:pt>
                <c:pt idx="2">
                  <c:v>3. FABRICACION (HACER)</c:v>
                </c:pt>
                <c:pt idx="3">
                  <c:v>4. ENTREGA</c:v>
                </c:pt>
                <c:pt idx="4">
                  <c:v>5. DEVOLUCION</c:v>
                </c:pt>
              </c:strCache>
            </c:strRef>
          </c:cat>
          <c:val>
            <c:numRef>
              <c:f>SCOR!$C$4:$C$8</c:f>
              <c:numCache>
                <c:formatCode>General</c:formatCode>
                <c:ptCount val="5"/>
                <c:pt idx="0">
                  <c:v>2.5099783549783554</c:v>
                </c:pt>
                <c:pt idx="1">
                  <c:v>2.2805158730158728</c:v>
                </c:pt>
                <c:pt idx="2">
                  <c:v>2.4230158730158728</c:v>
                </c:pt>
                <c:pt idx="3">
                  <c:v>2.2686507936507936</c:v>
                </c:pt>
                <c:pt idx="4">
                  <c:v>1.8348478835978836</c:v>
                </c:pt>
              </c:numCache>
            </c:numRef>
          </c:val>
          <c:extLst>
            <c:ext xmlns:c16="http://schemas.microsoft.com/office/drawing/2014/chart" uri="{C3380CC4-5D6E-409C-BE32-E72D297353CC}">
              <c16:uniqueId val="{00000001-E9D9-4840-8D8D-14342D83D847}"/>
            </c:ext>
          </c:extLst>
        </c:ser>
        <c:dLbls>
          <c:showLegendKey val="0"/>
          <c:showVal val="0"/>
          <c:showCatName val="0"/>
          <c:showSerName val="0"/>
          <c:showPercent val="0"/>
          <c:showBubbleSize val="0"/>
        </c:dLbls>
        <c:axId val="139411232"/>
        <c:axId val="139413312"/>
      </c:radarChart>
      <c:catAx>
        <c:axId val="13941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139413312"/>
        <c:crosses val="autoZero"/>
        <c:auto val="1"/>
        <c:lblAlgn val="ctr"/>
        <c:lblOffset val="100"/>
        <c:noMultiLvlLbl val="0"/>
      </c:catAx>
      <c:valAx>
        <c:axId val="139413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94112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1.3. Plan de Fabricación (Hacer)</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'1_Planeacion'!$B$3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'1_Planeacion'!$A$16:$A$19</c:f>
              <c:strCache>
                <c:ptCount val="4"/>
                <c:pt idx="0">
                  <c:v>1.3.1. Identificar, priorizar y agregar los requisitos de producción</c:v>
                </c:pt>
                <c:pt idx="1">
                  <c:v>1.3.2. Identificar, evaluar y agregar recursos de producción</c:v>
                </c:pt>
                <c:pt idx="2">
                  <c:v>1.3.3. Equilibrar los recursos de producción con las necesidades de producción</c:v>
                </c:pt>
                <c:pt idx="3">
                  <c:v>1.3.4. Establecer planes de producción</c:v>
                </c:pt>
              </c:strCache>
            </c:strRef>
          </c:cat>
          <c:val>
            <c:numRef>
              <c:f>'1_Planeacion'!$B$16:$B$19</c:f>
              <c:numCache>
                <c:formatCode>General</c:formatCode>
                <c:ptCount val="4"/>
                <c:pt idx="0">
                  <c:v>2.3333333333333335</c:v>
                </c:pt>
                <c:pt idx="1">
                  <c:v>3</c:v>
                </c:pt>
                <c:pt idx="2">
                  <c:v>2.6666666666666665</c:v>
                </c:pt>
                <c:pt idx="3">
                  <c:v>2.5</c:v>
                </c:pt>
              </c:numCache>
            </c:numRef>
          </c:val>
          <c:extLst>
            <c:ext xmlns:c16="http://schemas.microsoft.com/office/drawing/2014/chart" uri="{C3380CC4-5D6E-409C-BE32-E72D297353CC}">
              <c16:uniqueId val="{00000000-0E98-4E22-B637-78FC2DF2F782}"/>
            </c:ext>
          </c:extLst>
        </c:ser>
        <c:ser>
          <c:idx val="1"/>
          <c:order val="1"/>
          <c:tx>
            <c:strRef>
              <c:f>'1_Planeacion'!$C$3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'1_Planeacion'!$A$16:$A$19</c:f>
              <c:strCache>
                <c:ptCount val="4"/>
                <c:pt idx="0">
                  <c:v>1.3.1. Identificar, priorizar y agregar los requisitos de producción</c:v>
                </c:pt>
                <c:pt idx="1">
                  <c:v>1.3.2. Identificar, evaluar y agregar recursos de producción</c:v>
                </c:pt>
                <c:pt idx="2">
                  <c:v>1.3.3. Equilibrar los recursos de producción con las necesidades de producción</c:v>
                </c:pt>
                <c:pt idx="3">
                  <c:v>1.3.4. Establecer planes de producción</c:v>
                </c:pt>
              </c:strCache>
            </c:strRef>
          </c:cat>
          <c:val>
            <c:numRef>
              <c:f>'1_Planeacion'!$C$16:$C$19</c:f>
              <c:numCache>
                <c:formatCode>General</c:formatCode>
                <c:ptCount val="4"/>
                <c:pt idx="0">
                  <c:v>2.3333333333333335</c:v>
                </c:pt>
                <c:pt idx="1">
                  <c:v>3</c:v>
                </c:pt>
                <c:pt idx="2">
                  <c:v>3</c:v>
                </c:pt>
                <c:pt idx="3">
                  <c:v>3</c:v>
                </c:pt>
              </c:numCache>
            </c:numRef>
          </c:val>
          <c:extLst>
            <c:ext xmlns:c16="http://schemas.microsoft.com/office/drawing/2014/chart" uri="{C3380CC4-5D6E-409C-BE32-E72D297353CC}">
              <c16:uniqueId val="{00000001-0E98-4E22-B637-78FC2DF2F782}"/>
            </c:ext>
          </c:extLst>
        </c:ser>
        <c:dLbls>
          <c:showLegendKey val="0"/>
          <c:showVal val="0"/>
          <c:showCatName val="0"/>
          <c:showSerName val="0"/>
          <c:showPercent val="0"/>
          <c:showBubbleSize val="0"/>
        </c:dLbls>
        <c:axId val="88309120"/>
        <c:axId val="83155888"/>
      </c:radarChart>
      <c:catAx>
        <c:axId val="8830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3155888"/>
        <c:crosses val="autoZero"/>
        <c:auto val="1"/>
        <c:lblAlgn val="ctr"/>
        <c:lblOffset val="100"/>
        <c:noMultiLvlLbl val="0"/>
      </c:catAx>
      <c:valAx>
        <c:axId val="83155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3091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1.4. Plan de entrega</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'1_Planeacion'!$B$3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'1_Planeacion'!$A$21:$A$24</c:f>
              <c:strCache>
                <c:ptCount val="4"/>
                <c:pt idx="0">
                  <c:v>1.4.1. Identificar, priorizar y agregar los requisitos de entrega</c:v>
                </c:pt>
                <c:pt idx="1">
                  <c:v>1.4.2. Identificar, evaluar y agregar recursos de entrega</c:v>
                </c:pt>
                <c:pt idx="2">
                  <c:v>1.4.3. Equilibrar los recursos y capacidades de entrega con los requisitos de entrega</c:v>
                </c:pt>
                <c:pt idx="3">
                  <c:v>1.4.4. Establecer planes de entrega</c:v>
                </c:pt>
              </c:strCache>
            </c:strRef>
          </c:cat>
          <c:val>
            <c:numRef>
              <c:f>'1_Planeacion'!$B$21:$B$24</c:f>
              <c:numCache>
                <c:formatCode>General</c:formatCode>
                <c:ptCount val="4"/>
                <c:pt idx="0">
                  <c:v>2.4</c:v>
                </c:pt>
                <c:pt idx="1">
                  <c:v>2</c:v>
                </c:pt>
                <c:pt idx="2">
                  <c:v>2</c:v>
                </c:pt>
                <c:pt idx="3">
                  <c:v>2.1666666666666665</c:v>
                </c:pt>
              </c:numCache>
            </c:numRef>
          </c:val>
          <c:extLst>
            <c:ext xmlns:c16="http://schemas.microsoft.com/office/drawing/2014/chart" uri="{C3380CC4-5D6E-409C-BE32-E72D297353CC}">
              <c16:uniqueId val="{00000000-A6C5-48D7-898D-68F064E8FFF6}"/>
            </c:ext>
          </c:extLst>
        </c:ser>
        <c:ser>
          <c:idx val="1"/>
          <c:order val="1"/>
          <c:tx>
            <c:strRef>
              <c:f>'1_Planeacion'!$C$3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'1_Planeacion'!$A$21:$A$24</c:f>
              <c:strCache>
                <c:ptCount val="4"/>
                <c:pt idx="0">
                  <c:v>1.4.1. Identificar, priorizar y agregar los requisitos de entrega</c:v>
                </c:pt>
                <c:pt idx="1">
                  <c:v>1.4.2. Identificar, evaluar y agregar recursos de entrega</c:v>
                </c:pt>
                <c:pt idx="2">
                  <c:v>1.4.3. Equilibrar los recursos y capacidades de entrega con los requisitos de entrega</c:v>
                </c:pt>
                <c:pt idx="3">
                  <c:v>1.4.4. Establecer planes de entrega</c:v>
                </c:pt>
              </c:strCache>
            </c:strRef>
          </c:cat>
          <c:val>
            <c:numRef>
              <c:f>'1_Planeacion'!$C$21:$C$24</c:f>
              <c:numCache>
                <c:formatCode>General</c:formatCode>
                <c:ptCount val="4"/>
                <c:pt idx="0">
                  <c:v>2.6</c:v>
                </c:pt>
                <c:pt idx="1">
                  <c:v>2.2000000000000002</c:v>
                </c:pt>
                <c:pt idx="2">
                  <c:v>2</c:v>
                </c:pt>
                <c:pt idx="3">
                  <c:v>2.3333333333333335</c:v>
                </c:pt>
              </c:numCache>
            </c:numRef>
          </c:val>
          <c:extLst>
            <c:ext xmlns:c16="http://schemas.microsoft.com/office/drawing/2014/chart" uri="{C3380CC4-5D6E-409C-BE32-E72D297353CC}">
              <c16:uniqueId val="{00000001-A6C5-48D7-898D-68F064E8FFF6}"/>
            </c:ext>
          </c:extLst>
        </c:ser>
        <c:dLbls>
          <c:showLegendKey val="0"/>
          <c:showVal val="0"/>
          <c:showCatName val="0"/>
          <c:showSerName val="0"/>
          <c:showPercent val="0"/>
          <c:showBubbleSize val="0"/>
        </c:dLbls>
        <c:axId val="88309120"/>
        <c:axId val="83155888"/>
      </c:radarChart>
      <c:catAx>
        <c:axId val="8830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3155888"/>
        <c:crosses val="autoZero"/>
        <c:auto val="1"/>
        <c:lblAlgn val="ctr"/>
        <c:lblOffset val="100"/>
        <c:noMultiLvlLbl val="0"/>
      </c:catAx>
      <c:valAx>
        <c:axId val="83155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3091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1.5. Plan de Devoluciones</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'1_Planeacion'!$B$3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'1_Planeacion'!$A$26:$A$29</c:f>
              <c:strCache>
                <c:ptCount val="4"/>
                <c:pt idx="0">
                  <c:v>1.5.1. Identificar, evaluar y agregar los requisitos de retorno</c:v>
                </c:pt>
                <c:pt idx="1">
                  <c:v>1.5.2. Investigar, evaluar y agregar los recursos de retorno</c:v>
                </c:pt>
                <c:pt idx="2">
                  <c:v>1.5.3. Balancear los recursos de retorno con los requisitos de retorno</c:v>
                </c:pt>
                <c:pt idx="3">
                  <c:v>1.5.4. Establecer y comunicar planes de retorno</c:v>
                </c:pt>
              </c:strCache>
            </c:strRef>
          </c:cat>
          <c:val>
            <c:numRef>
              <c:f>'1_Planeacion'!$B$26:$B$29</c:f>
              <c:numCache>
                <c:formatCode>General</c:formatCode>
                <c:ptCount val="4"/>
                <c:pt idx="0">
                  <c:v>2.5714285714285716</c:v>
                </c:pt>
                <c:pt idx="1">
                  <c:v>2.8</c:v>
                </c:pt>
                <c:pt idx="2">
                  <c:v>3</c:v>
                </c:pt>
                <c:pt idx="3">
                  <c:v>2.8</c:v>
                </c:pt>
              </c:numCache>
            </c:numRef>
          </c:val>
          <c:extLst>
            <c:ext xmlns:c16="http://schemas.microsoft.com/office/drawing/2014/chart" uri="{C3380CC4-5D6E-409C-BE32-E72D297353CC}">
              <c16:uniqueId val="{00000000-0223-4201-8692-5159277DB057}"/>
            </c:ext>
          </c:extLst>
        </c:ser>
        <c:ser>
          <c:idx val="1"/>
          <c:order val="1"/>
          <c:tx>
            <c:strRef>
              <c:f>'1_Planeacion'!$C$3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'1_Planeacion'!$A$26:$A$29</c:f>
              <c:strCache>
                <c:ptCount val="4"/>
                <c:pt idx="0">
                  <c:v>1.5.1. Identificar, evaluar y agregar los requisitos de retorno</c:v>
                </c:pt>
                <c:pt idx="1">
                  <c:v>1.5.2. Investigar, evaluar y agregar los recursos de retorno</c:v>
                </c:pt>
                <c:pt idx="2">
                  <c:v>1.5.3. Balancear los recursos de retorno con los requisitos de retorno</c:v>
                </c:pt>
                <c:pt idx="3">
                  <c:v>1.5.4. Establecer y comunicar planes de retorno</c:v>
                </c:pt>
              </c:strCache>
            </c:strRef>
          </c:cat>
          <c:val>
            <c:numRef>
              <c:f>'1_Planeacion'!$C$26:$C$29</c:f>
              <c:numCache>
                <c:formatCode>General</c:formatCode>
                <c:ptCount val="4"/>
                <c:pt idx="0">
                  <c:v>2.1428571428571428</c:v>
                </c:pt>
                <c:pt idx="1">
                  <c:v>2.2000000000000002</c:v>
                </c:pt>
                <c:pt idx="2">
                  <c:v>2</c:v>
                </c:pt>
                <c:pt idx="3">
                  <c:v>2.6</c:v>
                </c:pt>
              </c:numCache>
            </c:numRef>
          </c:val>
          <c:extLst>
            <c:ext xmlns:c16="http://schemas.microsoft.com/office/drawing/2014/chart" uri="{C3380CC4-5D6E-409C-BE32-E72D297353CC}">
              <c16:uniqueId val="{00000001-0223-4201-8692-5159277DB057}"/>
            </c:ext>
          </c:extLst>
        </c:ser>
        <c:dLbls>
          <c:showLegendKey val="0"/>
          <c:showVal val="0"/>
          <c:showCatName val="0"/>
          <c:showSerName val="0"/>
          <c:showPercent val="0"/>
          <c:showBubbleSize val="0"/>
        </c:dLbls>
        <c:axId val="88309120"/>
        <c:axId val="83155888"/>
      </c:radarChart>
      <c:catAx>
        <c:axId val="8830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3155888"/>
        <c:crosses val="autoZero"/>
        <c:auto val="1"/>
        <c:lblAlgn val="ctr"/>
        <c:lblOffset val="100"/>
        <c:noMultiLvlLbl val="0"/>
      </c:catAx>
      <c:valAx>
        <c:axId val="83155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3091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RESULTADO PLANEACIÓN</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'1_Planeacion'!$B$3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'1_Planeacion'!$A$36:$A$40</c:f>
              <c:strCache>
                <c:ptCount val="5"/>
                <c:pt idx="0">
                  <c:v>1.1. Planificación de la Cadena de Suministro</c:v>
                </c:pt>
                <c:pt idx="1">
                  <c:v>1.2. Plan de Abastecimiento</c:v>
                </c:pt>
                <c:pt idx="2">
                  <c:v>1.3. Plan de Fabricación (Hacer)</c:v>
                </c:pt>
                <c:pt idx="3">
                  <c:v>1.4. Plan de entrega</c:v>
                </c:pt>
                <c:pt idx="4">
                  <c:v>1.5. Plan de Devoluciones</c:v>
                </c:pt>
              </c:strCache>
            </c:strRef>
          </c:cat>
          <c:val>
            <c:numRef>
              <c:f>'1_Planeacion'!$B$36:$B$40</c:f>
              <c:numCache>
                <c:formatCode>General</c:formatCode>
                <c:ptCount val="5"/>
                <c:pt idx="0">
                  <c:v>2.5890151515151514</c:v>
                </c:pt>
                <c:pt idx="1">
                  <c:v>2.9226190476190479</c:v>
                </c:pt>
                <c:pt idx="2">
                  <c:v>2.625</c:v>
                </c:pt>
                <c:pt idx="3">
                  <c:v>2.1416666666666666</c:v>
                </c:pt>
                <c:pt idx="4">
                  <c:v>2.7928571428571427</c:v>
                </c:pt>
              </c:numCache>
            </c:numRef>
          </c:val>
          <c:extLst>
            <c:ext xmlns:c16="http://schemas.microsoft.com/office/drawing/2014/chart" uri="{C3380CC4-5D6E-409C-BE32-E72D297353CC}">
              <c16:uniqueId val="{00000000-062B-401D-918A-4226AD9250A8}"/>
            </c:ext>
          </c:extLst>
        </c:ser>
        <c:ser>
          <c:idx val="1"/>
          <c:order val="1"/>
          <c:tx>
            <c:strRef>
              <c:f>'1_Planeacion'!$C$3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'1_Planeacion'!$A$36:$A$40</c:f>
              <c:strCache>
                <c:ptCount val="5"/>
                <c:pt idx="0">
                  <c:v>1.1. Planificación de la Cadena de Suministro</c:v>
                </c:pt>
                <c:pt idx="1">
                  <c:v>1.2. Plan de Abastecimiento</c:v>
                </c:pt>
                <c:pt idx="2">
                  <c:v>1.3. Plan de Fabricación (Hacer)</c:v>
                </c:pt>
                <c:pt idx="3">
                  <c:v>1.4. Plan de entrega</c:v>
                </c:pt>
                <c:pt idx="4">
                  <c:v>1.5. Plan de Devoluciones</c:v>
                </c:pt>
              </c:strCache>
            </c:strRef>
          </c:cat>
          <c:val>
            <c:numRef>
              <c:f>'1_Planeacion'!$C$36:$C$40</c:f>
              <c:numCache>
                <c:formatCode>General</c:formatCode>
                <c:ptCount val="5"/>
                <c:pt idx="0">
                  <c:v>2.518939393939394</c:v>
                </c:pt>
                <c:pt idx="1">
                  <c:v>2.6785714285714288</c:v>
                </c:pt>
                <c:pt idx="2">
                  <c:v>2.8333333333333335</c:v>
                </c:pt>
                <c:pt idx="3">
                  <c:v>2.2833333333333337</c:v>
                </c:pt>
                <c:pt idx="4">
                  <c:v>2.2357142857142858</c:v>
                </c:pt>
              </c:numCache>
            </c:numRef>
          </c:val>
          <c:extLst>
            <c:ext xmlns:c16="http://schemas.microsoft.com/office/drawing/2014/chart" uri="{C3380CC4-5D6E-409C-BE32-E72D297353CC}">
              <c16:uniqueId val="{00000001-062B-401D-918A-4226AD9250A8}"/>
            </c:ext>
          </c:extLst>
        </c:ser>
        <c:dLbls>
          <c:showLegendKey val="0"/>
          <c:showVal val="0"/>
          <c:showCatName val="0"/>
          <c:showSerName val="0"/>
          <c:showPercent val="0"/>
          <c:showBubbleSize val="0"/>
        </c:dLbls>
        <c:axId val="88309120"/>
        <c:axId val="83155888"/>
      </c:radarChart>
      <c:catAx>
        <c:axId val="8830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83155888"/>
        <c:crosses val="autoZero"/>
        <c:auto val="1"/>
        <c:lblAlgn val="ctr"/>
        <c:lblOffset val="100"/>
        <c:noMultiLvlLbl val="0"/>
      </c:catAx>
      <c:valAx>
        <c:axId val="83155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309120"/>
        <c:crosses val="autoZero"/>
        <c:crossBetween val="between"/>
      </c:valAx>
      <c:spPr>
        <a:noFill/>
        <a:ln>
          <a:noFill/>
        </a:ln>
        <a:effectLst/>
      </c:spPr>
    </c:plotArea>
    <c:legend>
      <c:legendPos val="t"/>
      <c:layout>
        <c:manualLayout>
          <c:xMode val="edge"/>
          <c:yMode val="edge"/>
          <c:x val="0.32974148261352998"/>
          <c:y val="7.2321536536079895E-2"/>
          <c:w val="0.34415133333686271"/>
          <c:h val="4.677786396934122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2.1. Fuente Producto almacenado</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'2_Abastecimiento'!$B$3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'2_Abastecimiento'!$A$5:$A$10</c:f>
              <c:strCache>
                <c:ptCount val="6"/>
                <c:pt idx="0">
                  <c:v>2.1. Fuente Producto almacenado</c:v>
                </c:pt>
                <c:pt idx="1">
                  <c:v>2.1.1. Programar las entregas de productos</c:v>
                </c:pt>
                <c:pt idx="2">
                  <c:v>2.1.2. Recibir el producto</c:v>
                </c:pt>
                <c:pt idx="3">
                  <c:v>2.1.3. Verificar el producto</c:v>
                </c:pt>
                <c:pt idx="4">
                  <c:v>2.1.4. Producto de transferencia</c:v>
                </c:pt>
                <c:pt idx="5">
                  <c:v>2.1.5. Autorizar el pago a los proveedores</c:v>
                </c:pt>
              </c:strCache>
            </c:strRef>
          </c:cat>
          <c:val>
            <c:numRef>
              <c:f>'2_Abastecimiento'!$B$5:$B$10</c:f>
              <c:numCache>
                <c:formatCode>General</c:formatCode>
                <c:ptCount val="6"/>
                <c:pt idx="0">
                  <c:v>1.9733333333333332</c:v>
                </c:pt>
                <c:pt idx="1">
                  <c:v>2.5</c:v>
                </c:pt>
                <c:pt idx="2">
                  <c:v>2.2000000000000002</c:v>
                </c:pt>
                <c:pt idx="3">
                  <c:v>1.75</c:v>
                </c:pt>
                <c:pt idx="4">
                  <c:v>1.75</c:v>
                </c:pt>
                <c:pt idx="5">
                  <c:v>1.6666666666666667</c:v>
                </c:pt>
              </c:numCache>
            </c:numRef>
          </c:val>
          <c:extLst>
            <c:ext xmlns:c16="http://schemas.microsoft.com/office/drawing/2014/chart" uri="{C3380CC4-5D6E-409C-BE32-E72D297353CC}">
              <c16:uniqueId val="{00000000-3445-443C-BF12-E22CA3CA5FE5}"/>
            </c:ext>
          </c:extLst>
        </c:ser>
        <c:ser>
          <c:idx val="1"/>
          <c:order val="1"/>
          <c:tx>
            <c:strRef>
              <c:f>'2_Abastecimiento'!$C$3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'2_Abastecimiento'!$A$5:$A$10</c:f>
              <c:strCache>
                <c:ptCount val="6"/>
                <c:pt idx="0">
                  <c:v>2.1. Fuente Producto almacenado</c:v>
                </c:pt>
                <c:pt idx="1">
                  <c:v>2.1.1. Programar las entregas de productos</c:v>
                </c:pt>
                <c:pt idx="2">
                  <c:v>2.1.2. Recibir el producto</c:v>
                </c:pt>
                <c:pt idx="3">
                  <c:v>2.1.3. Verificar el producto</c:v>
                </c:pt>
                <c:pt idx="4">
                  <c:v>2.1.4. Producto de transferencia</c:v>
                </c:pt>
                <c:pt idx="5">
                  <c:v>2.1.5. Autorizar el pago a los proveedores</c:v>
                </c:pt>
              </c:strCache>
            </c:strRef>
          </c:cat>
          <c:val>
            <c:numRef>
              <c:f>'2_Abastecimiento'!$C$5:$C$10</c:f>
              <c:numCache>
                <c:formatCode>General</c:formatCode>
                <c:ptCount val="6"/>
                <c:pt idx="0">
                  <c:v>1.7183333333333333</c:v>
                </c:pt>
                <c:pt idx="1">
                  <c:v>1.875</c:v>
                </c:pt>
                <c:pt idx="2">
                  <c:v>1.8</c:v>
                </c:pt>
                <c:pt idx="3">
                  <c:v>1.5</c:v>
                </c:pt>
                <c:pt idx="4">
                  <c:v>1.75</c:v>
                </c:pt>
                <c:pt idx="5">
                  <c:v>1.6666666666666667</c:v>
                </c:pt>
              </c:numCache>
            </c:numRef>
          </c:val>
          <c:extLst>
            <c:ext xmlns:c16="http://schemas.microsoft.com/office/drawing/2014/chart" uri="{C3380CC4-5D6E-409C-BE32-E72D297353CC}">
              <c16:uniqueId val="{00000001-3445-443C-BF12-E22CA3CA5FE5}"/>
            </c:ext>
          </c:extLst>
        </c:ser>
        <c:dLbls>
          <c:showLegendKey val="0"/>
          <c:showVal val="0"/>
          <c:showCatName val="0"/>
          <c:showSerName val="0"/>
          <c:showPercent val="0"/>
          <c:showBubbleSize val="0"/>
        </c:dLbls>
        <c:axId val="408576064"/>
        <c:axId val="408577728"/>
      </c:radarChart>
      <c:catAx>
        <c:axId val="408576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8577728"/>
        <c:crosses val="autoZero"/>
        <c:auto val="1"/>
        <c:lblAlgn val="ctr"/>
        <c:lblOffset val="100"/>
        <c:noMultiLvlLbl val="0"/>
      </c:catAx>
      <c:valAx>
        <c:axId val="408577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857606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2.2. Fuente Producto hecho a medida</a:t>
            </a:r>
            <a:r>
              <a:rPr lang="es-CO" sz="1400" b="0" i="0" u="none" strike="noStrike" baseline="0"/>
              <a:t>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'2_Abastecimiento'!$B$3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'2_Abastecimiento'!$A$12:$A$15</c:f>
              <c:strCache>
                <c:ptCount val="4"/>
                <c:pt idx="0">
                  <c:v>2.2.1. Programar las entregas de productos</c:v>
                </c:pt>
                <c:pt idx="1">
                  <c:v>2.2.2. Recibir el producto</c:v>
                </c:pt>
                <c:pt idx="2">
                  <c:v>2.2.4. Producto de transferencia</c:v>
                </c:pt>
                <c:pt idx="3">
                  <c:v>2.2.5. Autorizar el pago a los proveedores</c:v>
                </c:pt>
              </c:strCache>
            </c:strRef>
          </c:cat>
          <c:val>
            <c:numRef>
              <c:f>'2_Abastecimiento'!$B$12:$B$15</c:f>
              <c:numCache>
                <c:formatCode>General</c:formatCode>
                <c:ptCount val="4"/>
                <c:pt idx="0">
                  <c:v>2.5</c:v>
                </c:pt>
                <c:pt idx="1">
                  <c:v>2.5</c:v>
                </c:pt>
                <c:pt idx="2">
                  <c:v>2</c:v>
                </c:pt>
                <c:pt idx="3">
                  <c:v>2</c:v>
                </c:pt>
              </c:numCache>
            </c:numRef>
          </c:val>
          <c:extLst>
            <c:ext xmlns:c16="http://schemas.microsoft.com/office/drawing/2014/chart" uri="{C3380CC4-5D6E-409C-BE32-E72D297353CC}">
              <c16:uniqueId val="{00000000-E491-4BCA-BCFA-9DA38CB28DD3}"/>
            </c:ext>
          </c:extLst>
        </c:ser>
        <c:ser>
          <c:idx val="1"/>
          <c:order val="1"/>
          <c:tx>
            <c:strRef>
              <c:f>'2_Abastecimiento'!$C$3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'2_Abastecimiento'!$A$12:$A$15</c:f>
              <c:strCache>
                <c:ptCount val="4"/>
                <c:pt idx="0">
                  <c:v>2.2.1. Programar las entregas de productos</c:v>
                </c:pt>
                <c:pt idx="1">
                  <c:v>2.2.2. Recibir el producto</c:v>
                </c:pt>
                <c:pt idx="2">
                  <c:v>2.2.4. Producto de transferencia</c:v>
                </c:pt>
                <c:pt idx="3">
                  <c:v>2.2.5. Autorizar el pago a los proveedores</c:v>
                </c:pt>
              </c:strCache>
            </c:strRef>
          </c:cat>
          <c:val>
            <c:numRef>
              <c:f>'2_Abastecimiento'!$C$12:$C$15</c:f>
              <c:numCache>
                <c:formatCode>General</c:formatCode>
                <c:ptCount val="4"/>
                <c:pt idx="0">
                  <c:v>2.1666666666666665</c:v>
                </c:pt>
                <c:pt idx="1">
                  <c:v>2.75</c:v>
                </c:pt>
                <c:pt idx="2">
                  <c:v>2.5</c:v>
                </c:pt>
                <c:pt idx="3">
                  <c:v>3</c:v>
                </c:pt>
              </c:numCache>
            </c:numRef>
          </c:val>
          <c:extLst>
            <c:ext xmlns:c16="http://schemas.microsoft.com/office/drawing/2014/chart" uri="{C3380CC4-5D6E-409C-BE32-E72D297353CC}">
              <c16:uniqueId val="{00000001-E491-4BCA-BCFA-9DA38CB28DD3}"/>
            </c:ext>
          </c:extLst>
        </c:ser>
        <c:dLbls>
          <c:showLegendKey val="0"/>
          <c:showVal val="0"/>
          <c:showCatName val="0"/>
          <c:showSerName val="0"/>
          <c:showPercent val="0"/>
          <c:showBubbleSize val="0"/>
        </c:dLbls>
        <c:axId val="408576064"/>
        <c:axId val="408577728"/>
      </c:radarChart>
      <c:catAx>
        <c:axId val="408576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8577728"/>
        <c:crosses val="autoZero"/>
        <c:auto val="1"/>
        <c:lblAlgn val="ctr"/>
        <c:lblOffset val="100"/>
        <c:noMultiLvlLbl val="0"/>
      </c:catAx>
      <c:valAx>
        <c:axId val="408577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857606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baseline="0">
                <a:effectLst/>
              </a:rPr>
              <a:t>RESULTADOS ABASTECIMIENTO</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tx>
            <c:strRef>
              <c:f>'2_Abastecimiento'!$B$3</c:f>
              <c:strCache>
                <c:ptCount val="1"/>
                <c:pt idx="0">
                  <c:v>Marco eTOM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'2_Abastecimiento'!$A$27:$A$29</c:f>
              <c:strCache>
                <c:ptCount val="3"/>
                <c:pt idx="0">
                  <c:v>2.1. Fuente Producto almacenado</c:v>
                </c:pt>
                <c:pt idx="1">
                  <c:v>2.2. Fuente Producto hecho a medida</c:v>
                </c:pt>
                <c:pt idx="2">
                  <c:v>2.3. Fuente Ingeniería a pedido del producto</c:v>
                </c:pt>
              </c:strCache>
            </c:strRef>
          </c:cat>
          <c:val>
            <c:numRef>
              <c:f>'2_Abastecimiento'!$B$27:$B$29</c:f>
              <c:numCache>
                <c:formatCode>General</c:formatCode>
                <c:ptCount val="3"/>
                <c:pt idx="0">
                  <c:v>1.9733333333333332</c:v>
                </c:pt>
                <c:pt idx="1">
                  <c:v>2.25</c:v>
                </c:pt>
                <c:pt idx="2">
                  <c:v>2.2857142857142856</c:v>
                </c:pt>
              </c:numCache>
            </c:numRef>
          </c:val>
          <c:extLst>
            <c:ext xmlns:c16="http://schemas.microsoft.com/office/drawing/2014/chart" uri="{C3380CC4-5D6E-409C-BE32-E72D297353CC}">
              <c16:uniqueId val="{00000000-2B80-4A73-AE6A-D066E637791E}"/>
            </c:ext>
          </c:extLst>
        </c:ser>
        <c:ser>
          <c:idx val="1"/>
          <c:order val="1"/>
          <c:tx>
            <c:strRef>
              <c:f>'2_Abastecimiento'!$C$3</c:f>
              <c:strCache>
                <c:ptCount val="1"/>
                <c:pt idx="0">
                  <c:v>Metodología ITIL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'2_Abastecimiento'!$A$27:$A$29</c:f>
              <c:strCache>
                <c:ptCount val="3"/>
                <c:pt idx="0">
                  <c:v>2.1. Fuente Producto almacenado</c:v>
                </c:pt>
                <c:pt idx="1">
                  <c:v>2.2. Fuente Producto hecho a medida</c:v>
                </c:pt>
                <c:pt idx="2">
                  <c:v>2.3. Fuente Ingeniería a pedido del producto</c:v>
                </c:pt>
              </c:strCache>
            </c:strRef>
          </c:cat>
          <c:val>
            <c:numRef>
              <c:f>'2_Abastecimiento'!$C$27:$C$29</c:f>
              <c:numCache>
                <c:formatCode>General</c:formatCode>
                <c:ptCount val="3"/>
                <c:pt idx="0">
                  <c:v>1.7183333333333333</c:v>
                </c:pt>
                <c:pt idx="1">
                  <c:v>2.6041666666666665</c:v>
                </c:pt>
                <c:pt idx="2">
                  <c:v>2.519047619047619</c:v>
                </c:pt>
              </c:numCache>
            </c:numRef>
          </c:val>
          <c:extLst>
            <c:ext xmlns:c16="http://schemas.microsoft.com/office/drawing/2014/chart" uri="{C3380CC4-5D6E-409C-BE32-E72D297353CC}">
              <c16:uniqueId val="{00000001-2B80-4A73-AE6A-D066E637791E}"/>
            </c:ext>
          </c:extLst>
        </c:ser>
        <c:dLbls>
          <c:showLegendKey val="0"/>
          <c:showVal val="0"/>
          <c:showCatName val="0"/>
          <c:showSerName val="0"/>
          <c:showPercent val="0"/>
          <c:showBubbleSize val="0"/>
        </c:dLbls>
        <c:axId val="408576064"/>
        <c:axId val="408577728"/>
      </c:radarChart>
      <c:catAx>
        <c:axId val="408576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408577728"/>
        <c:crosses val="autoZero"/>
        <c:auto val="1"/>
        <c:lblAlgn val="ctr"/>
        <c:lblOffset val="100"/>
        <c:noMultiLvlLbl val="0"/>
      </c:catAx>
      <c:valAx>
        <c:axId val="408577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857606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chart" Target="../charts/chart18.xml"/><Relationship Id="rId4" Type="http://schemas.openxmlformats.org/officeDocument/2006/relationships/chart" Target="../charts/chart1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1.xml"/><Relationship Id="rId7" Type="http://schemas.openxmlformats.org/officeDocument/2006/relationships/chart" Target="../charts/chart25.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14286</xdr:colOff>
      <xdr:row>6</xdr:row>
      <xdr:rowOff>371475</xdr:rowOff>
    </xdr:from>
    <xdr:to>
      <xdr:col>13</xdr:col>
      <xdr:colOff>361949</xdr:colOff>
      <xdr:row>16</xdr:row>
      <xdr:rowOff>109537</xdr:rowOff>
    </xdr:to>
    <xdr:graphicFrame macro="">
      <xdr:nvGraphicFramePr>
        <xdr:cNvPr id="3" name="Chart 2">
          <a:extLst>
            <a:ext uri="{FF2B5EF4-FFF2-40B4-BE49-F238E27FC236}">
              <a16:creationId xmlns:a16="http://schemas.microsoft.com/office/drawing/2014/main" id="{A8582ADD-772D-47B0-93FB-01653C6A8A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19050</xdr:colOff>
      <xdr:row>6</xdr:row>
      <xdr:rowOff>371475</xdr:rowOff>
    </xdr:from>
    <xdr:to>
      <xdr:col>23</xdr:col>
      <xdr:colOff>366713</xdr:colOff>
      <xdr:row>16</xdr:row>
      <xdr:rowOff>109537</xdr:rowOff>
    </xdr:to>
    <xdr:graphicFrame macro="">
      <xdr:nvGraphicFramePr>
        <xdr:cNvPr id="4" name="Chart 3">
          <a:extLst>
            <a:ext uri="{FF2B5EF4-FFF2-40B4-BE49-F238E27FC236}">
              <a16:creationId xmlns:a16="http://schemas.microsoft.com/office/drawing/2014/main" id="{A1D7B90D-2B73-4C2C-BA56-2B8E27502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16</xdr:row>
      <xdr:rowOff>371475</xdr:rowOff>
    </xdr:from>
    <xdr:to>
      <xdr:col>13</xdr:col>
      <xdr:colOff>347663</xdr:colOff>
      <xdr:row>27</xdr:row>
      <xdr:rowOff>109537</xdr:rowOff>
    </xdr:to>
    <xdr:graphicFrame macro="">
      <xdr:nvGraphicFramePr>
        <xdr:cNvPr id="5" name="Chart 4">
          <a:extLst>
            <a:ext uri="{FF2B5EF4-FFF2-40B4-BE49-F238E27FC236}">
              <a16:creationId xmlns:a16="http://schemas.microsoft.com/office/drawing/2014/main" id="{E2D6F09B-3262-4298-B769-7D78254B7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19050</xdr:colOff>
      <xdr:row>17</xdr:row>
      <xdr:rowOff>9525</xdr:rowOff>
    </xdr:from>
    <xdr:to>
      <xdr:col>23</xdr:col>
      <xdr:colOff>366713</xdr:colOff>
      <xdr:row>27</xdr:row>
      <xdr:rowOff>257175</xdr:rowOff>
    </xdr:to>
    <xdr:graphicFrame macro="">
      <xdr:nvGraphicFramePr>
        <xdr:cNvPr id="6" name="Chart 5">
          <a:extLst>
            <a:ext uri="{FF2B5EF4-FFF2-40B4-BE49-F238E27FC236}">
              <a16:creationId xmlns:a16="http://schemas.microsoft.com/office/drawing/2014/main" id="{44048F0E-1525-4D47-AC1E-BCB28BF56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19050</xdr:colOff>
      <xdr:row>28</xdr:row>
      <xdr:rowOff>9524</xdr:rowOff>
    </xdr:from>
    <xdr:to>
      <xdr:col>17</xdr:col>
      <xdr:colOff>504825</xdr:colOff>
      <xdr:row>44</xdr:row>
      <xdr:rowOff>0</xdr:rowOff>
    </xdr:to>
    <xdr:graphicFrame macro="">
      <xdr:nvGraphicFramePr>
        <xdr:cNvPr id="7" name="Chart 6">
          <a:extLst>
            <a:ext uri="{FF2B5EF4-FFF2-40B4-BE49-F238E27FC236}">
              <a16:creationId xmlns:a16="http://schemas.microsoft.com/office/drawing/2014/main" id="{03B5DD35-A4D9-432D-931E-3D94E237F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9525</xdr:colOff>
      <xdr:row>40</xdr:row>
      <xdr:rowOff>190499</xdr:rowOff>
    </xdr:from>
    <xdr:to>
      <xdr:col>4</xdr:col>
      <xdr:colOff>1247775</xdr:colOff>
      <xdr:row>65</xdr:row>
      <xdr:rowOff>9525</xdr:rowOff>
    </xdr:to>
    <xdr:graphicFrame macro="">
      <xdr:nvGraphicFramePr>
        <xdr:cNvPr id="10" name="Chart 9">
          <a:extLst>
            <a:ext uri="{FF2B5EF4-FFF2-40B4-BE49-F238E27FC236}">
              <a16:creationId xmlns:a16="http://schemas.microsoft.com/office/drawing/2014/main" id="{A3D5A8CD-B1BE-4470-A8FB-3A10E36E9B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105103</xdr:colOff>
      <xdr:row>1</xdr:row>
      <xdr:rowOff>19707</xdr:rowOff>
    </xdr:from>
    <xdr:to>
      <xdr:col>6</xdr:col>
      <xdr:colOff>957191</xdr:colOff>
      <xdr:row>1</xdr:row>
      <xdr:rowOff>203638</xdr:rowOff>
    </xdr:to>
    <xdr:pic>
      <xdr:nvPicPr>
        <xdr:cNvPr id="2" name="Imagen 1">
          <a:extLst>
            <a:ext uri="{FF2B5EF4-FFF2-40B4-BE49-F238E27FC236}">
              <a16:creationId xmlns:a16="http://schemas.microsoft.com/office/drawing/2014/main" id="{78DF8429-72FF-4CB1-A75B-F732A23A70E9}"/>
            </a:ext>
          </a:extLst>
        </xdr:cNvPr>
        <xdr:cNvPicPr>
          <a:picLocks noChangeAspect="1"/>
        </xdr:cNvPicPr>
      </xdr:nvPicPr>
      <xdr:blipFill>
        <a:blip xmlns:r="http://schemas.openxmlformats.org/officeDocument/2006/relationships" r:embed="rId1"/>
        <a:stretch>
          <a:fillRect/>
        </a:stretch>
      </xdr:blipFill>
      <xdr:spPr>
        <a:xfrm>
          <a:off x="6953578" y="210207"/>
          <a:ext cx="852088" cy="183931"/>
        </a:xfrm>
        <a:prstGeom prst="rect">
          <a:avLst/>
        </a:prstGeom>
      </xdr:spPr>
    </xdr:pic>
    <xdr:clientData/>
  </xdr:twoCellAnchor>
  <xdr:twoCellAnchor editAs="oneCell">
    <xdr:from>
      <xdr:col>4</xdr:col>
      <xdr:colOff>321880</xdr:colOff>
      <xdr:row>1</xdr:row>
      <xdr:rowOff>13138</xdr:rowOff>
    </xdr:from>
    <xdr:to>
      <xdr:col>4</xdr:col>
      <xdr:colOff>742293</xdr:colOff>
      <xdr:row>1</xdr:row>
      <xdr:rowOff>203638</xdr:rowOff>
    </xdr:to>
    <xdr:pic>
      <xdr:nvPicPr>
        <xdr:cNvPr id="3" name="Imagen 2">
          <a:extLst>
            <a:ext uri="{FF2B5EF4-FFF2-40B4-BE49-F238E27FC236}">
              <a16:creationId xmlns:a16="http://schemas.microsoft.com/office/drawing/2014/main" id="{9F72BD2C-9BF8-451B-98B3-3E98E4BCB003}"/>
            </a:ext>
          </a:extLst>
        </xdr:cNvPr>
        <xdr:cNvPicPr>
          <a:picLocks noChangeAspect="1"/>
        </xdr:cNvPicPr>
      </xdr:nvPicPr>
      <xdr:blipFill rotWithShape="1">
        <a:blip xmlns:r="http://schemas.openxmlformats.org/officeDocument/2006/relationships" r:embed="rId1"/>
        <a:srcRect r="50661" b="-3571"/>
        <a:stretch/>
      </xdr:blipFill>
      <xdr:spPr>
        <a:xfrm>
          <a:off x="5074855" y="203638"/>
          <a:ext cx="420413" cy="190500"/>
        </a:xfrm>
        <a:prstGeom prst="rect">
          <a:avLst/>
        </a:prstGeom>
      </xdr:spPr>
    </xdr:pic>
    <xdr:clientData/>
  </xdr:twoCellAnchor>
  <xdr:twoCellAnchor editAs="oneCell">
    <xdr:from>
      <xdr:col>5</xdr:col>
      <xdr:colOff>367862</xdr:colOff>
      <xdr:row>1</xdr:row>
      <xdr:rowOff>26276</xdr:rowOff>
    </xdr:from>
    <xdr:to>
      <xdr:col>5</xdr:col>
      <xdr:colOff>792968</xdr:colOff>
      <xdr:row>1</xdr:row>
      <xdr:rowOff>197069</xdr:rowOff>
    </xdr:to>
    <xdr:pic>
      <xdr:nvPicPr>
        <xdr:cNvPr id="4" name="Imagen 3">
          <a:extLst>
            <a:ext uri="{FF2B5EF4-FFF2-40B4-BE49-F238E27FC236}">
              <a16:creationId xmlns:a16="http://schemas.microsoft.com/office/drawing/2014/main" id="{35609E81-5C7B-4B61-87CC-70977FD52966}"/>
            </a:ext>
          </a:extLst>
        </xdr:cNvPr>
        <xdr:cNvPicPr>
          <a:picLocks noChangeAspect="1"/>
        </xdr:cNvPicPr>
      </xdr:nvPicPr>
      <xdr:blipFill rotWithShape="1">
        <a:blip xmlns:r="http://schemas.openxmlformats.org/officeDocument/2006/relationships" r:embed="rId1"/>
        <a:srcRect l="50110" t="7143" b="-1"/>
        <a:stretch/>
      </xdr:blipFill>
      <xdr:spPr>
        <a:xfrm>
          <a:off x="6168587" y="216776"/>
          <a:ext cx="425106" cy="170793"/>
        </a:xfrm>
        <a:prstGeom prst="rect">
          <a:avLst/>
        </a:prstGeom>
      </xdr:spPr>
    </xdr:pic>
    <xdr:clientData/>
  </xdr:twoCellAnchor>
  <xdr:twoCellAnchor editAs="oneCell">
    <xdr:from>
      <xdr:col>5</xdr:col>
      <xdr:colOff>19708</xdr:colOff>
      <xdr:row>5</xdr:row>
      <xdr:rowOff>6570</xdr:rowOff>
    </xdr:from>
    <xdr:to>
      <xdr:col>5</xdr:col>
      <xdr:colOff>1037898</xdr:colOff>
      <xdr:row>5</xdr:row>
      <xdr:rowOff>335018</xdr:rowOff>
    </xdr:to>
    <xdr:pic>
      <xdr:nvPicPr>
        <xdr:cNvPr id="5" name="Imagen 4" descr="Forma&#10;&#10;Descripción generada automáticamente con confianza media">
          <a:extLst>
            <a:ext uri="{FF2B5EF4-FFF2-40B4-BE49-F238E27FC236}">
              <a16:creationId xmlns:a16="http://schemas.microsoft.com/office/drawing/2014/main" id="{E2056892-3482-4461-82E2-CAB1C50DAF6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0075" t="24744" r="1478" b="5013"/>
        <a:stretch/>
      </xdr:blipFill>
      <xdr:spPr>
        <a:xfrm>
          <a:off x="5820433" y="1749645"/>
          <a:ext cx="1018190" cy="328448"/>
        </a:xfrm>
        <a:prstGeom prst="rect">
          <a:avLst/>
        </a:prstGeom>
      </xdr:spPr>
    </xdr:pic>
    <xdr:clientData/>
  </xdr:twoCellAnchor>
  <xdr:oneCellAnchor>
    <xdr:from>
      <xdr:col>4</xdr:col>
      <xdr:colOff>593834</xdr:colOff>
      <xdr:row>5</xdr:row>
      <xdr:rowOff>0</xdr:rowOff>
    </xdr:from>
    <xdr:ext cx="65" cy="172227"/>
    <xdr:sp macro="" textlink="">
      <xdr:nvSpPr>
        <xdr:cNvPr id="6" name="CuadroTexto 5">
          <a:extLst>
            <a:ext uri="{FF2B5EF4-FFF2-40B4-BE49-F238E27FC236}">
              <a16:creationId xmlns:a16="http://schemas.microsoft.com/office/drawing/2014/main" id="{C24E6647-5B97-44AC-B3E7-9F568F9F9298}"/>
            </a:ext>
          </a:extLst>
        </xdr:cNvPr>
        <xdr:cNvSpPr txBox="1"/>
      </xdr:nvSpPr>
      <xdr:spPr>
        <a:xfrm>
          <a:off x="5346809" y="1743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6</xdr:col>
      <xdr:colOff>105103</xdr:colOff>
      <xdr:row>1</xdr:row>
      <xdr:rowOff>19707</xdr:rowOff>
    </xdr:from>
    <xdr:to>
      <xdr:col>6</xdr:col>
      <xdr:colOff>957191</xdr:colOff>
      <xdr:row>1</xdr:row>
      <xdr:rowOff>203638</xdr:rowOff>
    </xdr:to>
    <xdr:pic>
      <xdr:nvPicPr>
        <xdr:cNvPr id="2" name="Imagen 1">
          <a:extLst>
            <a:ext uri="{FF2B5EF4-FFF2-40B4-BE49-F238E27FC236}">
              <a16:creationId xmlns:a16="http://schemas.microsoft.com/office/drawing/2014/main" id="{AA23971E-8BBD-449E-B174-72731120A205}"/>
            </a:ext>
          </a:extLst>
        </xdr:cNvPr>
        <xdr:cNvPicPr>
          <a:picLocks noChangeAspect="1"/>
        </xdr:cNvPicPr>
      </xdr:nvPicPr>
      <xdr:blipFill>
        <a:blip xmlns:r="http://schemas.openxmlformats.org/officeDocument/2006/relationships" r:embed="rId1"/>
        <a:stretch>
          <a:fillRect/>
        </a:stretch>
      </xdr:blipFill>
      <xdr:spPr>
        <a:xfrm>
          <a:off x="6953578" y="210207"/>
          <a:ext cx="852088" cy="183931"/>
        </a:xfrm>
        <a:prstGeom prst="rect">
          <a:avLst/>
        </a:prstGeom>
      </xdr:spPr>
    </xdr:pic>
    <xdr:clientData/>
  </xdr:twoCellAnchor>
  <xdr:twoCellAnchor editAs="oneCell">
    <xdr:from>
      <xdr:col>4</xdr:col>
      <xdr:colOff>321880</xdr:colOff>
      <xdr:row>1</xdr:row>
      <xdr:rowOff>13138</xdr:rowOff>
    </xdr:from>
    <xdr:to>
      <xdr:col>4</xdr:col>
      <xdr:colOff>742293</xdr:colOff>
      <xdr:row>1</xdr:row>
      <xdr:rowOff>203638</xdr:rowOff>
    </xdr:to>
    <xdr:pic>
      <xdr:nvPicPr>
        <xdr:cNvPr id="3" name="Imagen 2">
          <a:extLst>
            <a:ext uri="{FF2B5EF4-FFF2-40B4-BE49-F238E27FC236}">
              <a16:creationId xmlns:a16="http://schemas.microsoft.com/office/drawing/2014/main" id="{D5EC5843-C99A-4A82-B058-2A9A7BFBA53C}"/>
            </a:ext>
          </a:extLst>
        </xdr:cNvPr>
        <xdr:cNvPicPr>
          <a:picLocks noChangeAspect="1"/>
        </xdr:cNvPicPr>
      </xdr:nvPicPr>
      <xdr:blipFill rotWithShape="1">
        <a:blip xmlns:r="http://schemas.openxmlformats.org/officeDocument/2006/relationships" r:embed="rId1"/>
        <a:srcRect r="50661" b="-3571"/>
        <a:stretch/>
      </xdr:blipFill>
      <xdr:spPr>
        <a:xfrm>
          <a:off x="5074855" y="203638"/>
          <a:ext cx="420413" cy="190500"/>
        </a:xfrm>
        <a:prstGeom prst="rect">
          <a:avLst/>
        </a:prstGeom>
      </xdr:spPr>
    </xdr:pic>
    <xdr:clientData/>
  </xdr:twoCellAnchor>
  <xdr:twoCellAnchor editAs="oneCell">
    <xdr:from>
      <xdr:col>5</xdr:col>
      <xdr:colOff>367862</xdr:colOff>
      <xdr:row>1</xdr:row>
      <xdr:rowOff>26276</xdr:rowOff>
    </xdr:from>
    <xdr:to>
      <xdr:col>5</xdr:col>
      <xdr:colOff>792968</xdr:colOff>
      <xdr:row>1</xdr:row>
      <xdr:rowOff>197069</xdr:rowOff>
    </xdr:to>
    <xdr:pic>
      <xdr:nvPicPr>
        <xdr:cNvPr id="4" name="Imagen 3">
          <a:extLst>
            <a:ext uri="{FF2B5EF4-FFF2-40B4-BE49-F238E27FC236}">
              <a16:creationId xmlns:a16="http://schemas.microsoft.com/office/drawing/2014/main" id="{2BFB002C-07F1-47FE-A7DE-9E01E935BC26}"/>
            </a:ext>
          </a:extLst>
        </xdr:cNvPr>
        <xdr:cNvPicPr>
          <a:picLocks noChangeAspect="1"/>
        </xdr:cNvPicPr>
      </xdr:nvPicPr>
      <xdr:blipFill rotWithShape="1">
        <a:blip xmlns:r="http://schemas.openxmlformats.org/officeDocument/2006/relationships" r:embed="rId1"/>
        <a:srcRect l="50110" t="7143" b="-1"/>
        <a:stretch/>
      </xdr:blipFill>
      <xdr:spPr>
        <a:xfrm>
          <a:off x="6168587" y="216776"/>
          <a:ext cx="425106" cy="170793"/>
        </a:xfrm>
        <a:prstGeom prst="rect">
          <a:avLst/>
        </a:prstGeom>
      </xdr:spPr>
    </xdr:pic>
    <xdr:clientData/>
  </xdr:twoCellAnchor>
  <xdr:twoCellAnchor editAs="oneCell">
    <xdr:from>
      <xdr:col>5</xdr:col>
      <xdr:colOff>19708</xdr:colOff>
      <xdr:row>6</xdr:row>
      <xdr:rowOff>6570</xdr:rowOff>
    </xdr:from>
    <xdr:to>
      <xdr:col>5</xdr:col>
      <xdr:colOff>1037898</xdr:colOff>
      <xdr:row>6</xdr:row>
      <xdr:rowOff>335018</xdr:rowOff>
    </xdr:to>
    <xdr:pic>
      <xdr:nvPicPr>
        <xdr:cNvPr id="5" name="Imagen 4" descr="Forma&#10;&#10;Descripción generada automáticamente con confianza media">
          <a:extLst>
            <a:ext uri="{FF2B5EF4-FFF2-40B4-BE49-F238E27FC236}">
              <a16:creationId xmlns:a16="http://schemas.microsoft.com/office/drawing/2014/main" id="{60427F86-8378-4FA1-B203-20C375AEEDFC}"/>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0075" t="24744" r="1478" b="5013"/>
        <a:stretch/>
      </xdr:blipFill>
      <xdr:spPr>
        <a:xfrm>
          <a:off x="5820433" y="987645"/>
          <a:ext cx="1018190" cy="328448"/>
        </a:xfrm>
        <a:prstGeom prst="rect">
          <a:avLst/>
        </a:prstGeom>
      </xdr:spPr>
    </xdr:pic>
    <xdr:clientData/>
  </xdr:twoCellAnchor>
  <xdr:oneCellAnchor>
    <xdr:from>
      <xdr:col>4</xdr:col>
      <xdr:colOff>593834</xdr:colOff>
      <xdr:row>6</xdr:row>
      <xdr:rowOff>0</xdr:rowOff>
    </xdr:from>
    <xdr:ext cx="65" cy="172227"/>
    <xdr:sp macro="" textlink="">
      <xdr:nvSpPr>
        <xdr:cNvPr id="6" name="CuadroTexto 5">
          <a:extLst>
            <a:ext uri="{FF2B5EF4-FFF2-40B4-BE49-F238E27FC236}">
              <a16:creationId xmlns:a16="http://schemas.microsoft.com/office/drawing/2014/main" id="{0F59F4F7-A95E-4E5E-8B8F-778E37A65E53}"/>
            </a:ext>
          </a:extLst>
        </xdr:cNvPr>
        <xdr:cNvSpPr txBox="1"/>
      </xdr:nvSpPr>
      <xdr:spPr>
        <a:xfrm>
          <a:off x="5346809"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6</xdr:col>
      <xdr:colOff>105103</xdr:colOff>
      <xdr:row>1</xdr:row>
      <xdr:rowOff>19707</xdr:rowOff>
    </xdr:from>
    <xdr:to>
      <xdr:col>6</xdr:col>
      <xdr:colOff>957191</xdr:colOff>
      <xdr:row>1</xdr:row>
      <xdr:rowOff>203638</xdr:rowOff>
    </xdr:to>
    <xdr:pic>
      <xdr:nvPicPr>
        <xdr:cNvPr id="2" name="Imagen 1">
          <a:extLst>
            <a:ext uri="{FF2B5EF4-FFF2-40B4-BE49-F238E27FC236}">
              <a16:creationId xmlns:a16="http://schemas.microsoft.com/office/drawing/2014/main" id="{9D5E7D37-A98E-4A61-96DD-FA821ED79058}"/>
            </a:ext>
          </a:extLst>
        </xdr:cNvPr>
        <xdr:cNvPicPr>
          <a:picLocks noChangeAspect="1"/>
        </xdr:cNvPicPr>
      </xdr:nvPicPr>
      <xdr:blipFill>
        <a:blip xmlns:r="http://schemas.openxmlformats.org/officeDocument/2006/relationships" r:embed="rId1"/>
        <a:stretch>
          <a:fillRect/>
        </a:stretch>
      </xdr:blipFill>
      <xdr:spPr>
        <a:xfrm>
          <a:off x="6953578" y="210207"/>
          <a:ext cx="852088" cy="183931"/>
        </a:xfrm>
        <a:prstGeom prst="rect">
          <a:avLst/>
        </a:prstGeom>
      </xdr:spPr>
    </xdr:pic>
    <xdr:clientData/>
  </xdr:twoCellAnchor>
  <xdr:twoCellAnchor editAs="oneCell">
    <xdr:from>
      <xdr:col>4</xdr:col>
      <xdr:colOff>321880</xdr:colOff>
      <xdr:row>1</xdr:row>
      <xdr:rowOff>13138</xdr:rowOff>
    </xdr:from>
    <xdr:to>
      <xdr:col>4</xdr:col>
      <xdr:colOff>742293</xdr:colOff>
      <xdr:row>1</xdr:row>
      <xdr:rowOff>203638</xdr:rowOff>
    </xdr:to>
    <xdr:pic>
      <xdr:nvPicPr>
        <xdr:cNvPr id="3" name="Imagen 2">
          <a:extLst>
            <a:ext uri="{FF2B5EF4-FFF2-40B4-BE49-F238E27FC236}">
              <a16:creationId xmlns:a16="http://schemas.microsoft.com/office/drawing/2014/main" id="{72F16010-0B3F-4FE2-BDD5-BAE3E23F3097}"/>
            </a:ext>
          </a:extLst>
        </xdr:cNvPr>
        <xdr:cNvPicPr>
          <a:picLocks noChangeAspect="1"/>
        </xdr:cNvPicPr>
      </xdr:nvPicPr>
      <xdr:blipFill rotWithShape="1">
        <a:blip xmlns:r="http://schemas.openxmlformats.org/officeDocument/2006/relationships" r:embed="rId1"/>
        <a:srcRect r="50661" b="-3571"/>
        <a:stretch/>
      </xdr:blipFill>
      <xdr:spPr>
        <a:xfrm>
          <a:off x="5074855" y="203638"/>
          <a:ext cx="420413" cy="190500"/>
        </a:xfrm>
        <a:prstGeom prst="rect">
          <a:avLst/>
        </a:prstGeom>
      </xdr:spPr>
    </xdr:pic>
    <xdr:clientData/>
  </xdr:twoCellAnchor>
  <xdr:twoCellAnchor editAs="oneCell">
    <xdr:from>
      <xdr:col>5</xdr:col>
      <xdr:colOff>367862</xdr:colOff>
      <xdr:row>1</xdr:row>
      <xdr:rowOff>26276</xdr:rowOff>
    </xdr:from>
    <xdr:to>
      <xdr:col>5</xdr:col>
      <xdr:colOff>792968</xdr:colOff>
      <xdr:row>1</xdr:row>
      <xdr:rowOff>197069</xdr:rowOff>
    </xdr:to>
    <xdr:pic>
      <xdr:nvPicPr>
        <xdr:cNvPr id="4" name="Imagen 3">
          <a:extLst>
            <a:ext uri="{FF2B5EF4-FFF2-40B4-BE49-F238E27FC236}">
              <a16:creationId xmlns:a16="http://schemas.microsoft.com/office/drawing/2014/main" id="{03F7464C-FAF7-42EF-9FFC-E6B7F1E93F39}"/>
            </a:ext>
          </a:extLst>
        </xdr:cNvPr>
        <xdr:cNvPicPr>
          <a:picLocks noChangeAspect="1"/>
        </xdr:cNvPicPr>
      </xdr:nvPicPr>
      <xdr:blipFill rotWithShape="1">
        <a:blip xmlns:r="http://schemas.openxmlformats.org/officeDocument/2006/relationships" r:embed="rId1"/>
        <a:srcRect l="50110" t="7143" b="-1"/>
        <a:stretch/>
      </xdr:blipFill>
      <xdr:spPr>
        <a:xfrm>
          <a:off x="6168587" y="216776"/>
          <a:ext cx="425106" cy="170793"/>
        </a:xfrm>
        <a:prstGeom prst="rect">
          <a:avLst/>
        </a:prstGeom>
      </xdr:spPr>
    </xdr:pic>
    <xdr:clientData/>
  </xdr:twoCellAnchor>
  <xdr:twoCellAnchor editAs="oneCell">
    <xdr:from>
      <xdr:col>5</xdr:col>
      <xdr:colOff>19708</xdr:colOff>
      <xdr:row>8</xdr:row>
      <xdr:rowOff>6570</xdr:rowOff>
    </xdr:from>
    <xdr:to>
      <xdr:col>5</xdr:col>
      <xdr:colOff>1037898</xdr:colOff>
      <xdr:row>8</xdr:row>
      <xdr:rowOff>335018</xdr:rowOff>
    </xdr:to>
    <xdr:pic>
      <xdr:nvPicPr>
        <xdr:cNvPr id="5" name="Imagen 4" descr="Forma&#10;&#10;Descripción generada automáticamente con confianza media">
          <a:extLst>
            <a:ext uri="{FF2B5EF4-FFF2-40B4-BE49-F238E27FC236}">
              <a16:creationId xmlns:a16="http://schemas.microsoft.com/office/drawing/2014/main" id="{A30596CD-6307-467F-BD0A-AC2C8EB97AEF}"/>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0075" t="24744" r="1478" b="5013"/>
        <a:stretch/>
      </xdr:blipFill>
      <xdr:spPr>
        <a:xfrm>
          <a:off x="5820433" y="1940145"/>
          <a:ext cx="1018190" cy="328448"/>
        </a:xfrm>
        <a:prstGeom prst="rect">
          <a:avLst/>
        </a:prstGeom>
      </xdr:spPr>
    </xdr:pic>
    <xdr:clientData/>
  </xdr:twoCellAnchor>
  <xdr:oneCellAnchor>
    <xdr:from>
      <xdr:col>4</xdr:col>
      <xdr:colOff>593834</xdr:colOff>
      <xdr:row>8</xdr:row>
      <xdr:rowOff>0</xdr:rowOff>
    </xdr:from>
    <xdr:ext cx="65" cy="172227"/>
    <xdr:sp macro="" textlink="">
      <xdr:nvSpPr>
        <xdr:cNvPr id="6" name="CuadroTexto 5">
          <a:extLst>
            <a:ext uri="{FF2B5EF4-FFF2-40B4-BE49-F238E27FC236}">
              <a16:creationId xmlns:a16="http://schemas.microsoft.com/office/drawing/2014/main" id="{C04FFF23-A154-46F5-A198-F38E8EC40494}"/>
            </a:ext>
          </a:extLst>
        </xdr:cNvPr>
        <xdr:cNvSpPr txBox="1"/>
      </xdr:nvSpPr>
      <xdr:spPr>
        <a:xfrm>
          <a:off x="5346809" y="193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23811</xdr:colOff>
      <xdr:row>2</xdr:row>
      <xdr:rowOff>14287</xdr:rowOff>
    </xdr:from>
    <xdr:to>
      <xdr:col>14</xdr:col>
      <xdr:colOff>409574</xdr:colOff>
      <xdr:row>16</xdr:row>
      <xdr:rowOff>161925</xdr:rowOff>
    </xdr:to>
    <xdr:graphicFrame macro="">
      <xdr:nvGraphicFramePr>
        <xdr:cNvPr id="7" name="Chart 6">
          <a:extLst>
            <a:ext uri="{FF2B5EF4-FFF2-40B4-BE49-F238E27FC236}">
              <a16:creationId xmlns:a16="http://schemas.microsoft.com/office/drawing/2014/main" id="{8057D3C9-C3D4-471F-B572-6002E12704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18</xdr:row>
      <xdr:rowOff>9525</xdr:rowOff>
    </xdr:from>
    <xdr:to>
      <xdr:col>14</xdr:col>
      <xdr:colOff>395288</xdr:colOff>
      <xdr:row>34</xdr:row>
      <xdr:rowOff>142875</xdr:rowOff>
    </xdr:to>
    <xdr:graphicFrame macro="">
      <xdr:nvGraphicFramePr>
        <xdr:cNvPr id="8" name="Chart 7">
          <a:extLst>
            <a:ext uri="{FF2B5EF4-FFF2-40B4-BE49-F238E27FC236}">
              <a16:creationId xmlns:a16="http://schemas.microsoft.com/office/drawing/2014/main" id="{F5012FD5-C562-42A7-BE37-F794E9904E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1209675</xdr:colOff>
      <xdr:row>37</xdr:row>
      <xdr:rowOff>47624</xdr:rowOff>
    </xdr:from>
    <xdr:to>
      <xdr:col>6</xdr:col>
      <xdr:colOff>295275</xdr:colOff>
      <xdr:row>60</xdr:row>
      <xdr:rowOff>190499</xdr:rowOff>
    </xdr:to>
    <xdr:graphicFrame macro="">
      <xdr:nvGraphicFramePr>
        <xdr:cNvPr id="10" name="Chart 9">
          <a:extLst>
            <a:ext uri="{FF2B5EF4-FFF2-40B4-BE49-F238E27FC236}">
              <a16:creationId xmlns:a16="http://schemas.microsoft.com/office/drawing/2014/main" id="{19A6A8E6-0B18-49D6-B5BC-31C3327DF0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14287</xdr:colOff>
      <xdr:row>1</xdr:row>
      <xdr:rowOff>185737</xdr:rowOff>
    </xdr:from>
    <xdr:to>
      <xdr:col>13</xdr:col>
      <xdr:colOff>319087</xdr:colOff>
      <xdr:row>15</xdr:row>
      <xdr:rowOff>71437</xdr:rowOff>
    </xdr:to>
    <xdr:graphicFrame macro="">
      <xdr:nvGraphicFramePr>
        <xdr:cNvPr id="5" name="Chart 4">
          <a:extLst>
            <a:ext uri="{FF2B5EF4-FFF2-40B4-BE49-F238E27FC236}">
              <a16:creationId xmlns:a16="http://schemas.microsoft.com/office/drawing/2014/main" id="{6267A06D-6743-4C4E-985B-73DC21744F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16</xdr:row>
      <xdr:rowOff>171450</xdr:rowOff>
    </xdr:from>
    <xdr:to>
      <xdr:col>13</xdr:col>
      <xdr:colOff>304800</xdr:colOff>
      <xdr:row>29</xdr:row>
      <xdr:rowOff>0</xdr:rowOff>
    </xdr:to>
    <xdr:graphicFrame macro="">
      <xdr:nvGraphicFramePr>
        <xdr:cNvPr id="6" name="Chart 5">
          <a:extLst>
            <a:ext uri="{FF2B5EF4-FFF2-40B4-BE49-F238E27FC236}">
              <a16:creationId xmlns:a16="http://schemas.microsoft.com/office/drawing/2014/main" id="{1C2FE948-5841-478E-94A4-77FCE72D3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1266825</xdr:colOff>
      <xdr:row>38</xdr:row>
      <xdr:rowOff>142874</xdr:rowOff>
    </xdr:from>
    <xdr:to>
      <xdr:col>4</xdr:col>
      <xdr:colOff>295275</xdr:colOff>
      <xdr:row>58</xdr:row>
      <xdr:rowOff>57149</xdr:rowOff>
    </xdr:to>
    <xdr:graphicFrame macro="">
      <xdr:nvGraphicFramePr>
        <xdr:cNvPr id="8" name="Chart 7">
          <a:extLst>
            <a:ext uri="{FF2B5EF4-FFF2-40B4-BE49-F238E27FC236}">
              <a16:creationId xmlns:a16="http://schemas.microsoft.com/office/drawing/2014/main" id="{E68D6E08-B943-4682-8C50-60AD49273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30</xdr:row>
      <xdr:rowOff>0</xdr:rowOff>
    </xdr:from>
    <xdr:to>
      <xdr:col>13</xdr:col>
      <xdr:colOff>304800</xdr:colOff>
      <xdr:row>44</xdr:row>
      <xdr:rowOff>19050</xdr:rowOff>
    </xdr:to>
    <xdr:graphicFrame macro="">
      <xdr:nvGraphicFramePr>
        <xdr:cNvPr id="9" name="Chart 8">
          <a:extLst>
            <a:ext uri="{FF2B5EF4-FFF2-40B4-BE49-F238E27FC236}">
              <a16:creationId xmlns:a16="http://schemas.microsoft.com/office/drawing/2014/main" id="{6A0D1014-B492-41F2-897F-089CFEE90A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23811</xdr:colOff>
      <xdr:row>2</xdr:row>
      <xdr:rowOff>4761</xdr:rowOff>
    </xdr:from>
    <xdr:to>
      <xdr:col>15</xdr:col>
      <xdr:colOff>504824</xdr:colOff>
      <xdr:row>15</xdr:row>
      <xdr:rowOff>314324</xdr:rowOff>
    </xdr:to>
    <xdr:graphicFrame macro="">
      <xdr:nvGraphicFramePr>
        <xdr:cNvPr id="5" name="Chart 4">
          <a:extLst>
            <a:ext uri="{FF2B5EF4-FFF2-40B4-BE49-F238E27FC236}">
              <a16:creationId xmlns:a16="http://schemas.microsoft.com/office/drawing/2014/main" id="{26E32C2B-D5FE-44E0-B4E8-1541C14FFB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18</xdr:row>
      <xdr:rowOff>0</xdr:rowOff>
    </xdr:from>
    <xdr:to>
      <xdr:col>15</xdr:col>
      <xdr:colOff>481013</xdr:colOff>
      <xdr:row>31</xdr:row>
      <xdr:rowOff>309563</xdr:rowOff>
    </xdr:to>
    <xdr:graphicFrame macro="">
      <xdr:nvGraphicFramePr>
        <xdr:cNvPr id="6" name="Chart 5">
          <a:extLst>
            <a:ext uri="{FF2B5EF4-FFF2-40B4-BE49-F238E27FC236}">
              <a16:creationId xmlns:a16="http://schemas.microsoft.com/office/drawing/2014/main" id="{1328879D-DFDB-4032-8B46-AA74F2415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33</xdr:row>
      <xdr:rowOff>0</xdr:rowOff>
    </xdr:from>
    <xdr:to>
      <xdr:col>15</xdr:col>
      <xdr:colOff>481013</xdr:colOff>
      <xdr:row>45</xdr:row>
      <xdr:rowOff>119063</xdr:rowOff>
    </xdr:to>
    <xdr:graphicFrame macro="">
      <xdr:nvGraphicFramePr>
        <xdr:cNvPr id="7" name="Chart 6">
          <a:extLst>
            <a:ext uri="{FF2B5EF4-FFF2-40B4-BE49-F238E27FC236}">
              <a16:creationId xmlns:a16="http://schemas.microsoft.com/office/drawing/2014/main" id="{2F0D6A37-4878-44AF-845B-070987034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47</xdr:row>
      <xdr:rowOff>0</xdr:rowOff>
    </xdr:from>
    <xdr:to>
      <xdr:col>15</xdr:col>
      <xdr:colOff>481013</xdr:colOff>
      <xdr:row>60</xdr:row>
      <xdr:rowOff>0</xdr:rowOff>
    </xdr:to>
    <xdr:graphicFrame macro="">
      <xdr:nvGraphicFramePr>
        <xdr:cNvPr id="8" name="Chart 7">
          <a:extLst>
            <a:ext uri="{FF2B5EF4-FFF2-40B4-BE49-F238E27FC236}">
              <a16:creationId xmlns:a16="http://schemas.microsoft.com/office/drawing/2014/main" id="{622100F2-F69C-4625-9ECE-2B6576A27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342900</xdr:colOff>
      <xdr:row>61</xdr:row>
      <xdr:rowOff>76200</xdr:rowOff>
    </xdr:from>
    <xdr:to>
      <xdr:col>15</xdr:col>
      <xdr:colOff>304800</xdr:colOff>
      <xdr:row>85</xdr:row>
      <xdr:rowOff>95250</xdr:rowOff>
    </xdr:to>
    <xdr:graphicFrame macro="">
      <xdr:nvGraphicFramePr>
        <xdr:cNvPr id="9" name="Chart 8">
          <a:extLst>
            <a:ext uri="{FF2B5EF4-FFF2-40B4-BE49-F238E27FC236}">
              <a16:creationId xmlns:a16="http://schemas.microsoft.com/office/drawing/2014/main" id="{EE758037-7EB8-4B3E-95A7-37AC8694D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604837</xdr:colOff>
      <xdr:row>1</xdr:row>
      <xdr:rowOff>23811</xdr:rowOff>
    </xdr:from>
    <xdr:to>
      <xdr:col>14</xdr:col>
      <xdr:colOff>219075</xdr:colOff>
      <xdr:row>13</xdr:row>
      <xdr:rowOff>28574</xdr:rowOff>
    </xdr:to>
    <xdr:graphicFrame macro="">
      <xdr:nvGraphicFramePr>
        <xdr:cNvPr id="6" name="Chart 5">
          <a:extLst>
            <a:ext uri="{FF2B5EF4-FFF2-40B4-BE49-F238E27FC236}">
              <a16:creationId xmlns:a16="http://schemas.microsoft.com/office/drawing/2014/main" id="{27AB3EF7-542E-4529-A14B-F05CF11972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xdr:row>
      <xdr:rowOff>0</xdr:rowOff>
    </xdr:from>
    <xdr:to>
      <xdr:col>24</xdr:col>
      <xdr:colOff>223838</xdr:colOff>
      <xdr:row>13</xdr:row>
      <xdr:rowOff>4763</xdr:rowOff>
    </xdr:to>
    <xdr:graphicFrame macro="">
      <xdr:nvGraphicFramePr>
        <xdr:cNvPr id="7" name="Chart 6">
          <a:extLst>
            <a:ext uri="{FF2B5EF4-FFF2-40B4-BE49-F238E27FC236}">
              <a16:creationId xmlns:a16="http://schemas.microsoft.com/office/drawing/2014/main" id="{4420E593-D5D6-483E-84F7-D1F403093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15</xdr:row>
      <xdr:rowOff>0</xdr:rowOff>
    </xdr:from>
    <xdr:to>
      <xdr:col>14</xdr:col>
      <xdr:colOff>223838</xdr:colOff>
      <xdr:row>28</xdr:row>
      <xdr:rowOff>4763</xdr:rowOff>
    </xdr:to>
    <xdr:graphicFrame macro="">
      <xdr:nvGraphicFramePr>
        <xdr:cNvPr id="8" name="Chart 7">
          <a:extLst>
            <a:ext uri="{FF2B5EF4-FFF2-40B4-BE49-F238E27FC236}">
              <a16:creationId xmlns:a16="http://schemas.microsoft.com/office/drawing/2014/main" id="{2616E915-E3BE-448F-A068-B6873C216D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15</xdr:row>
      <xdr:rowOff>0</xdr:rowOff>
    </xdr:from>
    <xdr:to>
      <xdr:col>24</xdr:col>
      <xdr:colOff>223838</xdr:colOff>
      <xdr:row>28</xdr:row>
      <xdr:rowOff>4763</xdr:rowOff>
    </xdr:to>
    <xdr:graphicFrame macro="">
      <xdr:nvGraphicFramePr>
        <xdr:cNvPr id="9" name="Chart 8">
          <a:extLst>
            <a:ext uri="{FF2B5EF4-FFF2-40B4-BE49-F238E27FC236}">
              <a16:creationId xmlns:a16="http://schemas.microsoft.com/office/drawing/2014/main" id="{9BBE2066-9382-426B-8298-7F789FD10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32</xdr:row>
      <xdr:rowOff>0</xdr:rowOff>
    </xdr:from>
    <xdr:to>
      <xdr:col>14</xdr:col>
      <xdr:colOff>223838</xdr:colOff>
      <xdr:row>48</xdr:row>
      <xdr:rowOff>4763</xdr:rowOff>
    </xdr:to>
    <xdr:graphicFrame macro="">
      <xdr:nvGraphicFramePr>
        <xdr:cNvPr id="10" name="Chart 9">
          <a:extLst>
            <a:ext uri="{FF2B5EF4-FFF2-40B4-BE49-F238E27FC236}">
              <a16:creationId xmlns:a16="http://schemas.microsoft.com/office/drawing/2014/main" id="{2F21E2B8-2BF9-40BE-A01E-9D1F13F3D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32</xdr:row>
      <xdr:rowOff>0</xdr:rowOff>
    </xdr:from>
    <xdr:to>
      <xdr:col>24</xdr:col>
      <xdr:colOff>223838</xdr:colOff>
      <xdr:row>48</xdr:row>
      <xdr:rowOff>4763</xdr:rowOff>
    </xdr:to>
    <xdr:graphicFrame macro="">
      <xdr:nvGraphicFramePr>
        <xdr:cNvPr id="11" name="Chart 10">
          <a:extLst>
            <a:ext uri="{FF2B5EF4-FFF2-40B4-BE49-F238E27FC236}">
              <a16:creationId xmlns:a16="http://schemas.microsoft.com/office/drawing/2014/main" id="{621F7DB2-F070-4633-A13C-DE394AAA40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2085974</xdr:colOff>
      <xdr:row>50</xdr:row>
      <xdr:rowOff>152400</xdr:rowOff>
    </xdr:from>
    <xdr:to>
      <xdr:col>7</xdr:col>
      <xdr:colOff>485774</xdr:colOff>
      <xdr:row>74</xdr:row>
      <xdr:rowOff>95250</xdr:rowOff>
    </xdr:to>
    <xdr:graphicFrame macro="">
      <xdr:nvGraphicFramePr>
        <xdr:cNvPr id="12" name="Chart 11">
          <a:extLst>
            <a:ext uri="{FF2B5EF4-FFF2-40B4-BE49-F238E27FC236}">
              <a16:creationId xmlns:a16="http://schemas.microsoft.com/office/drawing/2014/main" id="{92CE335F-9854-40B6-9BFD-931A4F5E32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400050</xdr:colOff>
      <xdr:row>4</xdr:row>
      <xdr:rowOff>90486</xdr:rowOff>
    </xdr:from>
    <xdr:to>
      <xdr:col>12</xdr:col>
      <xdr:colOff>542926</xdr:colOff>
      <xdr:row>23</xdr:row>
      <xdr:rowOff>9525</xdr:rowOff>
    </xdr:to>
    <xdr:graphicFrame macro="">
      <xdr:nvGraphicFramePr>
        <xdr:cNvPr id="2" name="Chart 1">
          <a:extLst>
            <a:ext uri="{FF2B5EF4-FFF2-40B4-BE49-F238E27FC236}">
              <a16:creationId xmlns:a16="http://schemas.microsoft.com/office/drawing/2014/main" id="{2E258586-8D96-460F-A787-C0477DFA11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105103</xdr:colOff>
      <xdr:row>1</xdr:row>
      <xdr:rowOff>19707</xdr:rowOff>
    </xdr:from>
    <xdr:to>
      <xdr:col>5</xdr:col>
      <xdr:colOff>957191</xdr:colOff>
      <xdr:row>1</xdr:row>
      <xdr:rowOff>203638</xdr:rowOff>
    </xdr:to>
    <xdr:pic>
      <xdr:nvPicPr>
        <xdr:cNvPr id="4" name="Imagen 3">
          <a:extLst>
            <a:ext uri="{FF2B5EF4-FFF2-40B4-BE49-F238E27FC236}">
              <a16:creationId xmlns:a16="http://schemas.microsoft.com/office/drawing/2014/main" id="{B7143F1D-70B2-4C60-8BF7-E93F2A4AA794}"/>
            </a:ext>
          </a:extLst>
        </xdr:cNvPr>
        <xdr:cNvPicPr>
          <a:picLocks noChangeAspect="1"/>
        </xdr:cNvPicPr>
      </xdr:nvPicPr>
      <xdr:blipFill>
        <a:blip xmlns:r="http://schemas.openxmlformats.org/officeDocument/2006/relationships" r:embed="rId1"/>
        <a:stretch>
          <a:fillRect/>
        </a:stretch>
      </xdr:blipFill>
      <xdr:spPr>
        <a:xfrm>
          <a:off x="6207672" y="361293"/>
          <a:ext cx="852088" cy="183931"/>
        </a:xfrm>
        <a:prstGeom prst="rect">
          <a:avLst/>
        </a:prstGeom>
      </xdr:spPr>
    </xdr:pic>
    <xdr:clientData/>
  </xdr:twoCellAnchor>
  <xdr:twoCellAnchor editAs="oneCell">
    <xdr:from>
      <xdr:col>3</xdr:col>
      <xdr:colOff>321880</xdr:colOff>
      <xdr:row>1</xdr:row>
      <xdr:rowOff>13138</xdr:rowOff>
    </xdr:from>
    <xdr:to>
      <xdr:col>3</xdr:col>
      <xdr:colOff>742293</xdr:colOff>
      <xdr:row>1</xdr:row>
      <xdr:rowOff>203638</xdr:rowOff>
    </xdr:to>
    <xdr:pic>
      <xdr:nvPicPr>
        <xdr:cNvPr id="5" name="Imagen 4">
          <a:extLst>
            <a:ext uri="{FF2B5EF4-FFF2-40B4-BE49-F238E27FC236}">
              <a16:creationId xmlns:a16="http://schemas.microsoft.com/office/drawing/2014/main" id="{0558E750-B701-46FA-AE05-97F6AA208E70}"/>
            </a:ext>
          </a:extLst>
        </xdr:cNvPr>
        <xdr:cNvPicPr>
          <a:picLocks noChangeAspect="1"/>
        </xdr:cNvPicPr>
      </xdr:nvPicPr>
      <xdr:blipFill rotWithShape="1">
        <a:blip xmlns:r="http://schemas.openxmlformats.org/officeDocument/2006/relationships" r:embed="rId1"/>
        <a:srcRect r="50661" b="-3571"/>
        <a:stretch/>
      </xdr:blipFill>
      <xdr:spPr>
        <a:xfrm>
          <a:off x="4125311" y="354724"/>
          <a:ext cx="420413" cy="190500"/>
        </a:xfrm>
        <a:prstGeom prst="rect">
          <a:avLst/>
        </a:prstGeom>
      </xdr:spPr>
    </xdr:pic>
    <xdr:clientData/>
  </xdr:twoCellAnchor>
  <xdr:twoCellAnchor editAs="oneCell">
    <xdr:from>
      <xdr:col>4</xdr:col>
      <xdr:colOff>367862</xdr:colOff>
      <xdr:row>1</xdr:row>
      <xdr:rowOff>26276</xdr:rowOff>
    </xdr:from>
    <xdr:to>
      <xdr:col>4</xdr:col>
      <xdr:colOff>792968</xdr:colOff>
      <xdr:row>1</xdr:row>
      <xdr:rowOff>197069</xdr:rowOff>
    </xdr:to>
    <xdr:pic>
      <xdr:nvPicPr>
        <xdr:cNvPr id="6" name="Imagen 5">
          <a:extLst>
            <a:ext uri="{FF2B5EF4-FFF2-40B4-BE49-F238E27FC236}">
              <a16:creationId xmlns:a16="http://schemas.microsoft.com/office/drawing/2014/main" id="{C09D8AD3-73D1-4713-BCB0-09B5B9D8294A}"/>
            </a:ext>
          </a:extLst>
        </xdr:cNvPr>
        <xdr:cNvPicPr>
          <a:picLocks noChangeAspect="1"/>
        </xdr:cNvPicPr>
      </xdr:nvPicPr>
      <xdr:blipFill rotWithShape="1">
        <a:blip xmlns:r="http://schemas.openxmlformats.org/officeDocument/2006/relationships" r:embed="rId1"/>
        <a:srcRect l="50110" t="7143" b="-1"/>
        <a:stretch/>
      </xdr:blipFill>
      <xdr:spPr>
        <a:xfrm>
          <a:off x="5419396" y="367862"/>
          <a:ext cx="425106" cy="170793"/>
        </a:xfrm>
        <a:prstGeom prst="rect">
          <a:avLst/>
        </a:prstGeom>
      </xdr:spPr>
    </xdr:pic>
    <xdr:clientData/>
  </xdr:twoCellAnchor>
  <xdr:twoCellAnchor editAs="oneCell">
    <xdr:from>
      <xdr:col>4</xdr:col>
      <xdr:colOff>19708</xdr:colOff>
      <xdr:row>7</xdr:row>
      <xdr:rowOff>6570</xdr:rowOff>
    </xdr:from>
    <xdr:to>
      <xdr:col>4</xdr:col>
      <xdr:colOff>1037898</xdr:colOff>
      <xdr:row>7</xdr:row>
      <xdr:rowOff>335018</xdr:rowOff>
    </xdr:to>
    <xdr:pic>
      <xdr:nvPicPr>
        <xdr:cNvPr id="8" name="Imagen 7" descr="Forma&#10;&#10;Descripción generada automáticamente con confianza media">
          <a:extLst>
            <a:ext uri="{FF2B5EF4-FFF2-40B4-BE49-F238E27FC236}">
              <a16:creationId xmlns:a16="http://schemas.microsoft.com/office/drawing/2014/main" id="{958A69DF-697F-4F57-8E81-66BBFBEEBDD4}"/>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0075" t="24744" r="1478" b="5013"/>
        <a:stretch/>
      </xdr:blipFill>
      <xdr:spPr>
        <a:xfrm>
          <a:off x="5071242" y="1517432"/>
          <a:ext cx="1018190" cy="328448"/>
        </a:xfrm>
        <a:prstGeom prst="rect">
          <a:avLst/>
        </a:prstGeom>
      </xdr:spPr>
    </xdr:pic>
    <xdr:clientData/>
  </xdr:twoCellAnchor>
  <xdr:oneCellAnchor>
    <xdr:from>
      <xdr:col>3</xdr:col>
      <xdr:colOff>593834</xdr:colOff>
      <xdr:row>6</xdr:row>
      <xdr:rowOff>111015</xdr:rowOff>
    </xdr:from>
    <xdr:ext cx="65" cy="172227"/>
    <xdr:sp macro="" textlink="">
      <xdr:nvSpPr>
        <xdr:cNvPr id="9" name="CuadroTexto 8">
          <a:extLst>
            <a:ext uri="{FF2B5EF4-FFF2-40B4-BE49-F238E27FC236}">
              <a16:creationId xmlns:a16="http://schemas.microsoft.com/office/drawing/2014/main" id="{A218337D-25FC-4811-9F5A-D3DA87CFD0EC}"/>
            </a:ext>
          </a:extLst>
        </xdr:cNvPr>
        <xdr:cNvSpPr txBox="1"/>
      </xdr:nvSpPr>
      <xdr:spPr>
        <a:xfrm>
          <a:off x="4594334" y="14313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6</xdr:col>
      <xdr:colOff>105103</xdr:colOff>
      <xdr:row>1</xdr:row>
      <xdr:rowOff>19707</xdr:rowOff>
    </xdr:from>
    <xdr:to>
      <xdr:col>6</xdr:col>
      <xdr:colOff>957191</xdr:colOff>
      <xdr:row>1</xdr:row>
      <xdr:rowOff>203638</xdr:rowOff>
    </xdr:to>
    <xdr:pic>
      <xdr:nvPicPr>
        <xdr:cNvPr id="2" name="Imagen 1">
          <a:extLst>
            <a:ext uri="{FF2B5EF4-FFF2-40B4-BE49-F238E27FC236}">
              <a16:creationId xmlns:a16="http://schemas.microsoft.com/office/drawing/2014/main" id="{069CB678-7D89-453A-993E-48B4CE59D08E}"/>
            </a:ext>
          </a:extLst>
        </xdr:cNvPr>
        <xdr:cNvPicPr>
          <a:picLocks noChangeAspect="1"/>
        </xdr:cNvPicPr>
      </xdr:nvPicPr>
      <xdr:blipFill>
        <a:blip xmlns:r="http://schemas.openxmlformats.org/officeDocument/2006/relationships" r:embed="rId1"/>
        <a:stretch>
          <a:fillRect/>
        </a:stretch>
      </xdr:blipFill>
      <xdr:spPr>
        <a:xfrm>
          <a:off x="6191578" y="210207"/>
          <a:ext cx="852088" cy="183931"/>
        </a:xfrm>
        <a:prstGeom prst="rect">
          <a:avLst/>
        </a:prstGeom>
      </xdr:spPr>
    </xdr:pic>
    <xdr:clientData/>
  </xdr:twoCellAnchor>
  <xdr:twoCellAnchor editAs="oneCell">
    <xdr:from>
      <xdr:col>4</xdr:col>
      <xdr:colOff>321880</xdr:colOff>
      <xdr:row>1</xdr:row>
      <xdr:rowOff>13138</xdr:rowOff>
    </xdr:from>
    <xdr:to>
      <xdr:col>4</xdr:col>
      <xdr:colOff>742293</xdr:colOff>
      <xdr:row>1</xdr:row>
      <xdr:rowOff>203638</xdr:rowOff>
    </xdr:to>
    <xdr:pic>
      <xdr:nvPicPr>
        <xdr:cNvPr id="3" name="Imagen 2">
          <a:extLst>
            <a:ext uri="{FF2B5EF4-FFF2-40B4-BE49-F238E27FC236}">
              <a16:creationId xmlns:a16="http://schemas.microsoft.com/office/drawing/2014/main" id="{D656D2D5-822A-453A-A125-102907D15E2B}"/>
            </a:ext>
          </a:extLst>
        </xdr:cNvPr>
        <xdr:cNvPicPr>
          <a:picLocks noChangeAspect="1"/>
        </xdr:cNvPicPr>
      </xdr:nvPicPr>
      <xdr:blipFill rotWithShape="1">
        <a:blip xmlns:r="http://schemas.openxmlformats.org/officeDocument/2006/relationships" r:embed="rId1"/>
        <a:srcRect r="50661" b="-3571"/>
        <a:stretch/>
      </xdr:blipFill>
      <xdr:spPr>
        <a:xfrm>
          <a:off x="4312855" y="203638"/>
          <a:ext cx="420413" cy="190500"/>
        </a:xfrm>
        <a:prstGeom prst="rect">
          <a:avLst/>
        </a:prstGeom>
      </xdr:spPr>
    </xdr:pic>
    <xdr:clientData/>
  </xdr:twoCellAnchor>
  <xdr:twoCellAnchor editAs="oneCell">
    <xdr:from>
      <xdr:col>5</xdr:col>
      <xdr:colOff>367862</xdr:colOff>
      <xdr:row>1</xdr:row>
      <xdr:rowOff>26276</xdr:rowOff>
    </xdr:from>
    <xdr:to>
      <xdr:col>5</xdr:col>
      <xdr:colOff>792968</xdr:colOff>
      <xdr:row>1</xdr:row>
      <xdr:rowOff>197069</xdr:rowOff>
    </xdr:to>
    <xdr:pic>
      <xdr:nvPicPr>
        <xdr:cNvPr id="4" name="Imagen 3">
          <a:extLst>
            <a:ext uri="{FF2B5EF4-FFF2-40B4-BE49-F238E27FC236}">
              <a16:creationId xmlns:a16="http://schemas.microsoft.com/office/drawing/2014/main" id="{DCD5A8F3-CA5F-42F9-B49E-62ED4B02AE36}"/>
            </a:ext>
          </a:extLst>
        </xdr:cNvPr>
        <xdr:cNvPicPr>
          <a:picLocks noChangeAspect="1"/>
        </xdr:cNvPicPr>
      </xdr:nvPicPr>
      <xdr:blipFill rotWithShape="1">
        <a:blip xmlns:r="http://schemas.openxmlformats.org/officeDocument/2006/relationships" r:embed="rId1"/>
        <a:srcRect l="50110" t="7143" b="-1"/>
        <a:stretch/>
      </xdr:blipFill>
      <xdr:spPr>
        <a:xfrm>
          <a:off x="5406587" y="216776"/>
          <a:ext cx="425106" cy="170793"/>
        </a:xfrm>
        <a:prstGeom prst="rect">
          <a:avLst/>
        </a:prstGeom>
      </xdr:spPr>
    </xdr:pic>
    <xdr:clientData/>
  </xdr:twoCellAnchor>
  <xdr:twoCellAnchor editAs="oneCell">
    <xdr:from>
      <xdr:col>5</xdr:col>
      <xdr:colOff>19708</xdr:colOff>
      <xdr:row>7</xdr:row>
      <xdr:rowOff>6570</xdr:rowOff>
    </xdr:from>
    <xdr:to>
      <xdr:col>5</xdr:col>
      <xdr:colOff>1037898</xdr:colOff>
      <xdr:row>7</xdr:row>
      <xdr:rowOff>335018</xdr:rowOff>
    </xdr:to>
    <xdr:pic>
      <xdr:nvPicPr>
        <xdr:cNvPr id="5" name="Imagen 4" descr="Forma&#10;&#10;Descripción generada automáticamente con confianza media">
          <a:extLst>
            <a:ext uri="{FF2B5EF4-FFF2-40B4-BE49-F238E27FC236}">
              <a16:creationId xmlns:a16="http://schemas.microsoft.com/office/drawing/2014/main" id="{FC0C67AD-7559-4E10-B5E7-32FA7417F949}"/>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0075" t="24744" r="1478" b="5013"/>
        <a:stretch/>
      </xdr:blipFill>
      <xdr:spPr>
        <a:xfrm>
          <a:off x="5058433" y="1368645"/>
          <a:ext cx="1018190" cy="328448"/>
        </a:xfrm>
        <a:prstGeom prst="rect">
          <a:avLst/>
        </a:prstGeom>
      </xdr:spPr>
    </xdr:pic>
    <xdr:clientData/>
  </xdr:twoCellAnchor>
  <xdr:oneCellAnchor>
    <xdr:from>
      <xdr:col>4</xdr:col>
      <xdr:colOff>593834</xdr:colOff>
      <xdr:row>7</xdr:row>
      <xdr:rowOff>0</xdr:rowOff>
    </xdr:from>
    <xdr:ext cx="65" cy="172227"/>
    <xdr:sp macro="" textlink="">
      <xdr:nvSpPr>
        <xdr:cNvPr id="6" name="CuadroTexto 5">
          <a:extLst>
            <a:ext uri="{FF2B5EF4-FFF2-40B4-BE49-F238E27FC236}">
              <a16:creationId xmlns:a16="http://schemas.microsoft.com/office/drawing/2014/main" id="{FF94928F-C597-42E7-B67D-63E0634D6881}"/>
            </a:ext>
          </a:extLst>
        </xdr:cNvPr>
        <xdr:cNvSpPr txBox="1"/>
      </xdr:nvSpPr>
      <xdr:spPr>
        <a:xfrm>
          <a:off x="4584809" y="1282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6</xdr:col>
      <xdr:colOff>105103</xdr:colOff>
      <xdr:row>1</xdr:row>
      <xdr:rowOff>19707</xdr:rowOff>
    </xdr:from>
    <xdr:to>
      <xdr:col>6</xdr:col>
      <xdr:colOff>957191</xdr:colOff>
      <xdr:row>1</xdr:row>
      <xdr:rowOff>203638</xdr:rowOff>
    </xdr:to>
    <xdr:pic>
      <xdr:nvPicPr>
        <xdr:cNvPr id="2" name="Imagen 1">
          <a:extLst>
            <a:ext uri="{FF2B5EF4-FFF2-40B4-BE49-F238E27FC236}">
              <a16:creationId xmlns:a16="http://schemas.microsoft.com/office/drawing/2014/main" id="{C1237E0C-F1DB-4AE6-B04B-D9CF5E52B465}"/>
            </a:ext>
          </a:extLst>
        </xdr:cNvPr>
        <xdr:cNvPicPr>
          <a:picLocks noChangeAspect="1"/>
        </xdr:cNvPicPr>
      </xdr:nvPicPr>
      <xdr:blipFill>
        <a:blip xmlns:r="http://schemas.openxmlformats.org/officeDocument/2006/relationships" r:embed="rId1"/>
        <a:stretch>
          <a:fillRect/>
        </a:stretch>
      </xdr:blipFill>
      <xdr:spPr>
        <a:xfrm>
          <a:off x="6953578" y="210207"/>
          <a:ext cx="852088" cy="183931"/>
        </a:xfrm>
        <a:prstGeom prst="rect">
          <a:avLst/>
        </a:prstGeom>
      </xdr:spPr>
    </xdr:pic>
    <xdr:clientData/>
  </xdr:twoCellAnchor>
  <xdr:twoCellAnchor editAs="oneCell">
    <xdr:from>
      <xdr:col>4</xdr:col>
      <xdr:colOff>321880</xdr:colOff>
      <xdr:row>1</xdr:row>
      <xdr:rowOff>13138</xdr:rowOff>
    </xdr:from>
    <xdr:to>
      <xdr:col>4</xdr:col>
      <xdr:colOff>742293</xdr:colOff>
      <xdr:row>1</xdr:row>
      <xdr:rowOff>203638</xdr:rowOff>
    </xdr:to>
    <xdr:pic>
      <xdr:nvPicPr>
        <xdr:cNvPr id="3" name="Imagen 2">
          <a:extLst>
            <a:ext uri="{FF2B5EF4-FFF2-40B4-BE49-F238E27FC236}">
              <a16:creationId xmlns:a16="http://schemas.microsoft.com/office/drawing/2014/main" id="{7478661A-0153-4F7C-84C9-61377407CC35}"/>
            </a:ext>
          </a:extLst>
        </xdr:cNvPr>
        <xdr:cNvPicPr>
          <a:picLocks noChangeAspect="1"/>
        </xdr:cNvPicPr>
      </xdr:nvPicPr>
      <xdr:blipFill rotWithShape="1">
        <a:blip xmlns:r="http://schemas.openxmlformats.org/officeDocument/2006/relationships" r:embed="rId1"/>
        <a:srcRect r="50661" b="-3571"/>
        <a:stretch/>
      </xdr:blipFill>
      <xdr:spPr>
        <a:xfrm>
          <a:off x="5074855" y="203638"/>
          <a:ext cx="420413" cy="190500"/>
        </a:xfrm>
        <a:prstGeom prst="rect">
          <a:avLst/>
        </a:prstGeom>
      </xdr:spPr>
    </xdr:pic>
    <xdr:clientData/>
  </xdr:twoCellAnchor>
  <xdr:twoCellAnchor editAs="oneCell">
    <xdr:from>
      <xdr:col>5</xdr:col>
      <xdr:colOff>367862</xdr:colOff>
      <xdr:row>1</xdr:row>
      <xdr:rowOff>26276</xdr:rowOff>
    </xdr:from>
    <xdr:to>
      <xdr:col>5</xdr:col>
      <xdr:colOff>792968</xdr:colOff>
      <xdr:row>1</xdr:row>
      <xdr:rowOff>197069</xdr:rowOff>
    </xdr:to>
    <xdr:pic>
      <xdr:nvPicPr>
        <xdr:cNvPr id="4" name="Imagen 3">
          <a:extLst>
            <a:ext uri="{FF2B5EF4-FFF2-40B4-BE49-F238E27FC236}">
              <a16:creationId xmlns:a16="http://schemas.microsoft.com/office/drawing/2014/main" id="{DED6574F-3CD1-4B16-A9AF-74855E8EB61C}"/>
            </a:ext>
          </a:extLst>
        </xdr:cNvPr>
        <xdr:cNvPicPr>
          <a:picLocks noChangeAspect="1"/>
        </xdr:cNvPicPr>
      </xdr:nvPicPr>
      <xdr:blipFill rotWithShape="1">
        <a:blip xmlns:r="http://schemas.openxmlformats.org/officeDocument/2006/relationships" r:embed="rId1"/>
        <a:srcRect l="50110" t="7143" b="-1"/>
        <a:stretch/>
      </xdr:blipFill>
      <xdr:spPr>
        <a:xfrm>
          <a:off x="6168587" y="216776"/>
          <a:ext cx="425106" cy="170793"/>
        </a:xfrm>
        <a:prstGeom prst="rect">
          <a:avLst/>
        </a:prstGeom>
      </xdr:spPr>
    </xdr:pic>
    <xdr:clientData/>
  </xdr:twoCellAnchor>
  <xdr:twoCellAnchor editAs="oneCell">
    <xdr:from>
      <xdr:col>5</xdr:col>
      <xdr:colOff>19708</xdr:colOff>
      <xdr:row>5</xdr:row>
      <xdr:rowOff>6570</xdr:rowOff>
    </xdr:from>
    <xdr:to>
      <xdr:col>5</xdr:col>
      <xdr:colOff>1037898</xdr:colOff>
      <xdr:row>5</xdr:row>
      <xdr:rowOff>335018</xdr:rowOff>
    </xdr:to>
    <xdr:pic>
      <xdr:nvPicPr>
        <xdr:cNvPr id="5" name="Imagen 4" descr="Forma&#10;&#10;Descripción generada automáticamente con confianza media">
          <a:extLst>
            <a:ext uri="{FF2B5EF4-FFF2-40B4-BE49-F238E27FC236}">
              <a16:creationId xmlns:a16="http://schemas.microsoft.com/office/drawing/2014/main" id="{FCAD87D8-8F27-417F-B233-378E3E1B929C}"/>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0075" t="24744" r="1478" b="5013"/>
        <a:stretch/>
      </xdr:blipFill>
      <xdr:spPr>
        <a:xfrm>
          <a:off x="5820433" y="1749645"/>
          <a:ext cx="1018190" cy="328448"/>
        </a:xfrm>
        <a:prstGeom prst="rect">
          <a:avLst/>
        </a:prstGeom>
      </xdr:spPr>
    </xdr:pic>
    <xdr:clientData/>
  </xdr:twoCellAnchor>
  <xdr:oneCellAnchor>
    <xdr:from>
      <xdr:col>4</xdr:col>
      <xdr:colOff>593834</xdr:colOff>
      <xdr:row>5</xdr:row>
      <xdr:rowOff>0</xdr:rowOff>
    </xdr:from>
    <xdr:ext cx="65" cy="172227"/>
    <xdr:sp macro="" textlink="">
      <xdr:nvSpPr>
        <xdr:cNvPr id="6" name="CuadroTexto 5">
          <a:extLst>
            <a:ext uri="{FF2B5EF4-FFF2-40B4-BE49-F238E27FC236}">
              <a16:creationId xmlns:a16="http://schemas.microsoft.com/office/drawing/2014/main" id="{112AD556-6EEF-4CBF-8203-581AB9EDCE12}"/>
            </a:ext>
          </a:extLst>
        </xdr:cNvPr>
        <xdr:cNvSpPr txBox="1"/>
      </xdr:nvSpPr>
      <xdr:spPr>
        <a:xfrm>
          <a:off x="5346809" y="1743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5E3D1-FBCF-4CB6-966E-25BE2AF8551C}">
  <sheetPr>
    <pageSetUpPr fitToPage="1"/>
  </sheetPr>
  <dimension ref="A1:F579"/>
  <sheetViews>
    <sheetView tabSelected="1" workbookViewId="0">
      <pane ySplit="1" topLeftCell="A2" activePane="bottomLeft" state="frozen"/>
      <selection pane="bottomLeft" activeCell="A5" sqref="A5"/>
    </sheetView>
  </sheetViews>
  <sheetFormatPr baseColWidth="10" defaultColWidth="9.140625" defaultRowHeight="15" x14ac:dyDescent="0.25"/>
  <cols>
    <col min="1" max="1" width="60.7109375" customWidth="1"/>
    <col min="2" max="2" width="8" bestFit="1" customWidth="1"/>
    <col min="3" max="4" width="30.7109375" customWidth="1"/>
    <col min="5" max="6" width="45.7109375" customWidth="1"/>
  </cols>
  <sheetData>
    <row r="1" spans="1:6" x14ac:dyDescent="0.25">
      <c r="A1" s="88" t="s">
        <v>0</v>
      </c>
      <c r="B1" s="89" t="s">
        <v>1</v>
      </c>
      <c r="C1" s="90" t="s">
        <v>2</v>
      </c>
      <c r="D1" s="91" t="s">
        <v>3</v>
      </c>
      <c r="E1" s="86" t="s">
        <v>4</v>
      </c>
      <c r="F1" s="92" t="s">
        <v>5</v>
      </c>
    </row>
    <row r="2" spans="1:6" x14ac:dyDescent="0.25">
      <c r="A2" s="93" t="s">
        <v>6</v>
      </c>
      <c r="B2" s="94" t="s">
        <v>7</v>
      </c>
      <c r="C2" s="87"/>
      <c r="D2" s="94"/>
      <c r="E2" s="87"/>
      <c r="F2" s="94"/>
    </row>
    <row r="3" spans="1:6" x14ac:dyDescent="0.25">
      <c r="A3" s="16" t="s">
        <v>8</v>
      </c>
      <c r="B3" s="17" t="s">
        <v>9</v>
      </c>
      <c r="C3" s="18"/>
      <c r="D3" s="19"/>
      <c r="E3" s="18"/>
      <c r="F3" s="19"/>
    </row>
    <row r="4" spans="1:6" ht="28.5" x14ac:dyDescent="0.25">
      <c r="A4" s="8" t="s">
        <v>10</v>
      </c>
      <c r="B4" s="9" t="s">
        <v>11</v>
      </c>
      <c r="C4" s="10">
        <f>SUM(C5:C16)/COUNT(C5:C16)</f>
        <v>2.4166666666666665</v>
      </c>
      <c r="D4" s="11">
        <f>SUM(D5:D16)/COUNT(D5:D16)</f>
        <v>2.3333333333333335</v>
      </c>
      <c r="E4" s="10"/>
      <c r="F4" s="11"/>
    </row>
    <row r="5" spans="1:6" ht="60" x14ac:dyDescent="0.25">
      <c r="A5" s="12" t="s">
        <v>12</v>
      </c>
      <c r="B5" s="13"/>
      <c r="C5" s="14">
        <v>2</v>
      </c>
      <c r="D5" s="15">
        <v>3</v>
      </c>
      <c r="E5" s="14" t="s">
        <v>13</v>
      </c>
      <c r="F5" s="15" t="s">
        <v>14</v>
      </c>
    </row>
    <row r="6" spans="1:6" ht="105" x14ac:dyDescent="0.25">
      <c r="A6" s="12" t="s">
        <v>15</v>
      </c>
      <c r="B6" s="13"/>
      <c r="C6" s="14">
        <v>3</v>
      </c>
      <c r="D6" s="15">
        <v>1</v>
      </c>
      <c r="E6" s="14" t="s">
        <v>16</v>
      </c>
      <c r="F6" s="15" t="s">
        <v>17</v>
      </c>
    </row>
    <row r="7" spans="1:6" ht="90" x14ac:dyDescent="0.25">
      <c r="A7" s="12" t="s">
        <v>18</v>
      </c>
      <c r="B7" s="13"/>
      <c r="C7" s="14">
        <v>2</v>
      </c>
      <c r="D7" s="15">
        <v>3</v>
      </c>
      <c r="E7" s="14" t="s">
        <v>19</v>
      </c>
      <c r="F7" s="15" t="s">
        <v>20</v>
      </c>
    </row>
    <row r="8" spans="1:6" ht="75" x14ac:dyDescent="0.25">
      <c r="A8" s="12" t="s">
        <v>21</v>
      </c>
      <c r="B8" s="13"/>
      <c r="C8" s="14">
        <v>2</v>
      </c>
      <c r="D8" s="15">
        <v>3</v>
      </c>
      <c r="E8" s="14" t="s">
        <v>22</v>
      </c>
      <c r="F8" s="15" t="s">
        <v>23</v>
      </c>
    </row>
    <row r="9" spans="1:6" ht="75" x14ac:dyDescent="0.25">
      <c r="A9" s="12" t="s">
        <v>24</v>
      </c>
      <c r="B9" s="13"/>
      <c r="C9" s="14">
        <v>2</v>
      </c>
      <c r="D9" s="15">
        <v>3</v>
      </c>
      <c r="E9" s="14" t="s">
        <v>25</v>
      </c>
      <c r="F9" s="15" t="s">
        <v>26</v>
      </c>
    </row>
    <row r="10" spans="1:6" ht="195" x14ac:dyDescent="0.25">
      <c r="A10" s="12" t="s">
        <v>27</v>
      </c>
      <c r="B10" s="13"/>
      <c r="C10" s="14">
        <v>3</v>
      </c>
      <c r="D10" s="15">
        <v>3</v>
      </c>
      <c r="E10" s="14" t="s">
        <v>28</v>
      </c>
      <c r="F10" s="15" t="s">
        <v>29</v>
      </c>
    </row>
    <row r="11" spans="1:6" ht="165" x14ac:dyDescent="0.25">
      <c r="A11" s="12" t="s">
        <v>30</v>
      </c>
      <c r="B11" s="13"/>
      <c r="C11" s="14">
        <v>3</v>
      </c>
      <c r="D11" s="15">
        <v>2</v>
      </c>
      <c r="E11" s="14" t="s">
        <v>31</v>
      </c>
      <c r="F11" s="15" t="s">
        <v>32</v>
      </c>
    </row>
    <row r="12" spans="1:6" ht="135" x14ac:dyDescent="0.25">
      <c r="A12" s="12" t="s">
        <v>33</v>
      </c>
      <c r="B12" s="13"/>
      <c r="C12" s="14">
        <v>3</v>
      </c>
      <c r="D12" s="15">
        <v>3</v>
      </c>
      <c r="E12" s="14" t="s">
        <v>34</v>
      </c>
      <c r="F12" s="15" t="s">
        <v>35</v>
      </c>
    </row>
    <row r="13" spans="1:6" ht="75" x14ac:dyDescent="0.25">
      <c r="A13" s="12" t="s">
        <v>36</v>
      </c>
      <c r="B13" s="13"/>
      <c r="C13" s="14">
        <v>2</v>
      </c>
      <c r="D13" s="15">
        <v>1</v>
      </c>
      <c r="E13" s="14" t="s">
        <v>37</v>
      </c>
      <c r="F13" s="15" t="s">
        <v>17</v>
      </c>
    </row>
    <row r="14" spans="1:6" ht="225" x14ac:dyDescent="0.25">
      <c r="A14" s="12" t="s">
        <v>38</v>
      </c>
      <c r="B14" s="13"/>
      <c r="C14" s="14">
        <v>3</v>
      </c>
      <c r="D14" s="15">
        <v>2</v>
      </c>
      <c r="E14" s="14" t="s">
        <v>39</v>
      </c>
      <c r="F14" s="15" t="s">
        <v>40</v>
      </c>
    </row>
    <row r="15" spans="1:6" ht="150" x14ac:dyDescent="0.25">
      <c r="A15" s="12" t="s">
        <v>41</v>
      </c>
      <c r="B15" s="13"/>
      <c r="C15" s="14">
        <v>3</v>
      </c>
      <c r="D15" s="15">
        <v>3</v>
      </c>
      <c r="E15" s="14" t="s">
        <v>42</v>
      </c>
      <c r="F15" s="15" t="s">
        <v>23</v>
      </c>
    </row>
    <row r="16" spans="1:6" ht="75" x14ac:dyDescent="0.25">
      <c r="A16" s="12" t="s">
        <v>43</v>
      </c>
      <c r="B16" s="13"/>
      <c r="C16" s="14">
        <v>1</v>
      </c>
      <c r="D16" s="15">
        <v>1</v>
      </c>
      <c r="E16" s="14" t="s">
        <v>17</v>
      </c>
      <c r="F16" s="15" t="s">
        <v>17</v>
      </c>
    </row>
    <row r="17" spans="1:6" ht="28.5" x14ac:dyDescent="0.25">
      <c r="A17" s="8" t="s">
        <v>44</v>
      </c>
      <c r="B17" s="9" t="s">
        <v>45</v>
      </c>
      <c r="C17" s="10">
        <f>SUM(C18:C28)/COUNT(C18:C28)</f>
        <v>2.7272727272727271</v>
      </c>
      <c r="D17" s="11">
        <f>SUM(D18:D28)/COUNT(D18:D28)</f>
        <v>2.6363636363636362</v>
      </c>
      <c r="E17" s="10"/>
      <c r="F17" s="11"/>
    </row>
    <row r="18" spans="1:6" ht="60" x14ac:dyDescent="0.25">
      <c r="A18" s="12" t="s">
        <v>12</v>
      </c>
      <c r="B18" s="13"/>
      <c r="C18" s="14">
        <v>2</v>
      </c>
      <c r="D18" s="15">
        <v>3</v>
      </c>
      <c r="E18" s="14" t="s">
        <v>13</v>
      </c>
      <c r="F18" s="15" t="s">
        <v>14</v>
      </c>
    </row>
    <row r="19" spans="1:6" ht="105" x14ac:dyDescent="0.25">
      <c r="A19" s="12" t="s">
        <v>46</v>
      </c>
      <c r="B19" s="13"/>
      <c r="C19" s="14">
        <v>3</v>
      </c>
      <c r="D19" s="15">
        <v>2</v>
      </c>
      <c r="E19" s="14" t="s">
        <v>47</v>
      </c>
      <c r="F19" s="15" t="s">
        <v>32</v>
      </c>
    </row>
    <row r="20" spans="1:6" ht="75" x14ac:dyDescent="0.25">
      <c r="A20" s="12" t="s">
        <v>24</v>
      </c>
      <c r="B20" s="13"/>
      <c r="C20" s="14">
        <v>2</v>
      </c>
      <c r="D20" s="15">
        <v>3</v>
      </c>
      <c r="E20" s="14" t="s">
        <v>25</v>
      </c>
      <c r="F20" s="15" t="s">
        <v>26</v>
      </c>
    </row>
    <row r="21" spans="1:6" ht="195" x14ac:dyDescent="0.25">
      <c r="A21" s="12" t="s">
        <v>27</v>
      </c>
      <c r="B21" s="13"/>
      <c r="C21" s="14">
        <v>3</v>
      </c>
      <c r="D21" s="15">
        <v>3</v>
      </c>
      <c r="E21" s="14" t="s">
        <v>28</v>
      </c>
      <c r="F21" s="15" t="s">
        <v>29</v>
      </c>
    </row>
    <row r="22" spans="1:6" ht="195" x14ac:dyDescent="0.25">
      <c r="A22" s="12" t="s">
        <v>48</v>
      </c>
      <c r="B22" s="13"/>
      <c r="C22" s="14">
        <v>3</v>
      </c>
      <c r="D22" s="15">
        <v>3</v>
      </c>
      <c r="E22" s="14" t="s">
        <v>49</v>
      </c>
      <c r="F22" s="15" t="s">
        <v>50</v>
      </c>
    </row>
    <row r="23" spans="1:6" ht="165" x14ac:dyDescent="0.25">
      <c r="A23" s="12" t="s">
        <v>30</v>
      </c>
      <c r="B23" s="13"/>
      <c r="C23" s="14">
        <v>3</v>
      </c>
      <c r="D23" s="15">
        <v>2</v>
      </c>
      <c r="E23" s="14" t="s">
        <v>31</v>
      </c>
      <c r="F23" s="15" t="s">
        <v>32</v>
      </c>
    </row>
    <row r="24" spans="1:6" ht="75" x14ac:dyDescent="0.25">
      <c r="A24" s="12" t="s">
        <v>51</v>
      </c>
      <c r="B24" s="13"/>
      <c r="C24" s="14">
        <v>3</v>
      </c>
      <c r="D24" s="15">
        <v>1</v>
      </c>
      <c r="E24" s="14" t="s">
        <v>52</v>
      </c>
      <c r="F24" s="15" t="s">
        <v>17</v>
      </c>
    </row>
    <row r="25" spans="1:6" ht="135" x14ac:dyDescent="0.25">
      <c r="A25" s="12" t="s">
        <v>53</v>
      </c>
      <c r="B25" s="13"/>
      <c r="C25" s="14">
        <v>3</v>
      </c>
      <c r="D25" s="15">
        <v>3</v>
      </c>
      <c r="E25" s="14" t="s">
        <v>54</v>
      </c>
      <c r="F25" s="15" t="s">
        <v>55</v>
      </c>
    </row>
    <row r="26" spans="1:6" ht="60" x14ac:dyDescent="0.25">
      <c r="A26" s="12" t="s">
        <v>56</v>
      </c>
      <c r="B26" s="13"/>
      <c r="C26" s="14">
        <v>2</v>
      </c>
      <c r="D26" s="15">
        <v>3</v>
      </c>
      <c r="E26" s="14" t="s">
        <v>57</v>
      </c>
      <c r="F26" s="15" t="s">
        <v>58</v>
      </c>
    </row>
    <row r="27" spans="1:6" ht="165" x14ac:dyDescent="0.25">
      <c r="A27" s="12" t="s">
        <v>59</v>
      </c>
      <c r="B27" s="13"/>
      <c r="C27" s="14">
        <v>3</v>
      </c>
      <c r="D27" s="15">
        <v>3</v>
      </c>
      <c r="E27" s="14" t="s">
        <v>60</v>
      </c>
      <c r="F27" s="15" t="s">
        <v>61</v>
      </c>
    </row>
    <row r="28" spans="1:6" ht="150" x14ac:dyDescent="0.25">
      <c r="A28" s="12" t="s">
        <v>41</v>
      </c>
      <c r="B28" s="13"/>
      <c r="C28" s="14">
        <v>3</v>
      </c>
      <c r="D28" s="15">
        <v>3</v>
      </c>
      <c r="E28" s="14" t="s">
        <v>42</v>
      </c>
      <c r="F28" s="15" t="s">
        <v>23</v>
      </c>
    </row>
    <row r="29" spans="1:6" ht="28.5" x14ac:dyDescent="0.25">
      <c r="A29" s="8" t="s">
        <v>62</v>
      </c>
      <c r="B29" s="9" t="s">
        <v>63</v>
      </c>
      <c r="C29" s="10">
        <f>SUM(C30:C40)/COUNT(C30:C40)</f>
        <v>2.5454545454545454</v>
      </c>
      <c r="D29" s="11">
        <f>SUM(D30:D40)/COUNT(D30:D40)</f>
        <v>2.2727272727272729</v>
      </c>
      <c r="E29" s="10"/>
      <c r="F29" s="11"/>
    </row>
    <row r="30" spans="1:6" ht="75" x14ac:dyDescent="0.25">
      <c r="A30" s="12" t="s">
        <v>64</v>
      </c>
      <c r="B30" s="13"/>
      <c r="C30" s="14">
        <v>3</v>
      </c>
      <c r="D30" s="15">
        <v>1</v>
      </c>
      <c r="E30" s="14" t="s">
        <v>52</v>
      </c>
      <c r="F30" s="15" t="s">
        <v>17</v>
      </c>
    </row>
    <row r="31" spans="1:6" ht="60" x14ac:dyDescent="0.25">
      <c r="A31" s="12" t="s">
        <v>65</v>
      </c>
      <c r="B31" s="13"/>
      <c r="C31" s="14">
        <v>2</v>
      </c>
      <c r="D31" s="15">
        <v>1</v>
      </c>
      <c r="E31" s="14" t="s">
        <v>66</v>
      </c>
      <c r="F31" s="15" t="s">
        <v>17</v>
      </c>
    </row>
    <row r="32" spans="1:6" ht="60" x14ac:dyDescent="0.25">
      <c r="A32" s="12" t="s">
        <v>12</v>
      </c>
      <c r="B32" s="13"/>
      <c r="C32" s="14">
        <v>2</v>
      </c>
      <c r="D32" s="15">
        <v>3</v>
      </c>
      <c r="E32" s="14" t="s">
        <v>13</v>
      </c>
      <c r="F32" s="15" t="s">
        <v>14</v>
      </c>
    </row>
    <row r="33" spans="1:6" ht="45" customHeight="1" x14ac:dyDescent="0.25">
      <c r="A33" s="12" t="s">
        <v>46</v>
      </c>
      <c r="B33" s="13"/>
      <c r="C33" s="14">
        <v>2</v>
      </c>
      <c r="D33" s="15">
        <v>2</v>
      </c>
      <c r="E33" s="14" t="s">
        <v>47</v>
      </c>
      <c r="F33" s="15" t="s">
        <v>32</v>
      </c>
    </row>
    <row r="34" spans="1:6" ht="75" x14ac:dyDescent="0.25">
      <c r="A34" s="12" t="s">
        <v>24</v>
      </c>
      <c r="B34" s="13"/>
      <c r="C34" s="14">
        <v>2</v>
      </c>
      <c r="D34" s="15">
        <v>3</v>
      </c>
      <c r="E34" s="14" t="s">
        <v>25</v>
      </c>
      <c r="F34" s="15" t="s">
        <v>26</v>
      </c>
    </row>
    <row r="35" spans="1:6" ht="60" x14ac:dyDescent="0.25">
      <c r="A35" s="12" t="s">
        <v>67</v>
      </c>
      <c r="B35" s="13"/>
      <c r="C35" s="14">
        <v>2</v>
      </c>
      <c r="D35" s="15">
        <v>3</v>
      </c>
      <c r="E35" s="14" t="s">
        <v>68</v>
      </c>
      <c r="F35" s="15" t="s">
        <v>69</v>
      </c>
    </row>
    <row r="36" spans="1:6" ht="195" x14ac:dyDescent="0.25">
      <c r="A36" s="12" t="s">
        <v>48</v>
      </c>
      <c r="B36" s="13"/>
      <c r="C36" s="14">
        <v>3</v>
      </c>
      <c r="D36" s="15">
        <v>3</v>
      </c>
      <c r="E36" s="14" t="s">
        <v>49</v>
      </c>
      <c r="F36" s="15" t="s">
        <v>50</v>
      </c>
    </row>
    <row r="37" spans="1:6" ht="165" x14ac:dyDescent="0.25">
      <c r="A37" s="12" t="s">
        <v>30</v>
      </c>
      <c r="B37" s="13"/>
      <c r="C37" s="14">
        <v>3</v>
      </c>
      <c r="D37" s="15">
        <v>2</v>
      </c>
      <c r="E37" s="14" t="s">
        <v>31</v>
      </c>
      <c r="F37" s="15" t="s">
        <v>32</v>
      </c>
    </row>
    <row r="38" spans="1:6" ht="75" x14ac:dyDescent="0.25">
      <c r="A38" s="12" t="s">
        <v>51</v>
      </c>
      <c r="B38" s="13"/>
      <c r="C38" s="14">
        <v>3</v>
      </c>
      <c r="D38" s="15">
        <v>1</v>
      </c>
      <c r="E38" s="14" t="s">
        <v>52</v>
      </c>
      <c r="F38" s="15" t="s">
        <v>17</v>
      </c>
    </row>
    <row r="39" spans="1:6" ht="210" x14ac:dyDescent="0.25">
      <c r="A39" s="12" t="s">
        <v>70</v>
      </c>
      <c r="B39" s="13"/>
      <c r="C39" s="14">
        <v>3</v>
      </c>
      <c r="D39" s="15">
        <v>3</v>
      </c>
      <c r="E39" s="14" t="s">
        <v>71</v>
      </c>
      <c r="F39" s="15" t="s">
        <v>72</v>
      </c>
    </row>
    <row r="40" spans="1:6" ht="150" x14ac:dyDescent="0.25">
      <c r="A40" s="12" t="s">
        <v>41</v>
      </c>
      <c r="B40" s="13"/>
      <c r="C40" s="14">
        <v>3</v>
      </c>
      <c r="D40" s="15">
        <v>3</v>
      </c>
      <c r="E40" s="14" t="s">
        <v>42</v>
      </c>
      <c r="F40" s="15" t="s">
        <v>23</v>
      </c>
    </row>
    <row r="41" spans="1:6" ht="28.5" x14ac:dyDescent="0.25">
      <c r="A41" s="8" t="s">
        <v>73</v>
      </c>
      <c r="B41" s="9" t="s">
        <v>74</v>
      </c>
      <c r="C41" s="10">
        <f>SUM(C42:C47)/COUNT(C42:C47)</f>
        <v>2.6666666666666665</v>
      </c>
      <c r="D41" s="11">
        <f>SUM(D42:D47)/COUNT(D42:D47)</f>
        <v>2.8333333333333335</v>
      </c>
      <c r="E41" s="10"/>
      <c r="F41" s="11"/>
    </row>
    <row r="42" spans="1:6" ht="195" x14ac:dyDescent="0.25">
      <c r="A42" s="12" t="s">
        <v>75</v>
      </c>
      <c r="B42" s="13"/>
      <c r="C42" s="14">
        <v>3</v>
      </c>
      <c r="D42" s="15">
        <v>3</v>
      </c>
      <c r="E42" s="14" t="s">
        <v>76</v>
      </c>
      <c r="F42" s="15" t="s">
        <v>77</v>
      </c>
    </row>
    <row r="43" spans="1:6" ht="75" x14ac:dyDescent="0.25">
      <c r="A43" s="12" t="s">
        <v>24</v>
      </c>
      <c r="B43" s="13"/>
      <c r="C43" s="14">
        <v>2</v>
      </c>
      <c r="D43" s="15">
        <v>3</v>
      </c>
      <c r="E43" s="14" t="s">
        <v>25</v>
      </c>
      <c r="F43" s="15" t="s">
        <v>26</v>
      </c>
    </row>
    <row r="44" spans="1:6" ht="150" x14ac:dyDescent="0.25">
      <c r="A44" s="12" t="s">
        <v>78</v>
      </c>
      <c r="B44" s="13"/>
      <c r="C44" s="14">
        <v>3</v>
      </c>
      <c r="D44" s="15">
        <v>3</v>
      </c>
      <c r="E44" s="14" t="s">
        <v>79</v>
      </c>
      <c r="F44" s="15" t="s">
        <v>23</v>
      </c>
    </row>
    <row r="45" spans="1:6" ht="60" x14ac:dyDescent="0.25">
      <c r="A45" s="12" t="s">
        <v>80</v>
      </c>
      <c r="B45" s="13"/>
      <c r="C45" s="14">
        <v>2</v>
      </c>
      <c r="D45" s="15">
        <v>3</v>
      </c>
      <c r="E45" s="14" t="s">
        <v>81</v>
      </c>
      <c r="F45" s="15" t="s">
        <v>82</v>
      </c>
    </row>
    <row r="46" spans="1:6" ht="225" x14ac:dyDescent="0.25">
      <c r="A46" s="12" t="s">
        <v>38</v>
      </c>
      <c r="B46" s="13"/>
      <c r="C46" s="14">
        <v>3</v>
      </c>
      <c r="D46" s="15">
        <v>2</v>
      </c>
      <c r="E46" s="14" t="s">
        <v>39</v>
      </c>
      <c r="F46" s="15" t="s">
        <v>40</v>
      </c>
    </row>
    <row r="47" spans="1:6" ht="150" x14ac:dyDescent="0.25">
      <c r="A47" s="12" t="s">
        <v>41</v>
      </c>
      <c r="B47" s="13"/>
      <c r="C47" s="14">
        <v>3</v>
      </c>
      <c r="D47" s="15">
        <v>3</v>
      </c>
      <c r="E47" s="14" t="s">
        <v>42</v>
      </c>
      <c r="F47" s="15" t="s">
        <v>23</v>
      </c>
    </row>
    <row r="48" spans="1:6" x14ac:dyDescent="0.25">
      <c r="A48" s="16" t="s">
        <v>83</v>
      </c>
      <c r="B48" s="17" t="s">
        <v>84</v>
      </c>
      <c r="C48" s="18"/>
      <c r="D48" s="19"/>
      <c r="E48" s="18"/>
      <c r="F48" s="19"/>
    </row>
    <row r="49" spans="1:6" ht="28.5" x14ac:dyDescent="0.25">
      <c r="A49" s="8" t="s">
        <v>85</v>
      </c>
      <c r="B49" s="9"/>
      <c r="C49" s="10">
        <f>SUM(C50:C53)/COUNT(C50:C53)</f>
        <v>3</v>
      </c>
      <c r="D49" s="11">
        <f>SUM(D50:D53)/COUNT(D50:D53)</f>
        <v>3</v>
      </c>
      <c r="E49" s="10"/>
      <c r="F49" s="11"/>
    </row>
    <row r="50" spans="1:6" ht="195" x14ac:dyDescent="0.25">
      <c r="A50" s="12" t="s">
        <v>27</v>
      </c>
      <c r="B50" s="13"/>
      <c r="C50" s="14">
        <v>3</v>
      </c>
      <c r="D50" s="15">
        <v>3</v>
      </c>
      <c r="E50" s="14" t="s">
        <v>28</v>
      </c>
      <c r="F50" s="15" t="s">
        <v>29</v>
      </c>
    </row>
    <row r="51" spans="1:6" ht="135" x14ac:dyDescent="0.25">
      <c r="A51" s="12" t="s">
        <v>33</v>
      </c>
      <c r="B51" s="13"/>
      <c r="C51" s="14">
        <v>3</v>
      </c>
      <c r="D51" s="15">
        <v>3</v>
      </c>
      <c r="E51" s="14" t="s">
        <v>34</v>
      </c>
      <c r="F51" s="15" t="s">
        <v>35</v>
      </c>
    </row>
    <row r="52" spans="1:6" ht="150" x14ac:dyDescent="0.25">
      <c r="A52" s="12" t="s">
        <v>86</v>
      </c>
      <c r="B52" s="13"/>
      <c r="C52" s="14">
        <v>3</v>
      </c>
      <c r="D52" s="15">
        <v>3</v>
      </c>
      <c r="E52" s="14" t="s">
        <v>87</v>
      </c>
      <c r="F52" s="15" t="s">
        <v>88</v>
      </c>
    </row>
    <row r="53" spans="1:6" ht="165" x14ac:dyDescent="0.25">
      <c r="A53" s="12" t="s">
        <v>59</v>
      </c>
      <c r="B53" s="13"/>
      <c r="C53" s="14">
        <v>3</v>
      </c>
      <c r="D53" s="15">
        <v>3</v>
      </c>
      <c r="E53" s="14" t="s">
        <v>60</v>
      </c>
      <c r="F53" s="15" t="s">
        <v>61</v>
      </c>
    </row>
    <row r="54" spans="1:6" x14ac:dyDescent="0.25">
      <c r="A54" s="8" t="s">
        <v>89</v>
      </c>
      <c r="B54" s="9"/>
      <c r="C54" s="10">
        <f>SUM(C55:C57)/COUNT(C55:C57)</f>
        <v>3</v>
      </c>
      <c r="D54" s="11">
        <f>SUM(D55:D57)/COUNT(D55:D57)</f>
        <v>2.3333333333333335</v>
      </c>
      <c r="E54" s="10"/>
      <c r="F54" s="11"/>
    </row>
    <row r="55" spans="1:6" ht="195" x14ac:dyDescent="0.25">
      <c r="A55" s="12" t="s">
        <v>27</v>
      </c>
      <c r="B55" s="13"/>
      <c r="C55" s="14">
        <v>3</v>
      </c>
      <c r="D55" s="15">
        <v>3</v>
      </c>
      <c r="E55" s="14" t="s">
        <v>28</v>
      </c>
      <c r="F55" s="15" t="s">
        <v>29</v>
      </c>
    </row>
    <row r="56" spans="1:6" ht="75" x14ac:dyDescent="0.25">
      <c r="A56" s="12" t="s">
        <v>51</v>
      </c>
      <c r="B56" s="13"/>
      <c r="C56" s="14">
        <v>3</v>
      </c>
      <c r="D56" s="15">
        <v>1</v>
      </c>
      <c r="E56" s="14" t="s">
        <v>52</v>
      </c>
      <c r="F56" s="15" t="s">
        <v>17</v>
      </c>
    </row>
    <row r="57" spans="1:6" ht="330" x14ac:dyDescent="0.25">
      <c r="A57" s="12" t="s">
        <v>90</v>
      </c>
      <c r="B57" s="13"/>
      <c r="C57" s="14">
        <v>3</v>
      </c>
      <c r="D57" s="15">
        <v>3</v>
      </c>
      <c r="E57" s="14" t="s">
        <v>91</v>
      </c>
      <c r="F57" s="15" t="s">
        <v>92</v>
      </c>
    </row>
    <row r="58" spans="1:6" ht="28.5" x14ac:dyDescent="0.25">
      <c r="A58" s="8" t="s">
        <v>93</v>
      </c>
      <c r="B58" s="9"/>
      <c r="C58" s="10">
        <f>SUM(C59:C64)/COUNT(C59:C64)</f>
        <v>2.8333333333333335</v>
      </c>
      <c r="D58" s="11">
        <f>SUM(D59:D64)/COUNT(D59:D64)</f>
        <v>2.6666666666666665</v>
      </c>
      <c r="E58" s="10"/>
      <c r="F58" s="11"/>
    </row>
    <row r="59" spans="1:6" ht="75" x14ac:dyDescent="0.25">
      <c r="A59" s="12" t="s">
        <v>94</v>
      </c>
      <c r="B59" s="13"/>
      <c r="C59" s="14">
        <v>3</v>
      </c>
      <c r="D59" s="15">
        <v>3</v>
      </c>
      <c r="E59" s="14" t="s">
        <v>95</v>
      </c>
      <c r="F59" s="15" t="s">
        <v>96</v>
      </c>
    </row>
    <row r="60" spans="1:6" ht="60" x14ac:dyDescent="0.25">
      <c r="A60" s="12" t="s">
        <v>12</v>
      </c>
      <c r="B60" s="13"/>
      <c r="C60" s="14">
        <v>2</v>
      </c>
      <c r="D60" s="15">
        <v>3</v>
      </c>
      <c r="E60" s="14" t="s">
        <v>13</v>
      </c>
      <c r="F60" s="15" t="s">
        <v>14</v>
      </c>
    </row>
    <row r="61" spans="1:6" ht="195" x14ac:dyDescent="0.25">
      <c r="A61" s="12" t="s">
        <v>27</v>
      </c>
      <c r="B61" s="13"/>
      <c r="C61" s="14">
        <v>3</v>
      </c>
      <c r="D61" s="15">
        <v>3</v>
      </c>
      <c r="E61" s="14" t="s">
        <v>28</v>
      </c>
      <c r="F61" s="15" t="s">
        <v>29</v>
      </c>
    </row>
    <row r="62" spans="1:6" ht="75" x14ac:dyDescent="0.25">
      <c r="A62" s="12" t="s">
        <v>51</v>
      </c>
      <c r="B62" s="13"/>
      <c r="C62" s="14">
        <v>3</v>
      </c>
      <c r="D62" s="15">
        <v>1</v>
      </c>
      <c r="E62" s="14" t="s">
        <v>52</v>
      </c>
      <c r="F62" s="15" t="s">
        <v>17</v>
      </c>
    </row>
    <row r="63" spans="1:6" ht="330" x14ac:dyDescent="0.25">
      <c r="A63" s="12" t="s">
        <v>90</v>
      </c>
      <c r="B63" s="13"/>
      <c r="C63" s="14">
        <v>3</v>
      </c>
      <c r="D63" s="15">
        <v>3</v>
      </c>
      <c r="E63" s="14" t="s">
        <v>91</v>
      </c>
      <c r="F63" s="15" t="s">
        <v>92</v>
      </c>
    </row>
    <row r="64" spans="1:6" ht="150" x14ac:dyDescent="0.25">
      <c r="A64" s="12" t="s">
        <v>97</v>
      </c>
      <c r="B64" s="13"/>
      <c r="C64" s="14">
        <v>3</v>
      </c>
      <c r="D64" s="15">
        <v>3</v>
      </c>
      <c r="E64" s="14" t="s">
        <v>98</v>
      </c>
      <c r="F64" s="15" t="s">
        <v>99</v>
      </c>
    </row>
    <row r="65" spans="1:6" x14ac:dyDescent="0.25">
      <c r="A65" s="8" t="s">
        <v>100</v>
      </c>
      <c r="B65" s="9"/>
      <c r="C65" s="10">
        <f>SUM(C66:C72)/COUNT(C66:C72)</f>
        <v>2.8571428571428572</v>
      </c>
      <c r="D65" s="11">
        <f>SUM(D66:D72)/COUNT(D66:D72)</f>
        <v>2.7142857142857144</v>
      </c>
      <c r="E65" s="10"/>
      <c r="F65" s="11"/>
    </row>
    <row r="66" spans="1:6" ht="75" x14ac:dyDescent="0.25">
      <c r="A66" s="12" t="s">
        <v>94</v>
      </c>
      <c r="B66" s="13"/>
      <c r="C66" s="14">
        <v>3</v>
      </c>
      <c r="D66" s="15">
        <v>3</v>
      </c>
      <c r="E66" s="14" t="s">
        <v>95</v>
      </c>
      <c r="F66" s="15" t="s">
        <v>96</v>
      </c>
    </row>
    <row r="67" spans="1:6" ht="60" x14ac:dyDescent="0.25">
      <c r="A67" s="12" t="s">
        <v>12</v>
      </c>
      <c r="B67" s="13"/>
      <c r="C67" s="14">
        <v>2</v>
      </c>
      <c r="D67" s="15">
        <v>3</v>
      </c>
      <c r="E67" s="14" t="s">
        <v>13</v>
      </c>
      <c r="F67" s="15" t="s">
        <v>14</v>
      </c>
    </row>
    <row r="68" spans="1:6" ht="150" x14ac:dyDescent="0.25">
      <c r="A68" s="12" t="s">
        <v>78</v>
      </c>
      <c r="B68" s="13"/>
      <c r="C68" s="14">
        <v>3</v>
      </c>
      <c r="D68" s="15">
        <v>3</v>
      </c>
      <c r="E68" s="14" t="s">
        <v>79</v>
      </c>
      <c r="F68" s="15" t="s">
        <v>23</v>
      </c>
    </row>
    <row r="69" spans="1:6" ht="330" x14ac:dyDescent="0.25">
      <c r="A69" s="12" t="s">
        <v>90</v>
      </c>
      <c r="B69" s="13"/>
      <c r="C69" s="14">
        <v>3</v>
      </c>
      <c r="D69" s="15">
        <v>3</v>
      </c>
      <c r="E69" s="14" t="s">
        <v>91</v>
      </c>
      <c r="F69" s="15" t="s">
        <v>92</v>
      </c>
    </row>
    <row r="70" spans="1:6" ht="150" x14ac:dyDescent="0.25">
      <c r="A70" s="12" t="s">
        <v>97</v>
      </c>
      <c r="B70" s="13"/>
      <c r="C70" s="14">
        <v>3</v>
      </c>
      <c r="D70" s="15">
        <v>3</v>
      </c>
      <c r="E70" s="14" t="s">
        <v>98</v>
      </c>
      <c r="F70" s="15" t="s">
        <v>99</v>
      </c>
    </row>
    <row r="71" spans="1:6" ht="90" x14ac:dyDescent="0.25">
      <c r="A71" s="12" t="s">
        <v>101</v>
      </c>
      <c r="B71" s="13"/>
      <c r="C71" s="14">
        <v>3</v>
      </c>
      <c r="D71" s="15">
        <v>2</v>
      </c>
      <c r="E71" s="14" t="s">
        <v>102</v>
      </c>
      <c r="F71" s="15" t="s">
        <v>103</v>
      </c>
    </row>
    <row r="72" spans="1:6" ht="225" x14ac:dyDescent="0.25">
      <c r="A72" s="12" t="s">
        <v>38</v>
      </c>
      <c r="B72" s="13"/>
      <c r="C72" s="14">
        <v>3</v>
      </c>
      <c r="D72" s="15">
        <v>2</v>
      </c>
      <c r="E72" s="14" t="s">
        <v>39</v>
      </c>
      <c r="F72" s="15" t="s">
        <v>40</v>
      </c>
    </row>
    <row r="73" spans="1:6" x14ac:dyDescent="0.25">
      <c r="A73" s="16" t="s">
        <v>104</v>
      </c>
      <c r="B73" s="17" t="s">
        <v>105</v>
      </c>
      <c r="C73" s="18"/>
      <c r="D73" s="19"/>
      <c r="E73" s="18"/>
      <c r="F73" s="19"/>
    </row>
    <row r="74" spans="1:6" ht="28.5" x14ac:dyDescent="0.25">
      <c r="A74" s="8" t="s">
        <v>106</v>
      </c>
      <c r="B74" s="9" t="s">
        <v>107</v>
      </c>
      <c r="C74" s="10">
        <f>SUM(C75:C77)/COUNT(C75:C77)</f>
        <v>2.3333333333333335</v>
      </c>
      <c r="D74" s="11">
        <f>SUM(D75:D77)/COUNT(D75:D77)</f>
        <v>2.3333333333333335</v>
      </c>
      <c r="E74" s="10"/>
      <c r="F74" s="11"/>
    </row>
    <row r="75" spans="1:6" ht="135" x14ac:dyDescent="0.25">
      <c r="A75" s="12" t="s">
        <v>33</v>
      </c>
      <c r="B75" s="13"/>
      <c r="C75" s="14">
        <v>3</v>
      </c>
      <c r="D75" s="15">
        <v>3</v>
      </c>
      <c r="E75" s="14" t="s">
        <v>34</v>
      </c>
      <c r="F75" s="15" t="s">
        <v>35</v>
      </c>
    </row>
    <row r="76" spans="1:6" ht="165" x14ac:dyDescent="0.25">
      <c r="A76" s="12" t="s">
        <v>59</v>
      </c>
      <c r="B76" s="13"/>
      <c r="C76" s="14">
        <v>3</v>
      </c>
      <c r="D76" s="15">
        <v>3</v>
      </c>
      <c r="E76" s="14" t="s">
        <v>60</v>
      </c>
      <c r="F76" s="15" t="s">
        <v>61</v>
      </c>
    </row>
    <row r="77" spans="1:6" x14ac:dyDescent="0.25">
      <c r="A77" s="12" t="s">
        <v>108</v>
      </c>
      <c r="B77" s="13"/>
      <c r="C77" s="14">
        <v>1</v>
      </c>
      <c r="D77" s="15">
        <v>1</v>
      </c>
      <c r="E77" s="14" t="s">
        <v>17</v>
      </c>
      <c r="F77" s="15" t="s">
        <v>17</v>
      </c>
    </row>
    <row r="78" spans="1:6" x14ac:dyDescent="0.25">
      <c r="A78" s="8" t="s">
        <v>109</v>
      </c>
      <c r="B78" s="9" t="s">
        <v>110</v>
      </c>
      <c r="C78" s="10">
        <f>SUM(C79:C80)/COUNT(C79:C80)</f>
        <v>3</v>
      </c>
      <c r="D78" s="11">
        <f>SUM(D79:D80)/COUNT(D79:D80)</f>
        <v>3</v>
      </c>
      <c r="E78" s="10"/>
      <c r="F78" s="11"/>
    </row>
    <row r="79" spans="1:6" ht="135" x14ac:dyDescent="0.25">
      <c r="A79" s="12" t="s">
        <v>53</v>
      </c>
      <c r="B79" s="13"/>
      <c r="C79" s="14">
        <v>3</v>
      </c>
      <c r="D79" s="15">
        <v>3</v>
      </c>
      <c r="E79" s="14" t="s">
        <v>54</v>
      </c>
      <c r="F79" s="15" t="s">
        <v>55</v>
      </c>
    </row>
    <row r="80" spans="1:6" ht="165" x14ac:dyDescent="0.25">
      <c r="A80" s="12" t="s">
        <v>59</v>
      </c>
      <c r="B80" s="13"/>
      <c r="C80" s="14">
        <v>3</v>
      </c>
      <c r="D80" s="15">
        <v>3</v>
      </c>
      <c r="E80" s="14" t="s">
        <v>60</v>
      </c>
      <c r="F80" s="15" t="s">
        <v>61</v>
      </c>
    </row>
    <row r="81" spans="1:6" ht="28.5" x14ac:dyDescent="0.25">
      <c r="A81" s="8" t="s">
        <v>111</v>
      </c>
      <c r="B81" s="9" t="s">
        <v>112</v>
      </c>
      <c r="C81" s="10">
        <f>SUM(C82:C84)/COUNT(C82:C84)</f>
        <v>2.6666666666666665</v>
      </c>
      <c r="D81" s="11">
        <f>SUM(D82:D84)/COUNT(D82:D84)</f>
        <v>3</v>
      </c>
      <c r="E81" s="10"/>
      <c r="F81" s="11"/>
    </row>
    <row r="82" spans="1:6" ht="60" x14ac:dyDescent="0.25">
      <c r="A82" s="12" t="s">
        <v>12</v>
      </c>
      <c r="B82" s="13"/>
      <c r="C82" s="14">
        <v>2</v>
      </c>
      <c r="D82" s="15">
        <v>3</v>
      </c>
      <c r="E82" s="14" t="s">
        <v>13</v>
      </c>
      <c r="F82" s="15" t="s">
        <v>14</v>
      </c>
    </row>
    <row r="83" spans="1:6" ht="210" x14ac:dyDescent="0.25">
      <c r="A83" s="12" t="s">
        <v>70</v>
      </c>
      <c r="B83" s="13"/>
      <c r="C83" s="14">
        <v>3</v>
      </c>
      <c r="D83" s="15">
        <v>3</v>
      </c>
      <c r="E83" s="14" t="s">
        <v>71</v>
      </c>
      <c r="F83" s="15" t="s">
        <v>72</v>
      </c>
    </row>
    <row r="84" spans="1:6" ht="165" x14ac:dyDescent="0.25">
      <c r="A84" s="12" t="s">
        <v>59</v>
      </c>
      <c r="B84" s="13"/>
      <c r="C84" s="14">
        <v>3</v>
      </c>
      <c r="D84" s="15">
        <v>3</v>
      </c>
      <c r="E84" s="14" t="s">
        <v>60</v>
      </c>
      <c r="F84" s="15" t="s">
        <v>61</v>
      </c>
    </row>
    <row r="85" spans="1:6" x14ac:dyDescent="0.25">
      <c r="A85" s="8" t="s">
        <v>113</v>
      </c>
      <c r="B85" s="9" t="s">
        <v>114</v>
      </c>
      <c r="C85" s="10">
        <f>SUM(C86:C87)/COUNT(C86:C87)</f>
        <v>2.5</v>
      </c>
      <c r="D85" s="11">
        <f>SUM(D86:D87)/COUNT(D86:D87)</f>
        <v>3</v>
      </c>
      <c r="E85" s="10"/>
      <c r="F85" s="11"/>
    </row>
    <row r="86" spans="1:6" ht="60" x14ac:dyDescent="0.25">
      <c r="A86" s="12" t="s">
        <v>12</v>
      </c>
      <c r="B86" s="13"/>
      <c r="C86" s="14">
        <v>2</v>
      </c>
      <c r="D86" s="15">
        <v>3</v>
      </c>
      <c r="E86" s="14" t="s">
        <v>13</v>
      </c>
      <c r="F86" s="15" t="s">
        <v>14</v>
      </c>
    </row>
    <row r="87" spans="1:6" ht="150" x14ac:dyDescent="0.25">
      <c r="A87" s="12" t="s">
        <v>78</v>
      </c>
      <c r="B87" s="13"/>
      <c r="C87" s="14">
        <v>3</v>
      </c>
      <c r="D87" s="15">
        <v>3</v>
      </c>
      <c r="E87" s="14" t="s">
        <v>79</v>
      </c>
      <c r="F87" s="15" t="s">
        <v>23</v>
      </c>
    </row>
    <row r="88" spans="1:6" x14ac:dyDescent="0.25">
      <c r="A88" s="16" t="s">
        <v>115</v>
      </c>
      <c r="B88" s="17" t="s">
        <v>116</v>
      </c>
      <c r="C88" s="18"/>
      <c r="D88" s="19"/>
      <c r="E88" s="18"/>
      <c r="F88" s="19"/>
    </row>
    <row r="89" spans="1:6" x14ac:dyDescent="0.25">
      <c r="A89" s="8" t="s">
        <v>117</v>
      </c>
      <c r="B89" s="9" t="s">
        <v>118</v>
      </c>
      <c r="C89" s="10">
        <f>SUM(C90:C94)/COUNT(C90:C94)</f>
        <v>2.4</v>
      </c>
      <c r="D89" s="11">
        <f>SUM(D90:D94)/COUNT(D90:D94)</f>
        <v>2.6</v>
      </c>
      <c r="E89" s="10"/>
      <c r="F89" s="11"/>
    </row>
    <row r="90" spans="1:6" ht="195" x14ac:dyDescent="0.25">
      <c r="A90" s="12" t="s">
        <v>27</v>
      </c>
      <c r="B90" s="13"/>
      <c r="C90" s="14">
        <v>3</v>
      </c>
      <c r="D90" s="15">
        <v>3</v>
      </c>
      <c r="E90" s="14" t="s">
        <v>28</v>
      </c>
      <c r="F90" s="15" t="s">
        <v>29</v>
      </c>
    </row>
    <row r="91" spans="1:6" ht="135" x14ac:dyDescent="0.25">
      <c r="A91" s="12" t="s">
        <v>33</v>
      </c>
      <c r="B91" s="13"/>
      <c r="C91" s="14">
        <v>3</v>
      </c>
      <c r="D91" s="15">
        <v>3</v>
      </c>
      <c r="E91" s="14" t="s">
        <v>34</v>
      </c>
      <c r="F91" s="15" t="s">
        <v>35</v>
      </c>
    </row>
    <row r="92" spans="1:6" ht="135" x14ac:dyDescent="0.25">
      <c r="A92" s="12" t="s">
        <v>119</v>
      </c>
      <c r="B92" s="13"/>
      <c r="C92" s="14">
        <v>3</v>
      </c>
      <c r="D92" s="15">
        <v>3</v>
      </c>
      <c r="E92" s="14" t="s">
        <v>120</v>
      </c>
      <c r="F92" s="15" t="s">
        <v>121</v>
      </c>
    </row>
    <row r="93" spans="1:6" ht="60" x14ac:dyDescent="0.25">
      <c r="A93" s="12" t="s">
        <v>80</v>
      </c>
      <c r="B93" s="13"/>
      <c r="C93" s="14">
        <v>2</v>
      </c>
      <c r="D93" s="15">
        <v>3</v>
      </c>
      <c r="E93" s="14" t="s">
        <v>81</v>
      </c>
      <c r="F93" s="15" t="s">
        <v>82</v>
      </c>
    </row>
    <row r="94" spans="1:6" ht="60" x14ac:dyDescent="0.25">
      <c r="A94" s="12" t="s">
        <v>122</v>
      </c>
      <c r="B94" s="13"/>
      <c r="C94" s="14">
        <v>1</v>
      </c>
      <c r="D94" s="15">
        <v>1</v>
      </c>
      <c r="E94" s="14" t="s">
        <v>17</v>
      </c>
      <c r="F94" s="15" t="s">
        <v>17</v>
      </c>
    </row>
    <row r="95" spans="1:6" x14ac:dyDescent="0.25">
      <c r="A95" s="8" t="s">
        <v>123</v>
      </c>
      <c r="B95" s="9" t="s">
        <v>124</v>
      </c>
      <c r="C95" s="10">
        <f>SUM(C96:C100)/COUNT(C96:C100)</f>
        <v>2</v>
      </c>
      <c r="D95" s="11">
        <f>SUM(D96:D100)/COUNT(D96:D100)</f>
        <v>2.2000000000000002</v>
      </c>
      <c r="E95" s="10"/>
      <c r="F95" s="11"/>
    </row>
    <row r="96" spans="1:6" ht="195" x14ac:dyDescent="0.25">
      <c r="A96" s="12" t="s">
        <v>27</v>
      </c>
      <c r="B96" s="13"/>
      <c r="C96" s="14">
        <v>3</v>
      </c>
      <c r="D96" s="15">
        <v>3</v>
      </c>
      <c r="E96" s="14" t="s">
        <v>28</v>
      </c>
      <c r="F96" s="15" t="s">
        <v>29</v>
      </c>
    </row>
    <row r="97" spans="1:6" ht="120" x14ac:dyDescent="0.25">
      <c r="A97" s="12" t="s">
        <v>125</v>
      </c>
      <c r="B97" s="13"/>
      <c r="C97" s="14">
        <v>3</v>
      </c>
      <c r="D97" s="15">
        <v>3</v>
      </c>
      <c r="E97" s="14" t="s">
        <v>126</v>
      </c>
      <c r="F97" s="15" t="s">
        <v>127</v>
      </c>
    </row>
    <row r="98" spans="1:6" ht="60" x14ac:dyDescent="0.25">
      <c r="A98" s="12" t="s">
        <v>128</v>
      </c>
      <c r="B98" s="13"/>
      <c r="C98" s="14">
        <v>1</v>
      </c>
      <c r="D98" s="15">
        <v>1</v>
      </c>
      <c r="E98" s="14" t="s">
        <v>17</v>
      </c>
      <c r="F98" s="15" t="s">
        <v>17</v>
      </c>
    </row>
    <row r="99" spans="1:6" ht="60" x14ac:dyDescent="0.25">
      <c r="A99" s="12" t="s">
        <v>80</v>
      </c>
      <c r="B99" s="13"/>
      <c r="C99" s="14">
        <v>2</v>
      </c>
      <c r="D99" s="15">
        <v>3</v>
      </c>
      <c r="E99" s="14" t="s">
        <v>81</v>
      </c>
      <c r="F99" s="15" t="s">
        <v>82</v>
      </c>
    </row>
    <row r="100" spans="1:6" ht="60" x14ac:dyDescent="0.25">
      <c r="A100" s="12" t="s">
        <v>122</v>
      </c>
      <c r="B100" s="13"/>
      <c r="C100" s="14">
        <v>1</v>
      </c>
      <c r="D100" s="15">
        <v>1</v>
      </c>
      <c r="E100" s="14" t="s">
        <v>17</v>
      </c>
      <c r="F100" s="15" t="s">
        <v>17</v>
      </c>
    </row>
    <row r="101" spans="1:6" ht="28.5" x14ac:dyDescent="0.25">
      <c r="A101" s="8" t="s">
        <v>129</v>
      </c>
      <c r="B101" s="9" t="s">
        <v>130</v>
      </c>
      <c r="C101" s="10">
        <f>SUM(C102:C103)/COUNT(C102:C103)</f>
        <v>2</v>
      </c>
      <c r="D101" s="11">
        <f>SUM(D102:D103)/COUNT(D102:D103)</f>
        <v>2</v>
      </c>
      <c r="E101" s="10"/>
      <c r="F101" s="11"/>
    </row>
    <row r="102" spans="1:6" ht="210" x14ac:dyDescent="0.25">
      <c r="A102" s="12" t="s">
        <v>131</v>
      </c>
      <c r="B102" s="13"/>
      <c r="C102" s="14">
        <v>3</v>
      </c>
      <c r="D102" s="15">
        <v>3</v>
      </c>
      <c r="E102" s="14" t="s">
        <v>132</v>
      </c>
      <c r="F102" s="15" t="s">
        <v>133</v>
      </c>
    </row>
    <row r="103" spans="1:6" ht="60" x14ac:dyDescent="0.25">
      <c r="A103" s="12" t="s">
        <v>122</v>
      </c>
      <c r="B103" s="13"/>
      <c r="C103" s="14">
        <v>1</v>
      </c>
      <c r="D103" s="15">
        <v>1</v>
      </c>
      <c r="E103" s="14" t="s">
        <v>17</v>
      </c>
      <c r="F103" s="15" t="s">
        <v>17</v>
      </c>
    </row>
    <row r="104" spans="1:6" x14ac:dyDescent="0.25">
      <c r="A104" s="8" t="s">
        <v>134</v>
      </c>
      <c r="B104" s="9" t="s">
        <v>135</v>
      </c>
      <c r="C104" s="10">
        <f>SUM(C105:C110)/COUNT(C105:C110)</f>
        <v>2.1666666666666665</v>
      </c>
      <c r="D104" s="11">
        <f>SUM(D105:D110)/COUNT(D105:D110)</f>
        <v>2.3333333333333335</v>
      </c>
      <c r="E104" s="10"/>
      <c r="F104" s="11"/>
    </row>
    <row r="105" spans="1:6" ht="120" x14ac:dyDescent="0.25">
      <c r="A105" s="12" t="s">
        <v>125</v>
      </c>
      <c r="B105" s="13"/>
      <c r="C105" s="14">
        <v>3</v>
      </c>
      <c r="D105" s="15">
        <v>3</v>
      </c>
      <c r="E105" s="14" t="s">
        <v>126</v>
      </c>
      <c r="F105" s="15" t="s">
        <v>127</v>
      </c>
    </row>
    <row r="106" spans="1:6" ht="150" x14ac:dyDescent="0.25">
      <c r="A106" s="12" t="s">
        <v>78</v>
      </c>
      <c r="B106" s="13"/>
      <c r="C106" s="14">
        <v>3</v>
      </c>
      <c r="D106" s="15">
        <v>3</v>
      </c>
      <c r="E106" s="14" t="s">
        <v>79</v>
      </c>
      <c r="F106" s="15" t="s">
        <v>23</v>
      </c>
    </row>
    <row r="107" spans="1:6" ht="60" x14ac:dyDescent="0.25">
      <c r="A107" s="12" t="s">
        <v>128</v>
      </c>
      <c r="B107" s="13"/>
      <c r="C107" s="14">
        <v>1</v>
      </c>
      <c r="D107" s="15">
        <v>1</v>
      </c>
      <c r="E107" s="14" t="s">
        <v>17</v>
      </c>
      <c r="F107" s="15" t="s">
        <v>17</v>
      </c>
    </row>
    <row r="108" spans="1:6" ht="60" x14ac:dyDescent="0.25">
      <c r="A108" s="12" t="s">
        <v>80</v>
      </c>
      <c r="B108" s="13"/>
      <c r="C108" s="14">
        <v>2</v>
      </c>
      <c r="D108" s="15">
        <v>3</v>
      </c>
      <c r="E108" s="14" t="s">
        <v>81</v>
      </c>
      <c r="F108" s="15" t="s">
        <v>82</v>
      </c>
    </row>
    <row r="109" spans="1:6" ht="135" x14ac:dyDescent="0.25">
      <c r="A109" s="12" t="s">
        <v>136</v>
      </c>
      <c r="B109" s="13"/>
      <c r="C109" s="14">
        <v>3</v>
      </c>
      <c r="D109" s="15">
        <v>3</v>
      </c>
      <c r="E109" s="14" t="s">
        <v>137</v>
      </c>
      <c r="F109" s="15" t="s">
        <v>138</v>
      </c>
    </row>
    <row r="110" spans="1:6" ht="60" x14ac:dyDescent="0.25">
      <c r="A110" s="12" t="s">
        <v>122</v>
      </c>
      <c r="B110" s="13"/>
      <c r="C110" s="14">
        <v>1</v>
      </c>
      <c r="D110" s="15">
        <v>1</v>
      </c>
      <c r="E110" s="14" t="s">
        <v>17</v>
      </c>
      <c r="F110" s="15" t="s">
        <v>17</v>
      </c>
    </row>
    <row r="111" spans="1:6" x14ac:dyDescent="0.25">
      <c r="A111" s="16" t="s">
        <v>139</v>
      </c>
      <c r="B111" s="17" t="s">
        <v>140</v>
      </c>
      <c r="C111" s="18"/>
      <c r="D111" s="19"/>
      <c r="E111" s="18"/>
      <c r="F111" s="19"/>
    </row>
    <row r="112" spans="1:6" x14ac:dyDescent="0.25">
      <c r="A112" s="8" t="s">
        <v>141</v>
      </c>
      <c r="B112" s="9" t="s">
        <v>142</v>
      </c>
      <c r="C112" s="10">
        <f>SUM(C113:C119)/COUNT(C113:C119)</f>
        <v>2.5714285714285716</v>
      </c>
      <c r="D112" s="11">
        <f>SUM(D113:D119)/COUNT(D113:D119)</f>
        <v>2.1428571428571428</v>
      </c>
      <c r="E112" s="10"/>
      <c r="F112" s="11"/>
    </row>
    <row r="113" spans="1:6" ht="195" x14ac:dyDescent="0.25">
      <c r="A113" s="12" t="s">
        <v>27</v>
      </c>
      <c r="B113" s="13"/>
      <c r="C113" s="14">
        <v>3</v>
      </c>
      <c r="D113" s="15">
        <v>3</v>
      </c>
      <c r="E113" s="14" t="s">
        <v>28</v>
      </c>
      <c r="F113" s="15" t="s">
        <v>29</v>
      </c>
    </row>
    <row r="114" spans="1:6" ht="135" x14ac:dyDescent="0.25">
      <c r="A114" s="12" t="s">
        <v>33</v>
      </c>
      <c r="B114" s="13"/>
      <c r="C114" s="14">
        <v>3</v>
      </c>
      <c r="D114" s="15">
        <v>3</v>
      </c>
      <c r="E114" s="14" t="s">
        <v>34</v>
      </c>
      <c r="F114" s="15" t="s">
        <v>35</v>
      </c>
    </row>
    <row r="115" spans="1:6" ht="60" x14ac:dyDescent="0.25">
      <c r="A115" s="12" t="s">
        <v>80</v>
      </c>
      <c r="B115" s="13"/>
      <c r="C115" s="14">
        <v>2</v>
      </c>
      <c r="D115" s="15">
        <v>3</v>
      </c>
      <c r="E115" s="14" t="s">
        <v>81</v>
      </c>
      <c r="F115" s="15" t="s">
        <v>82</v>
      </c>
    </row>
    <row r="116" spans="1:6" ht="60" x14ac:dyDescent="0.25">
      <c r="A116" s="12" t="s">
        <v>122</v>
      </c>
      <c r="B116" s="13"/>
      <c r="C116" s="14">
        <v>1</v>
      </c>
      <c r="D116" s="15">
        <v>1</v>
      </c>
      <c r="E116" s="14" t="s">
        <v>17</v>
      </c>
      <c r="F116" s="15" t="s">
        <v>17</v>
      </c>
    </row>
    <row r="117" spans="1:6" ht="90" x14ac:dyDescent="0.25">
      <c r="A117" s="12" t="s">
        <v>143</v>
      </c>
      <c r="B117" s="13"/>
      <c r="C117" s="14">
        <v>3</v>
      </c>
      <c r="D117" s="15">
        <v>1</v>
      </c>
      <c r="E117" s="14" t="s">
        <v>144</v>
      </c>
      <c r="F117" s="15" t="s">
        <v>17</v>
      </c>
    </row>
    <row r="118" spans="1:6" ht="120" x14ac:dyDescent="0.25">
      <c r="A118" s="12" t="s">
        <v>145</v>
      </c>
      <c r="B118" s="13"/>
      <c r="C118" s="14">
        <v>3</v>
      </c>
      <c r="D118" s="15">
        <v>3</v>
      </c>
      <c r="E118" s="14" t="s">
        <v>146</v>
      </c>
      <c r="F118" s="15" t="s">
        <v>147</v>
      </c>
    </row>
    <row r="119" spans="1:6" ht="105" x14ac:dyDescent="0.25">
      <c r="A119" s="12" t="s">
        <v>148</v>
      </c>
      <c r="B119" s="13"/>
      <c r="C119" s="14">
        <v>3</v>
      </c>
      <c r="D119" s="15">
        <v>1</v>
      </c>
      <c r="E119" s="14" t="s">
        <v>149</v>
      </c>
      <c r="F119" s="15" t="s">
        <v>17</v>
      </c>
    </row>
    <row r="120" spans="1:6" x14ac:dyDescent="0.25">
      <c r="A120" s="8" t="s">
        <v>150</v>
      </c>
      <c r="B120" s="9" t="s">
        <v>151</v>
      </c>
      <c r="C120" s="10">
        <f>SUM(C121:C125)/COUNT(C121:C125)</f>
        <v>2.8</v>
      </c>
      <c r="D120" s="11">
        <f>SUM(D121:D125)/COUNT(D121:D125)</f>
        <v>2.2000000000000002</v>
      </c>
      <c r="E120" s="10"/>
      <c r="F120" s="11"/>
    </row>
    <row r="121" spans="1:6" ht="195" x14ac:dyDescent="0.25">
      <c r="A121" s="12" t="s">
        <v>27</v>
      </c>
      <c r="B121" s="13"/>
      <c r="C121" s="14">
        <v>3</v>
      </c>
      <c r="D121" s="15">
        <v>3</v>
      </c>
      <c r="E121" s="14" t="s">
        <v>28</v>
      </c>
      <c r="F121" s="15" t="s">
        <v>29</v>
      </c>
    </row>
    <row r="122" spans="1:6" ht="135" x14ac:dyDescent="0.25">
      <c r="A122" s="12" t="s">
        <v>152</v>
      </c>
      <c r="B122" s="13"/>
      <c r="C122" s="14">
        <v>3</v>
      </c>
      <c r="D122" s="15">
        <v>3</v>
      </c>
      <c r="E122" s="14" t="s">
        <v>153</v>
      </c>
      <c r="F122" s="15" t="s">
        <v>154</v>
      </c>
    </row>
    <row r="123" spans="1:6" ht="60" x14ac:dyDescent="0.25">
      <c r="A123" s="12" t="s">
        <v>80</v>
      </c>
      <c r="B123" s="13"/>
      <c r="C123" s="14">
        <v>2</v>
      </c>
      <c r="D123" s="15">
        <v>3</v>
      </c>
      <c r="E123" s="14" t="s">
        <v>81</v>
      </c>
      <c r="F123" s="15" t="s">
        <v>82</v>
      </c>
    </row>
    <row r="124" spans="1:6" ht="90" x14ac:dyDescent="0.25">
      <c r="A124" s="12" t="s">
        <v>143</v>
      </c>
      <c r="B124" s="13"/>
      <c r="C124" s="14">
        <v>3</v>
      </c>
      <c r="D124" s="15">
        <v>1</v>
      </c>
      <c r="E124" s="14" t="s">
        <v>144</v>
      </c>
      <c r="F124" s="15" t="s">
        <v>17</v>
      </c>
    </row>
    <row r="125" spans="1:6" ht="105" x14ac:dyDescent="0.25">
      <c r="A125" s="12" t="s">
        <v>148</v>
      </c>
      <c r="B125" s="13"/>
      <c r="C125" s="14">
        <v>3</v>
      </c>
      <c r="D125" s="15">
        <v>1</v>
      </c>
      <c r="E125" s="14" t="s">
        <v>149</v>
      </c>
      <c r="F125" s="15" t="s">
        <v>17</v>
      </c>
    </row>
    <row r="126" spans="1:6" ht="28.5" x14ac:dyDescent="0.25">
      <c r="A126" s="8" t="s">
        <v>155</v>
      </c>
      <c r="B126" s="9" t="s">
        <v>156</v>
      </c>
      <c r="C126" s="10">
        <f>SUM(C127:C128)/COUNT(C127:C128)</f>
        <v>3</v>
      </c>
      <c r="D126" s="11">
        <f>SUM(D127:D128)/COUNT(D127:D128)</f>
        <v>2</v>
      </c>
      <c r="E126" s="10"/>
      <c r="F126" s="11"/>
    </row>
    <row r="127" spans="1:6" ht="120" x14ac:dyDescent="0.25">
      <c r="A127" s="12" t="s">
        <v>145</v>
      </c>
      <c r="B127" s="13"/>
      <c r="C127" s="14">
        <v>3</v>
      </c>
      <c r="D127" s="15">
        <v>3</v>
      </c>
      <c r="E127" s="14" t="s">
        <v>146</v>
      </c>
      <c r="F127" s="15" t="s">
        <v>147</v>
      </c>
    </row>
    <row r="128" spans="1:6" ht="105" x14ac:dyDescent="0.25">
      <c r="A128" s="12" t="s">
        <v>148</v>
      </c>
      <c r="B128" s="13"/>
      <c r="C128" s="14">
        <v>3</v>
      </c>
      <c r="D128" s="15">
        <v>1</v>
      </c>
      <c r="E128" s="14" t="s">
        <v>149</v>
      </c>
      <c r="F128" s="15" t="s">
        <v>17</v>
      </c>
    </row>
    <row r="129" spans="1:6" x14ac:dyDescent="0.25">
      <c r="A129" s="8" t="s">
        <v>157</v>
      </c>
      <c r="B129" s="9" t="s">
        <v>158</v>
      </c>
      <c r="C129" s="10">
        <f>SUM(C130:C134)/COUNT(C130:C134)</f>
        <v>2.8</v>
      </c>
      <c r="D129" s="11">
        <f>SUM(D130:D134)/COUNT(D130:D134)</f>
        <v>2.6</v>
      </c>
      <c r="E129" s="10"/>
      <c r="F129" s="11"/>
    </row>
    <row r="130" spans="1:6" ht="135" x14ac:dyDescent="0.25">
      <c r="A130" s="12" t="s">
        <v>152</v>
      </c>
      <c r="B130" s="13"/>
      <c r="C130" s="14">
        <v>3</v>
      </c>
      <c r="D130" s="15">
        <v>3</v>
      </c>
      <c r="E130" s="14" t="s">
        <v>153</v>
      </c>
      <c r="F130" s="15" t="s">
        <v>154</v>
      </c>
    </row>
    <row r="131" spans="1:6" ht="150" x14ac:dyDescent="0.25">
      <c r="A131" s="12" t="s">
        <v>78</v>
      </c>
      <c r="B131" s="13"/>
      <c r="C131" s="14">
        <v>3</v>
      </c>
      <c r="D131" s="15">
        <v>3</v>
      </c>
      <c r="E131" s="14" t="s">
        <v>79</v>
      </c>
      <c r="F131" s="15" t="s">
        <v>23</v>
      </c>
    </row>
    <row r="132" spans="1:6" ht="60" x14ac:dyDescent="0.25">
      <c r="A132" s="12" t="s">
        <v>80</v>
      </c>
      <c r="B132" s="13"/>
      <c r="C132" s="14">
        <v>2</v>
      </c>
      <c r="D132" s="15">
        <v>3</v>
      </c>
      <c r="E132" s="14" t="s">
        <v>81</v>
      </c>
      <c r="F132" s="15" t="s">
        <v>82</v>
      </c>
    </row>
    <row r="133" spans="1:6" ht="120" x14ac:dyDescent="0.25">
      <c r="A133" s="12" t="s">
        <v>145</v>
      </c>
      <c r="B133" s="13"/>
      <c r="C133" s="14">
        <v>3</v>
      </c>
      <c r="D133" s="15">
        <v>3</v>
      </c>
      <c r="E133" s="14" t="s">
        <v>146</v>
      </c>
      <c r="F133" s="15" t="s">
        <v>159</v>
      </c>
    </row>
    <row r="134" spans="1:6" ht="105" x14ac:dyDescent="0.25">
      <c r="A134" s="12" t="s">
        <v>148</v>
      </c>
      <c r="B134" s="13"/>
      <c r="C134" s="14">
        <v>3</v>
      </c>
      <c r="D134" s="15">
        <v>1</v>
      </c>
      <c r="E134" s="14" t="s">
        <v>149</v>
      </c>
      <c r="F134" s="15" t="s">
        <v>17</v>
      </c>
    </row>
    <row r="135" spans="1:6" x14ac:dyDescent="0.25">
      <c r="A135" s="20" t="s">
        <v>160</v>
      </c>
      <c r="B135" s="21" t="s">
        <v>161</v>
      </c>
      <c r="C135" s="22"/>
      <c r="D135" s="23"/>
      <c r="E135" s="22"/>
      <c r="F135" s="23"/>
    </row>
    <row r="136" spans="1:6" x14ac:dyDescent="0.25">
      <c r="A136" s="16" t="s">
        <v>162</v>
      </c>
      <c r="B136" s="17" t="s">
        <v>163</v>
      </c>
      <c r="C136" s="18"/>
      <c r="D136" s="19"/>
      <c r="E136" s="18"/>
      <c r="F136" s="19"/>
    </row>
    <row r="137" spans="1:6" x14ac:dyDescent="0.25">
      <c r="A137" s="8" t="s">
        <v>164</v>
      </c>
      <c r="B137" s="9" t="s">
        <v>165</v>
      </c>
      <c r="C137" s="10">
        <f>SUM(C138:C145)/COUNT(C138:C145)</f>
        <v>2.5</v>
      </c>
      <c r="D137" s="11">
        <f>SUM(D138:D145)/COUNT(D138:D145)</f>
        <v>1.875</v>
      </c>
      <c r="E137" s="10"/>
      <c r="F137" s="11"/>
    </row>
    <row r="138" spans="1:6" ht="120" x14ac:dyDescent="0.25">
      <c r="A138" s="12" t="s">
        <v>166</v>
      </c>
      <c r="B138" s="13"/>
      <c r="C138" s="14">
        <v>1</v>
      </c>
      <c r="D138" s="15">
        <v>1</v>
      </c>
      <c r="E138" s="14" t="s">
        <v>17</v>
      </c>
      <c r="F138" s="15" t="s">
        <v>17</v>
      </c>
    </row>
    <row r="139" spans="1:6" ht="75" x14ac:dyDescent="0.25">
      <c r="A139" s="12" t="s">
        <v>94</v>
      </c>
      <c r="B139" s="13"/>
      <c r="C139" s="14">
        <v>3</v>
      </c>
      <c r="D139" s="15">
        <v>3</v>
      </c>
      <c r="E139" s="14" t="s">
        <v>95</v>
      </c>
      <c r="F139" s="15" t="s">
        <v>96</v>
      </c>
    </row>
    <row r="140" spans="1:6" ht="75" x14ac:dyDescent="0.25">
      <c r="A140" s="12" t="s">
        <v>167</v>
      </c>
      <c r="B140" s="13"/>
      <c r="C140" s="14">
        <v>1</v>
      </c>
      <c r="D140" s="15">
        <v>1</v>
      </c>
      <c r="E140" s="14" t="s">
        <v>17</v>
      </c>
      <c r="F140" s="15" t="s">
        <v>17</v>
      </c>
    </row>
    <row r="141" spans="1:6" ht="105" x14ac:dyDescent="0.25">
      <c r="A141" s="12" t="s">
        <v>168</v>
      </c>
      <c r="B141" s="13"/>
      <c r="C141" s="14">
        <v>3</v>
      </c>
      <c r="D141" s="15">
        <v>1</v>
      </c>
      <c r="E141" s="14" t="s">
        <v>169</v>
      </c>
      <c r="F141" s="15" t="s">
        <v>17</v>
      </c>
    </row>
    <row r="142" spans="1:6" ht="90" x14ac:dyDescent="0.25">
      <c r="A142" s="12" t="s">
        <v>170</v>
      </c>
      <c r="B142" s="13"/>
      <c r="C142" s="14">
        <v>3</v>
      </c>
      <c r="D142" s="15">
        <v>3</v>
      </c>
      <c r="E142" s="14" t="s">
        <v>171</v>
      </c>
      <c r="F142" s="15" t="s">
        <v>172</v>
      </c>
    </row>
    <row r="143" spans="1:6" ht="90" x14ac:dyDescent="0.25">
      <c r="A143" s="12" t="s">
        <v>173</v>
      </c>
      <c r="B143" s="13"/>
      <c r="C143" s="14">
        <v>3</v>
      </c>
      <c r="D143" s="15">
        <v>1</v>
      </c>
      <c r="E143" s="14" t="s">
        <v>174</v>
      </c>
      <c r="F143" s="15" t="s">
        <v>17</v>
      </c>
    </row>
    <row r="144" spans="1:6" ht="105" x14ac:dyDescent="0.25">
      <c r="A144" s="12" t="s">
        <v>175</v>
      </c>
      <c r="B144" s="13"/>
      <c r="C144" s="14">
        <v>3</v>
      </c>
      <c r="D144" s="15">
        <v>3</v>
      </c>
      <c r="E144" s="14" t="s">
        <v>176</v>
      </c>
      <c r="F144" s="15" t="s">
        <v>177</v>
      </c>
    </row>
    <row r="145" spans="1:6" ht="225" x14ac:dyDescent="0.25">
      <c r="A145" s="12" t="s">
        <v>38</v>
      </c>
      <c r="B145" s="13"/>
      <c r="C145" s="14">
        <v>3</v>
      </c>
      <c r="D145" s="15">
        <v>2</v>
      </c>
      <c r="E145" s="14" t="s">
        <v>39</v>
      </c>
      <c r="F145" s="15" t="s">
        <v>40</v>
      </c>
    </row>
    <row r="146" spans="1:6" x14ac:dyDescent="0.25">
      <c r="A146" s="8" t="s">
        <v>178</v>
      </c>
      <c r="B146" s="9" t="s">
        <v>179</v>
      </c>
      <c r="C146" s="10">
        <f>SUM(C147:C151)/COUNT(C147:C151)</f>
        <v>2.2000000000000002</v>
      </c>
      <c r="D146" s="11">
        <f>SUM(D147:D151)/COUNT(D147:D151)</f>
        <v>1.8</v>
      </c>
      <c r="E146" s="10" t="s">
        <v>180</v>
      </c>
      <c r="F146" s="11"/>
    </row>
    <row r="147" spans="1:6" ht="60" x14ac:dyDescent="0.25">
      <c r="A147" s="12" t="s">
        <v>181</v>
      </c>
      <c r="B147" s="13"/>
      <c r="C147" s="14">
        <v>1</v>
      </c>
      <c r="D147" s="15">
        <v>1</v>
      </c>
      <c r="E147" s="14" t="s">
        <v>17</v>
      </c>
      <c r="F147" s="15" t="s">
        <v>17</v>
      </c>
    </row>
    <row r="148" spans="1:6" ht="240" x14ac:dyDescent="0.25">
      <c r="A148" s="12" t="s">
        <v>182</v>
      </c>
      <c r="B148" s="13"/>
      <c r="C148" s="14">
        <v>3</v>
      </c>
      <c r="D148" s="15">
        <v>3</v>
      </c>
      <c r="E148" s="14" t="s">
        <v>183</v>
      </c>
      <c r="F148" s="15" t="s">
        <v>184</v>
      </c>
    </row>
    <row r="149" spans="1:6" ht="150" x14ac:dyDescent="0.25">
      <c r="A149" s="12" t="s">
        <v>185</v>
      </c>
      <c r="B149" s="13"/>
      <c r="C149" s="14">
        <v>3</v>
      </c>
      <c r="D149" s="15">
        <v>2</v>
      </c>
      <c r="E149" s="14" t="s">
        <v>186</v>
      </c>
      <c r="F149" s="15" t="s">
        <v>187</v>
      </c>
    </row>
    <row r="150" spans="1:6" ht="60" x14ac:dyDescent="0.25">
      <c r="A150" s="12" t="s">
        <v>188</v>
      </c>
      <c r="B150" s="13"/>
      <c r="C150" s="14">
        <v>2</v>
      </c>
      <c r="D150" s="15">
        <v>2</v>
      </c>
      <c r="E150" s="14" t="s">
        <v>189</v>
      </c>
      <c r="F150" s="15" t="s">
        <v>103</v>
      </c>
    </row>
    <row r="151" spans="1:6" ht="90" x14ac:dyDescent="0.25">
      <c r="A151" s="12" t="s">
        <v>190</v>
      </c>
      <c r="B151" s="13"/>
      <c r="C151" s="14">
        <v>2</v>
      </c>
      <c r="D151" s="15">
        <v>1</v>
      </c>
      <c r="E151" s="14" t="s">
        <v>191</v>
      </c>
      <c r="F151" s="15" t="s">
        <v>17</v>
      </c>
    </row>
    <row r="152" spans="1:6" x14ac:dyDescent="0.25">
      <c r="A152" s="8" t="s">
        <v>192</v>
      </c>
      <c r="B152" s="9" t="s">
        <v>193</v>
      </c>
      <c r="C152" s="10">
        <f>SUM(C153:C156)/COUNT(C153:C156)</f>
        <v>1.75</v>
      </c>
      <c r="D152" s="11">
        <f>SUM(D153:D156)/COUNT(D153:D156)</f>
        <v>1.5</v>
      </c>
      <c r="E152" s="10"/>
      <c r="F152" s="11"/>
    </row>
    <row r="153" spans="1:6" ht="60" x14ac:dyDescent="0.25">
      <c r="A153" s="12" t="s">
        <v>181</v>
      </c>
      <c r="B153" s="13"/>
      <c r="C153" s="14">
        <v>1</v>
      </c>
      <c r="D153" s="15">
        <v>1</v>
      </c>
      <c r="E153" s="14" t="s">
        <v>17</v>
      </c>
      <c r="F153" s="15" t="s">
        <v>17</v>
      </c>
    </row>
    <row r="154" spans="1:6" ht="60" x14ac:dyDescent="0.25">
      <c r="A154" s="12" t="s">
        <v>188</v>
      </c>
      <c r="B154" s="13"/>
      <c r="C154" s="14">
        <v>2</v>
      </c>
      <c r="D154" s="15">
        <v>2</v>
      </c>
      <c r="E154" s="14" t="s">
        <v>189</v>
      </c>
      <c r="F154" s="15" t="s">
        <v>103</v>
      </c>
    </row>
    <row r="155" spans="1:6" ht="45" x14ac:dyDescent="0.25">
      <c r="A155" s="12" t="s">
        <v>194</v>
      </c>
      <c r="B155" s="13"/>
      <c r="C155" s="14">
        <v>2</v>
      </c>
      <c r="D155" s="15">
        <v>2</v>
      </c>
      <c r="E155" s="14" t="s">
        <v>195</v>
      </c>
      <c r="F155" s="15" t="s">
        <v>196</v>
      </c>
    </row>
    <row r="156" spans="1:6" ht="90" x14ac:dyDescent="0.25">
      <c r="A156" s="12" t="s">
        <v>190</v>
      </c>
      <c r="B156" s="13"/>
      <c r="C156" s="14">
        <v>2</v>
      </c>
      <c r="D156" s="15">
        <v>1</v>
      </c>
      <c r="E156" s="14" t="s">
        <v>191</v>
      </c>
      <c r="F156" s="15" t="s">
        <v>17</v>
      </c>
    </row>
    <row r="157" spans="1:6" x14ac:dyDescent="0.25">
      <c r="A157" s="8" t="s">
        <v>197</v>
      </c>
      <c r="B157" s="9" t="s">
        <v>198</v>
      </c>
      <c r="C157" s="10">
        <f>SUM(C158:C161)/COUNT(C158:C161)</f>
        <v>1.75</v>
      </c>
      <c r="D157" s="11">
        <f>SUM(D158:D161)/COUNT(D158:D161)</f>
        <v>1.75</v>
      </c>
      <c r="E157" s="10"/>
      <c r="F157" s="11"/>
    </row>
    <row r="158" spans="1:6" ht="60" x14ac:dyDescent="0.25">
      <c r="A158" s="12" t="s">
        <v>181</v>
      </c>
      <c r="B158" s="13"/>
      <c r="C158" s="14">
        <v>1</v>
      </c>
      <c r="D158" s="15">
        <v>1</v>
      </c>
      <c r="E158" s="14" t="s">
        <v>17</v>
      </c>
      <c r="F158" s="15" t="s">
        <v>17</v>
      </c>
    </row>
    <row r="159" spans="1:6" ht="45" x14ac:dyDescent="0.25">
      <c r="A159" s="12" t="s">
        <v>199</v>
      </c>
      <c r="B159" s="13"/>
      <c r="C159" s="14">
        <v>2</v>
      </c>
      <c r="D159" s="15">
        <v>3</v>
      </c>
      <c r="E159" s="14" t="s">
        <v>200</v>
      </c>
      <c r="F159" s="15" t="s">
        <v>201</v>
      </c>
    </row>
    <row r="160" spans="1:6" ht="60" x14ac:dyDescent="0.25">
      <c r="A160" s="12" t="s">
        <v>188</v>
      </c>
      <c r="B160" s="13"/>
      <c r="C160" s="14">
        <v>2</v>
      </c>
      <c r="D160" s="15">
        <v>2</v>
      </c>
      <c r="E160" s="14" t="s">
        <v>189</v>
      </c>
      <c r="F160" s="15" t="s">
        <v>103</v>
      </c>
    </row>
    <row r="161" spans="1:6" ht="90" x14ac:dyDescent="0.25">
      <c r="A161" s="12" t="s">
        <v>190</v>
      </c>
      <c r="B161" s="13"/>
      <c r="C161" s="14">
        <v>2</v>
      </c>
      <c r="D161" s="15">
        <v>1</v>
      </c>
      <c r="E161" s="14" t="s">
        <v>191</v>
      </c>
      <c r="F161" s="15" t="s">
        <v>17</v>
      </c>
    </row>
    <row r="162" spans="1:6" x14ac:dyDescent="0.25">
      <c r="A162" s="8" t="s">
        <v>202</v>
      </c>
      <c r="B162" s="9" t="s">
        <v>203</v>
      </c>
      <c r="C162" s="10">
        <f>SUM(C163:C165)/COUNT(C163:C165)</f>
        <v>1.6666666666666667</v>
      </c>
      <c r="D162" s="11">
        <f>SUM(D163:D165)/COUNT(D163:D165)</f>
        <v>1.6666666666666667</v>
      </c>
      <c r="E162" s="10"/>
      <c r="F162" s="11"/>
    </row>
    <row r="163" spans="1:6" ht="60" x14ac:dyDescent="0.25">
      <c r="A163" s="12" t="s">
        <v>181</v>
      </c>
      <c r="B163" s="13"/>
      <c r="C163" s="14">
        <v>1</v>
      </c>
      <c r="D163" s="15">
        <v>1</v>
      </c>
      <c r="E163" s="14" t="s">
        <v>17</v>
      </c>
      <c r="F163" s="15" t="s">
        <v>17</v>
      </c>
    </row>
    <row r="164" spans="1:6" ht="60" x14ac:dyDescent="0.25">
      <c r="A164" s="12" t="s">
        <v>204</v>
      </c>
      <c r="B164" s="13"/>
      <c r="C164" s="14">
        <v>2</v>
      </c>
      <c r="D164" s="15">
        <v>3</v>
      </c>
      <c r="E164" s="14" t="s">
        <v>205</v>
      </c>
      <c r="F164" s="15" t="s">
        <v>206</v>
      </c>
    </row>
    <row r="165" spans="1:6" ht="90" x14ac:dyDescent="0.25">
      <c r="A165" s="12" t="s">
        <v>190</v>
      </c>
      <c r="B165" s="13"/>
      <c r="C165" s="14">
        <v>2</v>
      </c>
      <c r="D165" s="15">
        <v>1</v>
      </c>
      <c r="E165" s="14" t="s">
        <v>191</v>
      </c>
      <c r="F165" s="15" t="s">
        <v>17</v>
      </c>
    </row>
    <row r="166" spans="1:6" x14ac:dyDescent="0.25">
      <c r="A166" s="16" t="s">
        <v>207</v>
      </c>
      <c r="B166" s="17" t="s">
        <v>208</v>
      </c>
      <c r="C166" s="18"/>
      <c r="D166" s="19"/>
      <c r="E166" s="18"/>
      <c r="F166" s="19"/>
    </row>
    <row r="167" spans="1:6" x14ac:dyDescent="0.25">
      <c r="A167" s="8" t="s">
        <v>209</v>
      </c>
      <c r="B167" s="9" t="s">
        <v>210</v>
      </c>
      <c r="C167" s="10">
        <f>SUM(C168:C173)/COUNT(C168:C173)</f>
        <v>2.5</v>
      </c>
      <c r="D167" s="11">
        <f>SUM(D168:D173)/COUNT(D168:D173)</f>
        <v>2.1666666666666665</v>
      </c>
      <c r="E167" s="10"/>
      <c r="F167" s="11"/>
    </row>
    <row r="168" spans="1:6" ht="45" x14ac:dyDescent="0.25">
      <c r="A168" s="12" t="s">
        <v>199</v>
      </c>
      <c r="B168" s="13"/>
      <c r="C168" s="14">
        <v>2</v>
      </c>
      <c r="D168" s="15">
        <v>3</v>
      </c>
      <c r="E168" s="14" t="s">
        <v>200</v>
      </c>
      <c r="F168" s="15" t="s">
        <v>201</v>
      </c>
    </row>
    <row r="169" spans="1:6" ht="75" x14ac:dyDescent="0.25">
      <c r="A169" s="12" t="s">
        <v>167</v>
      </c>
      <c r="B169" s="13"/>
      <c r="C169" s="14">
        <v>1</v>
      </c>
      <c r="D169" s="15">
        <v>1</v>
      </c>
      <c r="E169" s="14" t="s">
        <v>17</v>
      </c>
      <c r="F169" s="15" t="s">
        <v>17</v>
      </c>
    </row>
    <row r="170" spans="1:6" ht="105" x14ac:dyDescent="0.25">
      <c r="A170" s="12" t="s">
        <v>168</v>
      </c>
      <c r="B170" s="13"/>
      <c r="C170" s="14">
        <v>3</v>
      </c>
      <c r="D170" s="15">
        <v>1</v>
      </c>
      <c r="E170" s="14" t="s">
        <v>169</v>
      </c>
      <c r="F170" s="15" t="s">
        <v>17</v>
      </c>
    </row>
    <row r="171" spans="1:6" ht="90" x14ac:dyDescent="0.25">
      <c r="A171" s="12" t="s">
        <v>170</v>
      </c>
      <c r="B171" s="13"/>
      <c r="C171" s="14">
        <v>3</v>
      </c>
      <c r="D171" s="15">
        <v>3</v>
      </c>
      <c r="E171" s="14" t="s">
        <v>171</v>
      </c>
      <c r="F171" s="15" t="s">
        <v>172</v>
      </c>
    </row>
    <row r="172" spans="1:6" ht="105" x14ac:dyDescent="0.25">
      <c r="A172" s="12" t="s">
        <v>175</v>
      </c>
      <c r="B172" s="13"/>
      <c r="C172" s="14">
        <v>3</v>
      </c>
      <c r="D172" s="15">
        <v>3</v>
      </c>
      <c r="E172" s="14" t="s">
        <v>176</v>
      </c>
      <c r="F172" s="15" t="s">
        <v>177</v>
      </c>
    </row>
    <row r="173" spans="1:6" ht="225" x14ac:dyDescent="0.25">
      <c r="A173" s="12" t="s">
        <v>38</v>
      </c>
      <c r="B173" s="13"/>
      <c r="C173" s="14">
        <v>3</v>
      </c>
      <c r="D173" s="15">
        <v>2</v>
      </c>
      <c r="E173" s="14" t="s">
        <v>39</v>
      </c>
      <c r="F173" s="15" t="s">
        <v>40</v>
      </c>
    </row>
    <row r="174" spans="1:6" x14ac:dyDescent="0.25">
      <c r="A174" s="8" t="s">
        <v>211</v>
      </c>
      <c r="B174" s="9" t="s">
        <v>212</v>
      </c>
      <c r="C174" s="10">
        <f>SUM(C175:C178)/COUNT(C175:C178)</f>
        <v>2.5</v>
      </c>
      <c r="D174" s="11">
        <f>SUM(D175:D178)/COUNT(D175:D178)</f>
        <v>2.75</v>
      </c>
      <c r="E174" s="10" t="s">
        <v>180</v>
      </c>
      <c r="F174" s="11"/>
    </row>
    <row r="175" spans="1:6" ht="45" x14ac:dyDescent="0.25">
      <c r="A175" s="12" t="s">
        <v>199</v>
      </c>
      <c r="B175" s="13"/>
      <c r="C175" s="14">
        <v>2</v>
      </c>
      <c r="D175" s="15">
        <v>3</v>
      </c>
      <c r="E175" s="14" t="s">
        <v>200</v>
      </c>
      <c r="F175" s="15" t="s">
        <v>201</v>
      </c>
    </row>
    <row r="176" spans="1:6" ht="240" x14ac:dyDescent="0.25">
      <c r="A176" s="12" t="s">
        <v>182</v>
      </c>
      <c r="B176" s="13"/>
      <c r="C176" s="14">
        <v>3</v>
      </c>
      <c r="D176" s="15">
        <v>3</v>
      </c>
      <c r="E176" s="14" t="s">
        <v>183</v>
      </c>
      <c r="F176" s="15" t="s">
        <v>184</v>
      </c>
    </row>
    <row r="177" spans="1:6" ht="150" x14ac:dyDescent="0.25">
      <c r="A177" s="12" t="s">
        <v>185</v>
      </c>
      <c r="B177" s="13"/>
      <c r="C177" s="14">
        <v>3</v>
      </c>
      <c r="D177" s="15">
        <v>3</v>
      </c>
      <c r="E177" s="14" t="s">
        <v>186</v>
      </c>
      <c r="F177" s="15" t="s">
        <v>187</v>
      </c>
    </row>
    <row r="178" spans="1:6" ht="60" x14ac:dyDescent="0.25">
      <c r="A178" s="12" t="s">
        <v>188</v>
      </c>
      <c r="B178" s="13"/>
      <c r="C178" s="14">
        <v>2</v>
      </c>
      <c r="D178" s="15">
        <v>2</v>
      </c>
      <c r="E178" s="14" t="s">
        <v>189</v>
      </c>
      <c r="F178" s="15" t="s">
        <v>103</v>
      </c>
    </row>
    <row r="179" spans="1:6" x14ac:dyDescent="0.25">
      <c r="A179" s="8" t="s">
        <v>213</v>
      </c>
      <c r="B179" s="9" t="s">
        <v>214</v>
      </c>
      <c r="C179" s="10">
        <f>SUM(C180:C182)/COUNT(C180:C182)</f>
        <v>2</v>
      </c>
      <c r="D179" s="11">
        <f>SUM(D180:D182)/COUNT(D180:D182)</f>
        <v>2.3333333333333335</v>
      </c>
      <c r="E179" s="10"/>
      <c r="F179" s="11"/>
    </row>
    <row r="180" spans="1:6" ht="45" x14ac:dyDescent="0.25">
      <c r="A180" s="12" t="s">
        <v>199</v>
      </c>
      <c r="B180" s="13"/>
      <c r="C180" s="14">
        <v>2</v>
      </c>
      <c r="D180" s="15">
        <v>3</v>
      </c>
      <c r="E180" s="14" t="s">
        <v>200</v>
      </c>
      <c r="F180" s="15" t="s">
        <v>201</v>
      </c>
    </row>
    <row r="181" spans="1:6" ht="60" x14ac:dyDescent="0.25">
      <c r="A181" s="12" t="s">
        <v>188</v>
      </c>
      <c r="B181" s="13"/>
      <c r="C181" s="14">
        <v>2</v>
      </c>
      <c r="D181" s="15">
        <v>2</v>
      </c>
      <c r="E181" s="14" t="s">
        <v>189</v>
      </c>
      <c r="F181" s="15" t="s">
        <v>103</v>
      </c>
    </row>
    <row r="182" spans="1:6" ht="45" x14ac:dyDescent="0.25">
      <c r="A182" s="12" t="s">
        <v>194</v>
      </c>
      <c r="B182" s="13"/>
      <c r="C182" s="14">
        <v>2</v>
      </c>
      <c r="D182" s="15">
        <v>2</v>
      </c>
      <c r="E182" s="14" t="s">
        <v>195</v>
      </c>
      <c r="F182" s="15" t="s">
        <v>196</v>
      </c>
    </row>
    <row r="183" spans="1:6" x14ac:dyDescent="0.25">
      <c r="A183" s="8" t="s">
        <v>215</v>
      </c>
      <c r="B183" s="9" t="s">
        <v>216</v>
      </c>
      <c r="C183" s="24">
        <f>SUM(C184:C185)/COUNT(C184:C185)</f>
        <v>2</v>
      </c>
      <c r="D183" s="9">
        <f>SUM(D184:D185)/COUNT(D184:D185)</f>
        <v>2.5</v>
      </c>
      <c r="E183" s="10"/>
      <c r="F183" s="11"/>
    </row>
    <row r="184" spans="1:6" ht="45" x14ac:dyDescent="0.25">
      <c r="A184" s="12" t="s">
        <v>199</v>
      </c>
      <c r="B184" s="13"/>
      <c r="C184" s="14">
        <v>2</v>
      </c>
      <c r="D184" s="15">
        <v>3</v>
      </c>
      <c r="E184" s="14" t="s">
        <v>200</v>
      </c>
      <c r="F184" s="15" t="s">
        <v>201</v>
      </c>
    </row>
    <row r="185" spans="1:6" ht="60" x14ac:dyDescent="0.25">
      <c r="A185" s="12" t="s">
        <v>188</v>
      </c>
      <c r="B185" s="13"/>
      <c r="C185" s="14">
        <v>2</v>
      </c>
      <c r="D185" s="15">
        <v>2</v>
      </c>
      <c r="E185" s="14" t="s">
        <v>189</v>
      </c>
      <c r="F185" s="15" t="s">
        <v>103</v>
      </c>
    </row>
    <row r="186" spans="1:6" x14ac:dyDescent="0.25">
      <c r="A186" s="8" t="s">
        <v>217</v>
      </c>
      <c r="B186" s="9" t="s">
        <v>218</v>
      </c>
      <c r="C186" s="10">
        <f>SUM(C187)/COUNT(C187)</f>
        <v>2</v>
      </c>
      <c r="D186" s="11">
        <f>SUM(D187)/COUNT(D187)</f>
        <v>3</v>
      </c>
      <c r="E186" s="10"/>
      <c r="F186" s="11"/>
    </row>
    <row r="187" spans="1:6" ht="60" x14ac:dyDescent="0.25">
      <c r="A187" s="12" t="s">
        <v>204</v>
      </c>
      <c r="B187" s="13"/>
      <c r="C187" s="14">
        <v>2</v>
      </c>
      <c r="D187" s="15">
        <v>3</v>
      </c>
      <c r="E187" s="14" t="s">
        <v>205</v>
      </c>
      <c r="F187" s="15" t="s">
        <v>206</v>
      </c>
    </row>
    <row r="188" spans="1:6" x14ac:dyDescent="0.25">
      <c r="A188" s="16" t="s">
        <v>219</v>
      </c>
      <c r="B188" s="17" t="s">
        <v>220</v>
      </c>
      <c r="C188" s="18"/>
      <c r="D188" s="19"/>
      <c r="E188" s="18"/>
      <c r="F188" s="19"/>
    </row>
    <row r="189" spans="1:6" x14ac:dyDescent="0.25">
      <c r="A189" s="8" t="s">
        <v>221</v>
      </c>
      <c r="B189" s="9"/>
      <c r="C189" s="10">
        <f>SUM(C190:C194)/COUNT(C190:C194)</f>
        <v>3</v>
      </c>
      <c r="D189" s="11">
        <f>SUM(D190:D194)/COUNT(D190:D194)</f>
        <v>2.8</v>
      </c>
      <c r="E189" s="10"/>
      <c r="F189" s="11"/>
    </row>
    <row r="190" spans="1:6" ht="90" x14ac:dyDescent="0.25">
      <c r="A190" s="12" t="s">
        <v>101</v>
      </c>
      <c r="B190" s="13"/>
      <c r="C190" s="14">
        <v>3</v>
      </c>
      <c r="D190" s="15">
        <v>2</v>
      </c>
      <c r="E190" s="14" t="s">
        <v>102</v>
      </c>
      <c r="F190" s="15" t="s">
        <v>103</v>
      </c>
    </row>
    <row r="191" spans="1:6" ht="120" x14ac:dyDescent="0.25">
      <c r="A191" s="12" t="s">
        <v>222</v>
      </c>
      <c r="B191" s="13"/>
      <c r="C191" s="14">
        <v>3</v>
      </c>
      <c r="D191" s="15">
        <v>3</v>
      </c>
      <c r="E191" s="14" t="s">
        <v>223</v>
      </c>
      <c r="F191" s="15" t="s">
        <v>224</v>
      </c>
    </row>
    <row r="192" spans="1:6" ht="120" x14ac:dyDescent="0.25">
      <c r="A192" s="12" t="s">
        <v>225</v>
      </c>
      <c r="B192" s="13"/>
      <c r="C192" s="14">
        <v>3</v>
      </c>
      <c r="D192" s="15">
        <v>3</v>
      </c>
      <c r="E192" s="14" t="s">
        <v>226</v>
      </c>
      <c r="F192" s="15" t="s">
        <v>227</v>
      </c>
    </row>
    <row r="193" spans="1:6" ht="90" x14ac:dyDescent="0.25">
      <c r="A193" s="12" t="s">
        <v>228</v>
      </c>
      <c r="B193" s="13"/>
      <c r="C193" s="14">
        <v>3</v>
      </c>
      <c r="D193" s="15">
        <v>3</v>
      </c>
      <c r="E193" s="14" t="s">
        <v>229</v>
      </c>
      <c r="F193" s="15" t="s">
        <v>230</v>
      </c>
    </row>
    <row r="194" spans="1:6" ht="135" x14ac:dyDescent="0.25">
      <c r="A194" s="12" t="s">
        <v>231</v>
      </c>
      <c r="B194" s="13"/>
      <c r="C194" s="14">
        <v>3</v>
      </c>
      <c r="D194" s="15">
        <v>3</v>
      </c>
      <c r="E194" s="14" t="s">
        <v>232</v>
      </c>
      <c r="F194" s="15" t="s">
        <v>233</v>
      </c>
    </row>
    <row r="195" spans="1:6" x14ac:dyDescent="0.25">
      <c r="A195" s="8" t="s">
        <v>234</v>
      </c>
      <c r="B195" s="9"/>
      <c r="C195" s="10">
        <f>SUM(C196:C198)/COUNT(C196:C198)</f>
        <v>2.6666666666666665</v>
      </c>
      <c r="D195" s="11">
        <f>SUM(D196:D198)/COUNT(D196:D198)</f>
        <v>2.6666666666666665</v>
      </c>
      <c r="E195" s="10"/>
      <c r="F195" s="11"/>
    </row>
    <row r="196" spans="1:6" ht="150" x14ac:dyDescent="0.25">
      <c r="A196" s="12" t="s">
        <v>185</v>
      </c>
      <c r="B196" s="13"/>
      <c r="C196" s="14">
        <v>3</v>
      </c>
      <c r="D196" s="15">
        <v>3</v>
      </c>
      <c r="E196" s="14" t="s">
        <v>186</v>
      </c>
      <c r="F196" s="15" t="s">
        <v>187</v>
      </c>
    </row>
    <row r="197" spans="1:6" ht="60" x14ac:dyDescent="0.25">
      <c r="A197" s="12" t="s">
        <v>188</v>
      </c>
      <c r="B197" s="13"/>
      <c r="C197" s="14">
        <v>2</v>
      </c>
      <c r="D197" s="15">
        <v>2</v>
      </c>
      <c r="E197" s="14" t="s">
        <v>189</v>
      </c>
      <c r="F197" s="15" t="s">
        <v>103</v>
      </c>
    </row>
    <row r="198" spans="1:6" ht="135" x14ac:dyDescent="0.25">
      <c r="A198" s="12" t="s">
        <v>231</v>
      </c>
      <c r="B198" s="13"/>
      <c r="C198" s="14">
        <v>3</v>
      </c>
      <c r="D198" s="15">
        <v>3</v>
      </c>
      <c r="E198" s="14" t="s">
        <v>232</v>
      </c>
      <c r="F198" s="15" t="s">
        <v>233</v>
      </c>
    </row>
    <row r="199" spans="1:6" x14ac:dyDescent="0.25">
      <c r="A199" s="8" t="s">
        <v>235</v>
      </c>
      <c r="B199" s="9"/>
      <c r="C199" s="10">
        <f>SUM(C200:C205)/COUNT(C200:C205)</f>
        <v>2.3333333333333335</v>
      </c>
      <c r="D199" s="11">
        <f>SUM(D200:D205)/COUNT(D200:D205)</f>
        <v>2.3333333333333335</v>
      </c>
      <c r="E199" s="10"/>
      <c r="F199" s="11"/>
    </row>
    <row r="200" spans="1:6" ht="45" x14ac:dyDescent="0.25">
      <c r="A200" s="12" t="s">
        <v>199</v>
      </c>
      <c r="B200" s="13"/>
      <c r="C200" s="14">
        <v>2</v>
      </c>
      <c r="D200" s="15">
        <v>3</v>
      </c>
      <c r="E200" s="14" t="s">
        <v>200</v>
      </c>
      <c r="F200" s="15" t="s">
        <v>201</v>
      </c>
    </row>
    <row r="201" spans="1:6" ht="75" x14ac:dyDescent="0.25">
      <c r="A201" s="12" t="s">
        <v>167</v>
      </c>
      <c r="B201" s="13"/>
      <c r="C201" s="14">
        <v>1</v>
      </c>
      <c r="D201" s="15">
        <v>1</v>
      </c>
      <c r="E201" s="14" t="s">
        <v>17</v>
      </c>
      <c r="F201" s="15" t="s">
        <v>17</v>
      </c>
    </row>
    <row r="202" spans="1:6" ht="60" x14ac:dyDescent="0.25">
      <c r="A202" s="12" t="s">
        <v>188</v>
      </c>
      <c r="B202" s="13"/>
      <c r="C202" s="14">
        <v>2</v>
      </c>
      <c r="D202" s="15">
        <v>2</v>
      </c>
      <c r="E202" s="14" t="s">
        <v>189</v>
      </c>
      <c r="F202" s="15" t="s">
        <v>103</v>
      </c>
    </row>
    <row r="203" spans="1:6" ht="90" x14ac:dyDescent="0.25">
      <c r="A203" s="12" t="s">
        <v>170</v>
      </c>
      <c r="B203" s="13"/>
      <c r="C203" s="14">
        <v>3</v>
      </c>
      <c r="D203" s="15">
        <v>3</v>
      </c>
      <c r="E203" s="14" t="s">
        <v>171</v>
      </c>
      <c r="F203" s="15" t="s">
        <v>172</v>
      </c>
    </row>
    <row r="204" spans="1:6" ht="105" x14ac:dyDescent="0.25">
      <c r="A204" s="12" t="s">
        <v>175</v>
      </c>
      <c r="B204" s="13"/>
      <c r="C204" s="14">
        <v>3</v>
      </c>
      <c r="D204" s="15">
        <v>3</v>
      </c>
      <c r="E204" s="14" t="s">
        <v>176</v>
      </c>
      <c r="F204" s="15" t="s">
        <v>177</v>
      </c>
    </row>
    <row r="205" spans="1:6" ht="225" x14ac:dyDescent="0.25">
      <c r="A205" s="12" t="s">
        <v>38</v>
      </c>
      <c r="B205" s="13"/>
      <c r="C205" s="14">
        <v>3</v>
      </c>
      <c r="D205" s="15">
        <v>2</v>
      </c>
      <c r="E205" s="14" t="s">
        <v>39</v>
      </c>
      <c r="F205" s="15" t="s">
        <v>40</v>
      </c>
    </row>
    <row r="206" spans="1:6" x14ac:dyDescent="0.25">
      <c r="A206" s="8" t="s">
        <v>236</v>
      </c>
      <c r="B206" s="9"/>
      <c r="C206" s="10">
        <f>SUM(C207:C209)/COUNT(C207:C209)</f>
        <v>2</v>
      </c>
      <c r="D206" s="11">
        <f>SUM(D207:D209)/COUNT(D207:D209)</f>
        <v>2.3333333333333335</v>
      </c>
      <c r="E206" s="10"/>
      <c r="F206" s="11"/>
    </row>
    <row r="207" spans="1:6" ht="45" x14ac:dyDescent="0.25">
      <c r="A207" s="12" t="s">
        <v>199</v>
      </c>
      <c r="B207" s="13"/>
      <c r="C207" s="14">
        <v>2</v>
      </c>
      <c r="D207" s="15">
        <v>3</v>
      </c>
      <c r="E207" s="14" t="s">
        <v>200</v>
      </c>
      <c r="F207" s="15" t="s">
        <v>201</v>
      </c>
    </row>
    <row r="208" spans="1:6" ht="60" x14ac:dyDescent="0.25">
      <c r="A208" s="12" t="s">
        <v>188</v>
      </c>
      <c r="B208" s="13"/>
      <c r="C208" s="14">
        <v>2</v>
      </c>
      <c r="D208" s="15">
        <v>2</v>
      </c>
      <c r="E208" s="14" t="s">
        <v>189</v>
      </c>
      <c r="F208" s="15" t="s">
        <v>103</v>
      </c>
    </row>
    <row r="209" spans="1:6" ht="45" x14ac:dyDescent="0.25">
      <c r="A209" s="12" t="s">
        <v>194</v>
      </c>
      <c r="B209" s="13"/>
      <c r="C209" s="14">
        <v>2</v>
      </c>
      <c r="D209" s="15">
        <v>2</v>
      </c>
      <c r="E209" s="14" t="s">
        <v>195</v>
      </c>
      <c r="F209" s="15" t="s">
        <v>196</v>
      </c>
    </row>
    <row r="210" spans="1:6" x14ac:dyDescent="0.25">
      <c r="A210" s="8" t="s">
        <v>237</v>
      </c>
      <c r="B210" s="9"/>
      <c r="C210" s="10">
        <f>SUM(C211:C212)/COUNT(C211:C212)</f>
        <v>2</v>
      </c>
      <c r="D210" s="11">
        <f>SUM(D211:D212)/COUNT(D211:D212)</f>
        <v>2.5</v>
      </c>
      <c r="E210" s="10"/>
      <c r="F210" s="11"/>
    </row>
    <row r="211" spans="1:6" ht="45" x14ac:dyDescent="0.25">
      <c r="A211" s="12" t="s">
        <v>199</v>
      </c>
      <c r="B211" s="13"/>
      <c r="C211" s="14">
        <v>2</v>
      </c>
      <c r="D211" s="15">
        <v>3</v>
      </c>
      <c r="E211" s="14" t="s">
        <v>200</v>
      </c>
      <c r="F211" s="15" t="s">
        <v>201</v>
      </c>
    </row>
    <row r="212" spans="1:6" ht="45" x14ac:dyDescent="0.25">
      <c r="A212" s="12" t="s">
        <v>194</v>
      </c>
      <c r="B212" s="13"/>
      <c r="C212" s="14">
        <v>2</v>
      </c>
      <c r="D212" s="15">
        <v>2</v>
      </c>
      <c r="E212" s="14" t="s">
        <v>195</v>
      </c>
      <c r="F212" s="15" t="s">
        <v>196</v>
      </c>
    </row>
    <row r="213" spans="1:6" x14ac:dyDescent="0.25">
      <c r="A213" s="8" t="s">
        <v>238</v>
      </c>
      <c r="B213" s="9"/>
      <c r="C213" s="10">
        <f>SUM(C214)/COUNT(C214)</f>
        <v>2</v>
      </c>
      <c r="D213" s="11">
        <f>SUM(D214)/COUNT(D214)</f>
        <v>3</v>
      </c>
      <c r="E213" s="10"/>
      <c r="F213" s="11"/>
    </row>
    <row r="214" spans="1:6" ht="45" x14ac:dyDescent="0.25">
      <c r="A214" s="12" t="s">
        <v>199</v>
      </c>
      <c r="B214" s="13"/>
      <c r="C214" s="14">
        <v>2</v>
      </c>
      <c r="D214" s="15">
        <v>3</v>
      </c>
      <c r="E214" s="14" t="s">
        <v>200</v>
      </c>
      <c r="F214" s="15" t="s">
        <v>201</v>
      </c>
    </row>
    <row r="215" spans="1:6" x14ac:dyDescent="0.25">
      <c r="A215" s="8" t="s">
        <v>239</v>
      </c>
      <c r="B215" s="9"/>
      <c r="C215" s="10">
        <f>SUM(C216:C217)/COUNT(C216:C217)</f>
        <v>2</v>
      </c>
      <c r="D215" s="11">
        <f>SUM(D216:D217)/COUNT(D216:D217)</f>
        <v>2</v>
      </c>
      <c r="E215" s="10"/>
      <c r="F215" s="11"/>
    </row>
    <row r="216" spans="1:6" ht="45" x14ac:dyDescent="0.25">
      <c r="A216" s="12" t="s">
        <v>240</v>
      </c>
      <c r="B216" s="13"/>
      <c r="C216" s="14">
        <v>2</v>
      </c>
      <c r="D216" s="15">
        <v>1</v>
      </c>
      <c r="E216" s="14" t="s">
        <v>241</v>
      </c>
      <c r="F216" s="15" t="s">
        <v>17</v>
      </c>
    </row>
    <row r="217" spans="1:6" ht="60" x14ac:dyDescent="0.25">
      <c r="A217" s="12" t="s">
        <v>204</v>
      </c>
      <c r="B217" s="13"/>
      <c r="C217" s="14">
        <v>2</v>
      </c>
      <c r="D217" s="15">
        <v>3</v>
      </c>
      <c r="E217" s="14" t="s">
        <v>205</v>
      </c>
      <c r="F217" s="15" t="s">
        <v>206</v>
      </c>
    </row>
    <row r="218" spans="1:6" x14ac:dyDescent="0.25">
      <c r="A218" s="20" t="s">
        <v>242</v>
      </c>
      <c r="B218" s="21" t="s">
        <v>243</v>
      </c>
      <c r="C218" s="25"/>
      <c r="D218" s="26"/>
      <c r="E218" s="25"/>
      <c r="F218" s="26"/>
    </row>
    <row r="219" spans="1:6" x14ac:dyDescent="0.25">
      <c r="A219" s="16" t="s">
        <v>244</v>
      </c>
      <c r="B219" s="17" t="s">
        <v>245</v>
      </c>
      <c r="C219" s="18"/>
      <c r="D219" s="19"/>
      <c r="E219" s="18"/>
      <c r="F219" s="19"/>
    </row>
    <row r="220" spans="1:6" x14ac:dyDescent="0.25">
      <c r="A220" s="8" t="s">
        <v>246</v>
      </c>
      <c r="B220" s="9"/>
      <c r="C220" s="10">
        <f>SUM(C221:C223)/COUNT(C221:C223)</f>
        <v>2</v>
      </c>
      <c r="D220" s="11">
        <f>SUM(D221:D223)/COUNT(D221:D223)</f>
        <v>2.3333333333333335</v>
      </c>
      <c r="E220" s="10"/>
      <c r="F220" s="11"/>
    </row>
    <row r="221" spans="1:6" ht="45" x14ac:dyDescent="0.25">
      <c r="A221" s="12" t="s">
        <v>199</v>
      </c>
      <c r="B221" s="13"/>
      <c r="C221" s="14">
        <v>2</v>
      </c>
      <c r="D221" s="15">
        <v>3</v>
      </c>
      <c r="E221" s="14" t="s">
        <v>200</v>
      </c>
      <c r="F221" s="15" t="s">
        <v>201</v>
      </c>
    </row>
    <row r="222" spans="1:6" x14ac:dyDescent="0.25">
      <c r="A222" s="12" t="s">
        <v>108</v>
      </c>
      <c r="B222" s="13"/>
      <c r="C222" s="14">
        <v>1</v>
      </c>
      <c r="D222" s="15">
        <v>1</v>
      </c>
      <c r="E222" s="14" t="s">
        <v>17</v>
      </c>
      <c r="F222" s="15" t="s">
        <v>17</v>
      </c>
    </row>
    <row r="223" spans="1:6" ht="180" x14ac:dyDescent="0.25">
      <c r="A223" s="12" t="s">
        <v>247</v>
      </c>
      <c r="B223" s="13"/>
      <c r="C223" s="14">
        <v>3</v>
      </c>
      <c r="D223" s="15">
        <v>3</v>
      </c>
      <c r="E223" s="14" t="s">
        <v>248</v>
      </c>
      <c r="F223" s="15" t="s">
        <v>249</v>
      </c>
    </row>
    <row r="224" spans="1:6" x14ac:dyDescent="0.25">
      <c r="A224" s="8" t="s">
        <v>250</v>
      </c>
      <c r="B224" s="9"/>
      <c r="C224" s="10">
        <f>SUM(C225:C229)/COUNT(C225:C229)</f>
        <v>2</v>
      </c>
      <c r="D224" s="11">
        <f>SUM(D225:D229)/COUNT(D225:D229)</f>
        <v>2.2000000000000002</v>
      </c>
      <c r="E224" s="10"/>
      <c r="F224" s="11"/>
    </row>
    <row r="225" spans="1:6" ht="120" x14ac:dyDescent="0.25">
      <c r="A225" s="12" t="s">
        <v>166</v>
      </c>
      <c r="B225" s="13"/>
      <c r="C225" s="14">
        <v>1</v>
      </c>
      <c r="D225" s="15">
        <v>1</v>
      </c>
      <c r="E225" s="14" t="s">
        <v>17</v>
      </c>
      <c r="F225" s="15" t="s">
        <v>17</v>
      </c>
    </row>
    <row r="226" spans="1:6" ht="45" x14ac:dyDescent="0.25">
      <c r="A226" s="12" t="s">
        <v>199</v>
      </c>
      <c r="B226" s="13"/>
      <c r="C226" s="14">
        <v>2</v>
      </c>
      <c r="D226" s="15">
        <v>3</v>
      </c>
      <c r="E226" s="14" t="s">
        <v>200</v>
      </c>
      <c r="F226" s="15" t="s">
        <v>201</v>
      </c>
    </row>
    <row r="227" spans="1:6" ht="240" x14ac:dyDescent="0.25">
      <c r="A227" s="12" t="s">
        <v>182</v>
      </c>
      <c r="B227" s="13"/>
      <c r="C227" s="14">
        <v>3</v>
      </c>
      <c r="D227" s="15">
        <v>3</v>
      </c>
      <c r="E227" s="14" t="s">
        <v>183</v>
      </c>
      <c r="F227" s="15" t="s">
        <v>184</v>
      </c>
    </row>
    <row r="228" spans="1:6" ht="210" x14ac:dyDescent="0.25">
      <c r="A228" s="12" t="s">
        <v>251</v>
      </c>
      <c r="B228" s="13"/>
      <c r="C228" s="14">
        <v>3</v>
      </c>
      <c r="D228" s="15">
        <v>3</v>
      </c>
      <c r="E228" s="14" t="s">
        <v>252</v>
      </c>
      <c r="F228" s="15" t="s">
        <v>253</v>
      </c>
    </row>
    <row r="229" spans="1:6" x14ac:dyDescent="0.25">
      <c r="A229" s="12" t="s">
        <v>254</v>
      </c>
      <c r="B229" s="13"/>
      <c r="C229" s="14">
        <v>1</v>
      </c>
      <c r="D229" s="15">
        <v>1</v>
      </c>
      <c r="E229" s="14" t="s">
        <v>17</v>
      </c>
      <c r="F229" s="15" t="s">
        <v>17</v>
      </c>
    </row>
    <row r="230" spans="1:6" x14ac:dyDescent="0.25">
      <c r="A230" s="8" t="s">
        <v>255</v>
      </c>
      <c r="B230" s="9"/>
      <c r="C230" s="10">
        <f>SUM(C231:C232)/COUNT(C231:C232)</f>
        <v>3</v>
      </c>
      <c r="D230" s="11">
        <f>SUM(D231:D232)/COUNT(D231:D232)</f>
        <v>3</v>
      </c>
      <c r="E230" s="10"/>
      <c r="F230" s="11"/>
    </row>
    <row r="231" spans="1:6" ht="240" x14ac:dyDescent="0.25">
      <c r="A231" s="12" t="s">
        <v>182</v>
      </c>
      <c r="B231" s="13"/>
      <c r="C231" s="14">
        <v>3</v>
      </c>
      <c r="D231" s="15">
        <v>3</v>
      </c>
      <c r="E231" s="14" t="s">
        <v>183</v>
      </c>
      <c r="F231" s="15" t="s">
        <v>184</v>
      </c>
    </row>
    <row r="232" spans="1:6" ht="210" x14ac:dyDescent="0.25">
      <c r="A232" s="12" t="s">
        <v>251</v>
      </c>
      <c r="B232" s="13"/>
      <c r="C232" s="14">
        <v>3</v>
      </c>
      <c r="D232" s="15">
        <v>3</v>
      </c>
      <c r="E232" s="14" t="s">
        <v>252</v>
      </c>
      <c r="F232" s="15" t="s">
        <v>253</v>
      </c>
    </row>
    <row r="233" spans="1:6" x14ac:dyDescent="0.25">
      <c r="A233" s="8" t="s">
        <v>256</v>
      </c>
      <c r="B233" s="9"/>
      <c r="C233" s="10">
        <f>SUM(C234:C235)/COUNT(C234:C235)</f>
        <v>3</v>
      </c>
      <c r="D233" s="11">
        <f>SUM(D234:D235)/COUNT(D234:D235)</f>
        <v>3</v>
      </c>
      <c r="E233" s="10"/>
      <c r="F233" s="11"/>
    </row>
    <row r="234" spans="1:6" ht="240" x14ac:dyDescent="0.25">
      <c r="A234" s="12" t="s">
        <v>182</v>
      </c>
      <c r="B234" s="13"/>
      <c r="C234" s="14">
        <v>3</v>
      </c>
      <c r="D234" s="15">
        <v>3</v>
      </c>
      <c r="E234" s="14" t="s">
        <v>183</v>
      </c>
      <c r="F234" s="15" t="s">
        <v>184</v>
      </c>
    </row>
    <row r="235" spans="1:6" ht="210" x14ac:dyDescent="0.25">
      <c r="A235" s="12" t="s">
        <v>251</v>
      </c>
      <c r="B235" s="13"/>
      <c r="C235" s="14">
        <v>3</v>
      </c>
      <c r="D235" s="15">
        <v>3</v>
      </c>
      <c r="E235" s="14" t="s">
        <v>252</v>
      </c>
      <c r="F235" s="15" t="s">
        <v>253</v>
      </c>
    </row>
    <row r="236" spans="1:6" x14ac:dyDescent="0.25">
      <c r="A236" s="8" t="s">
        <v>257</v>
      </c>
      <c r="B236" s="9"/>
      <c r="C236" s="10">
        <f>SUM(C237)/COUNT(C237)</f>
        <v>1</v>
      </c>
      <c r="D236" s="11">
        <f>SUM(D237)/COUNT(D237)</f>
        <v>1</v>
      </c>
      <c r="E236" s="10"/>
      <c r="F236" s="11"/>
    </row>
    <row r="237" spans="1:6" x14ac:dyDescent="0.25">
      <c r="A237" s="12" t="s">
        <v>108</v>
      </c>
      <c r="B237" s="13"/>
      <c r="C237" s="14">
        <v>1</v>
      </c>
      <c r="D237" s="15">
        <v>1</v>
      </c>
      <c r="E237" s="14" t="s">
        <v>17</v>
      </c>
      <c r="F237" s="15" t="s">
        <v>17</v>
      </c>
    </row>
    <row r="238" spans="1:6" x14ac:dyDescent="0.25">
      <c r="A238" s="8" t="s">
        <v>258</v>
      </c>
      <c r="B238" s="9"/>
      <c r="C238" s="10">
        <f>SUM(C239)/COUNT(C239)</f>
        <v>3</v>
      </c>
      <c r="D238" s="11">
        <f>SUM(D239)/COUNT(D239)</f>
        <v>3</v>
      </c>
      <c r="E238" s="10"/>
      <c r="F238" s="11"/>
    </row>
    <row r="239" spans="1:6" ht="120" x14ac:dyDescent="0.25">
      <c r="A239" s="12" t="s">
        <v>125</v>
      </c>
      <c r="B239" s="13"/>
      <c r="C239" s="14">
        <v>3</v>
      </c>
      <c r="D239" s="15">
        <v>3</v>
      </c>
      <c r="E239" s="14" t="s">
        <v>126</v>
      </c>
      <c r="F239" s="15" t="s">
        <v>127</v>
      </c>
    </row>
    <row r="240" spans="1:6" x14ac:dyDescent="0.25">
      <c r="A240" s="8" t="s">
        <v>259</v>
      </c>
      <c r="B240" s="9"/>
      <c r="C240" s="10">
        <f>SUM(C241)/COUNT(C241)</f>
        <v>3</v>
      </c>
      <c r="D240" s="11">
        <f>SUM(D241)/COUNT(D241)</f>
        <v>3</v>
      </c>
      <c r="E240" s="10" t="s">
        <v>260</v>
      </c>
      <c r="F240" s="11"/>
    </row>
    <row r="241" spans="1:6" ht="240" x14ac:dyDescent="0.25">
      <c r="A241" s="12" t="s">
        <v>182</v>
      </c>
      <c r="B241" s="13"/>
      <c r="C241" s="14">
        <v>3</v>
      </c>
      <c r="D241" s="15">
        <v>3</v>
      </c>
      <c r="E241" s="14" t="s">
        <v>183</v>
      </c>
      <c r="F241" s="15" t="s">
        <v>184</v>
      </c>
    </row>
    <row r="242" spans="1:6" x14ac:dyDescent="0.25">
      <c r="A242" s="16" t="s">
        <v>261</v>
      </c>
      <c r="B242" s="17" t="s">
        <v>262</v>
      </c>
      <c r="C242" s="18"/>
      <c r="D242" s="19"/>
      <c r="E242" s="18"/>
      <c r="F242" s="19"/>
    </row>
    <row r="243" spans="1:6" x14ac:dyDescent="0.25">
      <c r="A243" s="8" t="s">
        <v>263</v>
      </c>
      <c r="B243" s="9" t="s">
        <v>264</v>
      </c>
      <c r="C243" s="10">
        <f>SUM(C244:C246)/COUNT(C244:C246)</f>
        <v>2</v>
      </c>
      <c r="D243" s="11">
        <f>SUM(D244:D246)/COUNT(D244:D246)</f>
        <v>2.3333333333333335</v>
      </c>
      <c r="E243" s="10" t="s">
        <v>265</v>
      </c>
      <c r="F243" s="11"/>
    </row>
    <row r="244" spans="1:6" ht="45" x14ac:dyDescent="0.25">
      <c r="A244" s="12" t="s">
        <v>199</v>
      </c>
      <c r="B244" s="13"/>
      <c r="C244" s="14">
        <v>2</v>
      </c>
      <c r="D244" s="15">
        <v>3</v>
      </c>
      <c r="E244" s="14" t="s">
        <v>200</v>
      </c>
      <c r="F244" s="15" t="s">
        <v>201</v>
      </c>
    </row>
    <row r="245" spans="1:6" x14ac:dyDescent="0.25">
      <c r="A245" s="12" t="s">
        <v>108</v>
      </c>
      <c r="B245" s="13"/>
      <c r="C245" s="14">
        <v>1</v>
      </c>
      <c r="D245" s="15">
        <v>1</v>
      </c>
      <c r="E245" s="14" t="s">
        <v>17</v>
      </c>
      <c r="F245" s="15" t="s">
        <v>17</v>
      </c>
    </row>
    <row r="246" spans="1:6" ht="180" x14ac:dyDescent="0.25">
      <c r="A246" s="12" t="s">
        <v>247</v>
      </c>
      <c r="B246" s="13"/>
      <c r="C246" s="14">
        <v>3</v>
      </c>
      <c r="D246" s="15">
        <v>3</v>
      </c>
      <c r="E246" s="14" t="s">
        <v>248</v>
      </c>
      <c r="F246" s="15" t="s">
        <v>249</v>
      </c>
    </row>
    <row r="247" spans="1:6" x14ac:dyDescent="0.25">
      <c r="A247" s="8" t="s">
        <v>266</v>
      </c>
      <c r="B247" s="9" t="s">
        <v>267</v>
      </c>
      <c r="C247" s="10">
        <f>SUM(C248:C251)/COUNT(C248:C251)</f>
        <v>2.25</v>
      </c>
      <c r="D247" s="11">
        <f>SUM(D248:D251)/COUNT(D248:D251)</f>
        <v>2.5</v>
      </c>
      <c r="E247" s="10" t="s">
        <v>268</v>
      </c>
      <c r="F247" s="11"/>
    </row>
    <row r="248" spans="1:6" ht="45" x14ac:dyDescent="0.25">
      <c r="A248" s="12" t="s">
        <v>199</v>
      </c>
      <c r="B248" s="13"/>
      <c r="C248" s="14">
        <v>2</v>
      </c>
      <c r="D248" s="15">
        <v>3</v>
      </c>
      <c r="E248" s="14" t="s">
        <v>200</v>
      </c>
      <c r="F248" s="15" t="s">
        <v>201</v>
      </c>
    </row>
    <row r="249" spans="1:6" ht="240" x14ac:dyDescent="0.25">
      <c r="A249" s="12" t="s">
        <v>182</v>
      </c>
      <c r="B249" s="13"/>
      <c r="C249" s="14">
        <v>3</v>
      </c>
      <c r="D249" s="15">
        <v>3</v>
      </c>
      <c r="E249" s="14" t="s">
        <v>183</v>
      </c>
      <c r="F249" s="15" t="s">
        <v>184</v>
      </c>
    </row>
    <row r="250" spans="1:6" ht="210" x14ac:dyDescent="0.25">
      <c r="A250" s="12" t="s">
        <v>251</v>
      </c>
      <c r="B250" s="13"/>
      <c r="C250" s="14">
        <v>3</v>
      </c>
      <c r="D250" s="15">
        <v>3</v>
      </c>
      <c r="E250" s="14" t="s">
        <v>252</v>
      </c>
      <c r="F250" s="15" t="s">
        <v>253</v>
      </c>
    </row>
    <row r="251" spans="1:6" x14ac:dyDescent="0.25">
      <c r="A251" s="12" t="s">
        <v>254</v>
      </c>
      <c r="B251" s="13"/>
      <c r="C251" s="14">
        <v>1</v>
      </c>
      <c r="D251" s="15">
        <v>1</v>
      </c>
      <c r="E251" s="14" t="s">
        <v>17</v>
      </c>
      <c r="F251" s="15" t="s">
        <v>17</v>
      </c>
    </row>
    <row r="252" spans="1:6" x14ac:dyDescent="0.25">
      <c r="A252" s="8" t="s">
        <v>269</v>
      </c>
      <c r="B252" s="9" t="s">
        <v>270</v>
      </c>
      <c r="C252" s="10">
        <f>SUM(C253:C254)/COUNT(C253:C254)</f>
        <v>3</v>
      </c>
      <c r="D252" s="11">
        <f>SUM(D253:D254)/COUNT(D253:D254)</f>
        <v>3</v>
      </c>
      <c r="E252" s="10" t="s">
        <v>271</v>
      </c>
      <c r="F252" s="11"/>
    </row>
    <row r="253" spans="1:6" ht="240" x14ac:dyDescent="0.25">
      <c r="A253" s="12" t="s">
        <v>182</v>
      </c>
      <c r="B253" s="13"/>
      <c r="C253" s="14">
        <v>3</v>
      </c>
      <c r="D253" s="15">
        <v>3</v>
      </c>
      <c r="E253" s="14" t="s">
        <v>183</v>
      </c>
      <c r="F253" s="15" t="s">
        <v>184</v>
      </c>
    </row>
    <row r="254" spans="1:6" ht="210" x14ac:dyDescent="0.25">
      <c r="A254" s="12" t="s">
        <v>251</v>
      </c>
      <c r="B254" s="13"/>
      <c r="C254" s="14">
        <v>3</v>
      </c>
      <c r="D254" s="15">
        <v>3</v>
      </c>
      <c r="E254" s="14" t="s">
        <v>252</v>
      </c>
      <c r="F254" s="15" t="s">
        <v>253</v>
      </c>
    </row>
    <row r="255" spans="1:6" x14ac:dyDescent="0.25">
      <c r="A255" s="8" t="s">
        <v>272</v>
      </c>
      <c r="B255" s="9" t="s">
        <v>273</v>
      </c>
      <c r="C255" s="10">
        <f>SUM(C256:C257)/COUNT(C256:C257)</f>
        <v>3</v>
      </c>
      <c r="D255" s="11">
        <f>SUM(D256:D257)/COUNT(D256:D257)</f>
        <v>3</v>
      </c>
      <c r="E255" s="10" t="s">
        <v>274</v>
      </c>
      <c r="F255" s="11"/>
    </row>
    <row r="256" spans="1:6" ht="240" x14ac:dyDescent="0.25">
      <c r="A256" s="12" t="s">
        <v>182</v>
      </c>
      <c r="B256" s="13"/>
      <c r="C256" s="14">
        <v>3</v>
      </c>
      <c r="D256" s="15">
        <v>3</v>
      </c>
      <c r="E256" s="14" t="s">
        <v>183</v>
      </c>
      <c r="F256" s="15" t="s">
        <v>184</v>
      </c>
    </row>
    <row r="257" spans="1:6" ht="210" x14ac:dyDescent="0.25">
      <c r="A257" s="12" t="s">
        <v>251</v>
      </c>
      <c r="B257" s="13"/>
      <c r="C257" s="14">
        <v>3</v>
      </c>
      <c r="D257" s="15">
        <v>3</v>
      </c>
      <c r="E257" s="14" t="s">
        <v>252</v>
      </c>
      <c r="F257" s="15" t="s">
        <v>253</v>
      </c>
    </row>
    <row r="258" spans="1:6" x14ac:dyDescent="0.25">
      <c r="A258" s="8" t="s">
        <v>275</v>
      </c>
      <c r="B258" s="9" t="s">
        <v>276</v>
      </c>
      <c r="C258" s="10">
        <f>SUM(C259)/COUNT(C259)</f>
        <v>1</v>
      </c>
      <c r="D258" s="11">
        <f>SUM(D259)/COUNT(D259)</f>
        <v>1</v>
      </c>
      <c r="E258" s="10" t="s">
        <v>277</v>
      </c>
      <c r="F258" s="11"/>
    </row>
    <row r="259" spans="1:6" x14ac:dyDescent="0.25">
      <c r="A259" s="12" t="s">
        <v>108</v>
      </c>
      <c r="B259" s="13"/>
      <c r="C259" s="14">
        <v>1</v>
      </c>
      <c r="D259" s="15">
        <v>1</v>
      </c>
      <c r="E259" s="14" t="s">
        <v>17</v>
      </c>
      <c r="F259" s="15" t="s">
        <v>17</v>
      </c>
    </row>
    <row r="260" spans="1:6" x14ac:dyDescent="0.25">
      <c r="A260" s="8" t="s">
        <v>278</v>
      </c>
      <c r="B260" s="9" t="s">
        <v>279</v>
      </c>
      <c r="C260" s="10">
        <f>SUM(C261)/COUNT(C261)</f>
        <v>3</v>
      </c>
      <c r="D260" s="11">
        <f>SUM(D261)/COUNT(D261)</f>
        <v>3</v>
      </c>
      <c r="E260" s="10" t="s">
        <v>280</v>
      </c>
      <c r="F260" s="11"/>
    </row>
    <row r="261" spans="1:6" ht="120" x14ac:dyDescent="0.25">
      <c r="A261" s="12" t="s">
        <v>125</v>
      </c>
      <c r="B261" s="13"/>
      <c r="C261" s="14">
        <v>3</v>
      </c>
      <c r="D261" s="15">
        <v>3</v>
      </c>
      <c r="E261" s="14" t="s">
        <v>126</v>
      </c>
      <c r="F261" s="15" t="s">
        <v>127</v>
      </c>
    </row>
    <row r="262" spans="1:6" x14ac:dyDescent="0.25">
      <c r="A262" s="8" t="s">
        <v>281</v>
      </c>
      <c r="B262" s="9" t="s">
        <v>282</v>
      </c>
      <c r="C262" s="10">
        <f>SUM(C263)/COUNT(C263)</f>
        <v>3</v>
      </c>
      <c r="D262" s="11">
        <f>SUM(D263)/COUNT(D263)</f>
        <v>3</v>
      </c>
      <c r="E262" s="10" t="s">
        <v>260</v>
      </c>
      <c r="F262" s="11"/>
    </row>
    <row r="263" spans="1:6" ht="240" x14ac:dyDescent="0.25">
      <c r="A263" s="12" t="s">
        <v>182</v>
      </c>
      <c r="B263" s="13"/>
      <c r="C263" s="14">
        <v>3</v>
      </c>
      <c r="D263" s="15">
        <v>3</v>
      </c>
      <c r="E263" s="14" t="s">
        <v>183</v>
      </c>
      <c r="F263" s="15" t="s">
        <v>184</v>
      </c>
    </row>
    <row r="264" spans="1:6" x14ac:dyDescent="0.25">
      <c r="A264" s="16" t="s">
        <v>283</v>
      </c>
      <c r="B264" s="17" t="s">
        <v>284</v>
      </c>
      <c r="C264" s="18"/>
      <c r="D264" s="19"/>
      <c r="E264" s="18"/>
      <c r="F264" s="19"/>
    </row>
    <row r="265" spans="1:6" x14ac:dyDescent="0.25">
      <c r="A265" s="8" t="s">
        <v>285</v>
      </c>
      <c r="B265" s="9"/>
      <c r="C265" s="10">
        <f>SUM(C266:C269)/COUNT(C266:C269)</f>
        <v>2</v>
      </c>
      <c r="D265" s="11">
        <f>SUM(D266:D269)/COUNT(D266:D269)</f>
        <v>2</v>
      </c>
      <c r="E265" s="10" t="s">
        <v>286</v>
      </c>
      <c r="F265" s="11"/>
    </row>
    <row r="266" spans="1:6" ht="285" x14ac:dyDescent="0.25">
      <c r="A266" s="12" t="s">
        <v>287</v>
      </c>
      <c r="B266" s="13"/>
      <c r="C266" s="14">
        <v>3</v>
      </c>
      <c r="D266" s="15">
        <v>3</v>
      </c>
      <c r="E266" s="14" t="s">
        <v>288</v>
      </c>
      <c r="F266" s="15" t="s">
        <v>289</v>
      </c>
    </row>
    <row r="267" spans="1:6" ht="180" x14ac:dyDescent="0.25">
      <c r="A267" s="12" t="s">
        <v>290</v>
      </c>
      <c r="B267" s="13"/>
      <c r="C267" s="14">
        <v>3</v>
      </c>
      <c r="D267" s="15">
        <v>3</v>
      </c>
      <c r="E267" s="14" t="s">
        <v>291</v>
      </c>
      <c r="F267" s="15" t="s">
        <v>292</v>
      </c>
    </row>
    <row r="268" spans="1:6" ht="30" x14ac:dyDescent="0.25">
      <c r="A268" s="12" t="s">
        <v>293</v>
      </c>
      <c r="B268" s="13"/>
      <c r="C268" s="14">
        <v>1</v>
      </c>
      <c r="D268" s="15">
        <v>1</v>
      </c>
      <c r="E268" s="14" t="s">
        <v>17</v>
      </c>
      <c r="F268" s="15" t="s">
        <v>17</v>
      </c>
    </row>
    <row r="269" spans="1:6" ht="45" x14ac:dyDescent="0.25">
      <c r="A269" s="12" t="s">
        <v>294</v>
      </c>
      <c r="B269" s="13"/>
      <c r="C269" s="14">
        <v>1</v>
      </c>
      <c r="D269" s="15">
        <v>1</v>
      </c>
      <c r="E269" s="14" t="s">
        <v>17</v>
      </c>
      <c r="F269" s="15" t="s">
        <v>17</v>
      </c>
    </row>
    <row r="270" spans="1:6" x14ac:dyDescent="0.25">
      <c r="A270" s="8" t="s">
        <v>295</v>
      </c>
      <c r="B270" s="9"/>
      <c r="C270" s="10">
        <f>SUM(C271:C275)/COUNT(C271:C275)</f>
        <v>2.4</v>
      </c>
      <c r="D270" s="11">
        <f>SUM(D271:D275)/COUNT(D271:D275)</f>
        <v>2.2000000000000002</v>
      </c>
      <c r="E270" s="10" t="s">
        <v>296</v>
      </c>
      <c r="F270" s="11"/>
    </row>
    <row r="271" spans="1:6" ht="45" x14ac:dyDescent="0.25">
      <c r="A271" s="12" t="s">
        <v>199</v>
      </c>
      <c r="B271" s="13"/>
      <c r="C271" s="14">
        <v>2</v>
      </c>
      <c r="D271" s="15">
        <v>3</v>
      </c>
      <c r="E271" s="14" t="s">
        <v>200</v>
      </c>
      <c r="F271" s="15" t="s">
        <v>201</v>
      </c>
    </row>
    <row r="272" spans="1:6" ht="195" x14ac:dyDescent="0.25">
      <c r="A272" s="12" t="s">
        <v>297</v>
      </c>
      <c r="B272" s="13"/>
      <c r="C272" s="14">
        <v>3</v>
      </c>
      <c r="D272" s="15">
        <v>1</v>
      </c>
      <c r="E272" s="14" t="s">
        <v>298</v>
      </c>
      <c r="F272" s="15" t="s">
        <v>17</v>
      </c>
    </row>
    <row r="273" spans="1:6" ht="180" x14ac:dyDescent="0.25">
      <c r="A273" s="12" t="s">
        <v>290</v>
      </c>
      <c r="B273" s="13"/>
      <c r="C273" s="14">
        <v>3</v>
      </c>
      <c r="D273" s="15">
        <v>3</v>
      </c>
      <c r="E273" s="14" t="s">
        <v>291</v>
      </c>
      <c r="F273" s="15" t="s">
        <v>292</v>
      </c>
    </row>
    <row r="274" spans="1:6" ht="45" x14ac:dyDescent="0.25">
      <c r="A274" s="12" t="s">
        <v>294</v>
      </c>
      <c r="B274" s="13"/>
      <c r="C274" s="14">
        <v>1</v>
      </c>
      <c r="D274" s="15">
        <v>1</v>
      </c>
      <c r="E274" s="14" t="s">
        <v>17</v>
      </c>
      <c r="F274" s="15" t="s">
        <v>17</v>
      </c>
    </row>
    <row r="275" spans="1:6" ht="180" x14ac:dyDescent="0.25">
      <c r="A275" s="12" t="s">
        <v>247</v>
      </c>
      <c r="B275" s="13"/>
      <c r="C275" s="14">
        <v>3</v>
      </c>
      <c r="D275" s="15">
        <v>3</v>
      </c>
      <c r="E275" s="14" t="s">
        <v>248</v>
      </c>
      <c r="F275" s="15" t="s">
        <v>249</v>
      </c>
    </row>
    <row r="276" spans="1:6" x14ac:dyDescent="0.25">
      <c r="A276" s="8" t="s">
        <v>299</v>
      </c>
      <c r="B276" s="9"/>
      <c r="C276" s="10">
        <f>SUM(C277:C284)/COUNT(C277:C284)</f>
        <v>2.125</v>
      </c>
      <c r="D276" s="11">
        <f>SUM(D277:D284)/COUNT(D277:D284)</f>
        <v>2</v>
      </c>
      <c r="E276" s="10" t="s">
        <v>300</v>
      </c>
      <c r="F276" s="11"/>
    </row>
    <row r="277" spans="1:6" ht="45" x14ac:dyDescent="0.25">
      <c r="A277" s="12" t="s">
        <v>199</v>
      </c>
      <c r="B277" s="13"/>
      <c r="C277" s="14">
        <v>2</v>
      </c>
      <c r="D277" s="15">
        <v>3</v>
      </c>
      <c r="E277" s="14" t="s">
        <v>200</v>
      </c>
      <c r="F277" s="15" t="s">
        <v>201</v>
      </c>
    </row>
    <row r="278" spans="1:6" ht="240" x14ac:dyDescent="0.25">
      <c r="A278" s="12" t="s">
        <v>182</v>
      </c>
      <c r="B278" s="13"/>
      <c r="C278" s="14">
        <v>3</v>
      </c>
      <c r="D278" s="15">
        <v>3</v>
      </c>
      <c r="E278" s="14" t="s">
        <v>183</v>
      </c>
      <c r="F278" s="15" t="s">
        <v>184</v>
      </c>
    </row>
    <row r="279" spans="1:6" ht="195" x14ac:dyDescent="0.25">
      <c r="A279" s="12" t="s">
        <v>297</v>
      </c>
      <c r="B279" s="13"/>
      <c r="C279" s="14">
        <v>3</v>
      </c>
      <c r="D279" s="15">
        <v>1</v>
      </c>
      <c r="E279" s="14" t="s">
        <v>298</v>
      </c>
      <c r="F279" s="15" t="s">
        <v>17</v>
      </c>
    </row>
    <row r="280" spans="1:6" ht="180" x14ac:dyDescent="0.25">
      <c r="A280" s="12" t="s">
        <v>290</v>
      </c>
      <c r="B280" s="13"/>
      <c r="C280" s="14">
        <v>3</v>
      </c>
      <c r="D280" s="15">
        <v>3</v>
      </c>
      <c r="E280" s="14" t="s">
        <v>291</v>
      </c>
      <c r="F280" s="15" t="s">
        <v>292</v>
      </c>
    </row>
    <row r="281" spans="1:6" ht="30" x14ac:dyDescent="0.25">
      <c r="A281" s="12" t="s">
        <v>293</v>
      </c>
      <c r="B281" s="13"/>
      <c r="C281" s="14">
        <v>1</v>
      </c>
      <c r="D281" s="15">
        <v>1</v>
      </c>
      <c r="E281" s="14" t="s">
        <v>17</v>
      </c>
      <c r="F281" s="15" t="s">
        <v>17</v>
      </c>
    </row>
    <row r="282" spans="1:6" ht="45" x14ac:dyDescent="0.25">
      <c r="A282" s="12" t="s">
        <v>294</v>
      </c>
      <c r="B282" s="13"/>
      <c r="C282" s="14">
        <v>1</v>
      </c>
      <c r="D282" s="15">
        <v>1</v>
      </c>
      <c r="E282" s="14" t="s">
        <v>17</v>
      </c>
      <c r="F282" s="15" t="s">
        <v>17</v>
      </c>
    </row>
    <row r="283" spans="1:6" ht="210" x14ac:dyDescent="0.25">
      <c r="A283" s="12" t="s">
        <v>251</v>
      </c>
      <c r="B283" s="13"/>
      <c r="C283" s="14">
        <v>3</v>
      </c>
      <c r="D283" s="15">
        <v>3</v>
      </c>
      <c r="E283" s="14" t="s">
        <v>252</v>
      </c>
      <c r="F283" s="15" t="s">
        <v>253</v>
      </c>
    </row>
    <row r="284" spans="1:6" x14ac:dyDescent="0.25">
      <c r="A284" s="12" t="s">
        <v>254</v>
      </c>
      <c r="B284" s="13"/>
      <c r="C284" s="14">
        <v>1</v>
      </c>
      <c r="D284" s="15">
        <v>1</v>
      </c>
      <c r="E284" s="14" t="s">
        <v>17</v>
      </c>
      <c r="F284" s="15" t="s">
        <v>17</v>
      </c>
    </row>
    <row r="285" spans="1:6" x14ac:dyDescent="0.25">
      <c r="A285" s="8" t="s">
        <v>301</v>
      </c>
      <c r="B285" s="9"/>
      <c r="C285" s="10">
        <f>SUM(C286:C291)/COUNT(C286:C291)</f>
        <v>2.3333333333333335</v>
      </c>
      <c r="D285" s="11">
        <f>SUM(D286:D291)/COUNT(D286:D291)</f>
        <v>2</v>
      </c>
      <c r="E285" s="10" t="s">
        <v>302</v>
      </c>
      <c r="F285" s="11"/>
    </row>
    <row r="286" spans="1:6" ht="240" x14ac:dyDescent="0.25">
      <c r="A286" s="12" t="s">
        <v>182</v>
      </c>
      <c r="B286" s="13"/>
      <c r="C286" s="14">
        <v>3</v>
      </c>
      <c r="D286" s="15">
        <v>3</v>
      </c>
      <c r="E286" s="14" t="s">
        <v>183</v>
      </c>
      <c r="F286" s="15" t="s">
        <v>184</v>
      </c>
    </row>
    <row r="287" spans="1:6" ht="195" x14ac:dyDescent="0.25">
      <c r="A287" s="12" t="s">
        <v>297</v>
      </c>
      <c r="B287" s="13"/>
      <c r="C287" s="14">
        <v>3</v>
      </c>
      <c r="D287" s="15">
        <v>1</v>
      </c>
      <c r="E287" s="14" t="s">
        <v>298</v>
      </c>
      <c r="F287" s="15" t="s">
        <v>17</v>
      </c>
    </row>
    <row r="288" spans="1:6" ht="180" x14ac:dyDescent="0.25">
      <c r="A288" s="12" t="s">
        <v>290</v>
      </c>
      <c r="B288" s="13"/>
      <c r="C288" s="14">
        <v>3</v>
      </c>
      <c r="D288" s="15">
        <v>3</v>
      </c>
      <c r="E288" s="14" t="s">
        <v>291</v>
      </c>
      <c r="F288" s="15" t="s">
        <v>292</v>
      </c>
    </row>
    <row r="289" spans="1:6" ht="30" x14ac:dyDescent="0.25">
      <c r="A289" s="12" t="s">
        <v>293</v>
      </c>
      <c r="B289" s="13"/>
      <c r="C289" s="14">
        <v>1</v>
      </c>
      <c r="D289" s="15">
        <v>1</v>
      </c>
      <c r="E289" s="14" t="s">
        <v>17</v>
      </c>
      <c r="F289" s="15" t="s">
        <v>17</v>
      </c>
    </row>
    <row r="290" spans="1:6" ht="45" x14ac:dyDescent="0.25">
      <c r="A290" s="12" t="s">
        <v>294</v>
      </c>
      <c r="B290" s="13"/>
      <c r="C290" s="14">
        <v>1</v>
      </c>
      <c r="D290" s="15">
        <v>1</v>
      </c>
      <c r="E290" s="14" t="s">
        <v>17</v>
      </c>
      <c r="F290" s="15" t="s">
        <v>17</v>
      </c>
    </row>
    <row r="291" spans="1:6" ht="210" x14ac:dyDescent="0.25">
      <c r="A291" s="12" t="s">
        <v>251</v>
      </c>
      <c r="B291" s="13"/>
      <c r="C291" s="14">
        <v>3</v>
      </c>
      <c r="D291" s="15">
        <v>3</v>
      </c>
      <c r="E291" s="14" t="s">
        <v>252</v>
      </c>
      <c r="F291" s="15" t="s">
        <v>253</v>
      </c>
    </row>
    <row r="292" spans="1:6" x14ac:dyDescent="0.25">
      <c r="A292" s="8" t="s">
        <v>303</v>
      </c>
      <c r="B292" s="9"/>
      <c r="C292" s="10">
        <f>SUM(C293:C297)/COUNT(C293:C297)</f>
        <v>2.6</v>
      </c>
      <c r="D292" s="11">
        <f>SUM(D293:D297)/COUNT(D293:D297)</f>
        <v>2.2000000000000002</v>
      </c>
      <c r="E292" s="10" t="s">
        <v>304</v>
      </c>
      <c r="F292" s="11"/>
    </row>
    <row r="293" spans="1:6" ht="240" x14ac:dyDescent="0.25">
      <c r="A293" s="12" t="s">
        <v>182</v>
      </c>
      <c r="B293" s="13"/>
      <c r="C293" s="14">
        <v>3</v>
      </c>
      <c r="D293" s="15">
        <v>3</v>
      </c>
      <c r="E293" s="14" t="s">
        <v>183</v>
      </c>
      <c r="F293" s="15" t="s">
        <v>184</v>
      </c>
    </row>
    <row r="294" spans="1:6" ht="195" x14ac:dyDescent="0.25">
      <c r="A294" s="12" t="s">
        <v>297</v>
      </c>
      <c r="B294" s="13"/>
      <c r="C294" s="14">
        <v>3</v>
      </c>
      <c r="D294" s="15">
        <v>1</v>
      </c>
      <c r="E294" s="14" t="s">
        <v>298</v>
      </c>
      <c r="F294" s="15" t="s">
        <v>17</v>
      </c>
    </row>
    <row r="295" spans="1:6" ht="180" x14ac:dyDescent="0.25">
      <c r="A295" s="12" t="s">
        <v>290</v>
      </c>
      <c r="B295" s="13"/>
      <c r="C295" s="14">
        <v>3</v>
      </c>
      <c r="D295" s="15">
        <v>3</v>
      </c>
      <c r="E295" s="14" t="s">
        <v>291</v>
      </c>
      <c r="F295" s="15" t="s">
        <v>292</v>
      </c>
    </row>
    <row r="296" spans="1:6" ht="45" x14ac:dyDescent="0.25">
      <c r="A296" s="12" t="s">
        <v>294</v>
      </c>
      <c r="B296" s="13"/>
      <c r="C296" s="14">
        <v>1</v>
      </c>
      <c r="D296" s="15">
        <v>1</v>
      </c>
      <c r="E296" s="14" t="s">
        <v>17</v>
      </c>
      <c r="F296" s="15" t="s">
        <v>17</v>
      </c>
    </row>
    <row r="297" spans="1:6" ht="210" x14ac:dyDescent="0.25">
      <c r="A297" s="12" t="s">
        <v>251</v>
      </c>
      <c r="B297" s="13"/>
      <c r="C297" s="14">
        <v>3</v>
      </c>
      <c r="D297" s="15">
        <v>3</v>
      </c>
      <c r="E297" s="14" t="s">
        <v>252</v>
      </c>
      <c r="F297" s="15" t="s">
        <v>253</v>
      </c>
    </row>
    <row r="298" spans="1:6" x14ac:dyDescent="0.25">
      <c r="A298" s="8" t="s">
        <v>305</v>
      </c>
      <c r="B298" s="9"/>
      <c r="C298" s="10">
        <f>SUM(C299:C300)/COUNT(C299:C300)</f>
        <v>2</v>
      </c>
      <c r="D298" s="11">
        <f>SUM(D299:D300)/COUNT(D299:D300)</f>
        <v>2</v>
      </c>
      <c r="E298" s="10" t="s">
        <v>306</v>
      </c>
      <c r="F298" s="11"/>
    </row>
    <row r="299" spans="1:6" ht="180" x14ac:dyDescent="0.25">
      <c r="A299" s="12" t="s">
        <v>290</v>
      </c>
      <c r="B299" s="13"/>
      <c r="C299" s="14">
        <v>3</v>
      </c>
      <c r="D299" s="15">
        <v>3</v>
      </c>
      <c r="E299" s="14" t="s">
        <v>291</v>
      </c>
      <c r="F299" s="15" t="s">
        <v>292</v>
      </c>
    </row>
    <row r="300" spans="1:6" ht="45" x14ac:dyDescent="0.25">
      <c r="A300" s="12" t="s">
        <v>294</v>
      </c>
      <c r="B300" s="13"/>
      <c r="C300" s="14">
        <v>1</v>
      </c>
      <c r="D300" s="15">
        <v>1</v>
      </c>
      <c r="E300" s="14" t="s">
        <v>17</v>
      </c>
      <c r="F300" s="15" t="s">
        <v>17</v>
      </c>
    </row>
    <row r="301" spans="1:6" x14ac:dyDescent="0.25">
      <c r="A301" s="8" t="s">
        <v>307</v>
      </c>
      <c r="B301" s="9"/>
      <c r="C301" s="10">
        <f>SUM(C302)/COUNT(C302)</f>
        <v>3</v>
      </c>
      <c r="D301" s="11">
        <f>SUM(D302)/COUNT(D302)</f>
        <v>3</v>
      </c>
      <c r="E301" s="10" t="s">
        <v>308</v>
      </c>
      <c r="F301" s="11"/>
    </row>
    <row r="302" spans="1:6" ht="180" x14ac:dyDescent="0.25">
      <c r="A302" s="12" t="s">
        <v>290</v>
      </c>
      <c r="B302" s="13"/>
      <c r="C302" s="14">
        <v>3</v>
      </c>
      <c r="D302" s="15">
        <v>3</v>
      </c>
      <c r="E302" s="14" t="s">
        <v>291</v>
      </c>
      <c r="F302" s="15" t="s">
        <v>292</v>
      </c>
    </row>
    <row r="303" spans="1:6" x14ac:dyDescent="0.25">
      <c r="A303" s="8" t="s">
        <v>309</v>
      </c>
      <c r="B303" s="9"/>
      <c r="C303" s="10">
        <f>SUM(C304:C306)/COUNT(C304:C306)</f>
        <v>2.3333333333333335</v>
      </c>
      <c r="D303" s="11">
        <f>SUM(D304:D306)/COUNT(D304:D306)</f>
        <v>2.3333333333333335</v>
      </c>
      <c r="E303" s="10" t="s">
        <v>310</v>
      </c>
      <c r="F303" s="11"/>
    </row>
    <row r="304" spans="1:6" ht="240" x14ac:dyDescent="0.25">
      <c r="A304" s="12" t="s">
        <v>182</v>
      </c>
      <c r="B304" s="13"/>
      <c r="C304" s="14">
        <v>3</v>
      </c>
      <c r="D304" s="15">
        <v>3</v>
      </c>
      <c r="E304" s="14" t="s">
        <v>183</v>
      </c>
      <c r="F304" s="15" t="s">
        <v>184</v>
      </c>
    </row>
    <row r="305" spans="1:6" ht="180" x14ac:dyDescent="0.25">
      <c r="A305" s="12" t="s">
        <v>290</v>
      </c>
      <c r="B305" s="13"/>
      <c r="C305" s="14">
        <v>3</v>
      </c>
      <c r="D305" s="15">
        <v>3</v>
      </c>
      <c r="E305" s="14" t="s">
        <v>291</v>
      </c>
      <c r="F305" s="15" t="s">
        <v>292</v>
      </c>
    </row>
    <row r="306" spans="1:6" ht="45" x14ac:dyDescent="0.25">
      <c r="A306" s="12" t="s">
        <v>294</v>
      </c>
      <c r="B306" s="13"/>
      <c r="C306" s="14">
        <v>1</v>
      </c>
      <c r="D306" s="15">
        <v>1</v>
      </c>
      <c r="E306" s="14" t="s">
        <v>17</v>
      </c>
      <c r="F306" s="15" t="s">
        <v>17</v>
      </c>
    </row>
    <row r="307" spans="1:6" x14ac:dyDescent="0.25">
      <c r="A307" s="20" t="s">
        <v>311</v>
      </c>
      <c r="B307" s="21" t="s">
        <v>312</v>
      </c>
      <c r="C307" s="25"/>
      <c r="D307" s="26"/>
      <c r="E307" s="25"/>
      <c r="F307" s="26"/>
    </row>
    <row r="308" spans="1:6" x14ac:dyDescent="0.25">
      <c r="A308" s="16" t="s">
        <v>313</v>
      </c>
      <c r="B308" s="17" t="s">
        <v>314</v>
      </c>
      <c r="C308" s="18"/>
      <c r="D308" s="19"/>
      <c r="E308" s="18"/>
      <c r="F308" s="19"/>
    </row>
    <row r="309" spans="1:6" x14ac:dyDescent="0.25">
      <c r="A309" s="8" t="s">
        <v>315</v>
      </c>
      <c r="B309" s="9" t="s">
        <v>316</v>
      </c>
      <c r="C309" s="10">
        <f>SUM(C310:C311)/COUNT(C310:C311)</f>
        <v>2.5</v>
      </c>
      <c r="D309" s="11">
        <f>SUM(D310:D311)/COUNT(D310:D311)</f>
        <v>3</v>
      </c>
      <c r="E309" s="10"/>
      <c r="F309" s="11"/>
    </row>
    <row r="310" spans="1:6" ht="120" x14ac:dyDescent="0.25">
      <c r="A310" s="12" t="s">
        <v>317</v>
      </c>
      <c r="B310" s="13"/>
      <c r="C310" s="14">
        <v>3</v>
      </c>
      <c r="D310" s="15">
        <v>3</v>
      </c>
      <c r="E310" s="14" t="s">
        <v>318</v>
      </c>
      <c r="F310" s="15" t="s">
        <v>319</v>
      </c>
    </row>
    <row r="311" spans="1:6" ht="120" x14ac:dyDescent="0.25">
      <c r="A311" s="12" t="s">
        <v>320</v>
      </c>
      <c r="B311" s="13"/>
      <c r="C311" s="14">
        <v>2</v>
      </c>
      <c r="D311" s="15">
        <v>3</v>
      </c>
      <c r="E311" s="14" t="s">
        <v>321</v>
      </c>
      <c r="F311" s="15" t="s">
        <v>322</v>
      </c>
    </row>
    <row r="312" spans="1:6" ht="60" x14ac:dyDescent="0.25">
      <c r="A312" s="8" t="s">
        <v>323</v>
      </c>
      <c r="B312" s="9" t="s">
        <v>324</v>
      </c>
      <c r="C312" s="10">
        <v>3</v>
      </c>
      <c r="D312" s="11">
        <v>2</v>
      </c>
      <c r="E312" s="10" t="s">
        <v>325</v>
      </c>
      <c r="F312" s="11" t="s">
        <v>326</v>
      </c>
    </row>
    <row r="313" spans="1:6" x14ac:dyDescent="0.25">
      <c r="A313" s="8" t="s">
        <v>327</v>
      </c>
      <c r="B313" s="9" t="s">
        <v>328</v>
      </c>
      <c r="C313" s="10">
        <f>SUM(C314:C315)/COUNT(C314:C315)</f>
        <v>2.5</v>
      </c>
      <c r="D313" s="11">
        <f>SUM(D314:D315)/COUNT(D314:D315)</f>
        <v>3</v>
      </c>
      <c r="E313" s="10"/>
      <c r="F313" s="11"/>
    </row>
    <row r="314" spans="1:6" ht="120" x14ac:dyDescent="0.25">
      <c r="A314" s="12" t="s">
        <v>125</v>
      </c>
      <c r="B314" s="13"/>
      <c r="C314" s="14">
        <v>3</v>
      </c>
      <c r="D314" s="15">
        <v>3</v>
      </c>
      <c r="E314" s="14" t="s">
        <v>126</v>
      </c>
      <c r="F314" s="15" t="s">
        <v>127</v>
      </c>
    </row>
    <row r="315" spans="1:6" ht="120" x14ac:dyDescent="0.25">
      <c r="A315" s="12" t="s">
        <v>320</v>
      </c>
      <c r="B315" s="13"/>
      <c r="C315" s="14">
        <v>2</v>
      </c>
      <c r="D315" s="15">
        <v>3</v>
      </c>
      <c r="E315" s="14" t="s">
        <v>321</v>
      </c>
      <c r="F315" s="15" t="s">
        <v>322</v>
      </c>
    </row>
    <row r="316" spans="1:6" ht="75" x14ac:dyDescent="0.25">
      <c r="A316" s="8" t="s">
        <v>329</v>
      </c>
      <c r="B316" s="9" t="s">
        <v>330</v>
      </c>
      <c r="C316" s="10">
        <v>3</v>
      </c>
      <c r="D316" s="11">
        <v>2</v>
      </c>
      <c r="E316" s="10" t="s">
        <v>331</v>
      </c>
      <c r="F316" s="11" t="s">
        <v>332</v>
      </c>
    </row>
    <row r="317" spans="1:6" x14ac:dyDescent="0.25">
      <c r="A317" s="8" t="s">
        <v>333</v>
      </c>
      <c r="B317" s="9" t="s">
        <v>334</v>
      </c>
      <c r="C317" s="10">
        <f>SUM(C318:C319)/COUNT(C318:C319)</f>
        <v>2.5</v>
      </c>
      <c r="D317" s="11">
        <f>SUM(D318:D319)/COUNT(D318:D319)</f>
        <v>3</v>
      </c>
      <c r="E317" s="10"/>
      <c r="F317" s="11"/>
    </row>
    <row r="318" spans="1:6" ht="90" x14ac:dyDescent="0.25">
      <c r="A318" s="12" t="s">
        <v>170</v>
      </c>
      <c r="B318" s="13"/>
      <c r="C318" s="14">
        <v>3</v>
      </c>
      <c r="D318" s="15">
        <v>3</v>
      </c>
      <c r="E318" s="14" t="s">
        <v>171</v>
      </c>
      <c r="F318" s="15" t="s">
        <v>172</v>
      </c>
    </row>
    <row r="319" spans="1:6" ht="120" x14ac:dyDescent="0.25">
      <c r="A319" s="12" t="s">
        <v>320</v>
      </c>
      <c r="B319" s="13"/>
      <c r="C319" s="14">
        <v>2</v>
      </c>
      <c r="D319" s="15">
        <v>3</v>
      </c>
      <c r="E319" s="14" t="s">
        <v>321</v>
      </c>
      <c r="F319" s="15" t="s">
        <v>322</v>
      </c>
    </row>
    <row r="320" spans="1:6" x14ac:dyDescent="0.25">
      <c r="A320" s="8" t="s">
        <v>335</v>
      </c>
      <c r="B320" s="9" t="s">
        <v>336</v>
      </c>
      <c r="C320" s="10">
        <f>SUM(C321:C322)/COUNT(C321:C322)</f>
        <v>2.5</v>
      </c>
      <c r="D320" s="11">
        <f>SUM(D321:D322)/COUNT(D321:D322)</f>
        <v>3</v>
      </c>
      <c r="E320" s="10"/>
      <c r="F320" s="11"/>
    </row>
    <row r="321" spans="1:6" ht="90" x14ac:dyDescent="0.25">
      <c r="A321" s="12" t="s">
        <v>170</v>
      </c>
      <c r="B321" s="13"/>
      <c r="C321" s="14">
        <v>3</v>
      </c>
      <c r="D321" s="15">
        <v>3</v>
      </c>
      <c r="E321" s="14" t="s">
        <v>171</v>
      </c>
      <c r="F321" s="15" t="s">
        <v>172</v>
      </c>
    </row>
    <row r="322" spans="1:6" ht="120" x14ac:dyDescent="0.25">
      <c r="A322" s="12" t="s">
        <v>320</v>
      </c>
      <c r="B322" s="13"/>
      <c r="C322" s="14">
        <v>2</v>
      </c>
      <c r="D322" s="15">
        <v>3</v>
      </c>
      <c r="E322" s="14" t="s">
        <v>321</v>
      </c>
      <c r="F322" s="15" t="s">
        <v>322</v>
      </c>
    </row>
    <row r="323" spans="1:6" x14ac:dyDescent="0.25">
      <c r="A323" s="8" t="s">
        <v>337</v>
      </c>
      <c r="B323" s="9" t="s">
        <v>338</v>
      </c>
      <c r="C323" s="10">
        <f>SUM(C324:C327)/COUNT(C324:C327)</f>
        <v>1.25</v>
      </c>
      <c r="D323" s="11">
        <f>SUM(D324:D327)/COUNT(D324:D327)</f>
        <v>2</v>
      </c>
      <c r="E323" s="10"/>
      <c r="F323" s="11"/>
    </row>
    <row r="324" spans="1:6" ht="75" x14ac:dyDescent="0.25">
      <c r="A324" s="12" t="s">
        <v>167</v>
      </c>
      <c r="B324" s="13"/>
      <c r="C324" s="14">
        <v>1</v>
      </c>
      <c r="D324" s="15">
        <v>1</v>
      </c>
      <c r="E324" s="14" t="s">
        <v>17</v>
      </c>
      <c r="F324" s="15" t="s">
        <v>17</v>
      </c>
    </row>
    <row r="325" spans="1:6" ht="75" x14ac:dyDescent="0.25">
      <c r="A325" s="12" t="s">
        <v>339</v>
      </c>
      <c r="B325" s="13"/>
      <c r="C325" s="14">
        <v>1</v>
      </c>
      <c r="D325" s="15">
        <v>1</v>
      </c>
      <c r="E325" s="14" t="s">
        <v>17</v>
      </c>
      <c r="F325" s="15" t="s">
        <v>17</v>
      </c>
    </row>
    <row r="326" spans="1:6" ht="90" x14ac:dyDescent="0.25">
      <c r="A326" s="12" t="s">
        <v>340</v>
      </c>
      <c r="B326" s="13"/>
      <c r="C326" s="14">
        <v>1</v>
      </c>
      <c r="D326" s="15">
        <v>3</v>
      </c>
      <c r="E326" s="14" t="s">
        <v>17</v>
      </c>
      <c r="F326" s="15" t="s">
        <v>341</v>
      </c>
    </row>
    <row r="327" spans="1:6" ht="120" x14ac:dyDescent="0.25">
      <c r="A327" s="12" t="s">
        <v>320</v>
      </c>
      <c r="B327" s="13"/>
      <c r="C327" s="14">
        <v>2</v>
      </c>
      <c r="D327" s="15">
        <v>3</v>
      </c>
      <c r="E327" s="14" t="s">
        <v>321</v>
      </c>
      <c r="F327" s="15" t="s">
        <v>322</v>
      </c>
    </row>
    <row r="328" spans="1:6" x14ac:dyDescent="0.25">
      <c r="A328" s="8" t="s">
        <v>342</v>
      </c>
      <c r="B328" s="9" t="s">
        <v>343</v>
      </c>
      <c r="C328" s="10">
        <f>SUM(C329:C331)/COUNT(C329:C331)</f>
        <v>2</v>
      </c>
      <c r="D328" s="11">
        <f>SUM(D329:D331)/COUNT(D329:D331)</f>
        <v>2.3333333333333335</v>
      </c>
      <c r="E328" s="10"/>
      <c r="F328" s="11"/>
    </row>
    <row r="329" spans="1:6" ht="120" x14ac:dyDescent="0.25">
      <c r="A329" s="12" t="s">
        <v>166</v>
      </c>
      <c r="B329" s="13"/>
      <c r="C329" s="14">
        <v>1</v>
      </c>
      <c r="D329" s="15">
        <v>1</v>
      </c>
      <c r="E329" s="14" t="s">
        <v>17</v>
      </c>
      <c r="F329" s="15" t="s">
        <v>17</v>
      </c>
    </row>
    <row r="330" spans="1:6" ht="120" x14ac:dyDescent="0.25">
      <c r="A330" s="12" t="s">
        <v>125</v>
      </c>
      <c r="B330" s="13"/>
      <c r="C330" s="14">
        <v>3</v>
      </c>
      <c r="D330" s="15">
        <v>3</v>
      </c>
      <c r="E330" s="14" t="s">
        <v>126</v>
      </c>
      <c r="F330" s="15" t="s">
        <v>127</v>
      </c>
    </row>
    <row r="331" spans="1:6" ht="120" x14ac:dyDescent="0.25">
      <c r="A331" s="12" t="s">
        <v>320</v>
      </c>
      <c r="B331" s="13"/>
      <c r="C331" s="14">
        <v>2</v>
      </c>
      <c r="D331" s="15">
        <v>3</v>
      </c>
      <c r="E331" s="14" t="s">
        <v>321</v>
      </c>
      <c r="F331" s="15" t="s">
        <v>322</v>
      </c>
    </row>
    <row r="332" spans="1:6" x14ac:dyDescent="0.25">
      <c r="A332" s="8" t="s">
        <v>344</v>
      </c>
      <c r="B332" s="9" t="s">
        <v>345</v>
      </c>
      <c r="C332" s="10">
        <f>SUM(C333:C336)/COUNT(C333:C336)</f>
        <v>2.25</v>
      </c>
      <c r="D332" s="11">
        <f>SUM(D333:D336)/COUNT(D333:D336)</f>
        <v>2.5</v>
      </c>
      <c r="E332" s="10"/>
      <c r="F332" s="11"/>
    </row>
    <row r="333" spans="1:6" ht="120" x14ac:dyDescent="0.25">
      <c r="A333" s="12" t="s">
        <v>166</v>
      </c>
      <c r="B333" s="13"/>
      <c r="C333" s="14">
        <v>1</v>
      </c>
      <c r="D333" s="15">
        <v>1</v>
      </c>
      <c r="E333" s="14" t="s">
        <v>17</v>
      </c>
      <c r="F333" s="15" t="s">
        <v>17</v>
      </c>
    </row>
    <row r="334" spans="1:6" ht="240" x14ac:dyDescent="0.25">
      <c r="A334" s="12" t="s">
        <v>182</v>
      </c>
      <c r="B334" s="13"/>
      <c r="C334" s="14">
        <v>3</v>
      </c>
      <c r="D334" s="15">
        <v>3</v>
      </c>
      <c r="E334" s="14" t="s">
        <v>183</v>
      </c>
      <c r="F334" s="15" t="s">
        <v>184</v>
      </c>
    </row>
    <row r="335" spans="1:6" ht="120" x14ac:dyDescent="0.25">
      <c r="A335" s="12" t="s">
        <v>125</v>
      </c>
      <c r="B335" s="13"/>
      <c r="C335" s="14">
        <v>3</v>
      </c>
      <c r="D335" s="15">
        <v>3</v>
      </c>
      <c r="E335" s="14" t="s">
        <v>126</v>
      </c>
      <c r="F335" s="15" t="s">
        <v>127</v>
      </c>
    </row>
    <row r="336" spans="1:6" ht="120" x14ac:dyDescent="0.25">
      <c r="A336" s="12" t="s">
        <v>320</v>
      </c>
      <c r="B336" s="13"/>
      <c r="C336" s="14">
        <v>2</v>
      </c>
      <c r="D336" s="15">
        <v>3</v>
      </c>
      <c r="E336" s="14" t="s">
        <v>321</v>
      </c>
      <c r="F336" s="15" t="s">
        <v>322</v>
      </c>
    </row>
    <row r="337" spans="1:6" x14ac:dyDescent="0.25">
      <c r="A337" s="8" t="s">
        <v>346</v>
      </c>
      <c r="B337" s="9" t="s">
        <v>347</v>
      </c>
      <c r="C337" s="10">
        <f>SUM(C338:C339)/COUNT(C338:C339)</f>
        <v>2.5</v>
      </c>
      <c r="D337" s="11">
        <f>SUM(D338:D339)/COUNT(D338:D339)</f>
        <v>3</v>
      </c>
      <c r="E337" s="10"/>
      <c r="F337" s="11"/>
    </row>
    <row r="338" spans="1:6" ht="240" x14ac:dyDescent="0.25">
      <c r="A338" s="12" t="s">
        <v>182</v>
      </c>
      <c r="B338" s="13"/>
      <c r="C338" s="14">
        <v>3</v>
      </c>
      <c r="D338" s="15">
        <v>3</v>
      </c>
      <c r="E338" s="14" t="s">
        <v>183</v>
      </c>
      <c r="F338" s="15" t="s">
        <v>184</v>
      </c>
    </row>
    <row r="339" spans="1:6" ht="120" x14ac:dyDescent="0.25">
      <c r="A339" s="12" t="s">
        <v>320</v>
      </c>
      <c r="B339" s="13"/>
      <c r="C339" s="14">
        <v>2</v>
      </c>
      <c r="D339" s="15">
        <v>3</v>
      </c>
      <c r="E339" s="14" t="s">
        <v>321</v>
      </c>
      <c r="F339" s="15" t="s">
        <v>322</v>
      </c>
    </row>
    <row r="340" spans="1:6" x14ac:dyDescent="0.25">
      <c r="A340" s="8" t="s">
        <v>348</v>
      </c>
      <c r="B340" s="9" t="s">
        <v>349</v>
      </c>
      <c r="C340" s="10">
        <f>SUM(C341:C342)/COUNT(C341:C342)</f>
        <v>2.5</v>
      </c>
      <c r="D340" s="11">
        <f>SUM(D341:D342)/COUNT(D341:D342)</f>
        <v>3</v>
      </c>
      <c r="E340" s="10"/>
      <c r="F340" s="11"/>
    </row>
    <row r="341" spans="1:6" ht="240" x14ac:dyDescent="0.25">
      <c r="A341" s="12" t="s">
        <v>182</v>
      </c>
      <c r="B341" s="13"/>
      <c r="C341" s="14">
        <v>3</v>
      </c>
      <c r="D341" s="15">
        <v>3</v>
      </c>
      <c r="E341" s="14" t="s">
        <v>183</v>
      </c>
      <c r="F341" s="15" t="s">
        <v>184</v>
      </c>
    </row>
    <row r="342" spans="1:6" ht="120" x14ac:dyDescent="0.25">
      <c r="A342" s="12" t="s">
        <v>320</v>
      </c>
      <c r="B342" s="13"/>
      <c r="C342" s="14">
        <v>2</v>
      </c>
      <c r="D342" s="15">
        <v>3</v>
      </c>
      <c r="E342" s="14" t="s">
        <v>321</v>
      </c>
      <c r="F342" s="15" t="s">
        <v>322</v>
      </c>
    </row>
    <row r="343" spans="1:6" x14ac:dyDescent="0.25">
      <c r="A343" s="8" t="s">
        <v>350</v>
      </c>
      <c r="B343" s="9" t="s">
        <v>351</v>
      </c>
      <c r="C343" s="10">
        <f>SUM(C344:C346)/COUNT(C344:C346)</f>
        <v>2</v>
      </c>
      <c r="D343" s="11">
        <f>SUM(D344:D346)/COUNT(D344:D346)</f>
        <v>3</v>
      </c>
      <c r="E343" s="10"/>
      <c r="F343" s="11"/>
    </row>
    <row r="344" spans="1:6" ht="240" x14ac:dyDescent="0.25">
      <c r="A344" s="12" t="s">
        <v>182</v>
      </c>
      <c r="B344" s="13"/>
      <c r="C344" s="14">
        <v>3</v>
      </c>
      <c r="D344" s="15">
        <v>3</v>
      </c>
      <c r="E344" s="14" t="s">
        <v>183</v>
      </c>
      <c r="F344" s="15" t="s">
        <v>184</v>
      </c>
    </row>
    <row r="345" spans="1:6" ht="90" x14ac:dyDescent="0.25">
      <c r="A345" s="12" t="s">
        <v>340</v>
      </c>
      <c r="B345" s="13"/>
      <c r="C345" s="14">
        <v>1</v>
      </c>
      <c r="D345" s="15">
        <v>3</v>
      </c>
      <c r="E345" s="14" t="s">
        <v>17</v>
      </c>
      <c r="F345" s="15" t="s">
        <v>341</v>
      </c>
    </row>
    <row r="346" spans="1:6" ht="120" x14ac:dyDescent="0.25">
      <c r="A346" s="12" t="s">
        <v>320</v>
      </c>
      <c r="B346" s="13"/>
      <c r="C346" s="14">
        <v>2</v>
      </c>
      <c r="D346" s="15">
        <v>3</v>
      </c>
      <c r="E346" s="14" t="s">
        <v>321</v>
      </c>
      <c r="F346" s="15" t="s">
        <v>322</v>
      </c>
    </row>
    <row r="347" spans="1:6" ht="60" x14ac:dyDescent="0.25">
      <c r="A347" s="8" t="s">
        <v>352</v>
      </c>
      <c r="B347" s="9" t="s">
        <v>353</v>
      </c>
      <c r="C347" s="10">
        <v>1</v>
      </c>
      <c r="D347" s="11">
        <v>2</v>
      </c>
      <c r="E347" s="10" t="s">
        <v>17</v>
      </c>
      <c r="F347" s="11" t="s">
        <v>354</v>
      </c>
    </row>
    <row r="348" spans="1:6" ht="105" x14ac:dyDescent="0.25">
      <c r="A348" s="8" t="s">
        <v>355</v>
      </c>
      <c r="B348" s="9" t="s">
        <v>356</v>
      </c>
      <c r="C348" s="10">
        <v>3</v>
      </c>
      <c r="D348" s="11">
        <v>2</v>
      </c>
      <c r="E348" s="10" t="s">
        <v>357</v>
      </c>
      <c r="F348" s="11" t="s">
        <v>127</v>
      </c>
    </row>
    <row r="349" spans="1:6" ht="195" x14ac:dyDescent="0.25">
      <c r="A349" s="8" t="s">
        <v>358</v>
      </c>
      <c r="B349" s="9" t="s">
        <v>359</v>
      </c>
      <c r="C349" s="10">
        <f>SUM(C350:C351)/COUNT(C350:C351)</f>
        <v>2.5</v>
      </c>
      <c r="D349" s="11">
        <f>SUM(D350:D351)/COUNT(D350:D351)</f>
        <v>3</v>
      </c>
      <c r="E349" s="10" t="s">
        <v>360</v>
      </c>
      <c r="F349" s="11" t="s">
        <v>361</v>
      </c>
    </row>
    <row r="350" spans="1:6" ht="240" x14ac:dyDescent="0.25">
      <c r="A350" s="12" t="s">
        <v>182</v>
      </c>
      <c r="B350" s="13"/>
      <c r="C350" s="14">
        <v>3</v>
      </c>
      <c r="D350" s="15">
        <v>3</v>
      </c>
      <c r="E350" s="14" t="s">
        <v>183</v>
      </c>
      <c r="F350" s="15" t="s">
        <v>184</v>
      </c>
    </row>
    <row r="351" spans="1:6" ht="120" x14ac:dyDescent="0.25">
      <c r="A351" s="12" t="s">
        <v>320</v>
      </c>
      <c r="B351" s="13"/>
      <c r="C351" s="14">
        <v>2</v>
      </c>
      <c r="D351" s="15">
        <v>3</v>
      </c>
      <c r="E351" s="14" t="s">
        <v>321</v>
      </c>
      <c r="F351" s="15" t="s">
        <v>322</v>
      </c>
    </row>
    <row r="352" spans="1:6" x14ac:dyDescent="0.25">
      <c r="A352" s="16" t="s">
        <v>362</v>
      </c>
      <c r="B352" s="17" t="s">
        <v>363</v>
      </c>
      <c r="C352" s="18"/>
      <c r="D352" s="19"/>
      <c r="E352" s="18"/>
      <c r="F352" s="19"/>
    </row>
    <row r="353" spans="1:6" ht="105" x14ac:dyDescent="0.25">
      <c r="A353" s="8" t="s">
        <v>364</v>
      </c>
      <c r="B353" s="9" t="s">
        <v>365</v>
      </c>
      <c r="C353" s="10">
        <v>3</v>
      </c>
      <c r="D353" s="11">
        <v>3</v>
      </c>
      <c r="E353" s="10" t="s">
        <v>318</v>
      </c>
      <c r="F353" s="11" t="s">
        <v>319</v>
      </c>
    </row>
    <row r="354" spans="1:6" ht="60" x14ac:dyDescent="0.25">
      <c r="A354" s="8" t="s">
        <v>366</v>
      </c>
      <c r="B354" s="9" t="s">
        <v>367</v>
      </c>
      <c r="C354" s="10">
        <v>3</v>
      </c>
      <c r="D354" s="11">
        <v>2</v>
      </c>
      <c r="E354" s="10" t="s">
        <v>325</v>
      </c>
      <c r="F354" s="11" t="s">
        <v>326</v>
      </c>
    </row>
    <row r="355" spans="1:6" x14ac:dyDescent="0.25">
      <c r="A355" s="8" t="s">
        <v>368</v>
      </c>
      <c r="B355" s="9" t="s">
        <v>369</v>
      </c>
      <c r="C355" s="10">
        <f>SUM(C356:C357)/COUNT(C356:C357)</f>
        <v>2.5</v>
      </c>
      <c r="D355" s="11">
        <f>SUM(D356:D357)/COUNT(D356:D357)</f>
        <v>3</v>
      </c>
      <c r="E355" s="10"/>
      <c r="F355" s="11"/>
    </row>
    <row r="356" spans="1:6" ht="120" x14ac:dyDescent="0.25">
      <c r="A356" s="12" t="s">
        <v>125</v>
      </c>
      <c r="B356" s="13"/>
      <c r="C356" s="14">
        <v>3</v>
      </c>
      <c r="D356" s="15">
        <v>3</v>
      </c>
      <c r="E356" s="14" t="s">
        <v>126</v>
      </c>
      <c r="F356" s="15" t="s">
        <v>127</v>
      </c>
    </row>
    <row r="357" spans="1:6" ht="120" x14ac:dyDescent="0.25">
      <c r="A357" s="12" t="s">
        <v>320</v>
      </c>
      <c r="B357" s="13"/>
      <c r="C357" s="14">
        <v>2</v>
      </c>
      <c r="D357" s="15">
        <v>3</v>
      </c>
      <c r="E357" s="14" t="s">
        <v>321</v>
      </c>
      <c r="F357" s="15" t="s">
        <v>322</v>
      </c>
    </row>
    <row r="358" spans="1:6" ht="75" x14ac:dyDescent="0.25">
      <c r="A358" s="8" t="s">
        <v>370</v>
      </c>
      <c r="B358" s="9" t="s">
        <v>371</v>
      </c>
      <c r="C358" s="10">
        <v>3</v>
      </c>
      <c r="D358" s="11">
        <v>2</v>
      </c>
      <c r="E358" s="10" t="s">
        <v>331</v>
      </c>
      <c r="F358" s="11" t="s">
        <v>332</v>
      </c>
    </row>
    <row r="359" spans="1:6" x14ac:dyDescent="0.25">
      <c r="A359" s="8" t="s">
        <v>372</v>
      </c>
      <c r="B359" s="9" t="s">
        <v>373</v>
      </c>
      <c r="C359" s="10">
        <f>SUM(C360:C361)/COUNT(C360:C361)</f>
        <v>2.5</v>
      </c>
      <c r="D359" s="11">
        <f>SUM(D360:D361)/COUNT(D360:D361)</f>
        <v>3</v>
      </c>
      <c r="E359" s="10"/>
      <c r="F359" s="11"/>
    </row>
    <row r="360" spans="1:6" ht="90" x14ac:dyDescent="0.25">
      <c r="A360" s="12" t="s">
        <v>170</v>
      </c>
      <c r="B360" s="13"/>
      <c r="C360" s="14">
        <v>3</v>
      </c>
      <c r="D360" s="15">
        <v>3</v>
      </c>
      <c r="E360" s="14" t="s">
        <v>171</v>
      </c>
      <c r="F360" s="15" t="s">
        <v>172</v>
      </c>
    </row>
    <row r="361" spans="1:6" ht="120" x14ac:dyDescent="0.25">
      <c r="A361" s="12" t="s">
        <v>320</v>
      </c>
      <c r="B361" s="13"/>
      <c r="C361" s="14">
        <v>2</v>
      </c>
      <c r="D361" s="15">
        <v>3</v>
      </c>
      <c r="E361" s="14" t="s">
        <v>321</v>
      </c>
      <c r="F361" s="15" t="s">
        <v>322</v>
      </c>
    </row>
    <row r="362" spans="1:6" x14ac:dyDescent="0.25">
      <c r="A362" s="8" t="s">
        <v>374</v>
      </c>
      <c r="B362" s="9"/>
      <c r="C362" s="10">
        <f>SUM(C363:C364)/COUNT(C363:C364)</f>
        <v>2.5</v>
      </c>
      <c r="D362" s="11">
        <f>SUM(D363:D364)/COUNT(D363:D364)</f>
        <v>3</v>
      </c>
      <c r="E362" s="10"/>
      <c r="F362" s="11"/>
    </row>
    <row r="363" spans="1:6" ht="90" x14ac:dyDescent="0.25">
      <c r="A363" s="12" t="s">
        <v>170</v>
      </c>
      <c r="B363" s="13"/>
      <c r="C363" s="14">
        <v>3</v>
      </c>
      <c r="D363" s="15">
        <v>3</v>
      </c>
      <c r="E363" s="14" t="s">
        <v>171</v>
      </c>
      <c r="F363" s="15" t="s">
        <v>172</v>
      </c>
    </row>
    <row r="364" spans="1:6" ht="120" x14ac:dyDescent="0.25">
      <c r="A364" s="12" t="s">
        <v>320</v>
      </c>
      <c r="B364" s="13"/>
      <c r="C364" s="14">
        <v>2</v>
      </c>
      <c r="D364" s="15">
        <v>3</v>
      </c>
      <c r="E364" s="14" t="s">
        <v>321</v>
      </c>
      <c r="F364" s="15" t="s">
        <v>322</v>
      </c>
    </row>
    <row r="365" spans="1:6" x14ac:dyDescent="0.25">
      <c r="A365" s="8" t="s">
        <v>375</v>
      </c>
      <c r="B365" s="9"/>
      <c r="C365" s="10">
        <f>SUM(C366:C369)/COUNT(C366:C369)</f>
        <v>1.5</v>
      </c>
      <c r="D365" s="11">
        <f>SUM(D366:D369)/COUNT(D366:D369)</f>
        <v>2</v>
      </c>
      <c r="E365" s="10"/>
      <c r="F365" s="11"/>
    </row>
    <row r="366" spans="1:6" ht="45" x14ac:dyDescent="0.25">
      <c r="A366" s="12" t="s">
        <v>240</v>
      </c>
      <c r="B366" s="13"/>
      <c r="C366" s="14">
        <v>2</v>
      </c>
      <c r="D366" s="15">
        <v>1</v>
      </c>
      <c r="E366" s="14" t="s">
        <v>241</v>
      </c>
      <c r="F366" s="15" t="s">
        <v>17</v>
      </c>
    </row>
    <row r="367" spans="1:6" ht="90" x14ac:dyDescent="0.25">
      <c r="A367" s="12" t="s">
        <v>340</v>
      </c>
      <c r="B367" s="13"/>
      <c r="C367" s="14">
        <v>1</v>
      </c>
      <c r="D367" s="15">
        <v>3</v>
      </c>
      <c r="E367" s="14" t="s">
        <v>17</v>
      </c>
      <c r="F367" s="15" t="s">
        <v>341</v>
      </c>
    </row>
    <row r="368" spans="1:6" ht="75" x14ac:dyDescent="0.25">
      <c r="A368" s="12" t="s">
        <v>339</v>
      </c>
      <c r="B368" s="13"/>
      <c r="C368" s="14">
        <v>1</v>
      </c>
      <c r="D368" s="15">
        <v>1</v>
      </c>
      <c r="E368" s="14" t="s">
        <v>17</v>
      </c>
      <c r="F368" s="15" t="s">
        <v>17</v>
      </c>
    </row>
    <row r="369" spans="1:6" ht="120" x14ac:dyDescent="0.25">
      <c r="A369" s="12" t="s">
        <v>320</v>
      </c>
      <c r="B369" s="13"/>
      <c r="C369" s="14">
        <v>2</v>
      </c>
      <c r="D369" s="15">
        <v>3</v>
      </c>
      <c r="E369" s="14" t="s">
        <v>321</v>
      </c>
      <c r="F369" s="15" t="s">
        <v>322</v>
      </c>
    </row>
    <row r="370" spans="1:6" x14ac:dyDescent="0.25">
      <c r="A370" s="8" t="s">
        <v>376</v>
      </c>
      <c r="B370" s="9"/>
      <c r="C370" s="10">
        <f>SUM(C371:C373)/COUNT(C371:C373)</f>
        <v>2</v>
      </c>
      <c r="D370" s="11">
        <f>SUM(D371:D373)/COUNT(D371:D373)</f>
        <v>2.3333333333333335</v>
      </c>
      <c r="E370" s="10"/>
      <c r="F370" s="11"/>
    </row>
    <row r="371" spans="1:6" ht="75" x14ac:dyDescent="0.25">
      <c r="A371" s="12" t="s">
        <v>167</v>
      </c>
      <c r="B371" s="13"/>
      <c r="C371" s="14">
        <v>1</v>
      </c>
      <c r="D371" s="15">
        <v>1</v>
      </c>
      <c r="E371" s="14" t="s">
        <v>17</v>
      </c>
      <c r="F371" s="15" t="s">
        <v>17</v>
      </c>
    </row>
    <row r="372" spans="1:6" ht="120" x14ac:dyDescent="0.25">
      <c r="A372" s="12" t="s">
        <v>125</v>
      </c>
      <c r="B372" s="13"/>
      <c r="C372" s="14">
        <v>3</v>
      </c>
      <c r="D372" s="15">
        <v>3</v>
      </c>
      <c r="E372" s="14" t="s">
        <v>126</v>
      </c>
      <c r="F372" s="15" t="s">
        <v>127</v>
      </c>
    </row>
    <row r="373" spans="1:6" ht="120" x14ac:dyDescent="0.25">
      <c r="A373" s="12" t="s">
        <v>320</v>
      </c>
      <c r="B373" s="13"/>
      <c r="C373" s="14">
        <v>2</v>
      </c>
      <c r="D373" s="15">
        <v>3</v>
      </c>
      <c r="E373" s="14" t="s">
        <v>321</v>
      </c>
      <c r="F373" s="15" t="s">
        <v>322</v>
      </c>
    </row>
    <row r="374" spans="1:6" x14ac:dyDescent="0.25">
      <c r="A374" s="8" t="s">
        <v>377</v>
      </c>
      <c r="B374" s="9"/>
      <c r="C374" s="10">
        <f>SUM(C375:C377)/COUNT(C375:C377)</f>
        <v>2.6666666666666665</v>
      </c>
      <c r="D374" s="11">
        <f>SUM(D375:D377)/COUNT(D375:D377)</f>
        <v>3</v>
      </c>
      <c r="E374" s="10"/>
      <c r="F374" s="11"/>
    </row>
    <row r="375" spans="1:6" ht="240" x14ac:dyDescent="0.25">
      <c r="A375" s="12" t="s">
        <v>182</v>
      </c>
      <c r="B375" s="13"/>
      <c r="C375" s="14">
        <v>3</v>
      </c>
      <c r="D375" s="15">
        <v>3</v>
      </c>
      <c r="E375" s="14" t="s">
        <v>183</v>
      </c>
      <c r="F375" s="15" t="s">
        <v>184</v>
      </c>
    </row>
    <row r="376" spans="1:6" ht="120" x14ac:dyDescent="0.25">
      <c r="A376" s="12" t="s">
        <v>125</v>
      </c>
      <c r="B376" s="13"/>
      <c r="C376" s="14">
        <v>3</v>
      </c>
      <c r="D376" s="15">
        <v>3</v>
      </c>
      <c r="E376" s="14" t="s">
        <v>126</v>
      </c>
      <c r="F376" s="15" t="s">
        <v>127</v>
      </c>
    </row>
    <row r="377" spans="1:6" ht="120" x14ac:dyDescent="0.25">
      <c r="A377" s="12" t="s">
        <v>320</v>
      </c>
      <c r="B377" s="13"/>
      <c r="C377" s="14">
        <v>2</v>
      </c>
      <c r="D377" s="15">
        <v>3</v>
      </c>
      <c r="E377" s="14" t="s">
        <v>321</v>
      </c>
      <c r="F377" s="15" t="s">
        <v>322</v>
      </c>
    </row>
    <row r="378" spans="1:6" x14ac:dyDescent="0.25">
      <c r="A378" s="8" t="s">
        <v>378</v>
      </c>
      <c r="B378" s="9"/>
      <c r="C378" s="10">
        <f>SUM(C379:C380)/COUNT(C379:C380)</f>
        <v>2.5</v>
      </c>
      <c r="D378" s="11">
        <f>SUM(D379:D380)/COUNT(D379:D380)</f>
        <v>3</v>
      </c>
      <c r="E378" s="10"/>
      <c r="F378" s="11"/>
    </row>
    <row r="379" spans="1:6" ht="240" x14ac:dyDescent="0.25">
      <c r="A379" s="12" t="s">
        <v>182</v>
      </c>
      <c r="B379" s="13"/>
      <c r="C379" s="14">
        <v>3</v>
      </c>
      <c r="D379" s="15">
        <v>3</v>
      </c>
      <c r="E379" s="14" t="s">
        <v>183</v>
      </c>
      <c r="F379" s="15" t="s">
        <v>184</v>
      </c>
    </row>
    <row r="380" spans="1:6" ht="120" x14ac:dyDescent="0.25">
      <c r="A380" s="12" t="s">
        <v>320</v>
      </c>
      <c r="B380" s="13"/>
      <c r="C380" s="14">
        <v>2</v>
      </c>
      <c r="D380" s="15">
        <v>3</v>
      </c>
      <c r="E380" s="14" t="s">
        <v>321</v>
      </c>
      <c r="F380" s="15" t="s">
        <v>322</v>
      </c>
    </row>
    <row r="381" spans="1:6" x14ac:dyDescent="0.25">
      <c r="A381" s="8" t="s">
        <v>379</v>
      </c>
      <c r="B381" s="9"/>
      <c r="C381" s="10">
        <f>SUM(C382:C383)/COUNT(C382:C383)</f>
        <v>2.5</v>
      </c>
      <c r="D381" s="11">
        <f>SUM(D382:D383)/COUNT(D382:D383)</f>
        <v>3</v>
      </c>
      <c r="E381" s="10"/>
      <c r="F381" s="11"/>
    </row>
    <row r="382" spans="1:6" ht="240" x14ac:dyDescent="0.25">
      <c r="A382" s="12" t="s">
        <v>182</v>
      </c>
      <c r="B382" s="13"/>
      <c r="C382" s="14">
        <v>3</v>
      </c>
      <c r="D382" s="15">
        <v>3</v>
      </c>
      <c r="E382" s="14" t="s">
        <v>183</v>
      </c>
      <c r="F382" s="15" t="s">
        <v>184</v>
      </c>
    </row>
    <row r="383" spans="1:6" ht="120" x14ac:dyDescent="0.25">
      <c r="A383" s="12" t="s">
        <v>320</v>
      </c>
      <c r="B383" s="13"/>
      <c r="C383" s="14">
        <v>2</v>
      </c>
      <c r="D383" s="15">
        <v>3</v>
      </c>
      <c r="E383" s="14" t="s">
        <v>321</v>
      </c>
      <c r="F383" s="15" t="s">
        <v>322</v>
      </c>
    </row>
    <row r="384" spans="1:6" x14ac:dyDescent="0.25">
      <c r="A384" s="8" t="s">
        <v>380</v>
      </c>
      <c r="B384" s="9"/>
      <c r="C384" s="10">
        <f>SUM(C385:C387)/COUNT(C385:C387)</f>
        <v>2</v>
      </c>
      <c r="D384" s="11">
        <f>SUM(D385:D387)/COUNT(D385:D387)</f>
        <v>3</v>
      </c>
      <c r="E384" s="10"/>
      <c r="F384" s="11"/>
    </row>
    <row r="385" spans="1:6" ht="240" x14ac:dyDescent="0.25">
      <c r="A385" s="12" t="s">
        <v>182</v>
      </c>
      <c r="B385" s="13"/>
      <c r="C385" s="14">
        <v>3</v>
      </c>
      <c r="D385" s="15">
        <v>3</v>
      </c>
      <c r="E385" s="14" t="s">
        <v>183</v>
      </c>
      <c r="F385" s="15" t="s">
        <v>184</v>
      </c>
    </row>
    <row r="386" spans="1:6" ht="90" x14ac:dyDescent="0.25">
      <c r="A386" s="12" t="s">
        <v>340</v>
      </c>
      <c r="B386" s="13"/>
      <c r="C386" s="14">
        <v>1</v>
      </c>
      <c r="D386" s="15">
        <v>3</v>
      </c>
      <c r="E386" s="14" t="s">
        <v>17</v>
      </c>
      <c r="F386" s="15" t="s">
        <v>341</v>
      </c>
    </row>
    <row r="387" spans="1:6" ht="120" x14ac:dyDescent="0.25">
      <c r="A387" s="12" t="s">
        <v>320</v>
      </c>
      <c r="B387" s="13"/>
      <c r="C387" s="14">
        <v>2</v>
      </c>
      <c r="D387" s="15">
        <v>3</v>
      </c>
      <c r="E387" s="14" t="s">
        <v>321</v>
      </c>
      <c r="F387" s="15" t="s">
        <v>322</v>
      </c>
    </row>
    <row r="388" spans="1:6" ht="60" x14ac:dyDescent="0.25">
      <c r="A388" s="8" t="s">
        <v>381</v>
      </c>
      <c r="B388" s="9"/>
      <c r="C388" s="10">
        <v>1</v>
      </c>
      <c r="D388" s="11">
        <v>2</v>
      </c>
      <c r="E388" s="10" t="s">
        <v>17</v>
      </c>
      <c r="F388" s="11" t="s">
        <v>354</v>
      </c>
    </row>
    <row r="389" spans="1:6" ht="105" x14ac:dyDescent="0.25">
      <c r="A389" s="8" t="s">
        <v>382</v>
      </c>
      <c r="B389" s="9"/>
      <c r="C389" s="10">
        <v>3</v>
      </c>
      <c r="D389" s="11">
        <v>2</v>
      </c>
      <c r="E389" s="10" t="s">
        <v>357</v>
      </c>
      <c r="F389" s="11" t="s">
        <v>127</v>
      </c>
    </row>
    <row r="390" spans="1:6" ht="195" x14ac:dyDescent="0.25">
      <c r="A390" s="8" t="s">
        <v>383</v>
      </c>
      <c r="B390" s="9"/>
      <c r="C390" s="10">
        <f>SUM(C391:C392)/COUNT(C391:C392)</f>
        <v>2.5</v>
      </c>
      <c r="D390" s="11">
        <f>SUM(D391:D392)/COUNT(D391:D392)</f>
        <v>3</v>
      </c>
      <c r="E390" s="10" t="s">
        <v>360</v>
      </c>
      <c r="F390" s="11" t="s">
        <v>384</v>
      </c>
    </row>
    <row r="391" spans="1:6" ht="240" x14ac:dyDescent="0.25">
      <c r="A391" s="12" t="s">
        <v>182</v>
      </c>
      <c r="B391" s="13"/>
      <c r="C391" s="14">
        <v>3</v>
      </c>
      <c r="D391" s="15">
        <v>3</v>
      </c>
      <c r="E391" s="14" t="s">
        <v>183</v>
      </c>
      <c r="F391" s="15" t="s">
        <v>184</v>
      </c>
    </row>
    <row r="392" spans="1:6" ht="255" x14ac:dyDescent="0.25">
      <c r="A392" s="12" t="s">
        <v>320</v>
      </c>
      <c r="B392" s="13"/>
      <c r="C392" s="14">
        <v>2</v>
      </c>
      <c r="D392" s="15">
        <v>3</v>
      </c>
      <c r="E392" s="14" t="s">
        <v>385</v>
      </c>
      <c r="F392" s="15" t="s">
        <v>322</v>
      </c>
    </row>
    <row r="393" spans="1:6" x14ac:dyDescent="0.25">
      <c r="A393" s="16" t="s">
        <v>386</v>
      </c>
      <c r="B393" s="17" t="s">
        <v>387</v>
      </c>
      <c r="C393" s="18"/>
      <c r="D393" s="19"/>
      <c r="E393" s="18"/>
      <c r="F393" s="19"/>
    </row>
    <row r="394" spans="1:6" x14ac:dyDescent="0.25">
      <c r="A394" s="8" t="s">
        <v>388</v>
      </c>
      <c r="B394" s="9" t="s">
        <v>389</v>
      </c>
      <c r="C394" s="10">
        <v>1</v>
      </c>
      <c r="D394" s="11">
        <v>1</v>
      </c>
      <c r="E394" s="10" t="s">
        <v>17</v>
      </c>
      <c r="F394" s="11" t="s">
        <v>17</v>
      </c>
    </row>
    <row r="395" spans="1:6" ht="60" x14ac:dyDescent="0.25">
      <c r="A395" s="8" t="s">
        <v>390</v>
      </c>
      <c r="B395" s="9" t="s">
        <v>391</v>
      </c>
      <c r="C395" s="10">
        <v>3</v>
      </c>
      <c r="D395" s="11">
        <v>2</v>
      </c>
      <c r="E395" s="10" t="s">
        <v>392</v>
      </c>
      <c r="F395" s="11" t="s">
        <v>393</v>
      </c>
    </row>
    <row r="396" spans="1:6" ht="120" x14ac:dyDescent="0.25">
      <c r="A396" s="8" t="s">
        <v>394</v>
      </c>
      <c r="B396" s="9" t="s">
        <v>395</v>
      </c>
      <c r="C396" s="10">
        <v>3</v>
      </c>
      <c r="D396" s="11">
        <v>3</v>
      </c>
      <c r="E396" s="10" t="s">
        <v>396</v>
      </c>
      <c r="F396" s="11" t="s">
        <v>172</v>
      </c>
    </row>
    <row r="397" spans="1:6" ht="90" x14ac:dyDescent="0.25">
      <c r="A397" s="8" t="s">
        <v>397</v>
      </c>
      <c r="B397" s="9" t="s">
        <v>398</v>
      </c>
      <c r="C397" s="10">
        <v>3</v>
      </c>
      <c r="D397" s="11">
        <v>3</v>
      </c>
      <c r="E397" s="10" t="s">
        <v>399</v>
      </c>
      <c r="F397" s="11" t="s">
        <v>184</v>
      </c>
    </row>
    <row r="398" spans="1:6" x14ac:dyDescent="0.25">
      <c r="A398" s="8" t="s">
        <v>400</v>
      </c>
      <c r="B398" s="9" t="s">
        <v>401</v>
      </c>
      <c r="C398" s="10">
        <f>SUM(C399:C400)/COUNT(C399:C400)</f>
        <v>2.5</v>
      </c>
      <c r="D398" s="11">
        <f>SUM(D399:D400)/COUNT(D399:D400)</f>
        <v>3</v>
      </c>
      <c r="E398" s="10"/>
      <c r="F398" s="11"/>
    </row>
    <row r="399" spans="1:6" ht="90" x14ac:dyDescent="0.25">
      <c r="A399" s="12" t="s">
        <v>170</v>
      </c>
      <c r="B399" s="13"/>
      <c r="C399" s="14">
        <v>3</v>
      </c>
      <c r="D399" s="15">
        <v>3</v>
      </c>
      <c r="E399" s="14" t="s">
        <v>171</v>
      </c>
      <c r="F399" s="15" t="s">
        <v>172</v>
      </c>
    </row>
    <row r="400" spans="1:6" ht="120" x14ac:dyDescent="0.25">
      <c r="A400" s="12" t="s">
        <v>320</v>
      </c>
      <c r="B400" s="13"/>
      <c r="C400" s="14">
        <v>2</v>
      </c>
      <c r="D400" s="15">
        <v>3</v>
      </c>
      <c r="E400" s="14" t="s">
        <v>321</v>
      </c>
      <c r="F400" s="15" t="s">
        <v>322</v>
      </c>
    </row>
    <row r="401" spans="1:6" x14ac:dyDescent="0.25">
      <c r="A401" s="8" t="s">
        <v>402</v>
      </c>
      <c r="B401" s="9" t="s">
        <v>403</v>
      </c>
      <c r="C401" s="10">
        <f>SUM(C402:C403)/COUNT(C402:C403)</f>
        <v>2.5</v>
      </c>
      <c r="D401" s="11">
        <f>SUM(D402:D403)/COUNT(D402:D403)</f>
        <v>3</v>
      </c>
      <c r="E401" s="10"/>
      <c r="F401" s="11"/>
    </row>
    <row r="402" spans="1:6" ht="90" x14ac:dyDescent="0.25">
      <c r="A402" s="12" t="s">
        <v>170</v>
      </c>
      <c r="B402" s="13"/>
      <c r="C402" s="14">
        <v>3</v>
      </c>
      <c r="D402" s="15">
        <v>3</v>
      </c>
      <c r="E402" s="14" t="s">
        <v>171</v>
      </c>
      <c r="F402" s="15" t="s">
        <v>172</v>
      </c>
    </row>
    <row r="403" spans="1:6" ht="120" x14ac:dyDescent="0.25">
      <c r="A403" s="12" t="s">
        <v>320</v>
      </c>
      <c r="B403" s="13"/>
      <c r="C403" s="14">
        <v>2</v>
      </c>
      <c r="D403" s="15">
        <v>3</v>
      </c>
      <c r="E403" s="14" t="s">
        <v>321</v>
      </c>
      <c r="F403" s="15" t="s">
        <v>322</v>
      </c>
    </row>
    <row r="404" spans="1:6" x14ac:dyDescent="0.25">
      <c r="A404" s="8" t="s">
        <v>404</v>
      </c>
      <c r="B404" s="9" t="s">
        <v>405</v>
      </c>
      <c r="C404" s="10">
        <f>SUM(C405:C407)/COUNT(C405:C407)</f>
        <v>1.3333333333333333</v>
      </c>
      <c r="D404" s="11">
        <f>SUM(D405:D407)/COUNT(D405:D407)</f>
        <v>1.6666666666666667</v>
      </c>
      <c r="E404" s="10"/>
      <c r="F404" s="11"/>
    </row>
    <row r="405" spans="1:6" ht="75" x14ac:dyDescent="0.25">
      <c r="A405" s="12" t="s">
        <v>167</v>
      </c>
      <c r="B405" s="13"/>
      <c r="C405" s="14">
        <v>1</v>
      </c>
      <c r="D405" s="15">
        <v>1</v>
      </c>
      <c r="E405" s="14" t="s">
        <v>17</v>
      </c>
      <c r="F405" s="15" t="s">
        <v>17</v>
      </c>
    </row>
    <row r="406" spans="1:6" ht="75" x14ac:dyDescent="0.25">
      <c r="A406" s="12" t="s">
        <v>339</v>
      </c>
      <c r="B406" s="13"/>
      <c r="C406" s="14">
        <v>1</v>
      </c>
      <c r="D406" s="15">
        <v>1</v>
      </c>
      <c r="E406" s="14" t="s">
        <v>17</v>
      </c>
      <c r="F406" s="15" t="s">
        <v>17</v>
      </c>
    </row>
    <row r="407" spans="1:6" ht="120" x14ac:dyDescent="0.25">
      <c r="A407" s="12" t="s">
        <v>320</v>
      </c>
      <c r="B407" s="13"/>
      <c r="C407" s="14">
        <v>2</v>
      </c>
      <c r="D407" s="15">
        <v>3</v>
      </c>
      <c r="E407" s="14" t="s">
        <v>321</v>
      </c>
      <c r="F407" s="15" t="s">
        <v>322</v>
      </c>
    </row>
    <row r="408" spans="1:6" ht="75" x14ac:dyDescent="0.25">
      <c r="A408" s="8" t="s">
        <v>406</v>
      </c>
      <c r="B408" s="9" t="s">
        <v>407</v>
      </c>
      <c r="C408" s="10">
        <v>2</v>
      </c>
      <c r="D408" s="11">
        <v>3</v>
      </c>
      <c r="E408" s="10" t="s">
        <v>408</v>
      </c>
      <c r="F408" s="11" t="s">
        <v>322</v>
      </c>
    </row>
    <row r="409" spans="1:6" x14ac:dyDescent="0.25">
      <c r="A409" s="8" t="s">
        <v>409</v>
      </c>
      <c r="B409" s="9" t="s">
        <v>410</v>
      </c>
      <c r="C409" s="10">
        <f>SUM(C410:C411)/COUNT(C410:C411)</f>
        <v>2.5</v>
      </c>
      <c r="D409" s="11">
        <f>SUM(D410:D411)/COUNT(D410:D411)</f>
        <v>3</v>
      </c>
      <c r="E409" s="10"/>
      <c r="F409" s="11"/>
    </row>
    <row r="410" spans="1:6" ht="240" x14ac:dyDescent="0.25">
      <c r="A410" s="12" t="s">
        <v>182</v>
      </c>
      <c r="B410" s="13"/>
      <c r="C410" s="14">
        <v>3</v>
      </c>
      <c r="D410" s="15">
        <v>3</v>
      </c>
      <c r="E410" s="14" t="s">
        <v>183</v>
      </c>
      <c r="F410" s="15" t="s">
        <v>184</v>
      </c>
    </row>
    <row r="411" spans="1:6" ht="120" x14ac:dyDescent="0.25">
      <c r="A411" s="12" t="s">
        <v>320</v>
      </c>
      <c r="B411" s="13"/>
      <c r="C411" s="14">
        <v>2</v>
      </c>
      <c r="D411" s="15">
        <v>3</v>
      </c>
      <c r="E411" s="14" t="s">
        <v>321</v>
      </c>
      <c r="F411" s="15" t="s">
        <v>322</v>
      </c>
    </row>
    <row r="412" spans="1:6" x14ac:dyDescent="0.25">
      <c r="A412" s="8" t="s">
        <v>411</v>
      </c>
      <c r="B412" s="9" t="s">
        <v>412</v>
      </c>
      <c r="C412" s="10">
        <f>SUM(C413:C414)/COUNT(C413:C414)</f>
        <v>2.5</v>
      </c>
      <c r="D412" s="11">
        <f>SUM(D413:D414)/COUNT(D413:D414)</f>
        <v>3</v>
      </c>
      <c r="E412" s="10"/>
      <c r="F412" s="11"/>
    </row>
    <row r="413" spans="1:6" ht="240" x14ac:dyDescent="0.25">
      <c r="A413" s="12" t="s">
        <v>182</v>
      </c>
      <c r="B413" s="13"/>
      <c r="C413" s="14">
        <v>3</v>
      </c>
      <c r="D413" s="15">
        <v>3</v>
      </c>
      <c r="E413" s="14" t="s">
        <v>183</v>
      </c>
      <c r="F413" s="15" t="s">
        <v>184</v>
      </c>
    </row>
    <row r="414" spans="1:6" ht="120" x14ac:dyDescent="0.25">
      <c r="A414" s="12" t="s">
        <v>320</v>
      </c>
      <c r="B414" s="13"/>
      <c r="C414" s="14">
        <v>2</v>
      </c>
      <c r="D414" s="15">
        <v>3</v>
      </c>
      <c r="E414" s="14" t="s">
        <v>321</v>
      </c>
      <c r="F414" s="15" t="s">
        <v>322</v>
      </c>
    </row>
    <row r="415" spans="1:6" x14ac:dyDescent="0.25">
      <c r="A415" s="8" t="s">
        <v>413</v>
      </c>
      <c r="B415" s="9" t="s">
        <v>414</v>
      </c>
      <c r="C415" s="10">
        <f>SUM(C416:C417)/COUNT(C416:C417)</f>
        <v>2.5</v>
      </c>
      <c r="D415" s="11">
        <f>SUM(D416:D417)/COUNT(D416:D417)</f>
        <v>3</v>
      </c>
      <c r="E415" s="10"/>
      <c r="F415" s="11"/>
    </row>
    <row r="416" spans="1:6" ht="240" x14ac:dyDescent="0.25">
      <c r="A416" s="12" t="s">
        <v>182</v>
      </c>
      <c r="B416" s="13"/>
      <c r="C416" s="14">
        <v>3</v>
      </c>
      <c r="D416" s="15">
        <v>3</v>
      </c>
      <c r="E416" s="14" t="s">
        <v>183</v>
      </c>
      <c r="F416" s="15" t="s">
        <v>184</v>
      </c>
    </row>
    <row r="417" spans="1:6" ht="120" x14ac:dyDescent="0.25">
      <c r="A417" s="12" t="s">
        <v>320</v>
      </c>
      <c r="B417" s="13"/>
      <c r="C417" s="14">
        <v>2</v>
      </c>
      <c r="D417" s="15">
        <v>3</v>
      </c>
      <c r="E417" s="14" t="s">
        <v>321</v>
      </c>
      <c r="F417" s="15" t="s">
        <v>322</v>
      </c>
    </row>
    <row r="418" spans="1:6" x14ac:dyDescent="0.25">
      <c r="A418" s="8" t="s">
        <v>415</v>
      </c>
      <c r="B418" s="9" t="s">
        <v>416</v>
      </c>
      <c r="C418" s="10">
        <f>SUM(C419:C420)/COUNT(C419:C420)</f>
        <v>2.5</v>
      </c>
      <c r="D418" s="11">
        <f>SUM(D419:D420)/COUNT(D419:D420)</f>
        <v>3</v>
      </c>
      <c r="E418" s="10"/>
      <c r="F418" s="11"/>
    </row>
    <row r="419" spans="1:6" ht="240" x14ac:dyDescent="0.25">
      <c r="A419" s="12" t="s">
        <v>182</v>
      </c>
      <c r="B419" s="13"/>
      <c r="C419" s="14">
        <v>3</v>
      </c>
      <c r="D419" s="15">
        <v>3</v>
      </c>
      <c r="E419" s="14" t="s">
        <v>183</v>
      </c>
      <c r="F419" s="15" t="s">
        <v>184</v>
      </c>
    </row>
    <row r="420" spans="1:6" ht="120" x14ac:dyDescent="0.25">
      <c r="A420" s="12" t="s">
        <v>320</v>
      </c>
      <c r="B420" s="13"/>
      <c r="C420" s="14">
        <v>2</v>
      </c>
      <c r="D420" s="15">
        <v>3</v>
      </c>
      <c r="E420" s="14" t="s">
        <v>321</v>
      </c>
      <c r="F420" s="15" t="s">
        <v>322</v>
      </c>
    </row>
    <row r="421" spans="1:6" ht="60" x14ac:dyDescent="0.25">
      <c r="A421" s="8" t="s">
        <v>417</v>
      </c>
      <c r="B421" s="9" t="s">
        <v>418</v>
      </c>
      <c r="C421" s="10">
        <v>1</v>
      </c>
      <c r="D421" s="11">
        <v>2</v>
      </c>
      <c r="E421" s="10" t="s">
        <v>17</v>
      </c>
      <c r="F421" s="11" t="s">
        <v>354</v>
      </c>
    </row>
    <row r="422" spans="1:6" ht="105" x14ac:dyDescent="0.25">
      <c r="A422" s="8" t="s">
        <v>419</v>
      </c>
      <c r="B422" s="9" t="s">
        <v>420</v>
      </c>
      <c r="C422" s="10">
        <v>3</v>
      </c>
      <c r="D422" s="11">
        <v>2</v>
      </c>
      <c r="E422" s="10" t="s">
        <v>357</v>
      </c>
      <c r="F422" s="11" t="s">
        <v>127</v>
      </c>
    </row>
    <row r="423" spans="1:6" ht="195" x14ac:dyDescent="0.25">
      <c r="A423" s="8" t="s">
        <v>421</v>
      </c>
      <c r="B423" s="9" t="s">
        <v>422</v>
      </c>
      <c r="C423" s="10">
        <f>SUM(C424:C425)/COUNT(C424:C425)</f>
        <v>2.5</v>
      </c>
      <c r="D423" s="11">
        <f>SUM(D424:D425)/COUNT(D424:D425)</f>
        <v>3</v>
      </c>
      <c r="E423" s="10" t="s">
        <v>360</v>
      </c>
      <c r="F423" s="11" t="s">
        <v>384</v>
      </c>
    </row>
    <row r="424" spans="1:6" ht="240" x14ac:dyDescent="0.25">
      <c r="A424" s="12" t="s">
        <v>182</v>
      </c>
      <c r="B424" s="13"/>
      <c r="C424" s="14">
        <v>3</v>
      </c>
      <c r="D424" s="15">
        <v>3</v>
      </c>
      <c r="E424" s="14" t="s">
        <v>183</v>
      </c>
      <c r="F424" s="15" t="s">
        <v>184</v>
      </c>
    </row>
    <row r="425" spans="1:6" ht="120" x14ac:dyDescent="0.25">
      <c r="A425" s="12" t="s">
        <v>320</v>
      </c>
      <c r="B425" s="13"/>
      <c r="C425" s="14">
        <v>2</v>
      </c>
      <c r="D425" s="15">
        <v>3</v>
      </c>
      <c r="E425" s="14" t="s">
        <v>321</v>
      </c>
      <c r="F425" s="15" t="s">
        <v>322</v>
      </c>
    </row>
    <row r="426" spans="1:6" x14ac:dyDescent="0.25">
      <c r="A426" s="16" t="s">
        <v>423</v>
      </c>
      <c r="B426" s="17" t="s">
        <v>424</v>
      </c>
      <c r="C426" s="18"/>
      <c r="D426" s="19"/>
      <c r="E426" s="18"/>
      <c r="F426" s="19"/>
    </row>
    <row r="427" spans="1:6" x14ac:dyDescent="0.25">
      <c r="A427" s="8" t="s">
        <v>425</v>
      </c>
      <c r="B427" s="9"/>
      <c r="C427" s="10">
        <v>1</v>
      </c>
      <c r="D427" s="11">
        <v>1</v>
      </c>
      <c r="E427" s="10" t="s">
        <v>17</v>
      </c>
      <c r="F427" s="11" t="s">
        <v>17</v>
      </c>
    </row>
    <row r="428" spans="1:6" x14ac:dyDescent="0.25">
      <c r="A428" s="8" t="s">
        <v>426</v>
      </c>
      <c r="B428" s="9"/>
      <c r="C428" s="10">
        <v>1</v>
      </c>
      <c r="D428" s="11">
        <v>1</v>
      </c>
      <c r="E428" s="10" t="s">
        <v>17</v>
      </c>
      <c r="F428" s="11" t="s">
        <v>17</v>
      </c>
    </row>
    <row r="429" spans="1:6" x14ac:dyDescent="0.25">
      <c r="A429" s="8" t="s">
        <v>427</v>
      </c>
      <c r="B429" s="9"/>
      <c r="C429" s="10">
        <v>1</v>
      </c>
      <c r="D429" s="11">
        <v>1</v>
      </c>
      <c r="E429" s="10" t="s">
        <v>17</v>
      </c>
      <c r="F429" s="11" t="s">
        <v>17</v>
      </c>
    </row>
    <row r="430" spans="1:6" x14ac:dyDescent="0.25">
      <c r="A430" s="8" t="s">
        <v>428</v>
      </c>
      <c r="B430" s="9"/>
      <c r="C430" s="10">
        <v>1</v>
      </c>
      <c r="D430" s="11">
        <v>1</v>
      </c>
      <c r="E430" s="10" t="s">
        <v>17</v>
      </c>
      <c r="F430" s="11" t="s">
        <v>17</v>
      </c>
    </row>
    <row r="431" spans="1:6" x14ac:dyDescent="0.25">
      <c r="A431" s="8" t="s">
        <v>429</v>
      </c>
      <c r="B431" s="9"/>
      <c r="C431" s="10">
        <v>1</v>
      </c>
      <c r="D431" s="11">
        <v>1</v>
      </c>
      <c r="E431" s="10" t="s">
        <v>17</v>
      </c>
      <c r="F431" s="11" t="s">
        <v>17</v>
      </c>
    </row>
    <row r="432" spans="1:6" x14ac:dyDescent="0.25">
      <c r="A432" s="8" t="s">
        <v>430</v>
      </c>
      <c r="B432" s="9"/>
      <c r="C432" s="10">
        <f>SUM(C433:C434)/COUNT(C433:C434)</f>
        <v>2.5</v>
      </c>
      <c r="D432" s="11">
        <f>SUM(D433:D434)/COUNT(D433:D434)</f>
        <v>3</v>
      </c>
      <c r="E432" s="10"/>
      <c r="F432" s="11"/>
    </row>
    <row r="433" spans="1:6" ht="240" x14ac:dyDescent="0.25">
      <c r="A433" s="12" t="s">
        <v>182</v>
      </c>
      <c r="B433" s="13"/>
      <c r="C433" s="14">
        <v>3</v>
      </c>
      <c r="D433" s="15">
        <v>3</v>
      </c>
      <c r="E433" s="14" t="s">
        <v>183</v>
      </c>
      <c r="F433" s="15" t="s">
        <v>184</v>
      </c>
    </row>
    <row r="434" spans="1:6" ht="120" x14ac:dyDescent="0.25">
      <c r="A434" s="12" t="s">
        <v>320</v>
      </c>
      <c r="B434" s="13"/>
      <c r="C434" s="14">
        <v>2</v>
      </c>
      <c r="D434" s="15">
        <v>3</v>
      </c>
      <c r="E434" s="14" t="s">
        <v>321</v>
      </c>
      <c r="F434" s="15" t="s">
        <v>322</v>
      </c>
    </row>
    <row r="435" spans="1:6" x14ac:dyDescent="0.25">
      <c r="A435" s="8" t="s">
        <v>431</v>
      </c>
      <c r="B435" s="9"/>
      <c r="C435" s="10">
        <v>1</v>
      </c>
      <c r="D435" s="11">
        <v>1</v>
      </c>
      <c r="E435" s="10" t="s">
        <v>17</v>
      </c>
      <c r="F435" s="11" t="s">
        <v>17</v>
      </c>
    </row>
    <row r="436" spans="1:6" x14ac:dyDescent="0.25">
      <c r="A436" s="20" t="s">
        <v>432</v>
      </c>
      <c r="B436" s="21" t="s">
        <v>433</v>
      </c>
      <c r="C436" s="22"/>
      <c r="D436" s="23"/>
      <c r="E436" s="22"/>
      <c r="F436" s="23"/>
    </row>
    <row r="437" spans="1:6" x14ac:dyDescent="0.25">
      <c r="A437" s="16" t="s">
        <v>434</v>
      </c>
      <c r="B437" s="17" t="s">
        <v>435</v>
      </c>
      <c r="C437" s="18"/>
      <c r="D437" s="19"/>
      <c r="E437" s="18"/>
      <c r="F437" s="19"/>
    </row>
    <row r="438" spans="1:6" x14ac:dyDescent="0.25">
      <c r="A438" s="8" t="s">
        <v>436</v>
      </c>
      <c r="B438" s="9" t="s">
        <v>437</v>
      </c>
      <c r="C438" s="10">
        <f>SUM(C439:C442)/COUNT(C439:C442)</f>
        <v>3</v>
      </c>
      <c r="D438" s="11">
        <f>SUM(D439:D442)/COUNT(D439:D442)</f>
        <v>3</v>
      </c>
      <c r="E438" s="10" t="s">
        <v>438</v>
      </c>
      <c r="F438" s="11"/>
    </row>
    <row r="439" spans="1:6" ht="240" x14ac:dyDescent="0.25">
      <c r="A439" s="12" t="s">
        <v>182</v>
      </c>
      <c r="B439" s="13"/>
      <c r="C439" s="14">
        <v>3</v>
      </c>
      <c r="D439" s="15">
        <v>3</v>
      </c>
      <c r="E439" s="14" t="s">
        <v>183</v>
      </c>
      <c r="F439" s="15" t="s">
        <v>184</v>
      </c>
    </row>
    <row r="440" spans="1:6" ht="120" x14ac:dyDescent="0.25">
      <c r="A440" s="12" t="s">
        <v>125</v>
      </c>
      <c r="B440" s="13"/>
      <c r="C440" s="14">
        <v>3</v>
      </c>
      <c r="D440" s="15">
        <v>3</v>
      </c>
      <c r="E440" s="14" t="s">
        <v>126</v>
      </c>
      <c r="F440" s="15" t="s">
        <v>127</v>
      </c>
    </row>
    <row r="441" spans="1:6" ht="300" x14ac:dyDescent="0.25">
      <c r="A441" s="12" t="s">
        <v>439</v>
      </c>
      <c r="B441" s="13"/>
      <c r="C441" s="14">
        <v>3</v>
      </c>
      <c r="D441" s="15">
        <v>3</v>
      </c>
      <c r="E441" s="14" t="s">
        <v>440</v>
      </c>
      <c r="F441" s="15" t="s">
        <v>441</v>
      </c>
    </row>
    <row r="442" spans="1:6" ht="285" x14ac:dyDescent="0.25">
      <c r="A442" s="12" t="s">
        <v>287</v>
      </c>
      <c r="B442" s="13"/>
      <c r="C442" s="14">
        <v>3</v>
      </c>
      <c r="D442" s="15">
        <v>3</v>
      </c>
      <c r="E442" s="14" t="s">
        <v>288</v>
      </c>
      <c r="F442" s="15" t="s">
        <v>289</v>
      </c>
    </row>
    <row r="443" spans="1:6" x14ac:dyDescent="0.25">
      <c r="A443" s="8" t="s">
        <v>442</v>
      </c>
      <c r="B443" s="9" t="s">
        <v>443</v>
      </c>
      <c r="C443" s="10">
        <f>SUM(C444:C445)/COUNT(C444:C445)</f>
        <v>3</v>
      </c>
      <c r="D443" s="11">
        <f>SUM(D444:D445)/COUNT(D444:D445)</f>
        <v>3</v>
      </c>
      <c r="E443" s="10"/>
      <c r="F443" s="11"/>
    </row>
    <row r="444" spans="1:6" ht="315" x14ac:dyDescent="0.25">
      <c r="A444" s="12" t="s">
        <v>444</v>
      </c>
      <c r="B444" s="13"/>
      <c r="C444" s="14">
        <v>3</v>
      </c>
      <c r="D444" s="15">
        <v>3</v>
      </c>
      <c r="E444" s="14" t="s">
        <v>445</v>
      </c>
      <c r="F444" s="15" t="s">
        <v>446</v>
      </c>
    </row>
    <row r="445" spans="1:6" ht="240" x14ac:dyDescent="0.25">
      <c r="A445" s="12" t="s">
        <v>182</v>
      </c>
      <c r="B445" s="13"/>
      <c r="C445" s="14">
        <v>3</v>
      </c>
      <c r="D445" s="15">
        <v>3</v>
      </c>
      <c r="E445" s="14" t="s">
        <v>183</v>
      </c>
      <c r="F445" s="15" t="s">
        <v>184</v>
      </c>
    </row>
    <row r="446" spans="1:6" ht="28.5" x14ac:dyDescent="0.25">
      <c r="A446" s="8" t="s">
        <v>447</v>
      </c>
      <c r="B446" s="9" t="s">
        <v>448</v>
      </c>
      <c r="C446" s="10">
        <f>SUM(C447:C453)/COUNT(C447:C453)</f>
        <v>2.8571428571428572</v>
      </c>
      <c r="D446" s="11">
        <f>SUM(D447:D453)/COUNT(D447:D453)</f>
        <v>2.2857142857142856</v>
      </c>
      <c r="E446" s="10"/>
      <c r="F446" s="11"/>
    </row>
    <row r="447" spans="1:6" ht="240" x14ac:dyDescent="0.25">
      <c r="A447" s="12" t="s">
        <v>182</v>
      </c>
      <c r="B447" s="13"/>
      <c r="C447" s="14">
        <v>3</v>
      </c>
      <c r="D447" s="15">
        <v>3</v>
      </c>
      <c r="E447" s="14" t="s">
        <v>183</v>
      </c>
      <c r="F447" s="15" t="s">
        <v>184</v>
      </c>
    </row>
    <row r="448" spans="1:6" ht="210" x14ac:dyDescent="0.25">
      <c r="A448" s="12" t="s">
        <v>449</v>
      </c>
      <c r="B448" s="13"/>
      <c r="C448" s="14">
        <v>3</v>
      </c>
      <c r="D448" s="15">
        <v>2</v>
      </c>
      <c r="E448" s="14" t="s">
        <v>450</v>
      </c>
      <c r="F448" s="15" t="s">
        <v>451</v>
      </c>
    </row>
    <row r="449" spans="1:6" ht="90" x14ac:dyDescent="0.25">
      <c r="A449" s="12" t="s">
        <v>452</v>
      </c>
      <c r="B449" s="13"/>
      <c r="C449" s="14">
        <v>3</v>
      </c>
      <c r="D449" s="15">
        <v>3</v>
      </c>
      <c r="E449" s="14" t="s">
        <v>453</v>
      </c>
      <c r="F449" s="15" t="s">
        <v>454</v>
      </c>
    </row>
    <row r="450" spans="1:6" ht="90" x14ac:dyDescent="0.25">
      <c r="A450" s="12" t="s">
        <v>455</v>
      </c>
      <c r="B450" s="13"/>
      <c r="C450" s="14">
        <v>3</v>
      </c>
      <c r="D450" s="15">
        <v>1</v>
      </c>
      <c r="E450" s="14" t="s">
        <v>453</v>
      </c>
      <c r="F450" s="15" t="s">
        <v>17</v>
      </c>
    </row>
    <row r="451" spans="1:6" ht="315" x14ac:dyDescent="0.25">
      <c r="A451" s="12" t="s">
        <v>444</v>
      </c>
      <c r="B451" s="13"/>
      <c r="C451" s="14">
        <v>3</v>
      </c>
      <c r="D451" s="15">
        <v>3</v>
      </c>
      <c r="E451" s="14" t="s">
        <v>445</v>
      </c>
      <c r="F451" s="15" t="s">
        <v>446</v>
      </c>
    </row>
    <row r="452" spans="1:6" ht="150" x14ac:dyDescent="0.25">
      <c r="A452" s="12" t="s">
        <v>456</v>
      </c>
      <c r="B452" s="13"/>
      <c r="C452" s="14">
        <v>3</v>
      </c>
      <c r="D452" s="15">
        <v>3</v>
      </c>
      <c r="E452" s="14" t="s">
        <v>457</v>
      </c>
      <c r="F452" s="15" t="s">
        <v>458</v>
      </c>
    </row>
    <row r="453" spans="1:6" ht="75" x14ac:dyDescent="0.25">
      <c r="A453" s="12" t="s">
        <v>459</v>
      </c>
      <c r="B453" s="13"/>
      <c r="C453" s="14">
        <v>2</v>
      </c>
      <c r="D453" s="15">
        <v>1</v>
      </c>
      <c r="E453" s="14" t="s">
        <v>460</v>
      </c>
      <c r="F453" s="15" t="s">
        <v>17</v>
      </c>
    </row>
    <row r="454" spans="1:6" x14ac:dyDescent="0.25">
      <c r="A454" s="8" t="s">
        <v>461</v>
      </c>
      <c r="B454" s="9" t="s">
        <v>462</v>
      </c>
      <c r="C454" s="10">
        <f>SUM(C455:C458)/COUNT(C455:C458)</f>
        <v>2.5</v>
      </c>
      <c r="D454" s="11">
        <f>SUM(D455:D458)/COUNT(D455:D458)</f>
        <v>2.25</v>
      </c>
      <c r="E454" s="10"/>
      <c r="F454" s="11"/>
    </row>
    <row r="455" spans="1:6" ht="195" x14ac:dyDescent="0.25">
      <c r="A455" s="12" t="s">
        <v>463</v>
      </c>
      <c r="B455" s="13"/>
      <c r="C455" s="14">
        <v>3</v>
      </c>
      <c r="D455" s="15">
        <v>2</v>
      </c>
      <c r="E455" s="14" t="s">
        <v>464</v>
      </c>
      <c r="F455" s="15" t="s">
        <v>465</v>
      </c>
    </row>
    <row r="456" spans="1:6" ht="315" x14ac:dyDescent="0.25">
      <c r="A456" s="12" t="s">
        <v>444</v>
      </c>
      <c r="B456" s="13"/>
      <c r="C456" s="14">
        <v>3</v>
      </c>
      <c r="D456" s="15">
        <v>3</v>
      </c>
      <c r="E456" s="14" t="s">
        <v>445</v>
      </c>
      <c r="F456" s="15" t="s">
        <v>446</v>
      </c>
    </row>
    <row r="457" spans="1:6" ht="90" x14ac:dyDescent="0.25">
      <c r="A457" s="12" t="s">
        <v>452</v>
      </c>
      <c r="B457" s="13"/>
      <c r="C457" s="14">
        <v>3</v>
      </c>
      <c r="D457" s="15">
        <v>3</v>
      </c>
      <c r="E457" s="14" t="s">
        <v>453</v>
      </c>
      <c r="F457" s="15" t="s">
        <v>454</v>
      </c>
    </row>
    <row r="458" spans="1:6" ht="45" x14ac:dyDescent="0.25">
      <c r="A458" s="12" t="s">
        <v>466</v>
      </c>
      <c r="B458" s="13"/>
      <c r="C458" s="14">
        <v>1</v>
      </c>
      <c r="D458" s="15">
        <v>1</v>
      </c>
      <c r="E458" s="14" t="s">
        <v>17</v>
      </c>
      <c r="F458" s="15" t="s">
        <v>17</v>
      </c>
    </row>
    <row r="459" spans="1:6" x14ac:dyDescent="0.25">
      <c r="A459" s="8" t="s">
        <v>467</v>
      </c>
      <c r="B459" s="9" t="s">
        <v>468</v>
      </c>
      <c r="C459" s="10">
        <f>SUM(C460:C463)/COUNT(C460:C463)</f>
        <v>2.5</v>
      </c>
      <c r="D459" s="11">
        <f>SUM(D460:D463)/COUNT(D460:D463)</f>
        <v>1.75</v>
      </c>
      <c r="E459" s="10"/>
      <c r="F459" s="11"/>
    </row>
    <row r="460" spans="1:6" ht="240" x14ac:dyDescent="0.25">
      <c r="A460" s="12" t="s">
        <v>182</v>
      </c>
      <c r="B460" s="13"/>
      <c r="C460" s="14">
        <v>3</v>
      </c>
      <c r="D460" s="15">
        <v>3</v>
      </c>
      <c r="E460" s="14" t="s">
        <v>183</v>
      </c>
      <c r="F460" s="15" t="s">
        <v>184</v>
      </c>
    </row>
    <row r="461" spans="1:6" ht="60" x14ac:dyDescent="0.25">
      <c r="A461" s="12" t="s">
        <v>469</v>
      </c>
      <c r="B461" s="13"/>
      <c r="C461" s="14">
        <v>2</v>
      </c>
      <c r="D461" s="15">
        <v>1</v>
      </c>
      <c r="E461" s="14" t="s">
        <v>470</v>
      </c>
      <c r="F461" s="15" t="s">
        <v>17</v>
      </c>
    </row>
    <row r="462" spans="1:6" ht="195" x14ac:dyDescent="0.25">
      <c r="A462" s="12" t="s">
        <v>463</v>
      </c>
      <c r="B462" s="13"/>
      <c r="C462" s="14">
        <v>3</v>
      </c>
      <c r="D462" s="15">
        <v>2</v>
      </c>
      <c r="E462" s="14" t="s">
        <v>464</v>
      </c>
      <c r="F462" s="15" t="s">
        <v>465</v>
      </c>
    </row>
    <row r="463" spans="1:6" ht="75" x14ac:dyDescent="0.25">
      <c r="A463" s="12" t="s">
        <v>459</v>
      </c>
      <c r="B463" s="13"/>
      <c r="C463" s="14">
        <v>2</v>
      </c>
      <c r="D463" s="15">
        <v>1</v>
      </c>
      <c r="E463" s="14" t="s">
        <v>460</v>
      </c>
      <c r="F463" s="15" t="s">
        <v>17</v>
      </c>
    </row>
    <row r="464" spans="1:6" x14ac:dyDescent="0.25">
      <c r="A464" s="16" t="s">
        <v>471</v>
      </c>
      <c r="B464" s="17" t="s">
        <v>472</v>
      </c>
      <c r="C464" s="18"/>
      <c r="D464" s="19"/>
      <c r="E464" s="18"/>
      <c r="F464" s="19"/>
    </row>
    <row r="465" spans="1:6" x14ac:dyDescent="0.25">
      <c r="A465" s="8" t="s">
        <v>473</v>
      </c>
      <c r="B465" s="9" t="s">
        <v>474</v>
      </c>
      <c r="C465" s="10">
        <f>SUM(C466:C474)/COUNT(C466:C474)</f>
        <v>2.2222222222222223</v>
      </c>
      <c r="D465" s="11">
        <f>SUM(D466:D474)/COUNT(D466:D474)</f>
        <v>2.2222222222222223</v>
      </c>
      <c r="E465" s="10"/>
      <c r="F465" s="11"/>
    </row>
    <row r="466" spans="1:6" ht="240" x14ac:dyDescent="0.25">
      <c r="A466" s="12" t="s">
        <v>182</v>
      </c>
      <c r="B466" s="13"/>
      <c r="C466" s="14">
        <v>3</v>
      </c>
      <c r="D466" s="15">
        <v>3</v>
      </c>
      <c r="E466" s="14" t="s">
        <v>183</v>
      </c>
      <c r="F466" s="15" t="s">
        <v>184</v>
      </c>
    </row>
    <row r="467" spans="1:6" ht="135" x14ac:dyDescent="0.25">
      <c r="A467" s="12" t="s">
        <v>152</v>
      </c>
      <c r="B467" s="13"/>
      <c r="C467" s="14">
        <v>3</v>
      </c>
      <c r="D467" s="15">
        <v>3</v>
      </c>
      <c r="E467" s="14" t="s">
        <v>153</v>
      </c>
      <c r="F467" s="15" t="s">
        <v>154</v>
      </c>
    </row>
    <row r="468" spans="1:6" ht="90" x14ac:dyDescent="0.25">
      <c r="A468" s="12" t="s">
        <v>475</v>
      </c>
      <c r="B468" s="13"/>
      <c r="C468" s="14">
        <v>1</v>
      </c>
      <c r="D468" s="15">
        <v>3</v>
      </c>
      <c r="E468" s="14" t="s">
        <v>17</v>
      </c>
      <c r="F468" s="15" t="s">
        <v>476</v>
      </c>
    </row>
    <row r="469" spans="1:6" ht="45" x14ac:dyDescent="0.25">
      <c r="A469" s="12" t="s">
        <v>477</v>
      </c>
      <c r="B469" s="13"/>
      <c r="C469" s="14">
        <v>1</v>
      </c>
      <c r="D469" s="15">
        <v>1</v>
      </c>
      <c r="E469" s="14" t="s">
        <v>17</v>
      </c>
      <c r="F469" s="15" t="s">
        <v>17</v>
      </c>
    </row>
    <row r="470" spans="1:6" x14ac:dyDescent="0.25">
      <c r="A470" s="12" t="s">
        <v>478</v>
      </c>
      <c r="B470" s="13"/>
      <c r="C470" s="14">
        <v>1</v>
      </c>
      <c r="D470" s="15">
        <v>1</v>
      </c>
      <c r="E470" s="14" t="s">
        <v>17</v>
      </c>
      <c r="F470" s="15" t="s">
        <v>17</v>
      </c>
    </row>
    <row r="471" spans="1:6" ht="210" x14ac:dyDescent="0.25">
      <c r="A471" s="12" t="s">
        <v>449</v>
      </c>
      <c r="B471" s="13"/>
      <c r="C471" s="14">
        <v>3</v>
      </c>
      <c r="D471" s="15">
        <v>2</v>
      </c>
      <c r="E471" s="14" t="s">
        <v>450</v>
      </c>
      <c r="F471" s="15" t="s">
        <v>451</v>
      </c>
    </row>
    <row r="472" spans="1:6" ht="90" x14ac:dyDescent="0.25">
      <c r="A472" s="12" t="s">
        <v>452</v>
      </c>
      <c r="B472" s="13"/>
      <c r="C472" s="14">
        <v>3</v>
      </c>
      <c r="D472" s="15">
        <v>3</v>
      </c>
      <c r="E472" s="14" t="s">
        <v>453</v>
      </c>
      <c r="F472" s="15" t="s">
        <v>454</v>
      </c>
    </row>
    <row r="473" spans="1:6" ht="315" x14ac:dyDescent="0.25">
      <c r="A473" s="12" t="s">
        <v>444</v>
      </c>
      <c r="B473" s="13"/>
      <c r="C473" s="14">
        <v>3</v>
      </c>
      <c r="D473" s="15">
        <v>3</v>
      </c>
      <c r="E473" s="14" t="s">
        <v>445</v>
      </c>
      <c r="F473" s="15" t="s">
        <v>446</v>
      </c>
    </row>
    <row r="474" spans="1:6" ht="75" x14ac:dyDescent="0.25">
      <c r="A474" s="12" t="s">
        <v>459</v>
      </c>
      <c r="B474" s="13"/>
      <c r="C474" s="14">
        <v>2</v>
      </c>
      <c r="D474" s="15">
        <v>1</v>
      </c>
      <c r="E474" s="14" t="s">
        <v>460</v>
      </c>
      <c r="F474" s="15" t="s">
        <v>17</v>
      </c>
    </row>
    <row r="475" spans="1:6" x14ac:dyDescent="0.25">
      <c r="A475" s="8" t="s">
        <v>479</v>
      </c>
      <c r="B475" s="9" t="s">
        <v>480</v>
      </c>
      <c r="C475" s="10">
        <f>SUM(C476:C481)/COUNT(C476:C481)</f>
        <v>1.3333333333333333</v>
      </c>
      <c r="D475" s="11">
        <f>SUM(D476:D481)/COUNT(D476:D481)</f>
        <v>1.6666666666666667</v>
      </c>
      <c r="E475" s="10"/>
      <c r="F475" s="11"/>
    </row>
    <row r="476" spans="1:6" ht="90" x14ac:dyDescent="0.25">
      <c r="A476" s="12" t="s">
        <v>475</v>
      </c>
      <c r="B476" s="13"/>
      <c r="C476" s="14">
        <v>1</v>
      </c>
      <c r="D476" s="15">
        <v>3</v>
      </c>
      <c r="E476" s="14" t="s">
        <v>17</v>
      </c>
      <c r="F476" s="15" t="s">
        <v>476</v>
      </c>
    </row>
    <row r="477" spans="1:6" ht="45" x14ac:dyDescent="0.25">
      <c r="A477" s="12" t="s">
        <v>477</v>
      </c>
      <c r="B477" s="13"/>
      <c r="C477" s="14">
        <v>1</v>
      </c>
      <c r="D477" s="15">
        <v>1</v>
      </c>
      <c r="E477" s="14" t="s">
        <v>17</v>
      </c>
      <c r="F477" s="15" t="s">
        <v>17</v>
      </c>
    </row>
    <row r="478" spans="1:6" ht="45" x14ac:dyDescent="0.25">
      <c r="A478" s="12" t="s">
        <v>481</v>
      </c>
      <c r="B478" s="13"/>
      <c r="C478" s="14">
        <v>1</v>
      </c>
      <c r="D478" s="15">
        <v>1</v>
      </c>
      <c r="E478" s="14" t="s">
        <v>17</v>
      </c>
      <c r="F478" s="15" t="s">
        <v>17</v>
      </c>
    </row>
    <row r="479" spans="1:6" x14ac:dyDescent="0.25">
      <c r="A479" s="12" t="s">
        <v>482</v>
      </c>
      <c r="B479" s="13"/>
      <c r="C479" s="14">
        <v>1</v>
      </c>
      <c r="D479" s="15">
        <v>1</v>
      </c>
      <c r="E479" s="14" t="s">
        <v>17</v>
      </c>
      <c r="F479" s="15" t="s">
        <v>17</v>
      </c>
    </row>
    <row r="480" spans="1:6" ht="45" x14ac:dyDescent="0.25">
      <c r="A480" s="12" t="s">
        <v>466</v>
      </c>
      <c r="B480" s="13"/>
      <c r="C480" s="14">
        <v>1</v>
      </c>
      <c r="D480" s="15">
        <v>1</v>
      </c>
      <c r="E480" s="14" t="s">
        <v>17</v>
      </c>
      <c r="F480" s="15" t="s">
        <v>17</v>
      </c>
    </row>
    <row r="481" spans="1:6" ht="90" x14ac:dyDescent="0.25">
      <c r="A481" s="12" t="s">
        <v>452</v>
      </c>
      <c r="B481" s="13"/>
      <c r="C481" s="14">
        <v>3</v>
      </c>
      <c r="D481" s="15">
        <v>3</v>
      </c>
      <c r="E481" s="14" t="s">
        <v>453</v>
      </c>
      <c r="F481" s="15" t="s">
        <v>454</v>
      </c>
    </row>
    <row r="482" spans="1:6" x14ac:dyDescent="0.25">
      <c r="A482" s="8" t="s">
        <v>483</v>
      </c>
      <c r="B482" s="9" t="s">
        <v>484</v>
      </c>
      <c r="C482" s="10">
        <f>SUM(C483:C491)/COUNT(C483:C491)</f>
        <v>1.8888888888888888</v>
      </c>
      <c r="D482" s="11">
        <f>SUM(D483:D491)/COUNT(D483:D491)</f>
        <v>1.5555555555555556</v>
      </c>
      <c r="E482" s="10"/>
      <c r="F482" s="11"/>
    </row>
    <row r="483" spans="1:6" ht="60" x14ac:dyDescent="0.25">
      <c r="A483" s="12" t="s">
        <v>485</v>
      </c>
      <c r="B483" s="13"/>
      <c r="C483" s="14">
        <v>1</v>
      </c>
      <c r="D483" s="15">
        <v>1</v>
      </c>
      <c r="E483" s="14" t="s">
        <v>17</v>
      </c>
      <c r="F483" s="15" t="s">
        <v>17</v>
      </c>
    </row>
    <row r="484" spans="1:6" ht="45" x14ac:dyDescent="0.25">
      <c r="A484" s="12" t="s">
        <v>486</v>
      </c>
      <c r="B484" s="13"/>
      <c r="C484" s="14">
        <v>1</v>
      </c>
      <c r="D484" s="15">
        <v>1</v>
      </c>
      <c r="E484" s="14" t="s">
        <v>17</v>
      </c>
      <c r="F484" s="15" t="s">
        <v>17</v>
      </c>
    </row>
    <row r="485" spans="1:6" ht="45" x14ac:dyDescent="0.25">
      <c r="A485" s="12" t="s">
        <v>477</v>
      </c>
      <c r="B485" s="13"/>
      <c r="C485" s="14">
        <v>1</v>
      </c>
      <c r="D485" s="15">
        <v>1</v>
      </c>
      <c r="E485" s="14" t="s">
        <v>17</v>
      </c>
      <c r="F485" s="15" t="s">
        <v>17</v>
      </c>
    </row>
    <row r="486" spans="1:6" ht="45" x14ac:dyDescent="0.25">
      <c r="A486" s="12" t="s">
        <v>481</v>
      </c>
      <c r="B486" s="13"/>
      <c r="C486" s="14">
        <v>1</v>
      </c>
      <c r="D486" s="15">
        <v>1</v>
      </c>
      <c r="E486" s="14" t="s">
        <v>17</v>
      </c>
      <c r="F486" s="15" t="s">
        <v>17</v>
      </c>
    </row>
    <row r="487" spans="1:6" ht="60" x14ac:dyDescent="0.25">
      <c r="A487" s="12" t="s">
        <v>469</v>
      </c>
      <c r="B487" s="13"/>
      <c r="C487" s="14">
        <v>2</v>
      </c>
      <c r="D487" s="15">
        <v>1</v>
      </c>
      <c r="E487" s="14" t="s">
        <v>470</v>
      </c>
      <c r="F487" s="15" t="s">
        <v>17</v>
      </c>
    </row>
    <row r="488" spans="1:6" ht="75" x14ac:dyDescent="0.25">
      <c r="A488" s="12" t="s">
        <v>487</v>
      </c>
      <c r="B488" s="13"/>
      <c r="C488" s="14">
        <v>3</v>
      </c>
      <c r="D488" s="15">
        <v>3</v>
      </c>
      <c r="E488" s="14" t="s">
        <v>488</v>
      </c>
      <c r="F488" s="15" t="s">
        <v>454</v>
      </c>
    </row>
    <row r="489" spans="1:6" ht="90" x14ac:dyDescent="0.25">
      <c r="A489" s="12" t="s">
        <v>452</v>
      </c>
      <c r="B489" s="13"/>
      <c r="C489" s="14">
        <v>3</v>
      </c>
      <c r="D489" s="15">
        <v>3</v>
      </c>
      <c r="E489" s="14" t="s">
        <v>453</v>
      </c>
      <c r="F489" s="15" t="s">
        <v>454</v>
      </c>
    </row>
    <row r="490" spans="1:6" ht="195" x14ac:dyDescent="0.25">
      <c r="A490" s="12" t="s">
        <v>463</v>
      </c>
      <c r="B490" s="13"/>
      <c r="C490" s="14">
        <v>3</v>
      </c>
      <c r="D490" s="15">
        <v>2</v>
      </c>
      <c r="E490" s="14" t="s">
        <v>464</v>
      </c>
      <c r="F490" s="15" t="s">
        <v>465</v>
      </c>
    </row>
    <row r="491" spans="1:6" ht="75" x14ac:dyDescent="0.25">
      <c r="A491" s="12" t="s">
        <v>459</v>
      </c>
      <c r="B491" s="13"/>
      <c r="C491" s="14">
        <v>2</v>
      </c>
      <c r="D491" s="15">
        <v>1</v>
      </c>
      <c r="E491" s="14" t="s">
        <v>460</v>
      </c>
      <c r="F491" s="15" t="s">
        <v>17</v>
      </c>
    </row>
    <row r="492" spans="1:6" x14ac:dyDescent="0.25">
      <c r="A492" s="8" t="s">
        <v>489</v>
      </c>
      <c r="B492" s="9" t="s">
        <v>490</v>
      </c>
      <c r="C492" s="10">
        <f>SUM(C493:C496)/COUNT(C493:C496)</f>
        <v>1.75</v>
      </c>
      <c r="D492" s="11">
        <f>SUM(D493:D496)/COUNT(D493:D496)</f>
        <v>1.25</v>
      </c>
      <c r="E492" s="10"/>
      <c r="F492" s="11"/>
    </row>
    <row r="493" spans="1:6" x14ac:dyDescent="0.25">
      <c r="A493" s="12" t="s">
        <v>491</v>
      </c>
      <c r="B493" s="13"/>
      <c r="C493" s="14">
        <v>1</v>
      </c>
      <c r="D493" s="15">
        <v>1</v>
      </c>
      <c r="E493" s="14" t="s">
        <v>17</v>
      </c>
      <c r="F493" s="15" t="s">
        <v>17</v>
      </c>
    </row>
    <row r="494" spans="1:6" ht="45" x14ac:dyDescent="0.25">
      <c r="A494" s="12" t="s">
        <v>486</v>
      </c>
      <c r="B494" s="13"/>
      <c r="C494" s="14">
        <v>1</v>
      </c>
      <c r="D494" s="15">
        <v>1</v>
      </c>
      <c r="E494" s="14" t="s">
        <v>17</v>
      </c>
      <c r="F494" s="15" t="s">
        <v>17</v>
      </c>
    </row>
    <row r="495" spans="1:6" ht="195" x14ac:dyDescent="0.25">
      <c r="A495" s="12" t="s">
        <v>463</v>
      </c>
      <c r="B495" s="13"/>
      <c r="C495" s="14">
        <v>3</v>
      </c>
      <c r="D495" s="15">
        <v>2</v>
      </c>
      <c r="E495" s="14" t="s">
        <v>464</v>
      </c>
      <c r="F495" s="15" t="s">
        <v>465</v>
      </c>
    </row>
    <row r="496" spans="1:6" ht="75" x14ac:dyDescent="0.25">
      <c r="A496" s="12" t="s">
        <v>459</v>
      </c>
      <c r="B496" s="13"/>
      <c r="C496" s="14">
        <v>2</v>
      </c>
      <c r="D496" s="15">
        <v>1</v>
      </c>
      <c r="E496" s="14" t="s">
        <v>460</v>
      </c>
      <c r="F496" s="15" t="s">
        <v>17</v>
      </c>
    </row>
    <row r="497" spans="1:6" ht="28.5" x14ac:dyDescent="0.25">
      <c r="A497" s="16" t="s">
        <v>492</v>
      </c>
      <c r="B497" s="17" t="s">
        <v>493</v>
      </c>
      <c r="C497" s="18"/>
      <c r="D497" s="19"/>
      <c r="E497" s="18"/>
      <c r="F497" s="19"/>
    </row>
    <row r="498" spans="1:6" ht="28.5" x14ac:dyDescent="0.25">
      <c r="A498" s="8" t="s">
        <v>494</v>
      </c>
      <c r="B498" s="9"/>
      <c r="C498" s="10">
        <f>SUM(C499:C500)/COUNT(C499:C500)</f>
        <v>2</v>
      </c>
      <c r="D498" s="11">
        <f>SUM(D499:D500)/COUNT(D499:D500)</f>
        <v>2</v>
      </c>
      <c r="E498" s="10"/>
      <c r="F498" s="11"/>
    </row>
    <row r="499" spans="1:6" ht="285" x14ac:dyDescent="0.25">
      <c r="A499" s="12" t="s">
        <v>287</v>
      </c>
      <c r="B499" s="13"/>
      <c r="C499" s="14">
        <v>3</v>
      </c>
      <c r="D499" s="15">
        <v>3</v>
      </c>
      <c r="E499" s="14" t="s">
        <v>288</v>
      </c>
      <c r="F499" s="15" t="s">
        <v>289</v>
      </c>
    </row>
    <row r="500" spans="1:6" ht="60" x14ac:dyDescent="0.25">
      <c r="A500" s="12" t="s">
        <v>495</v>
      </c>
      <c r="B500" s="13"/>
      <c r="C500" s="14">
        <v>1</v>
      </c>
      <c r="D500" s="15">
        <v>1</v>
      </c>
      <c r="E500" s="14" t="s">
        <v>17</v>
      </c>
      <c r="F500" s="15" t="s">
        <v>17</v>
      </c>
    </row>
    <row r="501" spans="1:6" ht="28.5" x14ac:dyDescent="0.25">
      <c r="A501" s="8" t="s">
        <v>496</v>
      </c>
      <c r="B501" s="9"/>
      <c r="C501" s="10">
        <f>SUM(C502:C504)/COUNT(C502:C504)</f>
        <v>1.6666666666666667</v>
      </c>
      <c r="D501" s="11">
        <f>SUM(D502:D504)/COUNT(D502:D504)</f>
        <v>2</v>
      </c>
      <c r="E501" s="10"/>
      <c r="F501" s="11"/>
    </row>
    <row r="502" spans="1:6" ht="45" x14ac:dyDescent="0.25">
      <c r="A502" s="12" t="s">
        <v>497</v>
      </c>
      <c r="B502" s="13"/>
      <c r="C502" s="14">
        <v>1</v>
      </c>
      <c r="D502" s="15">
        <v>2</v>
      </c>
      <c r="E502" s="14" t="s">
        <v>17</v>
      </c>
      <c r="F502" s="15" t="s">
        <v>498</v>
      </c>
    </row>
    <row r="503" spans="1:6" ht="300" x14ac:dyDescent="0.25">
      <c r="A503" s="12" t="s">
        <v>439</v>
      </c>
      <c r="B503" s="13"/>
      <c r="C503" s="14">
        <v>3</v>
      </c>
      <c r="D503" s="15">
        <v>3</v>
      </c>
      <c r="E503" s="14" t="s">
        <v>440</v>
      </c>
      <c r="F503" s="15" t="s">
        <v>441</v>
      </c>
    </row>
    <row r="504" spans="1:6" ht="60" x14ac:dyDescent="0.25">
      <c r="A504" s="12" t="s">
        <v>495</v>
      </c>
      <c r="B504" s="13"/>
      <c r="C504" s="14">
        <v>1</v>
      </c>
      <c r="D504" s="15">
        <v>1</v>
      </c>
      <c r="E504" s="14" t="s">
        <v>17</v>
      </c>
      <c r="F504" s="15" t="s">
        <v>17</v>
      </c>
    </row>
    <row r="505" spans="1:6" ht="28.5" x14ac:dyDescent="0.25">
      <c r="A505" s="8" t="s">
        <v>499</v>
      </c>
      <c r="B505" s="9"/>
      <c r="C505" s="10">
        <f>SUM(C506:C508)/COUNT(C506:C508)</f>
        <v>2</v>
      </c>
      <c r="D505" s="11">
        <f>SUM(D506:D508)/COUNT(D506:D508)</f>
        <v>1.6666666666666667</v>
      </c>
      <c r="E505" s="10"/>
      <c r="F505" s="11"/>
    </row>
    <row r="506" spans="1:6" ht="150" x14ac:dyDescent="0.25">
      <c r="A506" s="12" t="s">
        <v>456</v>
      </c>
      <c r="B506" s="13"/>
      <c r="C506" s="14">
        <v>3</v>
      </c>
      <c r="D506" s="15">
        <v>3</v>
      </c>
      <c r="E506" s="14" t="s">
        <v>457</v>
      </c>
      <c r="F506" s="15" t="s">
        <v>458</v>
      </c>
    </row>
    <row r="507" spans="1:6" ht="75" x14ac:dyDescent="0.25">
      <c r="A507" s="12" t="s">
        <v>459</v>
      </c>
      <c r="B507" s="13"/>
      <c r="C507" s="14">
        <v>2</v>
      </c>
      <c r="D507" s="15">
        <v>1</v>
      </c>
      <c r="E507" s="14" t="s">
        <v>460</v>
      </c>
      <c r="F507" s="15" t="s">
        <v>17</v>
      </c>
    </row>
    <row r="508" spans="1:6" ht="60" x14ac:dyDescent="0.25">
      <c r="A508" s="12" t="s">
        <v>495</v>
      </c>
      <c r="B508" s="13"/>
      <c r="C508" s="14">
        <v>1</v>
      </c>
      <c r="D508" s="15">
        <v>1</v>
      </c>
      <c r="E508" s="14" t="s">
        <v>17</v>
      </c>
      <c r="F508" s="15" t="s">
        <v>17</v>
      </c>
    </row>
    <row r="509" spans="1:6" ht="28.5" x14ac:dyDescent="0.25">
      <c r="A509" s="8" t="s">
        <v>500</v>
      </c>
      <c r="B509" s="9"/>
      <c r="C509" s="10">
        <f>SUM(C510:C511)/COUNT(C510:C511)</f>
        <v>2</v>
      </c>
      <c r="D509" s="11">
        <f>SUM(D510:D511)/COUNT(D510:D511)</f>
        <v>2</v>
      </c>
      <c r="E509" s="10"/>
      <c r="F509" s="11"/>
    </row>
    <row r="510" spans="1:6" ht="45" x14ac:dyDescent="0.25">
      <c r="A510" s="12" t="s">
        <v>497</v>
      </c>
      <c r="B510" s="13"/>
      <c r="C510" s="14">
        <v>1</v>
      </c>
      <c r="D510" s="15">
        <v>2</v>
      </c>
      <c r="E510" s="14" t="s">
        <v>17</v>
      </c>
      <c r="F510" s="15" t="s">
        <v>498</v>
      </c>
    </row>
    <row r="511" spans="1:6" ht="195" x14ac:dyDescent="0.25">
      <c r="A511" s="12" t="s">
        <v>463</v>
      </c>
      <c r="B511" s="13"/>
      <c r="C511" s="14">
        <v>3</v>
      </c>
      <c r="D511" s="15">
        <v>2</v>
      </c>
      <c r="E511" s="14" t="s">
        <v>464</v>
      </c>
      <c r="F511" s="15" t="s">
        <v>465</v>
      </c>
    </row>
    <row r="512" spans="1:6" ht="28.5" x14ac:dyDescent="0.25">
      <c r="A512" s="8" t="s">
        <v>501</v>
      </c>
      <c r="B512" s="9"/>
      <c r="C512" s="10">
        <f>SUM(C513:C514)/COUNT(C513:C514)</f>
        <v>2.5</v>
      </c>
      <c r="D512" s="11">
        <f>SUM(D513:D514)/COUNT(D513:D514)</f>
        <v>1.5</v>
      </c>
      <c r="E512" s="10"/>
      <c r="F512" s="11"/>
    </row>
    <row r="513" spans="1:6" ht="195" x14ac:dyDescent="0.25">
      <c r="A513" s="12" t="s">
        <v>463</v>
      </c>
      <c r="B513" s="13"/>
      <c r="C513" s="14">
        <v>3</v>
      </c>
      <c r="D513" s="15">
        <v>2</v>
      </c>
      <c r="E513" s="14" t="s">
        <v>464</v>
      </c>
      <c r="F513" s="15" t="s">
        <v>465</v>
      </c>
    </row>
    <row r="514" spans="1:6" ht="75" x14ac:dyDescent="0.25">
      <c r="A514" s="12" t="s">
        <v>459</v>
      </c>
      <c r="B514" s="13"/>
      <c r="C514" s="14">
        <v>2</v>
      </c>
      <c r="D514" s="15">
        <v>1</v>
      </c>
      <c r="E514" s="14" t="s">
        <v>460</v>
      </c>
      <c r="F514" s="15" t="s">
        <v>17</v>
      </c>
    </row>
    <row r="515" spans="1:6" ht="28.5" x14ac:dyDescent="0.25">
      <c r="A515" s="16" t="s">
        <v>502</v>
      </c>
      <c r="B515" s="17" t="s">
        <v>503</v>
      </c>
      <c r="C515" s="18"/>
      <c r="D515" s="19"/>
      <c r="E515" s="18"/>
      <c r="F515" s="19"/>
    </row>
    <row r="516" spans="1:6" ht="28.5" x14ac:dyDescent="0.25">
      <c r="A516" s="8" t="s">
        <v>504</v>
      </c>
      <c r="B516" s="9"/>
      <c r="C516" s="10">
        <f>SUM(C517:C518)/COUNT(C517:C518)</f>
        <v>1.5</v>
      </c>
      <c r="D516" s="11">
        <f>SUM(D517:D518)/COUNT(D517:D518)</f>
        <v>1</v>
      </c>
      <c r="E516" s="10"/>
      <c r="F516" s="11"/>
    </row>
    <row r="517" spans="1:6" ht="75" x14ac:dyDescent="0.25">
      <c r="A517" s="12" t="s">
        <v>459</v>
      </c>
      <c r="B517" s="13"/>
      <c r="C517" s="14">
        <v>2</v>
      </c>
      <c r="D517" s="15">
        <v>1</v>
      </c>
      <c r="E517" s="14" t="s">
        <v>460</v>
      </c>
      <c r="F517" s="15" t="s">
        <v>17</v>
      </c>
    </row>
    <row r="518" spans="1:6" ht="60" x14ac:dyDescent="0.25">
      <c r="A518" s="12" t="s">
        <v>495</v>
      </c>
      <c r="B518" s="13"/>
      <c r="C518" s="14">
        <v>1</v>
      </c>
      <c r="D518" s="15">
        <v>1</v>
      </c>
      <c r="E518" s="14" t="s">
        <v>17</v>
      </c>
      <c r="F518" s="15" t="s">
        <v>17</v>
      </c>
    </row>
    <row r="519" spans="1:6" ht="28.5" x14ac:dyDescent="0.25">
      <c r="A519" s="8" t="s">
        <v>505</v>
      </c>
      <c r="B519" s="9"/>
      <c r="C519" s="10">
        <f>SUM(C520:C521)/COUNT(C520:C521)</f>
        <v>1</v>
      </c>
      <c r="D519" s="11">
        <f>SUM(D520:D521)/COUNT(D520:D521)</f>
        <v>1</v>
      </c>
      <c r="E519" s="10"/>
      <c r="F519" s="11"/>
    </row>
    <row r="520" spans="1:6" ht="45" x14ac:dyDescent="0.25">
      <c r="A520" s="12" t="s">
        <v>506</v>
      </c>
      <c r="B520" s="13"/>
      <c r="C520" s="14">
        <v>1</v>
      </c>
      <c r="D520" s="15">
        <v>1</v>
      </c>
      <c r="E520" s="14" t="s">
        <v>17</v>
      </c>
      <c r="F520" s="15" t="s">
        <v>17</v>
      </c>
    </row>
    <row r="521" spans="1:6" ht="60" x14ac:dyDescent="0.25">
      <c r="A521" s="12" t="s">
        <v>495</v>
      </c>
      <c r="B521" s="13"/>
      <c r="C521" s="14">
        <v>1</v>
      </c>
      <c r="D521" s="15">
        <v>1</v>
      </c>
      <c r="E521" s="14" t="s">
        <v>17</v>
      </c>
      <c r="F521" s="15" t="s">
        <v>17</v>
      </c>
    </row>
    <row r="522" spans="1:6" ht="28.5" x14ac:dyDescent="0.25">
      <c r="A522" s="8" t="s">
        <v>507</v>
      </c>
      <c r="B522" s="9"/>
      <c r="C522" s="10">
        <f>SUM(C523:C527)/COUNT(C523:C527)</f>
        <v>2.4</v>
      </c>
      <c r="D522" s="11">
        <f>SUM(D523:D527)/COUNT(D523:D527)</f>
        <v>2.2000000000000002</v>
      </c>
      <c r="E522" s="10"/>
      <c r="F522" s="11"/>
    </row>
    <row r="523" spans="1:6" ht="180" x14ac:dyDescent="0.25">
      <c r="A523" s="12" t="s">
        <v>508</v>
      </c>
      <c r="B523" s="13"/>
      <c r="C523" s="14">
        <v>3</v>
      </c>
      <c r="D523" s="15">
        <v>3</v>
      </c>
      <c r="E523" s="14" t="s">
        <v>509</v>
      </c>
      <c r="F523" s="15" t="s">
        <v>354</v>
      </c>
    </row>
    <row r="524" spans="1:6" ht="45" x14ac:dyDescent="0.25">
      <c r="A524" s="12" t="s">
        <v>497</v>
      </c>
      <c r="B524" s="13"/>
      <c r="C524" s="14">
        <v>1</v>
      </c>
      <c r="D524" s="15">
        <v>2</v>
      </c>
      <c r="E524" s="14" t="s">
        <v>17</v>
      </c>
      <c r="F524" s="15" t="s">
        <v>498</v>
      </c>
    </row>
    <row r="525" spans="1:6" ht="75" x14ac:dyDescent="0.25">
      <c r="A525" s="12" t="s">
        <v>487</v>
      </c>
      <c r="B525" s="13"/>
      <c r="C525" s="14">
        <v>3</v>
      </c>
      <c r="D525" s="15">
        <v>3</v>
      </c>
      <c r="E525" s="14" t="s">
        <v>488</v>
      </c>
      <c r="F525" s="15" t="s">
        <v>454</v>
      </c>
    </row>
    <row r="526" spans="1:6" ht="195" x14ac:dyDescent="0.25">
      <c r="A526" s="12" t="s">
        <v>463</v>
      </c>
      <c r="B526" s="13"/>
      <c r="C526" s="14">
        <v>3</v>
      </c>
      <c r="D526" s="15">
        <v>2</v>
      </c>
      <c r="E526" s="14" t="s">
        <v>464</v>
      </c>
      <c r="F526" s="15" t="s">
        <v>465</v>
      </c>
    </row>
    <row r="527" spans="1:6" ht="75" x14ac:dyDescent="0.25">
      <c r="A527" s="12" t="s">
        <v>459</v>
      </c>
      <c r="B527" s="13"/>
      <c r="C527" s="14">
        <v>2</v>
      </c>
      <c r="D527" s="15">
        <v>1</v>
      </c>
      <c r="E527" s="14" t="s">
        <v>460</v>
      </c>
      <c r="F527" s="15" t="s">
        <v>17</v>
      </c>
    </row>
    <row r="528" spans="1:6" ht="28.5" x14ac:dyDescent="0.25">
      <c r="A528" s="8" t="s">
        <v>510</v>
      </c>
      <c r="B528" s="9"/>
      <c r="C528" s="10">
        <f>SUM(C529:C533)/COUNT(C529:C533)</f>
        <v>2</v>
      </c>
      <c r="D528" s="11">
        <f>SUM(D529:D533)/COUNT(D529:D533)</f>
        <v>1.8</v>
      </c>
      <c r="E528" s="10"/>
      <c r="F528" s="11"/>
    </row>
    <row r="529" spans="1:6" ht="180" x14ac:dyDescent="0.25">
      <c r="A529" s="12" t="s">
        <v>508</v>
      </c>
      <c r="B529" s="13"/>
      <c r="C529" s="14">
        <v>3</v>
      </c>
      <c r="D529" s="15">
        <v>3</v>
      </c>
      <c r="E529" s="14" t="s">
        <v>509</v>
      </c>
      <c r="F529" s="15" t="s">
        <v>354</v>
      </c>
    </row>
    <row r="530" spans="1:6" ht="45" x14ac:dyDescent="0.25">
      <c r="A530" s="12" t="s">
        <v>497</v>
      </c>
      <c r="B530" s="13"/>
      <c r="C530" s="14">
        <v>1</v>
      </c>
      <c r="D530" s="15">
        <v>2</v>
      </c>
      <c r="E530" s="14" t="s">
        <v>17</v>
      </c>
      <c r="F530" s="15" t="s">
        <v>498</v>
      </c>
    </row>
    <row r="531" spans="1:6" ht="45" x14ac:dyDescent="0.25">
      <c r="A531" s="12" t="s">
        <v>506</v>
      </c>
      <c r="B531" s="13"/>
      <c r="C531" s="14">
        <v>1</v>
      </c>
      <c r="D531" s="15">
        <v>1</v>
      </c>
      <c r="E531" s="14" t="s">
        <v>17</v>
      </c>
      <c r="F531" s="15" t="s">
        <v>17</v>
      </c>
    </row>
    <row r="532" spans="1:6" ht="195" x14ac:dyDescent="0.25">
      <c r="A532" s="12" t="s">
        <v>463</v>
      </c>
      <c r="B532" s="13"/>
      <c r="C532" s="14">
        <v>3</v>
      </c>
      <c r="D532" s="15">
        <v>2</v>
      </c>
      <c r="E532" s="14" t="s">
        <v>464</v>
      </c>
      <c r="F532" s="15" t="s">
        <v>465</v>
      </c>
    </row>
    <row r="533" spans="1:6" ht="75" x14ac:dyDescent="0.25">
      <c r="A533" s="12" t="s">
        <v>459</v>
      </c>
      <c r="B533" s="13"/>
      <c r="C533" s="14">
        <v>2</v>
      </c>
      <c r="D533" s="15">
        <v>1</v>
      </c>
      <c r="E533" s="14" t="s">
        <v>460</v>
      </c>
      <c r="F533" s="15" t="s">
        <v>17</v>
      </c>
    </row>
    <row r="534" spans="1:6" x14ac:dyDescent="0.25">
      <c r="A534" s="16" t="s">
        <v>511</v>
      </c>
      <c r="B534" s="17" t="s">
        <v>512</v>
      </c>
      <c r="C534" s="18"/>
      <c r="D534" s="19"/>
      <c r="E534" s="18"/>
      <c r="F534" s="19"/>
    </row>
    <row r="535" spans="1:6" x14ac:dyDescent="0.25">
      <c r="A535" s="8" t="s">
        <v>513</v>
      </c>
      <c r="B535" s="9"/>
      <c r="C535" s="10">
        <f>SUM(C536:C537)/COUNT(C536:C537)</f>
        <v>2</v>
      </c>
      <c r="D535" s="11">
        <f>SUM(D536:D537)/COUNT(D536:D537)</f>
        <v>2</v>
      </c>
      <c r="E535" s="10"/>
      <c r="F535" s="11"/>
    </row>
    <row r="536" spans="1:6" ht="60" x14ac:dyDescent="0.25">
      <c r="A536" s="12" t="s">
        <v>514</v>
      </c>
      <c r="B536" s="13"/>
      <c r="C536" s="14">
        <v>1</v>
      </c>
      <c r="D536" s="15">
        <v>1</v>
      </c>
      <c r="E536" s="14" t="s">
        <v>17</v>
      </c>
      <c r="F536" s="15" t="s">
        <v>17</v>
      </c>
    </row>
    <row r="537" spans="1:6" ht="315" x14ac:dyDescent="0.25">
      <c r="A537" s="12" t="s">
        <v>444</v>
      </c>
      <c r="B537" s="13"/>
      <c r="C537" s="14">
        <v>3</v>
      </c>
      <c r="D537" s="15">
        <v>3</v>
      </c>
      <c r="E537" s="14" t="s">
        <v>445</v>
      </c>
      <c r="F537" s="15" t="s">
        <v>446</v>
      </c>
    </row>
    <row r="538" spans="1:6" x14ac:dyDescent="0.25">
      <c r="A538" s="8" t="s">
        <v>515</v>
      </c>
      <c r="B538" s="9"/>
      <c r="C538" s="10">
        <f>SUM(C539:C541)/COUNT(C539:C541)</f>
        <v>1.6666666666666667</v>
      </c>
      <c r="D538" s="11">
        <f>SUM(D539:D541)/COUNT(D539:D541)</f>
        <v>1.6666666666666667</v>
      </c>
      <c r="E538" s="10"/>
      <c r="F538" s="11"/>
    </row>
    <row r="539" spans="1:6" ht="45" x14ac:dyDescent="0.25">
      <c r="A539" s="12" t="s">
        <v>506</v>
      </c>
      <c r="B539" s="13"/>
      <c r="C539" s="14">
        <v>1</v>
      </c>
      <c r="D539" s="15">
        <v>1</v>
      </c>
      <c r="E539" s="14" t="s">
        <v>17</v>
      </c>
      <c r="F539" s="15" t="s">
        <v>17</v>
      </c>
    </row>
    <row r="540" spans="1:6" ht="60" x14ac:dyDescent="0.25">
      <c r="A540" s="12" t="s">
        <v>514</v>
      </c>
      <c r="B540" s="13"/>
      <c r="C540" s="14">
        <v>1</v>
      </c>
      <c r="D540" s="15">
        <v>1</v>
      </c>
      <c r="E540" s="14" t="s">
        <v>17</v>
      </c>
      <c r="F540" s="15" t="s">
        <v>17</v>
      </c>
    </row>
    <row r="541" spans="1:6" ht="315" x14ac:dyDescent="0.25">
      <c r="A541" s="12" t="s">
        <v>444</v>
      </c>
      <c r="B541" s="13"/>
      <c r="C541" s="14">
        <v>3</v>
      </c>
      <c r="D541" s="15">
        <v>3</v>
      </c>
      <c r="E541" s="14" t="s">
        <v>445</v>
      </c>
      <c r="F541" s="15" t="s">
        <v>446</v>
      </c>
    </row>
    <row r="542" spans="1:6" ht="28.5" x14ac:dyDescent="0.25">
      <c r="A542" s="8" t="s">
        <v>516</v>
      </c>
      <c r="B542" s="9"/>
      <c r="C542" s="10">
        <f>SUM(C543:C548)/COUNT(C543:C548)</f>
        <v>2.5</v>
      </c>
      <c r="D542" s="11">
        <f>SUM(D543:D548)/COUNT(D543:D548)</f>
        <v>1.8333333333333333</v>
      </c>
      <c r="E542" s="10"/>
      <c r="F542" s="11"/>
    </row>
    <row r="543" spans="1:6" ht="60" x14ac:dyDescent="0.25">
      <c r="A543" s="12" t="s">
        <v>514</v>
      </c>
      <c r="B543" s="13"/>
      <c r="C543" s="14">
        <v>1</v>
      </c>
      <c r="D543" s="15">
        <v>1</v>
      </c>
      <c r="E543" s="14" t="s">
        <v>17</v>
      </c>
      <c r="F543" s="15" t="s">
        <v>17</v>
      </c>
    </row>
    <row r="544" spans="1:6" ht="210" x14ac:dyDescent="0.25">
      <c r="A544" s="12" t="s">
        <v>449</v>
      </c>
      <c r="B544" s="13"/>
      <c r="C544" s="14">
        <v>3</v>
      </c>
      <c r="D544" s="15">
        <v>2</v>
      </c>
      <c r="E544" s="14" t="s">
        <v>450</v>
      </c>
      <c r="F544" s="15" t="s">
        <v>451</v>
      </c>
    </row>
    <row r="545" spans="1:6" ht="90" x14ac:dyDescent="0.25">
      <c r="A545" s="12" t="s">
        <v>452</v>
      </c>
      <c r="B545" s="13"/>
      <c r="C545" s="14">
        <v>3</v>
      </c>
      <c r="D545" s="15">
        <v>3</v>
      </c>
      <c r="E545" s="14" t="s">
        <v>453</v>
      </c>
      <c r="F545" s="15" t="s">
        <v>454</v>
      </c>
    </row>
    <row r="546" spans="1:6" ht="90" x14ac:dyDescent="0.25">
      <c r="A546" s="12" t="s">
        <v>455</v>
      </c>
      <c r="B546" s="13"/>
      <c r="C546" s="14">
        <v>3</v>
      </c>
      <c r="D546" s="15">
        <v>1</v>
      </c>
      <c r="E546" s="14" t="s">
        <v>453</v>
      </c>
      <c r="F546" s="15" t="s">
        <v>17</v>
      </c>
    </row>
    <row r="547" spans="1:6" ht="315" x14ac:dyDescent="0.25">
      <c r="A547" s="12" t="s">
        <v>444</v>
      </c>
      <c r="B547" s="13"/>
      <c r="C547" s="14">
        <v>3</v>
      </c>
      <c r="D547" s="15">
        <v>3</v>
      </c>
      <c r="E547" s="14" t="s">
        <v>445</v>
      </c>
      <c r="F547" s="15" t="s">
        <v>446</v>
      </c>
    </row>
    <row r="548" spans="1:6" ht="75" x14ac:dyDescent="0.25">
      <c r="A548" s="12" t="s">
        <v>459</v>
      </c>
      <c r="B548" s="13"/>
      <c r="C548" s="14">
        <v>2</v>
      </c>
      <c r="D548" s="15">
        <v>1</v>
      </c>
      <c r="E548" s="14" t="s">
        <v>460</v>
      </c>
      <c r="F548" s="15" t="s">
        <v>17</v>
      </c>
    </row>
    <row r="549" spans="1:6" x14ac:dyDescent="0.25">
      <c r="A549" s="8" t="s">
        <v>517</v>
      </c>
      <c r="B549" s="9"/>
      <c r="C549" s="10">
        <f>SUM(C550:C553)/COUNT(C550:C553)</f>
        <v>2</v>
      </c>
      <c r="D549" s="11">
        <f>SUM(D550:D553)/COUNT(D550:D553)</f>
        <v>1.75</v>
      </c>
      <c r="E549" s="10"/>
      <c r="F549" s="11"/>
    </row>
    <row r="550" spans="1:6" ht="45" x14ac:dyDescent="0.25">
      <c r="A550" s="12" t="s">
        <v>506</v>
      </c>
      <c r="B550" s="13"/>
      <c r="C550" s="14">
        <v>1</v>
      </c>
      <c r="D550" s="15">
        <v>1</v>
      </c>
      <c r="E550" s="14" t="s">
        <v>17</v>
      </c>
      <c r="F550" s="15" t="s">
        <v>17</v>
      </c>
    </row>
    <row r="551" spans="1:6" ht="45" x14ac:dyDescent="0.25">
      <c r="A551" s="12" t="s">
        <v>466</v>
      </c>
      <c r="B551" s="13"/>
      <c r="C551" s="14">
        <v>1</v>
      </c>
      <c r="D551" s="15">
        <v>1</v>
      </c>
      <c r="E551" s="14" t="s">
        <v>17</v>
      </c>
      <c r="F551" s="15" t="s">
        <v>17</v>
      </c>
    </row>
    <row r="552" spans="1:6" ht="90" x14ac:dyDescent="0.25">
      <c r="A552" s="12" t="s">
        <v>452</v>
      </c>
      <c r="B552" s="13"/>
      <c r="C552" s="14">
        <v>3</v>
      </c>
      <c r="D552" s="15">
        <v>3</v>
      </c>
      <c r="E552" s="14" t="s">
        <v>453</v>
      </c>
      <c r="F552" s="15" t="s">
        <v>454</v>
      </c>
    </row>
    <row r="553" spans="1:6" ht="195" x14ac:dyDescent="0.25">
      <c r="A553" s="12" t="s">
        <v>463</v>
      </c>
      <c r="B553" s="13"/>
      <c r="C553" s="14">
        <v>3</v>
      </c>
      <c r="D553" s="15">
        <v>2</v>
      </c>
      <c r="E553" s="14" t="s">
        <v>464</v>
      </c>
      <c r="F553" s="15" t="s">
        <v>465</v>
      </c>
    </row>
    <row r="554" spans="1:6" x14ac:dyDescent="0.25">
      <c r="A554" s="8" t="s">
        <v>518</v>
      </c>
      <c r="B554" s="9"/>
      <c r="C554" s="10">
        <f>SUM(C555:C559)/COUNT(C555:C559)</f>
        <v>2</v>
      </c>
      <c r="D554" s="11">
        <f>SUM(D555:D559)/COUNT(D555:D559)</f>
        <v>1.6</v>
      </c>
      <c r="E554" s="10"/>
      <c r="F554" s="11"/>
    </row>
    <row r="555" spans="1:6" ht="30" x14ac:dyDescent="0.25">
      <c r="A555" s="12" t="s">
        <v>519</v>
      </c>
      <c r="B555" s="13"/>
      <c r="C555" s="14">
        <v>1</v>
      </c>
      <c r="D555" s="15">
        <v>1</v>
      </c>
      <c r="E555" s="14" t="s">
        <v>17</v>
      </c>
      <c r="F555" s="15" t="s">
        <v>17</v>
      </c>
    </row>
    <row r="556" spans="1:6" ht="60" x14ac:dyDescent="0.25">
      <c r="A556" s="12" t="s">
        <v>514</v>
      </c>
      <c r="B556" s="13"/>
      <c r="C556" s="14">
        <v>1</v>
      </c>
      <c r="D556" s="15">
        <v>1</v>
      </c>
      <c r="E556" s="14" t="s">
        <v>17</v>
      </c>
      <c r="F556" s="15" t="s">
        <v>17</v>
      </c>
    </row>
    <row r="557" spans="1:6" ht="90" x14ac:dyDescent="0.25">
      <c r="A557" s="12" t="s">
        <v>452</v>
      </c>
      <c r="B557" s="13"/>
      <c r="C557" s="14">
        <v>3</v>
      </c>
      <c r="D557" s="15">
        <v>3</v>
      </c>
      <c r="E557" s="14" t="s">
        <v>453</v>
      </c>
      <c r="F557" s="15" t="s">
        <v>454</v>
      </c>
    </row>
    <row r="558" spans="1:6" ht="195" x14ac:dyDescent="0.25">
      <c r="A558" s="12" t="s">
        <v>463</v>
      </c>
      <c r="B558" s="13"/>
      <c r="C558" s="14">
        <v>3</v>
      </c>
      <c r="D558" s="15">
        <v>2</v>
      </c>
      <c r="E558" s="14" t="s">
        <v>464</v>
      </c>
      <c r="F558" s="15" t="s">
        <v>465</v>
      </c>
    </row>
    <row r="559" spans="1:6" ht="75" x14ac:dyDescent="0.25">
      <c r="A559" s="12" t="s">
        <v>459</v>
      </c>
      <c r="B559" s="13"/>
      <c r="C559" s="14">
        <v>2</v>
      </c>
      <c r="D559" s="15">
        <v>1</v>
      </c>
      <c r="E559" s="14" t="s">
        <v>460</v>
      </c>
      <c r="F559" s="15" t="s">
        <v>17</v>
      </c>
    </row>
    <row r="560" spans="1:6" x14ac:dyDescent="0.25">
      <c r="A560" s="16" t="s">
        <v>520</v>
      </c>
      <c r="B560" s="17" t="s">
        <v>521</v>
      </c>
      <c r="C560" s="18"/>
      <c r="D560" s="19"/>
      <c r="E560" s="18"/>
      <c r="F560" s="19"/>
    </row>
    <row r="561" spans="1:6" x14ac:dyDescent="0.25">
      <c r="A561" s="8" t="s">
        <v>522</v>
      </c>
      <c r="B561" s="9"/>
      <c r="C561" s="10">
        <f>SUM(C562:C566)/COUNT(C562:C566)</f>
        <v>2.4</v>
      </c>
      <c r="D561" s="11">
        <f>SUM(D562:D566)/COUNT(D562:D566)</f>
        <v>2</v>
      </c>
      <c r="E561" s="10"/>
      <c r="F561" s="11"/>
    </row>
    <row r="562" spans="1:6" ht="60" x14ac:dyDescent="0.25">
      <c r="A562" s="12" t="s">
        <v>514</v>
      </c>
      <c r="B562" s="13"/>
      <c r="C562" s="14">
        <v>1</v>
      </c>
      <c r="D562" s="15">
        <v>1</v>
      </c>
      <c r="E562" s="14" t="s">
        <v>17</v>
      </c>
      <c r="F562" s="15" t="s">
        <v>17</v>
      </c>
    </row>
    <row r="563" spans="1:6" ht="210" x14ac:dyDescent="0.25">
      <c r="A563" s="12" t="s">
        <v>449</v>
      </c>
      <c r="B563" s="13"/>
      <c r="C563" s="14">
        <v>3</v>
      </c>
      <c r="D563" s="15">
        <v>2</v>
      </c>
      <c r="E563" s="14" t="s">
        <v>450</v>
      </c>
      <c r="F563" s="15" t="s">
        <v>451</v>
      </c>
    </row>
    <row r="564" spans="1:6" ht="90" x14ac:dyDescent="0.25">
      <c r="A564" s="12" t="s">
        <v>452</v>
      </c>
      <c r="B564" s="13"/>
      <c r="C564" s="14">
        <v>3</v>
      </c>
      <c r="D564" s="15">
        <v>3</v>
      </c>
      <c r="E564" s="14" t="s">
        <v>453</v>
      </c>
      <c r="F564" s="15" t="s">
        <v>454</v>
      </c>
    </row>
    <row r="565" spans="1:6" ht="315" x14ac:dyDescent="0.25">
      <c r="A565" s="12" t="s">
        <v>444</v>
      </c>
      <c r="B565" s="13"/>
      <c r="C565" s="14">
        <v>3</v>
      </c>
      <c r="D565" s="15">
        <v>3</v>
      </c>
      <c r="E565" s="14" t="s">
        <v>445</v>
      </c>
      <c r="F565" s="15" t="s">
        <v>446</v>
      </c>
    </row>
    <row r="566" spans="1:6" ht="75" x14ac:dyDescent="0.25">
      <c r="A566" s="12" t="s">
        <v>459</v>
      </c>
      <c r="B566" s="13"/>
      <c r="C566" s="14">
        <v>2</v>
      </c>
      <c r="D566" s="15">
        <v>1</v>
      </c>
      <c r="E566" s="14" t="s">
        <v>460</v>
      </c>
      <c r="F566" s="15" t="s">
        <v>17</v>
      </c>
    </row>
    <row r="567" spans="1:6" x14ac:dyDescent="0.25">
      <c r="A567" s="8" t="s">
        <v>523</v>
      </c>
      <c r="B567" s="9"/>
      <c r="C567" s="10">
        <f>SUM(C568:C570)/COUNT(C568:C570)</f>
        <v>2.3333333333333335</v>
      </c>
      <c r="D567" s="11">
        <f>SUM(D568:D570)/COUNT(D568:D570)</f>
        <v>2</v>
      </c>
      <c r="E567" s="10"/>
      <c r="F567" s="11"/>
    </row>
    <row r="568" spans="1:6" ht="45" x14ac:dyDescent="0.25">
      <c r="A568" s="12" t="s">
        <v>466</v>
      </c>
      <c r="B568" s="13"/>
      <c r="C568" s="14">
        <v>1</v>
      </c>
      <c r="D568" s="15">
        <v>1</v>
      </c>
      <c r="E568" s="14" t="s">
        <v>17</v>
      </c>
      <c r="F568" s="15" t="s">
        <v>17</v>
      </c>
    </row>
    <row r="569" spans="1:6" ht="90" x14ac:dyDescent="0.25">
      <c r="A569" s="12" t="s">
        <v>452</v>
      </c>
      <c r="B569" s="13"/>
      <c r="C569" s="14">
        <v>3</v>
      </c>
      <c r="D569" s="15">
        <v>3</v>
      </c>
      <c r="E569" s="14" t="s">
        <v>453</v>
      </c>
      <c r="F569" s="15" t="s">
        <v>454</v>
      </c>
    </row>
    <row r="570" spans="1:6" ht="195" x14ac:dyDescent="0.25">
      <c r="A570" s="12" t="s">
        <v>463</v>
      </c>
      <c r="B570" s="13"/>
      <c r="C570" s="14">
        <v>3</v>
      </c>
      <c r="D570" s="15">
        <v>2</v>
      </c>
      <c r="E570" s="14" t="s">
        <v>464</v>
      </c>
      <c r="F570" s="15" t="s">
        <v>465</v>
      </c>
    </row>
    <row r="571" spans="1:6" x14ac:dyDescent="0.25">
      <c r="A571" s="8" t="s">
        <v>524</v>
      </c>
      <c r="B571" s="9"/>
      <c r="C571" s="10">
        <f>SUM(C572:C576)/COUNT(C572:C576)</f>
        <v>2</v>
      </c>
      <c r="D571" s="11">
        <f>SUM(D572:D576)/COUNT(D572:D576)</f>
        <v>1.6</v>
      </c>
      <c r="E571" s="10"/>
      <c r="F571" s="11"/>
    </row>
    <row r="572" spans="1:6" ht="30" x14ac:dyDescent="0.25">
      <c r="A572" s="12" t="s">
        <v>519</v>
      </c>
      <c r="B572" s="13"/>
      <c r="C572" s="14">
        <v>1</v>
      </c>
      <c r="D572" s="15">
        <v>1</v>
      </c>
      <c r="E572" s="14" t="s">
        <v>17</v>
      </c>
      <c r="F572" s="15" t="s">
        <v>17</v>
      </c>
    </row>
    <row r="573" spans="1:6" ht="60" x14ac:dyDescent="0.25">
      <c r="A573" s="12" t="s">
        <v>514</v>
      </c>
      <c r="B573" s="13"/>
      <c r="C573" s="14">
        <v>1</v>
      </c>
      <c r="D573" s="15">
        <v>1</v>
      </c>
      <c r="E573" s="14" t="s">
        <v>17</v>
      </c>
      <c r="F573" s="15" t="s">
        <v>17</v>
      </c>
    </row>
    <row r="574" spans="1:6" ht="90" x14ac:dyDescent="0.25">
      <c r="A574" s="12" t="s">
        <v>452</v>
      </c>
      <c r="B574" s="13"/>
      <c r="C574" s="14">
        <v>3</v>
      </c>
      <c r="D574" s="15">
        <v>3</v>
      </c>
      <c r="E574" s="14" t="s">
        <v>453</v>
      </c>
      <c r="F574" s="15" t="s">
        <v>454</v>
      </c>
    </row>
    <row r="575" spans="1:6" ht="195" x14ac:dyDescent="0.25">
      <c r="A575" s="12" t="s">
        <v>463</v>
      </c>
      <c r="B575" s="13"/>
      <c r="C575" s="14">
        <v>3</v>
      </c>
      <c r="D575" s="15">
        <v>2</v>
      </c>
      <c r="E575" s="14" t="s">
        <v>464</v>
      </c>
      <c r="F575" s="15" t="s">
        <v>465</v>
      </c>
    </row>
    <row r="576" spans="1:6" ht="75" x14ac:dyDescent="0.25">
      <c r="A576" s="12" t="s">
        <v>459</v>
      </c>
      <c r="B576" s="13"/>
      <c r="C576" s="14">
        <v>2</v>
      </c>
      <c r="D576" s="15">
        <v>1</v>
      </c>
      <c r="E576" s="14" t="s">
        <v>460</v>
      </c>
      <c r="F576" s="15" t="s">
        <v>17</v>
      </c>
    </row>
    <row r="577" spans="1:6" x14ac:dyDescent="0.25">
      <c r="A577" s="8" t="s">
        <v>525</v>
      </c>
      <c r="B577" s="9"/>
      <c r="C577" s="10">
        <f>SUM(C578:C579)/COUNT(C578:C579)</f>
        <v>3</v>
      </c>
      <c r="D577" s="11">
        <f>SUM(D578:D579)/COUNT(D578:D579)</f>
        <v>1.5</v>
      </c>
      <c r="E577" s="10"/>
      <c r="F577" s="11"/>
    </row>
    <row r="578" spans="1:6" ht="195" x14ac:dyDescent="0.25">
      <c r="A578" s="12" t="s">
        <v>463</v>
      </c>
      <c r="B578" s="13"/>
      <c r="C578" s="14">
        <v>3</v>
      </c>
      <c r="D578" s="15">
        <v>2</v>
      </c>
      <c r="E578" s="14" t="s">
        <v>464</v>
      </c>
      <c r="F578" s="15" t="s">
        <v>465</v>
      </c>
    </row>
    <row r="579" spans="1:6" ht="70.5" customHeight="1" x14ac:dyDescent="0.25">
      <c r="A579" s="27" t="s">
        <v>459</v>
      </c>
      <c r="B579" s="28"/>
      <c r="C579" s="29">
        <v>3</v>
      </c>
      <c r="D579" s="30">
        <v>1</v>
      </c>
      <c r="E579" s="29" t="s">
        <v>460</v>
      </c>
      <c r="F579" s="30" t="s">
        <v>17</v>
      </c>
    </row>
  </sheetData>
  <phoneticPr fontId="4" type="noConversion"/>
  <pageMargins left="0" right="0" top="0" bottom="0" header="0.31496062992125984" footer="0.31496062992125984"/>
  <pageSetup paperSize="9" scale="9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49B2D-3B1B-404E-ADA5-2BC24F1200A1}">
  <dimension ref="A1:G12"/>
  <sheetViews>
    <sheetView zoomScale="145" zoomScaleNormal="145" workbookViewId="0">
      <selection sqref="A1:G1"/>
    </sheetView>
  </sheetViews>
  <sheetFormatPr baseColWidth="10" defaultColWidth="11.42578125" defaultRowHeight="15" x14ac:dyDescent="0.25"/>
  <cols>
    <col min="2" max="2" width="28.42578125" bestFit="1" customWidth="1"/>
    <col min="3" max="7" width="15.7109375" customWidth="1"/>
  </cols>
  <sheetData>
    <row r="1" spans="1:7" x14ac:dyDescent="0.25">
      <c r="A1" s="134" t="s">
        <v>912</v>
      </c>
      <c r="B1" s="134"/>
      <c r="C1" s="134"/>
      <c r="D1" s="134"/>
      <c r="E1" s="134"/>
      <c r="F1" s="134"/>
      <c r="G1" s="134"/>
    </row>
    <row r="2" spans="1:7" ht="17.25" customHeight="1" x14ac:dyDescent="0.25">
      <c r="A2" s="101" t="s">
        <v>913</v>
      </c>
      <c r="B2" s="5" t="s">
        <v>0</v>
      </c>
      <c r="C2" s="5" t="s">
        <v>902</v>
      </c>
      <c r="D2" s="5" t="s">
        <v>903</v>
      </c>
      <c r="E2" s="5"/>
      <c r="F2" s="5"/>
      <c r="G2" s="5"/>
    </row>
    <row r="3" spans="1:7" ht="30" x14ac:dyDescent="0.25">
      <c r="A3" s="102">
        <v>1</v>
      </c>
      <c r="B3" s="95" t="s">
        <v>8</v>
      </c>
      <c r="C3" s="95">
        <v>2.5890151515151514</v>
      </c>
      <c r="D3" s="95">
        <v>2.518939393939394</v>
      </c>
      <c r="E3" s="95">
        <f>C3-$C$8</f>
        <v>-2.5216450216450248E-2</v>
      </c>
      <c r="F3" s="95">
        <f>D3-$D$8</f>
        <v>8.9610389610386143E-3</v>
      </c>
      <c r="G3" s="95">
        <f>E3*F3</f>
        <v>-2.2596559284870127E-4</v>
      </c>
    </row>
    <row r="4" spans="1:7" x14ac:dyDescent="0.25">
      <c r="A4" s="102">
        <v>2</v>
      </c>
      <c r="B4" s="95" t="s">
        <v>83</v>
      </c>
      <c r="C4" s="95">
        <v>2.9226190476190479</v>
      </c>
      <c r="D4" s="95">
        <v>2.6785714285714288</v>
      </c>
      <c r="E4" s="95">
        <f>C4-$C$8</f>
        <v>0.30838744588744627</v>
      </c>
      <c r="F4" s="95">
        <f>D4-$D$8</f>
        <v>0.16859307359307341</v>
      </c>
      <c r="G4" s="95">
        <f t="shared" ref="G4:G7" si="0">E4*F4</f>
        <v>5.1991987359682169E-2</v>
      </c>
    </row>
    <row r="5" spans="1:7" ht="30" x14ac:dyDescent="0.25">
      <c r="A5" s="102">
        <v>3</v>
      </c>
      <c r="B5" s="95" t="s">
        <v>104</v>
      </c>
      <c r="C5" s="95">
        <v>2.625</v>
      </c>
      <c r="D5" s="95">
        <v>2.8333333333333335</v>
      </c>
      <c r="E5" s="95">
        <f>C5-$C$8</f>
        <v>1.0768398268398371E-2</v>
      </c>
      <c r="F5" s="95">
        <f>D5-$D$8</f>
        <v>0.32335497835497806</v>
      </c>
      <c r="G5" s="95">
        <f t="shared" si="0"/>
        <v>3.4820151889957385E-3</v>
      </c>
    </row>
    <row r="6" spans="1:7" x14ac:dyDescent="0.25">
      <c r="A6" s="102">
        <v>4</v>
      </c>
      <c r="B6" s="95" t="s">
        <v>115</v>
      </c>
      <c r="C6" s="95">
        <v>2.1416666666666666</v>
      </c>
      <c r="D6" s="95">
        <v>2.2833333333333337</v>
      </c>
      <c r="E6" s="95">
        <f>C6-$C$8</f>
        <v>-0.47256493506493502</v>
      </c>
      <c r="F6" s="95">
        <f>D6-$D$8</f>
        <v>-0.22664502164502176</v>
      </c>
      <c r="G6" s="95">
        <f t="shared" si="0"/>
        <v>0.1071044899364705</v>
      </c>
    </row>
    <row r="7" spans="1:7" x14ac:dyDescent="0.25">
      <c r="A7" s="102">
        <v>5</v>
      </c>
      <c r="B7" s="95" t="s">
        <v>139</v>
      </c>
      <c r="C7" s="95">
        <v>2.7928571428571427</v>
      </c>
      <c r="D7" s="95">
        <v>2.2357142857142858</v>
      </c>
      <c r="E7" s="95">
        <f>C7-$C$8</f>
        <v>0.17862554112554108</v>
      </c>
      <c r="F7" s="95">
        <f>D7-$D$8</f>
        <v>-0.27426406926406965</v>
      </c>
      <c r="G7" s="95">
        <f t="shared" si="0"/>
        <v>-4.8990567783587319E-2</v>
      </c>
    </row>
    <row r="8" spans="1:7" ht="27" customHeight="1" x14ac:dyDescent="0.25">
      <c r="A8" s="102"/>
      <c r="B8" s="100" t="s">
        <v>904</v>
      </c>
      <c r="C8" s="95">
        <f>AVERAGE(C3:C7)</f>
        <v>2.6142316017316016</v>
      </c>
      <c r="D8" s="95">
        <f>AVERAGE(D3:D7)</f>
        <v>2.5099783549783554</v>
      </c>
      <c r="E8" s="95"/>
      <c r="F8" s="95"/>
      <c r="G8" s="95">
        <f>SUM(G3:G7)</f>
        <v>0.11336195910871238</v>
      </c>
    </row>
    <row r="9" spans="1:7" ht="15.75" thickBot="1" x14ac:dyDescent="0.3">
      <c r="B9" s="97" t="s">
        <v>910</v>
      </c>
      <c r="C9" s="98">
        <f>G8/A7</f>
        <v>2.2672391821742476E-2</v>
      </c>
      <c r="D9" s="1"/>
      <c r="E9" s="1"/>
      <c r="F9" s="1"/>
      <c r="G9" s="1"/>
    </row>
    <row r="10" spans="1:7" ht="15.75" thickBot="1" x14ac:dyDescent="0.3">
      <c r="B10" s="83" t="s">
        <v>905</v>
      </c>
      <c r="C10" s="81">
        <f>_xlfn.STDEV.S(C3:C7)</f>
        <v>0.29625974513046993</v>
      </c>
      <c r="D10" s="1"/>
      <c r="E10" s="1"/>
      <c r="F10" s="1"/>
      <c r="G10" s="1"/>
    </row>
    <row r="11" spans="1:7" ht="15.75" thickBot="1" x14ac:dyDescent="0.3">
      <c r="B11" s="83" t="s">
        <v>906</v>
      </c>
      <c r="C11" s="81">
        <f>_xlfn.STDEV.S(D3:D7)</f>
        <v>0.25477986195710595</v>
      </c>
      <c r="D11" s="1"/>
      <c r="E11" s="1"/>
      <c r="F11" s="1"/>
      <c r="G11" s="1"/>
    </row>
    <row r="12" spans="1:7" ht="15.75" thickBot="1" x14ac:dyDescent="0.3">
      <c r="B12" s="97" t="s">
        <v>907</v>
      </c>
      <c r="C12" s="98">
        <f>C9/(C10*C11)</f>
        <v>0.30037210324574598</v>
      </c>
      <c r="D12" s="1"/>
      <c r="E12" s="1"/>
      <c r="F12" s="1"/>
      <c r="G12" s="1"/>
    </row>
  </sheetData>
  <mergeCells count="1">
    <mergeCell ref="A1:G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D8852-B40D-4255-A8D8-71D861BAFA94}">
  <dimension ref="A1:G10"/>
  <sheetViews>
    <sheetView zoomScale="145" zoomScaleNormal="145" workbookViewId="0">
      <selection activeCell="C10" sqref="C10"/>
    </sheetView>
  </sheetViews>
  <sheetFormatPr baseColWidth="10" defaultColWidth="11.42578125" defaultRowHeight="15" x14ac:dyDescent="0.25"/>
  <cols>
    <col min="2" max="2" width="28.42578125" bestFit="1" customWidth="1"/>
    <col min="3" max="7" width="15.7109375" customWidth="1"/>
  </cols>
  <sheetData>
    <row r="1" spans="1:7" x14ac:dyDescent="0.25">
      <c r="A1" s="134" t="s">
        <v>911</v>
      </c>
      <c r="B1" s="134"/>
      <c r="C1" s="134"/>
      <c r="D1" s="134"/>
      <c r="E1" s="134"/>
      <c r="F1" s="134"/>
      <c r="G1" s="134"/>
    </row>
    <row r="2" spans="1:7" ht="17.25" customHeight="1" x14ac:dyDescent="0.25">
      <c r="A2" s="101" t="s">
        <v>913</v>
      </c>
      <c r="B2" s="5" t="s">
        <v>0</v>
      </c>
      <c r="C2" s="5" t="s">
        <v>902</v>
      </c>
      <c r="D2" s="5" t="s">
        <v>903</v>
      </c>
      <c r="E2" s="5"/>
      <c r="F2" s="5"/>
      <c r="G2" s="5"/>
    </row>
    <row r="3" spans="1:7" ht="30" x14ac:dyDescent="0.25">
      <c r="A3" s="102">
        <v>1</v>
      </c>
      <c r="B3" s="95" t="s">
        <v>162</v>
      </c>
      <c r="C3" s="95">
        <v>1.9733333333333332</v>
      </c>
      <c r="D3" s="95">
        <v>1.7183333333333333</v>
      </c>
      <c r="E3" s="95">
        <f>C3-$C$6</f>
        <v>-0.19634920634920627</v>
      </c>
      <c r="F3" s="95">
        <f>D3-$D$6</f>
        <v>-0.56218253968253951</v>
      </c>
      <c r="G3" s="95">
        <f>E3*F3</f>
        <v>0.1103840954900478</v>
      </c>
    </row>
    <row r="4" spans="1:7" ht="30" x14ac:dyDescent="0.25">
      <c r="A4" s="102">
        <v>2</v>
      </c>
      <c r="B4" s="95" t="s">
        <v>207</v>
      </c>
      <c r="C4" s="95">
        <v>2.25</v>
      </c>
      <c r="D4" s="95">
        <v>2.6041666666666665</v>
      </c>
      <c r="E4" s="95">
        <f>C4-$C$6</f>
        <v>8.0317460317460565E-2</v>
      </c>
      <c r="F4" s="95">
        <f>D4-$D$6</f>
        <v>0.32365079365079374</v>
      </c>
      <c r="G4" s="95">
        <f t="shared" ref="G4:G5" si="0">E4*F4</f>
        <v>2.5994809775762243E-2</v>
      </c>
    </row>
    <row r="5" spans="1:7" ht="30" x14ac:dyDescent="0.25">
      <c r="A5" s="102">
        <v>3</v>
      </c>
      <c r="B5" s="95" t="s">
        <v>219</v>
      </c>
      <c r="C5" s="95">
        <v>2.2857142857142856</v>
      </c>
      <c r="D5" s="95">
        <v>2.519047619047619</v>
      </c>
      <c r="E5" s="95">
        <f>C5-$C$6</f>
        <v>0.11603174603174615</v>
      </c>
      <c r="F5" s="95">
        <f>D5-$D$6</f>
        <v>0.23853174603174621</v>
      </c>
      <c r="G5" s="95">
        <f t="shared" si="0"/>
        <v>2.767725497606455E-2</v>
      </c>
    </row>
    <row r="6" spans="1:7" ht="27" customHeight="1" x14ac:dyDescent="0.25">
      <c r="A6" s="102"/>
      <c r="B6" s="100" t="s">
        <v>904</v>
      </c>
      <c r="C6" s="95">
        <f>AVERAGE(C3:C5)</f>
        <v>2.1696825396825394</v>
      </c>
      <c r="D6" s="95">
        <f>AVERAGE(D3:D5)</f>
        <v>2.2805158730158728</v>
      </c>
      <c r="E6" s="95"/>
      <c r="F6" s="95"/>
      <c r="G6" s="95">
        <f>SUM(G3:G5)</f>
        <v>0.16405616024187458</v>
      </c>
    </row>
    <row r="7" spans="1:7" ht="15.75" thickBot="1" x14ac:dyDescent="0.3">
      <c r="B7" s="97" t="s">
        <v>910</v>
      </c>
      <c r="C7" s="98">
        <f>G6/A5</f>
        <v>5.468538674729153E-2</v>
      </c>
      <c r="D7" s="1"/>
      <c r="E7" s="1"/>
      <c r="F7" s="1"/>
      <c r="G7" s="1"/>
    </row>
    <row r="8" spans="1:7" ht="15.75" thickBot="1" x14ac:dyDescent="0.3">
      <c r="B8" s="83" t="s">
        <v>905</v>
      </c>
      <c r="C8" s="81">
        <f>_xlfn.STDEV.S(C3:C5)</f>
        <v>0.17097846553438489</v>
      </c>
      <c r="D8" s="1"/>
      <c r="E8" s="1"/>
      <c r="F8" s="1"/>
      <c r="G8" s="1"/>
    </row>
    <row r="9" spans="1:7" ht="15.75" thickBot="1" x14ac:dyDescent="0.3">
      <c r="B9" s="83" t="s">
        <v>906</v>
      </c>
      <c r="C9" s="81">
        <f>_xlfn.STDEV.S(D3:D5)</f>
        <v>0.48872100324195833</v>
      </c>
      <c r="D9" s="1"/>
      <c r="E9" s="1"/>
      <c r="F9" s="1"/>
      <c r="G9" s="1"/>
    </row>
    <row r="10" spans="1:7" ht="15.75" thickBot="1" x14ac:dyDescent="0.3">
      <c r="B10" s="97" t="s">
        <v>907</v>
      </c>
      <c r="C10" s="98">
        <f>C7/(C8*C9)</f>
        <v>0.65443854303883042</v>
      </c>
      <c r="D10" s="1"/>
      <c r="E10" s="1"/>
      <c r="F10" s="1"/>
      <c r="G10" s="1"/>
    </row>
  </sheetData>
  <mergeCells count="1">
    <mergeCell ref="A1:G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490C-5CF6-4499-8530-26CA306463B7}">
  <dimension ref="A1:G10"/>
  <sheetViews>
    <sheetView zoomScale="145" zoomScaleNormal="145" workbookViewId="0">
      <selection activeCell="C10" sqref="C10"/>
    </sheetView>
  </sheetViews>
  <sheetFormatPr baseColWidth="10" defaultColWidth="11.42578125" defaultRowHeight="15" x14ac:dyDescent="0.25"/>
  <cols>
    <col min="2" max="2" width="28.42578125" bestFit="1" customWidth="1"/>
    <col min="3" max="7" width="15.7109375" customWidth="1"/>
  </cols>
  <sheetData>
    <row r="1" spans="1:7" x14ac:dyDescent="0.25">
      <c r="A1" s="134" t="s">
        <v>914</v>
      </c>
      <c r="B1" s="134"/>
      <c r="C1" s="134"/>
      <c r="D1" s="134"/>
      <c r="E1" s="134"/>
      <c r="F1" s="134"/>
      <c r="G1" s="134"/>
    </row>
    <row r="2" spans="1:7" ht="17.25" customHeight="1" x14ac:dyDescent="0.25">
      <c r="A2" s="101" t="s">
        <v>913</v>
      </c>
      <c r="B2" s="5" t="s">
        <v>0</v>
      </c>
      <c r="C2" s="5" t="s">
        <v>902</v>
      </c>
      <c r="D2" s="5" t="s">
        <v>903</v>
      </c>
      <c r="E2" s="5"/>
      <c r="F2" s="5"/>
      <c r="G2" s="5"/>
    </row>
    <row r="3" spans="1:7" x14ac:dyDescent="0.25">
      <c r="A3" s="102">
        <v>1</v>
      </c>
      <c r="B3" s="95" t="s">
        <v>244</v>
      </c>
      <c r="C3" s="95">
        <v>2.4285714285714284</v>
      </c>
      <c r="D3" s="95">
        <v>2.5047619047619043</v>
      </c>
      <c r="E3" s="95">
        <f>C3-$C$6</f>
        <v>1.4632936507936289E-2</v>
      </c>
      <c r="F3" s="95">
        <f>D3-$D$6</f>
        <v>8.1746031746031456E-2</v>
      </c>
      <c r="G3" s="95">
        <f>E3*F3</f>
        <v>1.1961844923154227E-3</v>
      </c>
    </row>
    <row r="4" spans="1:7" x14ac:dyDescent="0.25">
      <c r="A4" s="102">
        <v>2</v>
      </c>
      <c r="B4" s="95" t="s">
        <v>261</v>
      </c>
      <c r="C4" s="95">
        <v>2.4642857142857144</v>
      </c>
      <c r="D4" s="95">
        <v>2.5476190476190479</v>
      </c>
      <c r="E4" s="95">
        <f>C4-$C$6</f>
        <v>5.0347222222222321E-2</v>
      </c>
      <c r="F4" s="95">
        <f>D4-$D$6</f>
        <v>0.12460317460317505</v>
      </c>
      <c r="G4" s="95">
        <f t="shared" ref="G4:G5" si="0">E4*F4</f>
        <v>6.2734237213404225E-3</v>
      </c>
    </row>
    <row r="5" spans="1:7" x14ac:dyDescent="0.25">
      <c r="A5" s="102">
        <v>3</v>
      </c>
      <c r="B5" s="95" t="s">
        <v>283</v>
      </c>
      <c r="C5" s="95">
        <v>2.3489583333333335</v>
      </c>
      <c r="D5" s="95">
        <v>2.2166666666666663</v>
      </c>
      <c r="E5" s="95">
        <f>C5-$C$6</f>
        <v>-6.498015873015861E-2</v>
      </c>
      <c r="F5" s="95">
        <f>D5-$D$6</f>
        <v>-0.2063492063492065</v>
      </c>
      <c r="G5" s="95">
        <f t="shared" si="0"/>
        <v>1.3408604182413691E-2</v>
      </c>
    </row>
    <row r="6" spans="1:7" ht="27" customHeight="1" x14ac:dyDescent="0.25">
      <c r="A6" s="102"/>
      <c r="B6" s="100" t="s">
        <v>904</v>
      </c>
      <c r="C6" s="95">
        <f>AVERAGE(C3:C5)</f>
        <v>2.4139384920634921</v>
      </c>
      <c r="D6" s="95">
        <f>AVERAGE(D3:D5)</f>
        <v>2.4230158730158728</v>
      </c>
      <c r="E6" s="95"/>
      <c r="F6" s="95"/>
      <c r="G6" s="95">
        <f>SUM(G3:G5)</f>
        <v>2.0878212396069538E-2</v>
      </c>
    </row>
    <row r="7" spans="1:7" ht="15.75" thickBot="1" x14ac:dyDescent="0.3">
      <c r="B7" s="97" t="s">
        <v>910</v>
      </c>
      <c r="C7" s="98">
        <f>G6/A5</f>
        <v>6.9594041320231795E-3</v>
      </c>
      <c r="D7" s="1"/>
      <c r="E7" s="1"/>
      <c r="F7" s="1"/>
      <c r="G7" s="1"/>
    </row>
    <row r="8" spans="1:7" ht="15.75" thickBot="1" x14ac:dyDescent="0.3">
      <c r="B8" s="83" t="s">
        <v>905</v>
      </c>
      <c r="C8" s="81">
        <f>_xlfn.STDEV.S(C3:C5)</f>
        <v>5.9039760521769312E-2</v>
      </c>
      <c r="D8" s="1"/>
      <c r="E8" s="1"/>
      <c r="F8" s="1"/>
      <c r="G8" s="1"/>
    </row>
    <row r="9" spans="1:7" ht="15.75" thickBot="1" x14ac:dyDescent="0.3">
      <c r="B9" s="83" t="s">
        <v>906</v>
      </c>
      <c r="C9" s="81">
        <f>_xlfn.STDEV.S(D3:D5)</f>
        <v>0.17998383231329407</v>
      </c>
      <c r="D9" s="1"/>
      <c r="E9" s="1"/>
      <c r="F9" s="1"/>
      <c r="G9" s="1"/>
    </row>
    <row r="10" spans="1:7" ht="15.75" thickBot="1" x14ac:dyDescent="0.3">
      <c r="B10" s="97" t="s">
        <v>907</v>
      </c>
      <c r="C10" s="98">
        <f>C7/(C8*C9)</f>
        <v>0.6549286281064679</v>
      </c>
      <c r="D10" s="1"/>
      <c r="E10" s="1"/>
      <c r="F10" s="1"/>
      <c r="G10" s="1"/>
    </row>
  </sheetData>
  <mergeCells count="1">
    <mergeCell ref="A1:G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670-9642-4087-AEE5-95324B49F801}">
  <dimension ref="A1:G11"/>
  <sheetViews>
    <sheetView zoomScale="145" zoomScaleNormal="145" workbookViewId="0">
      <selection activeCell="C11" sqref="C11"/>
    </sheetView>
  </sheetViews>
  <sheetFormatPr baseColWidth="10" defaultColWidth="11.42578125" defaultRowHeight="15" x14ac:dyDescent="0.25"/>
  <cols>
    <col min="2" max="2" width="28.42578125" bestFit="1" customWidth="1"/>
    <col min="3" max="7" width="15.7109375" customWidth="1"/>
  </cols>
  <sheetData>
    <row r="1" spans="1:7" x14ac:dyDescent="0.25">
      <c r="A1" s="134" t="s">
        <v>915</v>
      </c>
      <c r="B1" s="134"/>
      <c r="C1" s="134"/>
      <c r="D1" s="134"/>
      <c r="E1" s="134"/>
      <c r="F1" s="134"/>
      <c r="G1" s="134"/>
    </row>
    <row r="2" spans="1:7" ht="17.25" customHeight="1" x14ac:dyDescent="0.25">
      <c r="A2" s="101" t="s">
        <v>913</v>
      </c>
      <c r="B2" s="5" t="s">
        <v>0</v>
      </c>
      <c r="C2" s="5" t="s">
        <v>902</v>
      </c>
      <c r="D2" s="5" t="s">
        <v>903</v>
      </c>
      <c r="E2" s="5"/>
      <c r="F2" s="5"/>
      <c r="G2" s="5"/>
    </row>
    <row r="3" spans="1:7" ht="30" x14ac:dyDescent="0.25">
      <c r="A3" s="102">
        <v>1</v>
      </c>
      <c r="B3" s="95" t="s">
        <v>313</v>
      </c>
      <c r="C3" s="95">
        <v>2.3333333333333335</v>
      </c>
      <c r="D3" s="95">
        <v>2.5888888888888886</v>
      </c>
      <c r="E3" s="95">
        <f>C3-$C$7</f>
        <v>0.26309523809523805</v>
      </c>
      <c r="F3" s="95">
        <f>D3-$D$7</f>
        <v>0.32023809523809499</v>
      </c>
      <c r="G3" s="95">
        <f>E3*F3</f>
        <v>8.4253117913832123E-2</v>
      </c>
    </row>
    <row r="4" spans="1:7" ht="30" x14ac:dyDescent="0.25">
      <c r="A4" s="102">
        <v>2</v>
      </c>
      <c r="B4" s="95" t="s">
        <v>362</v>
      </c>
      <c r="C4" s="95">
        <v>2.4111111111111114</v>
      </c>
      <c r="D4" s="95">
        <v>2.6222222222222218</v>
      </c>
      <c r="E4" s="95">
        <f>C4-$C$7</f>
        <v>0.34087301587301599</v>
      </c>
      <c r="F4" s="95">
        <f>D4-$D$7</f>
        <v>0.3535714285714282</v>
      </c>
      <c r="G4" s="95">
        <f t="shared" ref="G4:G6" si="0">E4*F4</f>
        <v>0.12052295918367338</v>
      </c>
    </row>
    <row r="5" spans="1:7" ht="30" x14ac:dyDescent="0.25">
      <c r="A5" s="102">
        <v>3</v>
      </c>
      <c r="B5" s="95" t="s">
        <v>386</v>
      </c>
      <c r="C5" s="95">
        <v>2.322222222222222</v>
      </c>
      <c r="D5" s="95">
        <v>2.5777777777777779</v>
      </c>
      <c r="E5" s="95">
        <f>C5-$C$7</f>
        <v>0.25198412698412653</v>
      </c>
      <c r="F5" s="95">
        <f>D5-$D$7</f>
        <v>0.30912698412698436</v>
      </c>
      <c r="G5" s="95">
        <f t="shared" si="0"/>
        <v>7.7895093222474093E-2</v>
      </c>
    </row>
    <row r="6" spans="1:7" ht="30" x14ac:dyDescent="0.25">
      <c r="A6" s="102">
        <v>4</v>
      </c>
      <c r="B6" s="95" t="s">
        <v>423</v>
      </c>
      <c r="C6" s="95">
        <v>1.2142857142857142</v>
      </c>
      <c r="D6" s="95">
        <v>1.2857142857142858</v>
      </c>
      <c r="E6" s="95">
        <f>C6-$C$7</f>
        <v>-0.85595238095238124</v>
      </c>
      <c r="F6" s="95">
        <f>D6-$D$7</f>
        <v>-0.98293650793650778</v>
      </c>
      <c r="G6" s="95">
        <f t="shared" si="0"/>
        <v>0.841346844293273</v>
      </c>
    </row>
    <row r="7" spans="1:7" ht="27" customHeight="1" x14ac:dyDescent="0.25">
      <c r="A7" s="102"/>
      <c r="B7" s="100" t="s">
        <v>904</v>
      </c>
      <c r="C7" s="95">
        <f>AVERAGE(C3:C6)</f>
        <v>2.0702380952380954</v>
      </c>
      <c r="D7" s="95">
        <f>AVERAGE(D3:D6)</f>
        <v>2.2686507936507936</v>
      </c>
      <c r="E7" s="95"/>
      <c r="F7" s="95"/>
      <c r="G7" s="95">
        <f>SUM(G3:G6)</f>
        <v>1.1240180146132526</v>
      </c>
    </row>
    <row r="8" spans="1:7" ht="15.75" thickBot="1" x14ac:dyDescent="0.3">
      <c r="B8" s="97" t="s">
        <v>910</v>
      </c>
      <c r="C8" s="98">
        <f>G7/A6</f>
        <v>0.28100450365331314</v>
      </c>
      <c r="D8" s="1"/>
      <c r="E8" s="1"/>
      <c r="F8" s="1"/>
      <c r="G8" s="1"/>
    </row>
    <row r="9" spans="1:7" ht="15.75" thickBot="1" x14ac:dyDescent="0.3">
      <c r="B9" s="83" t="s">
        <v>905</v>
      </c>
      <c r="C9" s="81">
        <f>_xlfn.STDEV.S(C3:C6)</f>
        <v>0.57200349531821115</v>
      </c>
      <c r="D9" s="1"/>
      <c r="E9" s="1"/>
      <c r="F9" s="1"/>
      <c r="G9" s="1"/>
    </row>
    <row r="10" spans="1:7" ht="15.75" thickBot="1" x14ac:dyDescent="0.3">
      <c r="B10" s="83" t="s">
        <v>906</v>
      </c>
      <c r="C10" s="81">
        <f>_xlfn.STDEV.S(D3:D6)</f>
        <v>0.65556308206345892</v>
      </c>
      <c r="D10" s="1"/>
      <c r="E10" s="1"/>
      <c r="F10" s="1"/>
      <c r="G10" s="1"/>
    </row>
    <row r="11" spans="1:7" ht="15.75" thickBot="1" x14ac:dyDescent="0.3">
      <c r="B11" s="97" t="s">
        <v>907</v>
      </c>
      <c r="C11" s="98">
        <f>C8/(C9*C10)</f>
        <v>0.74937656841433586</v>
      </c>
      <c r="D11" s="1"/>
      <c r="E11" s="1"/>
      <c r="F11" s="1"/>
      <c r="G11" s="1"/>
    </row>
  </sheetData>
  <mergeCells count="1">
    <mergeCell ref="A1:G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5424-3FC6-4F7A-8DD8-608AE337A3BF}">
  <dimension ref="A1:G13"/>
  <sheetViews>
    <sheetView zoomScale="145" zoomScaleNormal="145" workbookViewId="0">
      <selection activeCell="A3" sqref="A3"/>
    </sheetView>
  </sheetViews>
  <sheetFormatPr baseColWidth="10" defaultColWidth="11.42578125" defaultRowHeight="15" x14ac:dyDescent="0.25"/>
  <cols>
    <col min="2" max="2" width="28.42578125" bestFit="1" customWidth="1"/>
    <col min="3" max="7" width="15.7109375" customWidth="1"/>
  </cols>
  <sheetData>
    <row r="1" spans="1:7" x14ac:dyDescent="0.25">
      <c r="A1" s="134" t="s">
        <v>915</v>
      </c>
      <c r="B1" s="134"/>
      <c r="C1" s="134"/>
      <c r="D1" s="134"/>
      <c r="E1" s="134"/>
      <c r="F1" s="134"/>
      <c r="G1" s="134"/>
    </row>
    <row r="2" spans="1:7" ht="17.25" customHeight="1" x14ac:dyDescent="0.25">
      <c r="A2" s="101" t="s">
        <v>913</v>
      </c>
      <c r="B2" s="5" t="s">
        <v>0</v>
      </c>
      <c r="C2" s="5" t="s">
        <v>902</v>
      </c>
      <c r="D2" s="5" t="s">
        <v>903</v>
      </c>
      <c r="E2" s="5"/>
      <c r="F2" s="5"/>
      <c r="G2" s="5"/>
    </row>
    <row r="3" spans="1:7" ht="30" x14ac:dyDescent="0.25">
      <c r="A3" s="102">
        <v>1</v>
      </c>
      <c r="B3" s="95" t="s">
        <v>434</v>
      </c>
      <c r="C3" s="95">
        <v>2.7714285714285714</v>
      </c>
      <c r="D3" s="95">
        <v>2.4571428571428569</v>
      </c>
      <c r="E3" s="95">
        <f>C3-$C$9</f>
        <v>0.63892195767195759</v>
      </c>
      <c r="F3" s="95">
        <f>D3-$D$9</f>
        <v>0.62229497354497321</v>
      </c>
      <c r="G3" s="95">
        <f>E3*F3</f>
        <v>0.39759792274677336</v>
      </c>
    </row>
    <row r="4" spans="1:7" ht="30" x14ac:dyDescent="0.25">
      <c r="A4" s="102">
        <v>2</v>
      </c>
      <c r="B4" s="95" t="s">
        <v>471</v>
      </c>
      <c r="C4" s="95">
        <v>1.7986111111111112</v>
      </c>
      <c r="D4" s="95">
        <v>1.6736111111111112</v>
      </c>
      <c r="E4" s="95">
        <f t="shared" ref="E4:E8" si="0">C4-$C$9</f>
        <v>-0.33389550264550261</v>
      </c>
      <c r="F4" s="95">
        <f t="shared" ref="F4:F8" si="1">D4-$D$9</f>
        <v>-0.16123677248677248</v>
      </c>
      <c r="G4" s="95">
        <f t="shared" ref="G4:G8" si="2">E4*F4</f>
        <v>5.3836233194409444E-2</v>
      </c>
    </row>
    <row r="5" spans="1:7" ht="60" x14ac:dyDescent="0.25">
      <c r="A5" s="102">
        <v>3</v>
      </c>
      <c r="B5" s="95" t="s">
        <v>492</v>
      </c>
      <c r="C5" s="95">
        <v>2.0333333333333337</v>
      </c>
      <c r="D5" s="95">
        <v>1.8333333333333335</v>
      </c>
      <c r="E5" s="95">
        <f t="shared" si="0"/>
        <v>-9.9173280423280108E-2</v>
      </c>
      <c r="F5" s="95">
        <f t="shared" si="1"/>
        <v>-1.514550264550163E-3</v>
      </c>
      <c r="G5" s="95">
        <f t="shared" si="2"/>
        <v>1.5020291810138639E-4</v>
      </c>
    </row>
    <row r="6" spans="1:7" ht="60" x14ac:dyDescent="0.25">
      <c r="A6" s="102">
        <v>4</v>
      </c>
      <c r="B6" s="95" t="s">
        <v>502</v>
      </c>
      <c r="C6" s="95">
        <v>1.7250000000000001</v>
      </c>
      <c r="D6" s="95">
        <v>1.5</v>
      </c>
      <c r="E6" s="95">
        <f t="shared" si="0"/>
        <v>-0.40750661375661368</v>
      </c>
      <c r="F6" s="95">
        <f t="shared" si="1"/>
        <v>-0.33484788359788364</v>
      </c>
      <c r="G6" s="95">
        <f t="shared" si="2"/>
        <v>0.13645272716854231</v>
      </c>
    </row>
    <row r="7" spans="1:7" ht="30" x14ac:dyDescent="0.25">
      <c r="A7" s="102">
        <v>5</v>
      </c>
      <c r="B7" s="95" t="s">
        <v>511</v>
      </c>
      <c r="C7" s="95">
        <v>2.0333333333333337</v>
      </c>
      <c r="D7" s="95">
        <v>1.77</v>
      </c>
      <c r="E7" s="95">
        <f t="shared" si="0"/>
        <v>-9.9173280423280108E-2</v>
      </c>
      <c r="F7" s="95">
        <f t="shared" si="1"/>
        <v>-6.4847883597883627E-2</v>
      </c>
      <c r="G7" s="95">
        <f t="shared" si="2"/>
        <v>6.4311773449091392E-3</v>
      </c>
    </row>
    <row r="8" spans="1:7" ht="30" x14ac:dyDescent="0.25">
      <c r="A8" s="102">
        <v>6</v>
      </c>
      <c r="B8" s="95" t="s">
        <v>520</v>
      </c>
      <c r="C8" s="95">
        <v>2.4333333333333336</v>
      </c>
      <c r="D8" s="95">
        <v>1.7749999999999999</v>
      </c>
      <c r="E8" s="95">
        <f t="shared" si="0"/>
        <v>0.3008267195767198</v>
      </c>
      <c r="F8" s="95">
        <f t="shared" si="1"/>
        <v>-5.9847883597883733E-2</v>
      </c>
      <c r="G8" s="95">
        <f t="shared" si="2"/>
        <v>-1.800384249636074E-2</v>
      </c>
    </row>
    <row r="9" spans="1:7" ht="27" customHeight="1" x14ac:dyDescent="0.25">
      <c r="A9" s="102"/>
      <c r="B9" s="100" t="s">
        <v>904</v>
      </c>
      <c r="C9" s="95">
        <f>AVERAGE(C3:C8)</f>
        <v>2.1325066137566138</v>
      </c>
      <c r="D9" s="95">
        <f>AVERAGE(D3:D8)</f>
        <v>1.8348478835978836</v>
      </c>
      <c r="E9" s="95"/>
      <c r="F9" s="95"/>
      <c r="G9" s="95">
        <f>SUM(G3:G8)</f>
        <v>0.57646442087637484</v>
      </c>
    </row>
    <row r="10" spans="1:7" ht="15.75" thickBot="1" x14ac:dyDescent="0.3">
      <c r="B10" s="97" t="s">
        <v>910</v>
      </c>
      <c r="C10" s="98">
        <f>G9/A8</f>
        <v>9.6077403479395806E-2</v>
      </c>
      <c r="D10" s="1"/>
      <c r="E10" s="1"/>
      <c r="F10" s="1"/>
      <c r="G10" s="1"/>
    </row>
    <row r="11" spans="1:7" ht="15.75" thickBot="1" x14ac:dyDescent="0.3">
      <c r="B11" s="83" t="s">
        <v>905</v>
      </c>
      <c r="C11" s="81">
        <f>_xlfn.STDEV.S(C3:C6)</f>
        <v>0.47799526744761661</v>
      </c>
      <c r="D11" s="1"/>
      <c r="E11" s="1"/>
      <c r="F11" s="1"/>
      <c r="G11" s="1"/>
    </row>
    <row r="12" spans="1:7" ht="15.75" thickBot="1" x14ac:dyDescent="0.3">
      <c r="B12" s="83" t="s">
        <v>906</v>
      </c>
      <c r="C12" s="81">
        <f>_xlfn.STDEV.S(D3:D6)</f>
        <v>0.41692784000937039</v>
      </c>
      <c r="D12" s="1"/>
      <c r="E12" s="1"/>
      <c r="F12" s="1"/>
      <c r="G12" s="1"/>
    </row>
    <row r="13" spans="1:7" ht="15.75" thickBot="1" x14ac:dyDescent="0.3">
      <c r="B13" s="97" t="s">
        <v>907</v>
      </c>
      <c r="C13" s="98">
        <f>C10/(C11*C12)</f>
        <v>0.48209959330121271</v>
      </c>
      <c r="D13" s="1"/>
      <c r="E13" s="1"/>
      <c r="F13" s="1"/>
      <c r="G13" s="1"/>
    </row>
  </sheetData>
  <mergeCells count="1">
    <mergeCell ref="A1:G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1CD8-9397-40FC-881F-17D2B39AE9B6}">
  <dimension ref="A1:C180"/>
  <sheetViews>
    <sheetView workbookViewId="0">
      <pane ySplit="1" topLeftCell="A23" activePane="bottomLeft" state="frozen"/>
      <selection pane="bottomLeft" activeCell="B23" sqref="B23"/>
    </sheetView>
  </sheetViews>
  <sheetFormatPr baseColWidth="10" defaultColWidth="9.140625" defaultRowHeight="15" x14ac:dyDescent="0.25"/>
  <cols>
    <col min="1" max="1" width="35.7109375" style="1" customWidth="1"/>
    <col min="2" max="2" width="40.7109375" style="1" customWidth="1"/>
    <col min="3" max="3" width="60.7109375" style="1" customWidth="1"/>
    <col min="4" max="16384" width="9.140625" style="1"/>
  </cols>
  <sheetData>
    <row r="1" spans="1:3" ht="30" x14ac:dyDescent="0.25">
      <c r="A1" s="37" t="s">
        <v>526</v>
      </c>
      <c r="B1" s="38" t="s">
        <v>527</v>
      </c>
      <c r="C1" s="38" t="s">
        <v>528</v>
      </c>
    </row>
    <row r="2" spans="1:3" ht="150" x14ac:dyDescent="0.25">
      <c r="A2" s="39" t="s">
        <v>529</v>
      </c>
      <c r="B2" s="40"/>
      <c r="C2" s="41" t="s">
        <v>530</v>
      </c>
    </row>
    <row r="3" spans="1:3" ht="135" x14ac:dyDescent="0.25">
      <c r="A3" s="35" t="s">
        <v>531</v>
      </c>
      <c r="B3" s="44" t="s">
        <v>293</v>
      </c>
      <c r="C3" s="32" t="s">
        <v>532</v>
      </c>
    </row>
    <row r="4" spans="1:3" ht="120" x14ac:dyDescent="0.25">
      <c r="A4" s="35" t="s">
        <v>533</v>
      </c>
      <c r="B4" s="44" t="s">
        <v>294</v>
      </c>
      <c r="C4" s="32" t="s">
        <v>534</v>
      </c>
    </row>
    <row r="5" spans="1:3" ht="285" x14ac:dyDescent="0.25">
      <c r="A5" s="35" t="s">
        <v>535</v>
      </c>
      <c r="B5" s="32"/>
      <c r="C5" s="32" t="s">
        <v>536</v>
      </c>
    </row>
    <row r="6" spans="1:3" ht="405" x14ac:dyDescent="0.25">
      <c r="A6" s="35" t="s">
        <v>537</v>
      </c>
      <c r="B6" s="44" t="s">
        <v>320</v>
      </c>
      <c r="C6" s="32" t="s">
        <v>538</v>
      </c>
    </row>
    <row r="7" spans="1:3" ht="409.5" x14ac:dyDescent="0.25">
      <c r="A7" s="35" t="s">
        <v>539</v>
      </c>
      <c r="B7" s="32"/>
      <c r="C7" s="32" t="s">
        <v>540</v>
      </c>
    </row>
    <row r="8" spans="1:3" ht="409.5" x14ac:dyDescent="0.25">
      <c r="A8" s="35" t="s">
        <v>541</v>
      </c>
      <c r="B8" s="32"/>
      <c r="C8" s="32" t="s">
        <v>542</v>
      </c>
    </row>
    <row r="9" spans="1:3" ht="90" x14ac:dyDescent="0.25">
      <c r="A9" s="35" t="s">
        <v>543</v>
      </c>
      <c r="B9" s="32"/>
      <c r="C9" s="32" t="s">
        <v>544</v>
      </c>
    </row>
    <row r="10" spans="1:3" ht="255" x14ac:dyDescent="0.25">
      <c r="A10" s="35" t="s">
        <v>545</v>
      </c>
      <c r="B10" s="32"/>
      <c r="C10" s="32" t="s">
        <v>546</v>
      </c>
    </row>
    <row r="11" spans="1:3" ht="360" x14ac:dyDescent="0.25">
      <c r="A11" s="35" t="s">
        <v>547</v>
      </c>
      <c r="B11" s="32"/>
      <c r="C11" s="32" t="s">
        <v>548</v>
      </c>
    </row>
    <row r="12" spans="1:3" ht="409.5" x14ac:dyDescent="0.25">
      <c r="A12" s="35" t="s">
        <v>549</v>
      </c>
      <c r="B12" s="32"/>
      <c r="C12" s="32" t="s">
        <v>550</v>
      </c>
    </row>
    <row r="13" spans="1:3" ht="409.5" x14ac:dyDescent="0.25">
      <c r="A13" s="35" t="s">
        <v>551</v>
      </c>
      <c r="B13" s="44" t="s">
        <v>41</v>
      </c>
      <c r="C13" s="32" t="s">
        <v>552</v>
      </c>
    </row>
    <row r="14" spans="1:3" ht="390" x14ac:dyDescent="0.25">
      <c r="A14" s="35" t="s">
        <v>553</v>
      </c>
      <c r="B14" s="44" t="s">
        <v>908</v>
      </c>
      <c r="C14" s="32" t="s">
        <v>554</v>
      </c>
    </row>
    <row r="15" spans="1:3" ht="390" x14ac:dyDescent="0.25">
      <c r="A15" s="35" t="s">
        <v>555</v>
      </c>
      <c r="B15" s="32"/>
      <c r="C15" s="32" t="s">
        <v>556</v>
      </c>
    </row>
    <row r="16" spans="1:3" ht="210" x14ac:dyDescent="0.25">
      <c r="A16" s="42" t="s">
        <v>557</v>
      </c>
      <c r="B16" s="40"/>
      <c r="C16" s="40" t="s">
        <v>558</v>
      </c>
    </row>
    <row r="17" spans="1:3" ht="285" x14ac:dyDescent="0.25">
      <c r="A17" s="35" t="s">
        <v>559</v>
      </c>
      <c r="B17" s="32"/>
      <c r="C17" s="32" t="s">
        <v>560</v>
      </c>
    </row>
    <row r="18" spans="1:3" ht="285" x14ac:dyDescent="0.25">
      <c r="A18" s="35" t="s">
        <v>561</v>
      </c>
      <c r="B18" s="32"/>
      <c r="C18" s="32" t="s">
        <v>562</v>
      </c>
    </row>
    <row r="19" spans="1:3" ht="195" x14ac:dyDescent="0.25">
      <c r="A19" s="35" t="s">
        <v>563</v>
      </c>
      <c r="B19" s="44" t="s">
        <v>497</v>
      </c>
      <c r="C19" s="32" t="s">
        <v>564</v>
      </c>
    </row>
    <row r="20" spans="1:3" ht="345" x14ac:dyDescent="0.25">
      <c r="A20" s="35" t="s">
        <v>565</v>
      </c>
      <c r="B20" s="44" t="s">
        <v>12</v>
      </c>
      <c r="C20" s="32" t="s">
        <v>566</v>
      </c>
    </row>
    <row r="21" spans="1:3" ht="255" x14ac:dyDescent="0.25">
      <c r="A21" s="35" t="s">
        <v>567</v>
      </c>
      <c r="B21" s="44" t="s">
        <v>75</v>
      </c>
      <c r="C21" s="32" t="s">
        <v>568</v>
      </c>
    </row>
    <row r="22" spans="1:3" ht="375" x14ac:dyDescent="0.25">
      <c r="A22" s="35" t="s">
        <v>569</v>
      </c>
      <c r="B22" s="44" t="s">
        <v>27</v>
      </c>
      <c r="C22" s="32" t="s">
        <v>570</v>
      </c>
    </row>
    <row r="23" spans="1:3" ht="210" x14ac:dyDescent="0.25">
      <c r="A23" s="35" t="s">
        <v>571</v>
      </c>
      <c r="B23" s="44" t="s">
        <v>152</v>
      </c>
      <c r="C23" s="32" t="s">
        <v>572</v>
      </c>
    </row>
    <row r="24" spans="1:3" ht="60" x14ac:dyDescent="0.25">
      <c r="A24" s="35" t="s">
        <v>573</v>
      </c>
      <c r="B24" s="32"/>
      <c r="C24" s="32" t="s">
        <v>574</v>
      </c>
    </row>
    <row r="25" spans="1:3" ht="180" x14ac:dyDescent="0.25">
      <c r="A25" s="35" t="s">
        <v>575</v>
      </c>
      <c r="B25" s="32"/>
      <c r="C25" s="32" t="s">
        <v>576</v>
      </c>
    </row>
    <row r="26" spans="1:3" ht="90" x14ac:dyDescent="0.25">
      <c r="A26" s="35" t="s">
        <v>577</v>
      </c>
      <c r="B26" s="32"/>
      <c r="C26" s="32" t="s">
        <v>578</v>
      </c>
    </row>
    <row r="27" spans="1:3" ht="165" x14ac:dyDescent="0.25">
      <c r="A27" s="35" t="s">
        <v>579</v>
      </c>
      <c r="B27" s="32"/>
      <c r="C27" s="32" t="s">
        <v>580</v>
      </c>
    </row>
    <row r="28" spans="1:3" ht="75" x14ac:dyDescent="0.25">
      <c r="A28" s="35" t="s">
        <v>581</v>
      </c>
      <c r="B28" s="32"/>
      <c r="C28" s="32" t="s">
        <v>582</v>
      </c>
    </row>
    <row r="29" spans="1:3" ht="195" x14ac:dyDescent="0.25">
      <c r="A29" s="35" t="s">
        <v>583</v>
      </c>
      <c r="B29" s="32"/>
      <c r="C29" s="32" t="s">
        <v>584</v>
      </c>
    </row>
    <row r="30" spans="1:3" ht="150" x14ac:dyDescent="0.25">
      <c r="A30" s="35" t="s">
        <v>585</v>
      </c>
      <c r="B30" s="32"/>
      <c r="C30" s="32" t="s">
        <v>586</v>
      </c>
    </row>
    <row r="31" spans="1:3" ht="120" x14ac:dyDescent="0.25">
      <c r="A31" s="35" t="s">
        <v>587</v>
      </c>
      <c r="B31" s="44" t="s">
        <v>167</v>
      </c>
      <c r="C31" s="32" t="s">
        <v>588</v>
      </c>
    </row>
    <row r="32" spans="1:3" ht="375" x14ac:dyDescent="0.25">
      <c r="A32" s="35" t="s">
        <v>589</v>
      </c>
      <c r="B32" s="44" t="s">
        <v>67</v>
      </c>
      <c r="C32" s="32" t="s">
        <v>590</v>
      </c>
    </row>
    <row r="33" spans="1:3" ht="120" x14ac:dyDescent="0.25">
      <c r="A33" s="35" t="s">
        <v>591</v>
      </c>
      <c r="B33" s="32"/>
      <c r="C33" s="32" t="s">
        <v>592</v>
      </c>
    </row>
    <row r="34" spans="1:3" ht="105" x14ac:dyDescent="0.25">
      <c r="A34" s="35" t="s">
        <v>593</v>
      </c>
      <c r="B34" s="32"/>
      <c r="C34" s="32" t="s">
        <v>594</v>
      </c>
    </row>
    <row r="35" spans="1:3" ht="409.5" x14ac:dyDescent="0.25">
      <c r="A35" s="35" t="s">
        <v>595</v>
      </c>
      <c r="B35" s="32"/>
      <c r="C35" s="32" t="s">
        <v>909</v>
      </c>
    </row>
    <row r="36" spans="1:3" ht="225" x14ac:dyDescent="0.25">
      <c r="A36" s="35" t="s">
        <v>596</v>
      </c>
      <c r="B36" s="32"/>
      <c r="C36" s="32" t="s">
        <v>597</v>
      </c>
    </row>
    <row r="37" spans="1:3" ht="90" x14ac:dyDescent="0.25">
      <c r="A37" s="35" t="s">
        <v>598</v>
      </c>
      <c r="B37" s="32"/>
      <c r="C37" s="32" t="s">
        <v>599</v>
      </c>
    </row>
    <row r="38" spans="1:3" ht="285" x14ac:dyDescent="0.25">
      <c r="A38" s="35" t="s">
        <v>600</v>
      </c>
      <c r="B38" s="32"/>
      <c r="C38" s="32" t="s">
        <v>601</v>
      </c>
    </row>
    <row r="39" spans="1:3" ht="409.5" x14ac:dyDescent="0.25">
      <c r="A39" s="35" t="s">
        <v>602</v>
      </c>
      <c r="B39" s="44" t="s">
        <v>486</v>
      </c>
      <c r="C39" s="32" t="s">
        <v>603</v>
      </c>
    </row>
    <row r="40" spans="1:3" ht="90" x14ac:dyDescent="0.25">
      <c r="A40" s="35" t="s">
        <v>604</v>
      </c>
      <c r="B40" s="44" t="s">
        <v>481</v>
      </c>
      <c r="C40" s="32" t="s">
        <v>605</v>
      </c>
    </row>
    <row r="41" spans="1:3" ht="255" x14ac:dyDescent="0.25">
      <c r="A41" s="35" t="s">
        <v>606</v>
      </c>
      <c r="B41" s="32"/>
      <c r="C41" s="32" t="s">
        <v>607</v>
      </c>
    </row>
    <row r="42" spans="1:3" ht="409.5" x14ac:dyDescent="0.25">
      <c r="A42" s="35" t="s">
        <v>608</v>
      </c>
      <c r="B42" s="44" t="s">
        <v>30</v>
      </c>
      <c r="C42" s="32" t="s">
        <v>609</v>
      </c>
    </row>
    <row r="43" spans="1:3" ht="255" x14ac:dyDescent="0.25">
      <c r="A43" s="35" t="s">
        <v>610</v>
      </c>
      <c r="B43" s="44" t="s">
        <v>97</v>
      </c>
      <c r="C43" s="32" t="s">
        <v>611</v>
      </c>
    </row>
    <row r="44" spans="1:3" ht="195" x14ac:dyDescent="0.25">
      <c r="A44" s="35" t="s">
        <v>612</v>
      </c>
      <c r="B44" s="32"/>
      <c r="C44" s="32" t="s">
        <v>613</v>
      </c>
    </row>
    <row r="45" spans="1:3" ht="409.5" x14ac:dyDescent="0.25">
      <c r="A45" s="35" t="s">
        <v>614</v>
      </c>
      <c r="B45" s="32"/>
      <c r="C45" s="32" t="s">
        <v>615</v>
      </c>
    </row>
    <row r="46" spans="1:3" ht="409.5" x14ac:dyDescent="0.25">
      <c r="A46" s="35" t="s">
        <v>616</v>
      </c>
      <c r="B46" s="44" t="s">
        <v>101</v>
      </c>
      <c r="C46" s="32" t="s">
        <v>617</v>
      </c>
    </row>
    <row r="47" spans="1:3" ht="240" x14ac:dyDescent="0.25">
      <c r="A47" s="35" t="s">
        <v>618</v>
      </c>
      <c r="B47" s="44" t="s">
        <v>222</v>
      </c>
      <c r="C47" s="32" t="s">
        <v>619</v>
      </c>
    </row>
    <row r="48" spans="1:3" ht="330" x14ac:dyDescent="0.25">
      <c r="A48" s="35" t="s">
        <v>620</v>
      </c>
      <c r="B48" s="32"/>
      <c r="C48" s="32" t="s">
        <v>621</v>
      </c>
    </row>
    <row r="49" spans="1:3" ht="135" x14ac:dyDescent="0.25">
      <c r="A49" s="35" t="s">
        <v>622</v>
      </c>
      <c r="B49" s="44" t="s">
        <v>506</v>
      </c>
      <c r="C49" s="32" t="s">
        <v>623</v>
      </c>
    </row>
    <row r="50" spans="1:3" ht="195" x14ac:dyDescent="0.25">
      <c r="A50" s="35" t="s">
        <v>624</v>
      </c>
      <c r="B50" s="32"/>
      <c r="C50" s="32" t="s">
        <v>625</v>
      </c>
    </row>
    <row r="51" spans="1:3" ht="375" x14ac:dyDescent="0.25">
      <c r="A51" s="35" t="s">
        <v>626</v>
      </c>
      <c r="B51" s="44" t="s">
        <v>80</v>
      </c>
      <c r="C51" s="32" t="s">
        <v>627</v>
      </c>
    </row>
    <row r="52" spans="1:3" ht="375" x14ac:dyDescent="0.25">
      <c r="A52" s="35" t="s">
        <v>628</v>
      </c>
      <c r="B52" s="44" t="s">
        <v>170</v>
      </c>
      <c r="C52" s="32" t="s">
        <v>629</v>
      </c>
    </row>
    <row r="53" spans="1:3" ht="120" x14ac:dyDescent="0.25">
      <c r="A53" s="35" t="s">
        <v>630</v>
      </c>
      <c r="B53" s="44" t="s">
        <v>466</v>
      </c>
      <c r="C53" s="32" t="s">
        <v>631</v>
      </c>
    </row>
    <row r="54" spans="1:3" ht="255" x14ac:dyDescent="0.25">
      <c r="A54" s="35" t="s">
        <v>632</v>
      </c>
      <c r="B54" s="44" t="s">
        <v>514</v>
      </c>
      <c r="C54" s="32" t="s">
        <v>633</v>
      </c>
    </row>
    <row r="55" spans="1:3" ht="240" x14ac:dyDescent="0.25">
      <c r="A55" s="35" t="s">
        <v>634</v>
      </c>
      <c r="B55" s="32"/>
      <c r="C55" s="32" t="s">
        <v>635</v>
      </c>
    </row>
    <row r="56" spans="1:3" ht="165" x14ac:dyDescent="0.25">
      <c r="A56" s="35" t="s">
        <v>636</v>
      </c>
      <c r="B56" s="44" t="s">
        <v>143</v>
      </c>
      <c r="C56" s="32" t="s">
        <v>637</v>
      </c>
    </row>
    <row r="57" spans="1:3" ht="270" x14ac:dyDescent="0.25">
      <c r="A57" s="35" t="s">
        <v>638</v>
      </c>
      <c r="B57" s="44" t="s">
        <v>469</v>
      </c>
      <c r="C57" s="32" t="s">
        <v>639</v>
      </c>
    </row>
    <row r="58" spans="1:3" ht="165" x14ac:dyDescent="0.25">
      <c r="A58" s="35" t="s">
        <v>640</v>
      </c>
      <c r="B58" s="44" t="s">
        <v>449</v>
      </c>
      <c r="C58" s="32" t="s">
        <v>641</v>
      </c>
    </row>
    <row r="59" spans="1:3" ht="255" x14ac:dyDescent="0.25">
      <c r="A59" s="35" t="s">
        <v>642</v>
      </c>
      <c r="B59" s="44" t="s">
        <v>225</v>
      </c>
      <c r="C59" s="32" t="s">
        <v>643</v>
      </c>
    </row>
    <row r="60" spans="1:3" ht="409.5" x14ac:dyDescent="0.25">
      <c r="A60" s="35" t="s">
        <v>644</v>
      </c>
      <c r="B60" s="32"/>
      <c r="C60" s="32" t="s">
        <v>645</v>
      </c>
    </row>
    <row r="61" spans="1:3" ht="255" x14ac:dyDescent="0.25">
      <c r="A61" s="35" t="s">
        <v>646</v>
      </c>
      <c r="B61" s="44" t="s">
        <v>231</v>
      </c>
      <c r="C61" s="32" t="s">
        <v>647</v>
      </c>
    </row>
    <row r="62" spans="1:3" ht="90" x14ac:dyDescent="0.25">
      <c r="A62" s="35" t="s">
        <v>648</v>
      </c>
      <c r="B62" s="44" t="s">
        <v>487</v>
      </c>
      <c r="C62" s="32" t="s">
        <v>649</v>
      </c>
    </row>
    <row r="63" spans="1:3" ht="409.5" x14ac:dyDescent="0.25">
      <c r="A63" s="35" t="s">
        <v>650</v>
      </c>
      <c r="B63" s="32"/>
      <c r="C63" s="32" t="s">
        <v>651</v>
      </c>
    </row>
    <row r="64" spans="1:3" ht="409.5" x14ac:dyDescent="0.25">
      <c r="A64" s="35" t="s">
        <v>652</v>
      </c>
      <c r="B64" s="44" t="s">
        <v>173</v>
      </c>
      <c r="C64" s="32" t="s">
        <v>653</v>
      </c>
    </row>
    <row r="65" spans="1:3" ht="225" x14ac:dyDescent="0.25">
      <c r="A65" s="35" t="s">
        <v>654</v>
      </c>
      <c r="B65" s="44" t="s">
        <v>455</v>
      </c>
      <c r="C65" s="32" t="s">
        <v>655</v>
      </c>
    </row>
    <row r="66" spans="1:3" ht="330" x14ac:dyDescent="0.25">
      <c r="A66" s="35" t="s">
        <v>656</v>
      </c>
      <c r="B66" s="44" t="s">
        <v>38</v>
      </c>
      <c r="C66" s="32" t="s">
        <v>657</v>
      </c>
    </row>
    <row r="67" spans="1:3" ht="300" x14ac:dyDescent="0.25">
      <c r="A67" s="35" t="s">
        <v>658</v>
      </c>
      <c r="B67" s="32"/>
      <c r="C67" s="32" t="s">
        <v>659</v>
      </c>
    </row>
    <row r="68" spans="1:3" ht="409.5" x14ac:dyDescent="0.25">
      <c r="A68" s="35" t="s">
        <v>660</v>
      </c>
      <c r="B68" s="32"/>
      <c r="C68" s="32" t="s">
        <v>661</v>
      </c>
    </row>
    <row r="69" spans="1:3" ht="409.5" x14ac:dyDescent="0.25">
      <c r="A69" s="35" t="s">
        <v>662</v>
      </c>
      <c r="B69" s="32"/>
      <c r="C69" s="32" t="s">
        <v>663</v>
      </c>
    </row>
    <row r="70" spans="1:3" ht="330" x14ac:dyDescent="0.25">
      <c r="A70" s="35" t="s">
        <v>664</v>
      </c>
      <c r="B70" s="32"/>
      <c r="C70" s="32" t="s">
        <v>665</v>
      </c>
    </row>
    <row r="71" spans="1:3" ht="150" x14ac:dyDescent="0.25">
      <c r="A71" s="35" t="s">
        <v>666</v>
      </c>
      <c r="B71" s="32"/>
      <c r="C71" s="32" t="s">
        <v>667</v>
      </c>
    </row>
    <row r="72" spans="1:3" ht="180" x14ac:dyDescent="0.25">
      <c r="A72" s="35" t="s">
        <v>668</v>
      </c>
      <c r="B72" s="44" t="s">
        <v>190</v>
      </c>
      <c r="C72" s="32" t="s">
        <v>669</v>
      </c>
    </row>
    <row r="73" spans="1:3" ht="240" x14ac:dyDescent="0.25">
      <c r="A73" s="35" t="s">
        <v>670</v>
      </c>
      <c r="B73" s="32"/>
      <c r="C73" s="32" t="s">
        <v>671</v>
      </c>
    </row>
    <row r="74" spans="1:3" ht="409.5" x14ac:dyDescent="0.25">
      <c r="A74" s="35" t="s">
        <v>672</v>
      </c>
      <c r="B74" s="44" t="s">
        <v>247</v>
      </c>
      <c r="C74" s="32" t="s">
        <v>673</v>
      </c>
    </row>
    <row r="75" spans="1:3" ht="409.5" x14ac:dyDescent="0.25">
      <c r="A75" s="35" t="s">
        <v>674</v>
      </c>
      <c r="B75" s="32"/>
      <c r="C75" s="32" t="s">
        <v>675</v>
      </c>
    </row>
    <row r="76" spans="1:3" ht="409.5" x14ac:dyDescent="0.25">
      <c r="A76" s="35" t="s">
        <v>676</v>
      </c>
      <c r="B76" s="32"/>
      <c r="C76" s="32" t="s">
        <v>677</v>
      </c>
    </row>
    <row r="77" spans="1:3" ht="409.5" x14ac:dyDescent="0.25">
      <c r="A77" s="35" t="s">
        <v>678</v>
      </c>
      <c r="B77" s="32"/>
      <c r="C77" s="32" t="s">
        <v>679</v>
      </c>
    </row>
    <row r="78" spans="1:3" ht="409.5" x14ac:dyDescent="0.25">
      <c r="A78" s="35" t="s">
        <v>680</v>
      </c>
      <c r="B78" s="32"/>
      <c r="C78" s="32" t="s">
        <v>681</v>
      </c>
    </row>
    <row r="79" spans="1:3" ht="409.5" x14ac:dyDescent="0.25">
      <c r="A79" s="35" t="s">
        <v>682</v>
      </c>
      <c r="B79" s="32"/>
      <c r="C79" s="32" t="s">
        <v>683</v>
      </c>
    </row>
    <row r="80" spans="1:3" ht="390" x14ac:dyDescent="0.25">
      <c r="A80" s="35" t="s">
        <v>684</v>
      </c>
      <c r="B80" s="32"/>
      <c r="C80" s="32" t="s">
        <v>685</v>
      </c>
    </row>
    <row r="81" spans="1:3" ht="90" x14ac:dyDescent="0.25">
      <c r="A81" s="39" t="s">
        <v>686</v>
      </c>
      <c r="B81" s="40"/>
      <c r="C81" s="40" t="s">
        <v>687</v>
      </c>
    </row>
    <row r="82" spans="1:3" ht="409.5" x14ac:dyDescent="0.25">
      <c r="A82" s="35" t="s">
        <v>688</v>
      </c>
      <c r="B82" s="32"/>
      <c r="C82" s="32" t="s">
        <v>689</v>
      </c>
    </row>
    <row r="83" spans="1:3" ht="120" x14ac:dyDescent="0.25">
      <c r="A83" s="35" t="s">
        <v>690</v>
      </c>
      <c r="B83" s="32"/>
      <c r="C83" s="32" t="s">
        <v>691</v>
      </c>
    </row>
    <row r="84" spans="1:3" ht="315" x14ac:dyDescent="0.25">
      <c r="A84" s="35" t="s">
        <v>692</v>
      </c>
      <c r="B84" s="44" t="s">
        <v>240</v>
      </c>
      <c r="C84" s="32" t="s">
        <v>693</v>
      </c>
    </row>
    <row r="85" spans="1:3" ht="330" x14ac:dyDescent="0.25">
      <c r="A85" s="35" t="s">
        <v>694</v>
      </c>
      <c r="B85" s="44" t="s">
        <v>181</v>
      </c>
      <c r="C85" s="32" t="s">
        <v>695</v>
      </c>
    </row>
    <row r="86" spans="1:3" ht="300" x14ac:dyDescent="0.25">
      <c r="A86" s="35" t="s">
        <v>696</v>
      </c>
      <c r="B86" s="44" t="s">
        <v>64</v>
      </c>
      <c r="C86" s="32" t="s">
        <v>697</v>
      </c>
    </row>
    <row r="87" spans="1:3" ht="330" x14ac:dyDescent="0.25">
      <c r="A87" s="35" t="s">
        <v>698</v>
      </c>
      <c r="B87" s="44" t="s">
        <v>65</v>
      </c>
      <c r="C87" s="32" t="s">
        <v>699</v>
      </c>
    </row>
    <row r="88" spans="1:3" ht="409.5" x14ac:dyDescent="0.25">
      <c r="A88" s="35" t="s">
        <v>700</v>
      </c>
      <c r="B88" s="44" t="s">
        <v>166</v>
      </c>
      <c r="C88" s="32" t="s">
        <v>701</v>
      </c>
    </row>
    <row r="89" spans="1:3" ht="409.5" x14ac:dyDescent="0.25">
      <c r="A89" s="35" t="s">
        <v>702</v>
      </c>
      <c r="B89" s="44" t="s">
        <v>94</v>
      </c>
      <c r="C89" s="32" t="s">
        <v>703</v>
      </c>
    </row>
    <row r="90" spans="1:3" ht="409.5" x14ac:dyDescent="0.25">
      <c r="A90" s="35" t="s">
        <v>704</v>
      </c>
      <c r="B90" s="44" t="s">
        <v>199</v>
      </c>
      <c r="C90" s="32" t="s">
        <v>705</v>
      </c>
    </row>
    <row r="91" spans="1:3" ht="409.5" x14ac:dyDescent="0.25">
      <c r="A91" s="35" t="s">
        <v>706</v>
      </c>
      <c r="B91" s="44" t="s">
        <v>182</v>
      </c>
      <c r="C91" s="32" t="s">
        <v>707</v>
      </c>
    </row>
    <row r="92" spans="1:3" ht="390" x14ac:dyDescent="0.25">
      <c r="A92" s="35" t="s">
        <v>708</v>
      </c>
      <c r="B92" s="44" t="s">
        <v>15</v>
      </c>
      <c r="C92" s="32" t="s">
        <v>709</v>
      </c>
    </row>
    <row r="93" spans="1:3" ht="255" x14ac:dyDescent="0.25">
      <c r="A93" s="35" t="s">
        <v>710</v>
      </c>
      <c r="B93" s="44" t="s">
        <v>46</v>
      </c>
      <c r="C93" s="32" t="s">
        <v>711</v>
      </c>
    </row>
    <row r="94" spans="1:3" ht="285" x14ac:dyDescent="0.25">
      <c r="A94" s="35" t="s">
        <v>712</v>
      </c>
      <c r="B94" s="32"/>
      <c r="C94" s="32" t="s">
        <v>713</v>
      </c>
    </row>
    <row r="95" spans="1:3" ht="270" x14ac:dyDescent="0.25">
      <c r="A95" s="35" t="s">
        <v>714</v>
      </c>
      <c r="B95" s="44" t="s">
        <v>715</v>
      </c>
      <c r="C95" s="32" t="s">
        <v>716</v>
      </c>
    </row>
    <row r="96" spans="1:3" ht="409.5" x14ac:dyDescent="0.25">
      <c r="A96" s="35" t="s">
        <v>717</v>
      </c>
      <c r="B96" s="44" t="s">
        <v>18</v>
      </c>
      <c r="C96" s="32" t="s">
        <v>718</v>
      </c>
    </row>
    <row r="97" spans="1:3" ht="360" x14ac:dyDescent="0.25">
      <c r="A97" s="35" t="s">
        <v>719</v>
      </c>
      <c r="B97" s="44" t="s">
        <v>21</v>
      </c>
      <c r="C97" s="32" t="s">
        <v>720</v>
      </c>
    </row>
    <row r="98" spans="1:3" ht="210" x14ac:dyDescent="0.25">
      <c r="A98" s="35" t="s">
        <v>721</v>
      </c>
      <c r="B98" s="44" t="s">
        <v>24</v>
      </c>
      <c r="C98" s="32" t="s">
        <v>722</v>
      </c>
    </row>
    <row r="99" spans="1:3" ht="150" x14ac:dyDescent="0.25">
      <c r="A99" s="35" t="s">
        <v>723</v>
      </c>
      <c r="B99" s="32"/>
      <c r="C99" s="32" t="s">
        <v>724</v>
      </c>
    </row>
    <row r="100" spans="1:3" ht="195" x14ac:dyDescent="0.25">
      <c r="A100" s="35" t="s">
        <v>725</v>
      </c>
      <c r="B100" s="32"/>
      <c r="C100" s="32" t="s">
        <v>726</v>
      </c>
    </row>
    <row r="101" spans="1:3" ht="90" x14ac:dyDescent="0.25">
      <c r="A101" s="35" t="s">
        <v>727</v>
      </c>
      <c r="B101" s="32"/>
      <c r="C101" s="32" t="s">
        <v>728</v>
      </c>
    </row>
    <row r="102" spans="1:3" ht="75" x14ac:dyDescent="0.25">
      <c r="A102" s="35" t="s">
        <v>729</v>
      </c>
      <c r="B102" s="32"/>
      <c r="C102" s="32" t="s">
        <v>730</v>
      </c>
    </row>
    <row r="103" spans="1:3" ht="270" x14ac:dyDescent="0.25">
      <c r="A103" s="35" t="s">
        <v>731</v>
      </c>
      <c r="B103" s="32"/>
      <c r="C103" s="32" t="s">
        <v>732</v>
      </c>
    </row>
    <row r="104" spans="1:3" ht="120" x14ac:dyDescent="0.25">
      <c r="A104" s="35" t="s">
        <v>733</v>
      </c>
      <c r="B104" s="32"/>
      <c r="C104" s="32" t="s">
        <v>734</v>
      </c>
    </row>
    <row r="105" spans="1:3" ht="225" x14ac:dyDescent="0.25">
      <c r="A105" s="35" t="s">
        <v>735</v>
      </c>
      <c r="B105" s="32"/>
      <c r="C105" s="32" t="s">
        <v>736</v>
      </c>
    </row>
    <row r="106" spans="1:3" ht="390" x14ac:dyDescent="0.25">
      <c r="A106" s="35" t="s">
        <v>737</v>
      </c>
      <c r="B106" s="32"/>
      <c r="C106" s="32" t="s">
        <v>738</v>
      </c>
    </row>
    <row r="107" spans="1:3" ht="135" x14ac:dyDescent="0.25">
      <c r="A107" s="35" t="s">
        <v>739</v>
      </c>
      <c r="B107" s="32"/>
      <c r="C107" s="32" t="s">
        <v>740</v>
      </c>
    </row>
    <row r="108" spans="1:3" ht="120" x14ac:dyDescent="0.25">
      <c r="A108" s="35" t="s">
        <v>741</v>
      </c>
      <c r="B108" s="32"/>
      <c r="C108" s="32" t="s">
        <v>742</v>
      </c>
    </row>
    <row r="109" spans="1:3" ht="195" x14ac:dyDescent="0.25">
      <c r="A109" s="35" t="s">
        <v>743</v>
      </c>
      <c r="B109" s="32"/>
      <c r="C109" s="32" t="s">
        <v>744</v>
      </c>
    </row>
    <row r="110" spans="1:3" ht="105" x14ac:dyDescent="0.25">
      <c r="A110" s="35" t="s">
        <v>745</v>
      </c>
      <c r="B110" s="44" t="s">
        <v>339</v>
      </c>
      <c r="C110" s="32" t="s">
        <v>746</v>
      </c>
    </row>
    <row r="111" spans="1:3" ht="90" x14ac:dyDescent="0.25">
      <c r="A111" s="35" t="s">
        <v>747</v>
      </c>
      <c r="B111" s="32"/>
      <c r="C111" s="32" t="s">
        <v>748</v>
      </c>
    </row>
    <row r="112" spans="1:3" ht="135" x14ac:dyDescent="0.25">
      <c r="A112" s="35" t="s">
        <v>749</v>
      </c>
      <c r="B112" s="44" t="s">
        <v>340</v>
      </c>
      <c r="C112" s="32" t="s">
        <v>750</v>
      </c>
    </row>
    <row r="113" spans="1:3" ht="135" x14ac:dyDescent="0.25">
      <c r="A113" s="35" t="s">
        <v>751</v>
      </c>
      <c r="B113" s="32"/>
      <c r="C113" s="32" t="s">
        <v>752</v>
      </c>
    </row>
    <row r="114" spans="1:3" ht="120" x14ac:dyDescent="0.25">
      <c r="A114" s="35" t="s">
        <v>753</v>
      </c>
      <c r="B114" s="32"/>
      <c r="C114" s="32" t="s">
        <v>754</v>
      </c>
    </row>
    <row r="115" spans="1:3" ht="105" x14ac:dyDescent="0.25">
      <c r="A115" s="35" t="s">
        <v>755</v>
      </c>
      <c r="B115" s="32"/>
      <c r="C115" s="32" t="s">
        <v>756</v>
      </c>
    </row>
    <row r="116" spans="1:3" ht="135" x14ac:dyDescent="0.25">
      <c r="A116" s="35" t="s">
        <v>757</v>
      </c>
      <c r="B116" s="32"/>
      <c r="C116" s="32" t="s">
        <v>758</v>
      </c>
    </row>
    <row r="117" spans="1:3" ht="135" x14ac:dyDescent="0.25">
      <c r="A117" s="35" t="s">
        <v>759</v>
      </c>
      <c r="B117" s="32"/>
      <c r="C117" s="32" t="s">
        <v>760</v>
      </c>
    </row>
    <row r="118" spans="1:3" ht="120" x14ac:dyDescent="0.25">
      <c r="A118" s="35" t="s">
        <v>761</v>
      </c>
      <c r="B118" s="32"/>
      <c r="C118" s="32" t="s">
        <v>762</v>
      </c>
    </row>
    <row r="119" spans="1:3" ht="210" x14ac:dyDescent="0.25">
      <c r="A119" s="35" t="s">
        <v>763</v>
      </c>
      <c r="B119" s="32"/>
      <c r="C119" s="32" t="s">
        <v>764</v>
      </c>
    </row>
    <row r="120" spans="1:3" ht="180" x14ac:dyDescent="0.25">
      <c r="A120" s="35" t="s">
        <v>765</v>
      </c>
      <c r="B120" s="32"/>
      <c r="C120" s="32" t="s">
        <v>766</v>
      </c>
    </row>
    <row r="121" spans="1:3" ht="165" x14ac:dyDescent="0.25">
      <c r="A121" s="35" t="s">
        <v>767</v>
      </c>
      <c r="B121" s="32"/>
      <c r="C121" s="32" t="s">
        <v>768</v>
      </c>
    </row>
    <row r="122" spans="1:3" ht="90" x14ac:dyDescent="0.25">
      <c r="A122" s="35" t="s">
        <v>769</v>
      </c>
      <c r="B122" s="32"/>
      <c r="C122" s="32" t="s">
        <v>770</v>
      </c>
    </row>
    <row r="123" spans="1:3" ht="150" x14ac:dyDescent="0.25">
      <c r="A123" s="35" t="s">
        <v>771</v>
      </c>
      <c r="B123" s="44" t="s">
        <v>185</v>
      </c>
      <c r="C123" s="32" t="s">
        <v>772</v>
      </c>
    </row>
    <row r="124" spans="1:3" ht="150" x14ac:dyDescent="0.25">
      <c r="A124" s="35" t="s">
        <v>773</v>
      </c>
      <c r="B124" s="44" t="s">
        <v>188</v>
      </c>
      <c r="C124" s="32" t="s">
        <v>774</v>
      </c>
    </row>
    <row r="125" spans="1:3" ht="105" x14ac:dyDescent="0.25">
      <c r="A125" s="35" t="s">
        <v>775</v>
      </c>
      <c r="B125" s="32"/>
      <c r="C125" s="32" t="s">
        <v>776</v>
      </c>
    </row>
    <row r="126" spans="1:3" ht="285" x14ac:dyDescent="0.25">
      <c r="A126" s="35" t="s">
        <v>777</v>
      </c>
      <c r="B126" s="44" t="s">
        <v>485</v>
      </c>
      <c r="C126" s="32" t="s">
        <v>778</v>
      </c>
    </row>
    <row r="127" spans="1:3" ht="315" x14ac:dyDescent="0.25">
      <c r="A127" s="35" t="s">
        <v>779</v>
      </c>
      <c r="B127" s="44" t="s">
        <v>780</v>
      </c>
      <c r="C127" s="32" t="s">
        <v>781</v>
      </c>
    </row>
    <row r="128" spans="1:3" ht="270" x14ac:dyDescent="0.25">
      <c r="A128" s="35" t="s">
        <v>782</v>
      </c>
      <c r="B128" s="44" t="s">
        <v>475</v>
      </c>
      <c r="C128" s="32" t="s">
        <v>783</v>
      </c>
    </row>
    <row r="129" spans="1:3" ht="180" x14ac:dyDescent="0.25">
      <c r="A129" s="35" t="s">
        <v>784</v>
      </c>
      <c r="B129" s="44" t="s">
        <v>477</v>
      </c>
      <c r="C129" s="32" t="s">
        <v>785</v>
      </c>
    </row>
    <row r="130" spans="1:3" ht="225" x14ac:dyDescent="0.25">
      <c r="A130" s="35" t="s">
        <v>786</v>
      </c>
      <c r="B130" s="32"/>
      <c r="C130" s="32" t="s">
        <v>787</v>
      </c>
    </row>
    <row r="131" spans="1:3" ht="409.5" x14ac:dyDescent="0.25">
      <c r="A131" s="35" t="s">
        <v>788</v>
      </c>
      <c r="B131" s="32"/>
      <c r="C131" s="32" t="s">
        <v>789</v>
      </c>
    </row>
    <row r="132" spans="1:3" ht="409.5" x14ac:dyDescent="0.25">
      <c r="A132" s="35" t="s">
        <v>790</v>
      </c>
      <c r="B132" s="32"/>
      <c r="C132" s="32" t="s">
        <v>791</v>
      </c>
    </row>
    <row r="133" spans="1:3" ht="345" x14ac:dyDescent="0.25">
      <c r="A133" s="35" t="s">
        <v>792</v>
      </c>
      <c r="B133" s="44" t="s">
        <v>48</v>
      </c>
      <c r="C133" s="32" t="s">
        <v>793</v>
      </c>
    </row>
    <row r="134" spans="1:3" ht="315" x14ac:dyDescent="0.25">
      <c r="A134" s="35" t="s">
        <v>794</v>
      </c>
      <c r="B134" s="44" t="s">
        <v>51</v>
      </c>
      <c r="C134" s="32" t="s">
        <v>795</v>
      </c>
    </row>
    <row r="135" spans="1:3" ht="300" x14ac:dyDescent="0.25">
      <c r="A135" s="35" t="s">
        <v>796</v>
      </c>
      <c r="B135" s="44" t="s">
        <v>125</v>
      </c>
      <c r="C135" s="32" t="s">
        <v>797</v>
      </c>
    </row>
    <row r="136" spans="1:3" ht="210" x14ac:dyDescent="0.25">
      <c r="A136" s="35" t="s">
        <v>798</v>
      </c>
      <c r="B136" s="44" t="s">
        <v>33</v>
      </c>
      <c r="C136" s="32" t="s">
        <v>799</v>
      </c>
    </row>
    <row r="137" spans="1:3" ht="165" x14ac:dyDescent="0.25">
      <c r="A137" s="35" t="s">
        <v>800</v>
      </c>
      <c r="B137" s="44" t="s">
        <v>53</v>
      </c>
      <c r="C137" s="32" t="s">
        <v>801</v>
      </c>
    </row>
    <row r="138" spans="1:3" ht="195" x14ac:dyDescent="0.25">
      <c r="A138" s="35" t="s">
        <v>802</v>
      </c>
      <c r="B138" s="44" t="s">
        <v>70</v>
      </c>
      <c r="C138" s="32" t="s">
        <v>803</v>
      </c>
    </row>
    <row r="139" spans="1:3" ht="255" x14ac:dyDescent="0.25">
      <c r="A139" s="35" t="s">
        <v>804</v>
      </c>
      <c r="B139" s="44" t="s">
        <v>78</v>
      </c>
      <c r="C139" s="32" t="s">
        <v>805</v>
      </c>
    </row>
    <row r="140" spans="1:3" ht="180" x14ac:dyDescent="0.25">
      <c r="A140" s="35" t="s">
        <v>806</v>
      </c>
      <c r="B140" s="44" t="s">
        <v>36</v>
      </c>
      <c r="C140" s="32" t="s">
        <v>807</v>
      </c>
    </row>
    <row r="141" spans="1:3" ht="409.5" x14ac:dyDescent="0.25">
      <c r="A141" s="35" t="s">
        <v>808</v>
      </c>
      <c r="B141" s="44" t="s">
        <v>86</v>
      </c>
      <c r="C141" s="32" t="s">
        <v>809</v>
      </c>
    </row>
    <row r="142" spans="1:3" ht="270" x14ac:dyDescent="0.25">
      <c r="A142" s="35" t="s">
        <v>810</v>
      </c>
      <c r="B142" s="44" t="s">
        <v>90</v>
      </c>
      <c r="C142" s="32" t="s">
        <v>811</v>
      </c>
    </row>
    <row r="143" spans="1:3" ht="240" x14ac:dyDescent="0.25">
      <c r="A143" s="35" t="s">
        <v>812</v>
      </c>
      <c r="B143" s="44" t="s">
        <v>119</v>
      </c>
      <c r="C143" s="32" t="s">
        <v>813</v>
      </c>
    </row>
    <row r="144" spans="1:3" ht="409.5" x14ac:dyDescent="0.25">
      <c r="A144" s="35" t="s">
        <v>814</v>
      </c>
      <c r="B144" s="32"/>
      <c r="C144" s="32" t="s">
        <v>815</v>
      </c>
    </row>
    <row r="145" spans="1:3" ht="270" x14ac:dyDescent="0.25">
      <c r="A145" s="35" t="s">
        <v>816</v>
      </c>
      <c r="B145" s="32"/>
      <c r="C145" s="32" t="s">
        <v>817</v>
      </c>
    </row>
    <row r="146" spans="1:3" ht="409.5" x14ac:dyDescent="0.25">
      <c r="A146" s="35" t="s">
        <v>818</v>
      </c>
      <c r="B146" s="44" t="s">
        <v>131</v>
      </c>
      <c r="C146" s="32" t="s">
        <v>819</v>
      </c>
    </row>
    <row r="147" spans="1:3" ht="240" x14ac:dyDescent="0.25">
      <c r="A147" s="35" t="s">
        <v>820</v>
      </c>
      <c r="B147" s="44" t="s">
        <v>128</v>
      </c>
      <c r="C147" s="32" t="s">
        <v>821</v>
      </c>
    </row>
    <row r="148" spans="1:3" ht="120" x14ac:dyDescent="0.25">
      <c r="A148" s="35" t="s">
        <v>822</v>
      </c>
      <c r="B148" s="44" t="s">
        <v>508</v>
      </c>
      <c r="C148" s="32" t="s">
        <v>823</v>
      </c>
    </row>
    <row r="149" spans="1:3" ht="150" x14ac:dyDescent="0.25">
      <c r="A149" s="35" t="s">
        <v>824</v>
      </c>
      <c r="B149" s="44" t="s">
        <v>439</v>
      </c>
      <c r="C149" s="32" t="s">
        <v>825</v>
      </c>
    </row>
    <row r="150" spans="1:3" ht="210" x14ac:dyDescent="0.25">
      <c r="A150" s="35" t="s">
        <v>826</v>
      </c>
      <c r="B150" s="44" t="s">
        <v>287</v>
      </c>
      <c r="C150" s="32" t="s">
        <v>827</v>
      </c>
    </row>
    <row r="151" spans="1:3" ht="409.5" x14ac:dyDescent="0.25">
      <c r="A151" s="35" t="s">
        <v>828</v>
      </c>
      <c r="B151" s="44" t="s">
        <v>317</v>
      </c>
      <c r="C151" s="32" t="s">
        <v>829</v>
      </c>
    </row>
    <row r="152" spans="1:3" ht="150" x14ac:dyDescent="0.25">
      <c r="A152" s="35" t="s">
        <v>830</v>
      </c>
      <c r="B152" s="44" t="s">
        <v>136</v>
      </c>
      <c r="C152" s="32" t="s">
        <v>831</v>
      </c>
    </row>
    <row r="153" spans="1:3" ht="135" x14ac:dyDescent="0.25">
      <c r="A153" s="35" t="s">
        <v>832</v>
      </c>
      <c r="B153" s="44" t="s">
        <v>297</v>
      </c>
      <c r="C153" s="32" t="s">
        <v>833</v>
      </c>
    </row>
    <row r="154" spans="1:3" ht="150" x14ac:dyDescent="0.25">
      <c r="A154" s="35" t="s">
        <v>834</v>
      </c>
      <c r="B154" s="44" t="s">
        <v>122</v>
      </c>
      <c r="C154" s="32" t="s">
        <v>835</v>
      </c>
    </row>
    <row r="155" spans="1:3" ht="210" x14ac:dyDescent="0.25">
      <c r="A155" s="35" t="s">
        <v>836</v>
      </c>
      <c r="B155" s="44" t="s">
        <v>290</v>
      </c>
      <c r="C155" s="32" t="s">
        <v>837</v>
      </c>
    </row>
    <row r="156" spans="1:3" ht="60" x14ac:dyDescent="0.25">
      <c r="A156" s="35" t="s">
        <v>838</v>
      </c>
      <c r="B156" s="44" t="s">
        <v>519</v>
      </c>
      <c r="C156" s="32" t="s">
        <v>839</v>
      </c>
    </row>
    <row r="157" spans="1:3" ht="285" x14ac:dyDescent="0.25">
      <c r="A157" s="35" t="s">
        <v>840</v>
      </c>
      <c r="B157" s="32"/>
      <c r="C157" s="32" t="s">
        <v>841</v>
      </c>
    </row>
    <row r="158" spans="1:3" ht="300" x14ac:dyDescent="0.25">
      <c r="A158" s="35" t="s">
        <v>842</v>
      </c>
      <c r="B158" s="44" t="s">
        <v>228</v>
      </c>
      <c r="C158" s="32" t="s">
        <v>843</v>
      </c>
    </row>
    <row r="159" spans="1:3" ht="195" x14ac:dyDescent="0.25">
      <c r="A159" s="35" t="s">
        <v>844</v>
      </c>
      <c r="B159" s="44" t="s">
        <v>145</v>
      </c>
      <c r="C159" s="32" t="s">
        <v>845</v>
      </c>
    </row>
    <row r="160" spans="1:3" ht="240" x14ac:dyDescent="0.25">
      <c r="A160" s="35" t="s">
        <v>846</v>
      </c>
      <c r="B160" s="44" t="s">
        <v>148</v>
      </c>
      <c r="C160" s="32" t="s">
        <v>847</v>
      </c>
    </row>
    <row r="161" spans="1:3" ht="210" x14ac:dyDescent="0.25">
      <c r="A161" s="35" t="s">
        <v>848</v>
      </c>
      <c r="B161" s="44" t="s">
        <v>452</v>
      </c>
      <c r="C161" s="32" t="s">
        <v>849</v>
      </c>
    </row>
    <row r="162" spans="1:3" ht="210" x14ac:dyDescent="0.25">
      <c r="A162" s="35" t="s">
        <v>850</v>
      </c>
      <c r="B162" s="44" t="s">
        <v>444</v>
      </c>
      <c r="C162" s="32" t="s">
        <v>851</v>
      </c>
    </row>
    <row r="163" spans="1:3" ht="225" x14ac:dyDescent="0.25">
      <c r="A163" s="35" t="s">
        <v>852</v>
      </c>
      <c r="B163" s="44" t="s">
        <v>456</v>
      </c>
      <c r="C163" s="32" t="s">
        <v>853</v>
      </c>
    </row>
    <row r="164" spans="1:3" ht="180" x14ac:dyDescent="0.25">
      <c r="A164" s="35" t="s">
        <v>854</v>
      </c>
      <c r="B164" s="44" t="s">
        <v>175</v>
      </c>
      <c r="C164" s="32" t="s">
        <v>855</v>
      </c>
    </row>
    <row r="165" spans="1:3" ht="120" x14ac:dyDescent="0.25">
      <c r="A165" s="35" t="s">
        <v>856</v>
      </c>
      <c r="B165" s="32"/>
      <c r="C165" s="32" t="s">
        <v>857</v>
      </c>
    </row>
    <row r="166" spans="1:3" ht="165" x14ac:dyDescent="0.25">
      <c r="A166" s="35" t="s">
        <v>858</v>
      </c>
      <c r="B166" s="44" t="s">
        <v>194</v>
      </c>
      <c r="C166" s="32" t="s">
        <v>859</v>
      </c>
    </row>
    <row r="167" spans="1:3" ht="90" x14ac:dyDescent="0.25">
      <c r="A167" s="35" t="s">
        <v>860</v>
      </c>
      <c r="B167" s="44" t="s">
        <v>204</v>
      </c>
      <c r="C167" s="32" t="s">
        <v>861</v>
      </c>
    </row>
    <row r="168" spans="1:3" ht="75" x14ac:dyDescent="0.25">
      <c r="A168" s="35" t="s">
        <v>862</v>
      </c>
      <c r="B168" s="32"/>
      <c r="C168" s="32" t="s">
        <v>863</v>
      </c>
    </row>
    <row r="169" spans="1:3" ht="285" x14ac:dyDescent="0.25">
      <c r="A169" s="35" t="s">
        <v>864</v>
      </c>
      <c r="B169" s="32"/>
      <c r="C169" s="32" t="s">
        <v>865</v>
      </c>
    </row>
    <row r="170" spans="1:3" ht="315" x14ac:dyDescent="0.25">
      <c r="A170" s="35" t="s">
        <v>866</v>
      </c>
      <c r="B170" s="44" t="s">
        <v>251</v>
      </c>
      <c r="C170" s="32" t="s">
        <v>867</v>
      </c>
    </row>
    <row r="171" spans="1:3" ht="360" x14ac:dyDescent="0.25">
      <c r="A171" s="35" t="s">
        <v>868</v>
      </c>
      <c r="B171" s="32"/>
      <c r="C171" s="32" t="s">
        <v>869</v>
      </c>
    </row>
    <row r="172" spans="1:3" ht="225" x14ac:dyDescent="0.25">
      <c r="A172" s="35" t="s">
        <v>870</v>
      </c>
      <c r="B172" s="44" t="s">
        <v>56</v>
      </c>
      <c r="C172" s="32" t="s">
        <v>871</v>
      </c>
    </row>
    <row r="173" spans="1:3" ht="409.5" x14ac:dyDescent="0.25">
      <c r="A173" s="35" t="s">
        <v>872</v>
      </c>
      <c r="B173" s="44" t="s">
        <v>59</v>
      </c>
      <c r="C173" s="32" t="s">
        <v>873</v>
      </c>
    </row>
    <row r="174" spans="1:3" ht="180" x14ac:dyDescent="0.25">
      <c r="A174" s="35" t="s">
        <v>874</v>
      </c>
      <c r="B174" s="32"/>
      <c r="C174" s="32" t="s">
        <v>875</v>
      </c>
    </row>
    <row r="175" spans="1:3" ht="180" x14ac:dyDescent="0.25">
      <c r="A175" s="35" t="s">
        <v>876</v>
      </c>
      <c r="B175" s="32"/>
      <c r="C175" s="32" t="s">
        <v>877</v>
      </c>
    </row>
    <row r="176" spans="1:3" ht="210" x14ac:dyDescent="0.25">
      <c r="A176" s="35" t="s">
        <v>878</v>
      </c>
      <c r="B176" s="32"/>
      <c r="C176" s="32" t="s">
        <v>879</v>
      </c>
    </row>
    <row r="177" spans="1:3" ht="405" x14ac:dyDescent="0.25">
      <c r="A177" s="35" t="s">
        <v>880</v>
      </c>
      <c r="B177" s="44" t="s">
        <v>463</v>
      </c>
      <c r="C177" s="32" t="s">
        <v>881</v>
      </c>
    </row>
    <row r="178" spans="1:3" ht="225" x14ac:dyDescent="0.25">
      <c r="A178" s="35" t="s">
        <v>882</v>
      </c>
      <c r="B178" s="44" t="s">
        <v>459</v>
      </c>
      <c r="C178" s="32" t="s">
        <v>883</v>
      </c>
    </row>
    <row r="179" spans="1:3" ht="180" x14ac:dyDescent="0.25">
      <c r="A179" s="35" t="s">
        <v>884</v>
      </c>
      <c r="B179" s="44" t="s">
        <v>495</v>
      </c>
      <c r="C179" s="32" t="s">
        <v>885</v>
      </c>
    </row>
    <row r="180" spans="1:3" ht="195" x14ac:dyDescent="0.25">
      <c r="A180" s="36" t="s">
        <v>886</v>
      </c>
      <c r="B180" s="34"/>
      <c r="C180" s="43" t="s">
        <v>887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1204-585A-4D84-8C03-49F730BB6793}">
  <dimension ref="A1:C40"/>
  <sheetViews>
    <sheetView topLeftCell="A22" zoomScaleNormal="100" workbookViewId="0">
      <selection activeCell="B36" sqref="B36:C40"/>
    </sheetView>
  </sheetViews>
  <sheetFormatPr baseColWidth="10" defaultColWidth="9.140625" defaultRowHeight="15" x14ac:dyDescent="0.25"/>
  <cols>
    <col min="1" max="1" width="41.28515625" style="1" bestFit="1" customWidth="1"/>
    <col min="2" max="2" width="15.85546875" style="1" bestFit="1" customWidth="1"/>
    <col min="3" max="3" width="17" style="1" customWidth="1"/>
    <col min="4" max="4" width="69.28515625" style="1" customWidth="1"/>
    <col min="5" max="5" width="22" style="1" customWidth="1"/>
    <col min="6" max="16384" width="9.140625" style="1"/>
  </cols>
  <sheetData>
    <row r="1" spans="1:3" x14ac:dyDescent="0.25">
      <c r="A1" s="114" t="s">
        <v>888</v>
      </c>
      <c r="B1" s="115"/>
      <c r="C1" s="116"/>
    </row>
    <row r="2" spans="1:3" x14ac:dyDescent="0.25">
      <c r="A2" s="117" t="s">
        <v>0</v>
      </c>
      <c r="B2" s="114" t="s">
        <v>889</v>
      </c>
      <c r="C2" s="116"/>
    </row>
    <row r="3" spans="1:3" x14ac:dyDescent="0.25">
      <c r="A3" s="118"/>
      <c r="B3" s="50" t="s">
        <v>890</v>
      </c>
      <c r="C3" s="64" t="s">
        <v>891</v>
      </c>
    </row>
    <row r="4" spans="1:3" x14ac:dyDescent="0.25">
      <c r="A4" s="48" t="str">
        <f>'Instrumento - Diagnostico'!A2</f>
        <v>1. PLANEACIÓN</v>
      </c>
      <c r="B4" s="49">
        <f>B35</f>
        <v>2.6142316017316016</v>
      </c>
      <c r="C4" s="65">
        <f>C35</f>
        <v>2.5099783549783554</v>
      </c>
    </row>
    <row r="5" spans="1:3" x14ac:dyDescent="0.25">
      <c r="A5" s="45" t="str">
        <f>'Instrumento - Diagnostico'!A3</f>
        <v>1.1. Planificación de la Cadena de Suministro</v>
      </c>
      <c r="B5" s="52">
        <f>SUM(B6:B9)/COUNT(B6:B9)</f>
        <v>2.5890151515151514</v>
      </c>
      <c r="C5" s="56">
        <f>SUM(C6:C9)/COUNT(C6:C9)</f>
        <v>2.518939393939394</v>
      </c>
    </row>
    <row r="6" spans="1:3" ht="30" x14ac:dyDescent="0.25">
      <c r="A6" s="46" t="str">
        <f>'Instrumento - Diagnostico'!A4</f>
        <v>1.1.1. Identificar, priorizar y agregar los requisitos de la cadena de suministro</v>
      </c>
      <c r="B6" s="53">
        <f>'Instrumento - Diagnostico'!C4</f>
        <v>2.4166666666666665</v>
      </c>
      <c r="C6" s="57">
        <f>'Instrumento - Diagnostico'!D4</f>
        <v>2.3333333333333335</v>
      </c>
    </row>
    <row r="7" spans="1:3" ht="30" x14ac:dyDescent="0.25">
      <c r="A7" s="46" t="str">
        <f>'Instrumento - Diagnostico'!A17</f>
        <v>1.1.2. Identificar, priorizar y agregar recursos de la cadena de suministro</v>
      </c>
      <c r="B7" s="53">
        <f>'Instrumento - Diagnostico'!C17</f>
        <v>2.7272727272727271</v>
      </c>
      <c r="C7" s="57">
        <f>'Instrumento - Diagnostico'!D17</f>
        <v>2.6363636363636362</v>
      </c>
    </row>
    <row r="8" spans="1:3" ht="45" x14ac:dyDescent="0.25">
      <c r="A8" s="46" t="str">
        <f>'Instrumento - Diagnostico'!A29</f>
        <v>1.1.3. Equilibrar los recursos de la cadena de suministro con los requisitos de la cadena de suministro</v>
      </c>
      <c r="B8" s="53">
        <f>'Instrumento - Diagnostico'!C29</f>
        <v>2.5454545454545454</v>
      </c>
      <c r="C8" s="57">
        <f>'Instrumento - Diagnostico'!D29</f>
        <v>2.2727272727272729</v>
      </c>
    </row>
    <row r="9" spans="1:3" ht="30" x14ac:dyDescent="0.25">
      <c r="A9" s="46" t="str">
        <f>'Instrumento - Diagnostico'!A41</f>
        <v>1.1.4. Establecer y comunicar los planes de la cadena de suministro</v>
      </c>
      <c r="B9" s="53">
        <f>'Instrumento - Diagnostico'!C41</f>
        <v>2.6666666666666665</v>
      </c>
      <c r="C9" s="57">
        <f>'Instrumento - Diagnostico'!D41</f>
        <v>2.8333333333333335</v>
      </c>
    </row>
    <row r="10" spans="1:3" x14ac:dyDescent="0.25">
      <c r="A10" s="45" t="str">
        <f>'Instrumento - Diagnostico'!A48</f>
        <v>1.2. Plan de Abastecimiento</v>
      </c>
      <c r="B10" s="52">
        <f>SUM(B11:B14)/COUNT(B11:B14)</f>
        <v>2.9226190476190479</v>
      </c>
      <c r="C10" s="56">
        <f>SUM(C11:C14)/COUNT(C11:C14)</f>
        <v>2.6785714285714288</v>
      </c>
    </row>
    <row r="11" spans="1:3" ht="30" x14ac:dyDescent="0.25">
      <c r="A11" s="46" t="str">
        <f>'Instrumento - Diagnostico'!A49</f>
        <v>1.2.1. Identificar, priorizar y agregar los requisitos de los productos</v>
      </c>
      <c r="B11" s="53">
        <f>'Instrumento - Diagnostico'!C49</f>
        <v>3</v>
      </c>
      <c r="C11" s="57">
        <f>'Instrumento - Diagnostico'!D49</f>
        <v>3</v>
      </c>
    </row>
    <row r="12" spans="1:3" ht="30" x14ac:dyDescent="0.25">
      <c r="A12" s="46" t="str">
        <f>'Instrumento - Diagnostico'!A54</f>
        <v>1.2.2. Identificar, evaluar y agregar recursos de productos</v>
      </c>
      <c r="B12" s="53">
        <f>'Instrumento - Diagnostico'!C54</f>
        <v>3</v>
      </c>
      <c r="C12" s="57">
        <f>'Instrumento - Diagnostico'!D54</f>
        <v>2.3333333333333335</v>
      </c>
    </row>
    <row r="13" spans="1:3" ht="30" x14ac:dyDescent="0.25">
      <c r="A13" s="46" t="str">
        <f>'Instrumento - Diagnostico'!A58</f>
        <v>1.2.3.  Equilibrar los recursos del producto con los requisitos del producto</v>
      </c>
      <c r="B13" s="53">
        <f>'Instrumento - Diagnostico'!C58</f>
        <v>2.8333333333333335</v>
      </c>
      <c r="C13" s="57">
        <f>'Instrumento - Diagnostico'!D58</f>
        <v>2.6666666666666665</v>
      </c>
    </row>
    <row r="14" spans="1:3" x14ac:dyDescent="0.25">
      <c r="A14" s="46" t="str">
        <f>'Instrumento - Diagnostico'!A65</f>
        <v>1.2.4. Establecer planes de abastecimiento</v>
      </c>
      <c r="B14" s="53">
        <f>'Instrumento - Diagnostico'!C65</f>
        <v>2.8571428571428572</v>
      </c>
      <c r="C14" s="57">
        <f>'Instrumento - Diagnostico'!D65</f>
        <v>2.7142857142857144</v>
      </c>
    </row>
    <row r="15" spans="1:3" x14ac:dyDescent="0.25">
      <c r="A15" s="45" t="str">
        <f>'Instrumento - Diagnostico'!A73</f>
        <v>1.3. Plan de Fabricación (Hacer)</v>
      </c>
      <c r="B15" s="52">
        <f>SUM(B16:B19)/COUNT(B16:B19)</f>
        <v>2.625</v>
      </c>
      <c r="C15" s="56">
        <f>SUM(C16:C19)/COUNT(C16:C19)</f>
        <v>2.8333333333333335</v>
      </c>
    </row>
    <row r="16" spans="1:3" ht="30" x14ac:dyDescent="0.25">
      <c r="A16" s="46" t="str">
        <f>'Instrumento - Diagnostico'!A74</f>
        <v>1.3.1. Identificar, priorizar y agregar los requisitos de producción</v>
      </c>
      <c r="B16" s="53">
        <f>'Instrumento - Diagnostico'!C74</f>
        <v>2.3333333333333335</v>
      </c>
      <c r="C16" s="57">
        <f>'Instrumento - Diagnostico'!D74</f>
        <v>2.3333333333333335</v>
      </c>
    </row>
    <row r="17" spans="1:3" ht="30" x14ac:dyDescent="0.25">
      <c r="A17" s="46" t="str">
        <f>'Instrumento - Diagnostico'!A78</f>
        <v>1.3.2. Identificar, evaluar y agregar recursos de producción</v>
      </c>
      <c r="B17" s="53">
        <f>'Instrumento - Diagnostico'!C78</f>
        <v>3</v>
      </c>
      <c r="C17" s="57">
        <f>'Instrumento - Diagnostico'!D78</f>
        <v>3</v>
      </c>
    </row>
    <row r="18" spans="1:3" ht="30" x14ac:dyDescent="0.25">
      <c r="A18" s="46" t="str">
        <f>'Instrumento - Diagnostico'!A81</f>
        <v>1.3.3. Equilibrar los recursos de producción con las necesidades de producción</v>
      </c>
      <c r="B18" s="53">
        <f>'Instrumento - Diagnostico'!C81</f>
        <v>2.6666666666666665</v>
      </c>
      <c r="C18" s="57">
        <f>'Instrumento - Diagnostico'!D81</f>
        <v>3</v>
      </c>
    </row>
    <row r="19" spans="1:3" x14ac:dyDescent="0.25">
      <c r="A19" s="46" t="str">
        <f>'Instrumento - Diagnostico'!A85</f>
        <v>1.3.4. Establecer planes de producción</v>
      </c>
      <c r="B19" s="53">
        <f>'Instrumento - Diagnostico'!C85</f>
        <v>2.5</v>
      </c>
      <c r="C19" s="57">
        <f>'Instrumento - Diagnostico'!D85</f>
        <v>3</v>
      </c>
    </row>
    <row r="20" spans="1:3" x14ac:dyDescent="0.25">
      <c r="A20" s="45" t="str">
        <f>'Instrumento - Diagnostico'!A88</f>
        <v>1.4. Plan de entrega</v>
      </c>
      <c r="B20" s="52">
        <f>SUM(B21:B24)/COUNT(B21:B24)</f>
        <v>2.1416666666666666</v>
      </c>
      <c r="C20" s="56">
        <f>SUM(C21:C24)/COUNT(C21:C24)</f>
        <v>2.2833333333333337</v>
      </c>
    </row>
    <row r="21" spans="1:3" ht="30" x14ac:dyDescent="0.25">
      <c r="A21" s="46" t="str">
        <f>'Instrumento - Diagnostico'!A89</f>
        <v>1.4.1. Identificar, priorizar y agregar los requisitos de entrega</v>
      </c>
      <c r="B21" s="53">
        <f>'Instrumento - Diagnostico'!C89</f>
        <v>2.4</v>
      </c>
      <c r="C21" s="57">
        <f>'Instrumento - Diagnostico'!D89</f>
        <v>2.6</v>
      </c>
    </row>
    <row r="22" spans="1:3" ht="30" x14ac:dyDescent="0.25">
      <c r="A22" s="46" t="str">
        <f>'Instrumento - Diagnostico'!A95</f>
        <v>1.4.2. Identificar, evaluar y agregar recursos de entrega</v>
      </c>
      <c r="B22" s="53">
        <f>'Instrumento - Diagnostico'!C95</f>
        <v>2</v>
      </c>
      <c r="C22" s="57">
        <f>'Instrumento - Diagnostico'!D95</f>
        <v>2.2000000000000002</v>
      </c>
    </row>
    <row r="23" spans="1:3" ht="30" x14ac:dyDescent="0.25">
      <c r="A23" s="46" t="str">
        <f>'Instrumento - Diagnostico'!A101</f>
        <v>1.4.3. Equilibrar los recursos y capacidades de entrega con los requisitos de entrega</v>
      </c>
      <c r="B23" s="53">
        <f>'Instrumento - Diagnostico'!C101</f>
        <v>2</v>
      </c>
      <c r="C23" s="57">
        <f>'Instrumento - Diagnostico'!D101</f>
        <v>2</v>
      </c>
    </row>
    <row r="24" spans="1:3" x14ac:dyDescent="0.25">
      <c r="A24" s="46" t="str">
        <f>'Instrumento - Diagnostico'!A104</f>
        <v>1.4.4. Establecer planes de entrega</v>
      </c>
      <c r="B24" s="53">
        <f>'Instrumento - Diagnostico'!C104</f>
        <v>2.1666666666666665</v>
      </c>
      <c r="C24" s="57">
        <f>'Instrumento - Diagnostico'!D104</f>
        <v>2.3333333333333335</v>
      </c>
    </row>
    <row r="25" spans="1:3" x14ac:dyDescent="0.25">
      <c r="A25" s="45" t="str">
        <f>'Instrumento - Diagnostico'!A111</f>
        <v>1.5. Plan de Devoluciones</v>
      </c>
      <c r="B25" s="52">
        <f>SUM(B26:B29)/COUNT(B26:B29)</f>
        <v>2.7928571428571427</v>
      </c>
      <c r="C25" s="56">
        <f>SUM(C26:C29)/COUNT(C26:C29)</f>
        <v>2.2357142857142858</v>
      </c>
    </row>
    <row r="26" spans="1:3" ht="30" x14ac:dyDescent="0.25">
      <c r="A26" s="46" t="str">
        <f>'Instrumento - Diagnostico'!A112</f>
        <v>1.5.1. Identificar, evaluar y agregar los requisitos de retorno</v>
      </c>
      <c r="B26" s="53">
        <f>'Instrumento - Diagnostico'!C112</f>
        <v>2.5714285714285716</v>
      </c>
      <c r="C26" s="57">
        <f>'Instrumento - Diagnostico'!D112</f>
        <v>2.1428571428571428</v>
      </c>
    </row>
    <row r="27" spans="1:3" ht="30" x14ac:dyDescent="0.25">
      <c r="A27" s="46" t="str">
        <f>'Instrumento - Diagnostico'!A120</f>
        <v>1.5.2. Investigar, evaluar y agregar los recursos de retorno</v>
      </c>
      <c r="B27" s="53">
        <f>'Instrumento - Diagnostico'!C120</f>
        <v>2.8</v>
      </c>
      <c r="C27" s="57">
        <f>'Instrumento - Diagnostico'!D120</f>
        <v>2.2000000000000002</v>
      </c>
    </row>
    <row r="28" spans="1:3" ht="30" x14ac:dyDescent="0.25">
      <c r="A28" s="46" t="str">
        <f>'Instrumento - Diagnostico'!A126</f>
        <v>1.5.3. Balancear los recursos de retorno con los requisitos de retorno</v>
      </c>
      <c r="B28" s="53">
        <f>'Instrumento - Diagnostico'!C126</f>
        <v>3</v>
      </c>
      <c r="C28" s="57">
        <f>'Instrumento - Diagnostico'!D126</f>
        <v>2</v>
      </c>
    </row>
    <row r="29" spans="1:3" ht="30" x14ac:dyDescent="0.25">
      <c r="A29" s="47" t="str">
        <f>'Instrumento - Diagnostico'!A129</f>
        <v>1.5.4. Establecer y comunicar planes de retorno</v>
      </c>
      <c r="B29" s="54">
        <f>'Instrumento - Diagnostico'!C129</f>
        <v>2.8</v>
      </c>
      <c r="C29" s="58">
        <f>'Instrumento - Diagnostico'!D129</f>
        <v>2.6</v>
      </c>
    </row>
    <row r="35" spans="1:3" x14ac:dyDescent="0.25">
      <c r="A35" s="3" t="str">
        <f>A4</f>
        <v>1. PLANEACIÓN</v>
      </c>
      <c r="B35" s="3">
        <f>SUM(B36:B40)/COUNT(B36:B40)</f>
        <v>2.6142316017316016</v>
      </c>
      <c r="C35" s="3">
        <f>SUM(C36:C40)/COUNT(C36:C40)</f>
        <v>2.5099783549783554</v>
      </c>
    </row>
    <row r="36" spans="1:3" x14ac:dyDescent="0.25">
      <c r="A36" s="2" t="str" cm="1">
        <f t="array" ref="A36:C36">A5:C5</f>
        <v>1.1. Planificación de la Cadena de Suministro</v>
      </c>
      <c r="B36" s="2">
        <v>2.5890151515151514</v>
      </c>
      <c r="C36" s="2">
        <v>2.518939393939394</v>
      </c>
    </row>
    <row r="37" spans="1:3" x14ac:dyDescent="0.25">
      <c r="A37" s="2" t="str" cm="1">
        <f t="array" ref="A37:C37">A10:C10</f>
        <v>1.2. Plan de Abastecimiento</v>
      </c>
      <c r="B37" s="2">
        <v>2.9226190476190479</v>
      </c>
      <c r="C37" s="2">
        <v>2.6785714285714288</v>
      </c>
    </row>
    <row r="38" spans="1:3" x14ac:dyDescent="0.25">
      <c r="A38" s="2" t="str" cm="1">
        <f t="array" ref="A38:C38">A15:C15</f>
        <v>1.3. Plan de Fabricación (Hacer)</v>
      </c>
      <c r="B38" s="2">
        <v>2.625</v>
      </c>
      <c r="C38" s="2">
        <v>2.8333333333333335</v>
      </c>
    </row>
    <row r="39" spans="1:3" x14ac:dyDescent="0.25">
      <c r="A39" s="2" t="str" cm="1">
        <f t="array" ref="A39:C39">A20:C20</f>
        <v>1.4. Plan de entrega</v>
      </c>
      <c r="B39" s="2">
        <v>2.1416666666666666</v>
      </c>
      <c r="C39" s="2">
        <v>2.2833333333333337</v>
      </c>
    </row>
    <row r="40" spans="1:3" x14ac:dyDescent="0.25">
      <c r="A40" s="2" t="str" cm="1">
        <f t="array" ref="A40:C40">A25:C25</f>
        <v>1.5. Plan de Devoluciones</v>
      </c>
      <c r="B40" s="2">
        <v>2.7928571428571427</v>
      </c>
      <c r="C40" s="2">
        <v>2.2357142857142858</v>
      </c>
    </row>
  </sheetData>
  <mergeCells count="3">
    <mergeCell ref="A1:C1"/>
    <mergeCell ref="A2:A3"/>
    <mergeCell ref="B2:C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441F-8CB7-497C-A8C9-B9ECD5D8B662}">
  <dimension ref="A1:C29"/>
  <sheetViews>
    <sheetView topLeftCell="A25" workbookViewId="0">
      <selection activeCell="A27" sqref="A27:C29"/>
    </sheetView>
  </sheetViews>
  <sheetFormatPr baseColWidth="10" defaultColWidth="9.140625" defaultRowHeight="15" x14ac:dyDescent="0.25"/>
  <cols>
    <col min="1" max="1" width="41.28515625" style="1" bestFit="1" customWidth="1"/>
    <col min="2" max="2" width="15.85546875" style="1" bestFit="1" customWidth="1"/>
    <col min="3" max="3" width="17" style="1" customWidth="1"/>
    <col min="4" max="16384" width="9.140625" style="1"/>
  </cols>
  <sheetData>
    <row r="1" spans="1:3" x14ac:dyDescent="0.25">
      <c r="A1" s="114" t="s">
        <v>888</v>
      </c>
      <c r="B1" s="115"/>
      <c r="C1" s="116"/>
    </row>
    <row r="2" spans="1:3" x14ac:dyDescent="0.25">
      <c r="A2" s="119" t="s">
        <v>0</v>
      </c>
      <c r="B2" s="120" t="s">
        <v>889</v>
      </c>
      <c r="C2" s="116"/>
    </row>
    <row r="3" spans="1:3" x14ac:dyDescent="0.25">
      <c r="A3" s="118"/>
      <c r="B3" s="50" t="s">
        <v>890</v>
      </c>
      <c r="C3" s="64" t="s">
        <v>891</v>
      </c>
    </row>
    <row r="4" spans="1:3" x14ac:dyDescent="0.25">
      <c r="A4" s="48" t="str">
        <f>'Instrumento - Diagnostico'!A135</f>
        <v xml:space="preserve">2. ABASTECIMIENTO </v>
      </c>
      <c r="B4" s="51">
        <f>B26</f>
        <v>2.1696825396825394</v>
      </c>
      <c r="C4" s="55">
        <f>C26</f>
        <v>2.2805158730158728</v>
      </c>
    </row>
    <row r="5" spans="1:3" x14ac:dyDescent="0.25">
      <c r="A5" s="45" t="str">
        <f>'Instrumento - Diagnostico'!A136</f>
        <v>2.1. Fuente Producto almacenado</v>
      </c>
      <c r="B5" s="52">
        <f>SUM(B6:B10)/COUNT(B6:B10)</f>
        <v>1.9733333333333332</v>
      </c>
      <c r="C5" s="56">
        <f>SUM(C6:C10)/COUNT(C6:C10)</f>
        <v>1.7183333333333333</v>
      </c>
    </row>
    <row r="6" spans="1:3" x14ac:dyDescent="0.25">
      <c r="A6" s="46" t="str">
        <f>'Instrumento - Diagnostico'!A137</f>
        <v>2.1.1. Programar las entregas de productos</v>
      </c>
      <c r="B6" s="53">
        <f>'Instrumento - Diagnostico'!C137</f>
        <v>2.5</v>
      </c>
      <c r="C6" s="57">
        <f>'Instrumento - Diagnostico'!D137</f>
        <v>1.875</v>
      </c>
    </row>
    <row r="7" spans="1:3" x14ac:dyDescent="0.25">
      <c r="A7" s="46" t="str">
        <f>'Instrumento - Diagnostico'!A146</f>
        <v>2.1.2. Recibir el producto</v>
      </c>
      <c r="B7" s="53">
        <f>'Instrumento - Diagnostico'!C146</f>
        <v>2.2000000000000002</v>
      </c>
      <c r="C7" s="57">
        <f>'Instrumento - Diagnostico'!D146</f>
        <v>1.8</v>
      </c>
    </row>
    <row r="8" spans="1:3" x14ac:dyDescent="0.25">
      <c r="A8" s="46" t="str">
        <f>'Instrumento - Diagnostico'!A152</f>
        <v>2.1.3. Verificar el producto</v>
      </c>
      <c r="B8" s="53">
        <f>'Instrumento - Diagnostico'!C152</f>
        <v>1.75</v>
      </c>
      <c r="C8" s="57">
        <f>'Instrumento - Diagnostico'!D152</f>
        <v>1.5</v>
      </c>
    </row>
    <row r="9" spans="1:3" x14ac:dyDescent="0.25">
      <c r="A9" s="46" t="str">
        <f>'Instrumento - Diagnostico'!A157</f>
        <v>2.1.4. Producto de transferencia</v>
      </c>
      <c r="B9" s="53">
        <f>'Instrumento - Diagnostico'!C157</f>
        <v>1.75</v>
      </c>
      <c r="C9" s="57">
        <f>'Instrumento - Diagnostico'!D157</f>
        <v>1.75</v>
      </c>
    </row>
    <row r="10" spans="1:3" x14ac:dyDescent="0.25">
      <c r="A10" s="46" t="str">
        <f>'Instrumento - Diagnostico'!A162</f>
        <v>2.1.5. Autorizar el pago a los proveedores</v>
      </c>
      <c r="B10" s="53">
        <f>'Instrumento - Diagnostico'!C162</f>
        <v>1.6666666666666667</v>
      </c>
      <c r="C10" s="57">
        <f>'Instrumento - Diagnostico'!D162</f>
        <v>1.6666666666666667</v>
      </c>
    </row>
    <row r="11" spans="1:3" x14ac:dyDescent="0.25">
      <c r="A11" s="45" t="str">
        <f>'Instrumento - Diagnostico'!A166</f>
        <v>2.2. Fuente Producto hecho a medida</v>
      </c>
      <c r="B11" s="52">
        <f>SUM(B12:B15)/COUNT(B12:B15)</f>
        <v>2.25</v>
      </c>
      <c r="C11" s="56">
        <f>SUM(C12:C15)/COUNT(C12:C15)</f>
        <v>2.6041666666666665</v>
      </c>
    </row>
    <row r="12" spans="1:3" x14ac:dyDescent="0.25">
      <c r="A12" s="46" t="str">
        <f>'Instrumento - Diagnostico'!A167</f>
        <v>2.2.1. Programar las entregas de productos</v>
      </c>
      <c r="B12" s="53">
        <f>'Instrumento - Diagnostico'!C167</f>
        <v>2.5</v>
      </c>
      <c r="C12" s="57">
        <f>'Instrumento - Diagnostico'!D167</f>
        <v>2.1666666666666665</v>
      </c>
    </row>
    <row r="13" spans="1:3" x14ac:dyDescent="0.25">
      <c r="A13" s="46" t="str">
        <f>'Instrumento - Diagnostico'!A174</f>
        <v>2.2.2. Recibir el producto</v>
      </c>
      <c r="B13" s="53">
        <f>'Instrumento - Diagnostico'!C174</f>
        <v>2.5</v>
      </c>
      <c r="C13" s="57">
        <f>'Instrumento - Diagnostico'!D174</f>
        <v>2.75</v>
      </c>
    </row>
    <row r="14" spans="1:3" x14ac:dyDescent="0.25">
      <c r="A14" s="46" t="str">
        <f>'Instrumento - Diagnostico'!A183</f>
        <v>2.2.4. Producto de transferencia</v>
      </c>
      <c r="B14" s="53">
        <f>'Instrumento - Diagnostico'!C183</f>
        <v>2</v>
      </c>
      <c r="C14" s="57">
        <f>'Instrumento - Diagnostico'!D183</f>
        <v>2.5</v>
      </c>
    </row>
    <row r="15" spans="1:3" x14ac:dyDescent="0.25">
      <c r="A15" s="46" t="str">
        <f>'Instrumento - Diagnostico'!A186</f>
        <v>2.2.5. Autorizar el pago a los proveedores</v>
      </c>
      <c r="B15" s="53">
        <f>'Instrumento - Diagnostico'!C186</f>
        <v>2</v>
      </c>
      <c r="C15" s="57">
        <f>'Instrumento - Diagnostico'!D186</f>
        <v>3</v>
      </c>
    </row>
    <row r="16" spans="1:3" x14ac:dyDescent="0.25">
      <c r="A16" s="45" t="str">
        <f>'Instrumento - Diagnostico'!A188</f>
        <v>2.3. Fuente Ingeniería a pedido del producto</v>
      </c>
      <c r="B16" s="52">
        <f>SUM(B17:B23)/COUNT(B17:B23)</f>
        <v>2.2857142857142856</v>
      </c>
      <c r="C16" s="56">
        <f>SUM(C17:C23)/COUNT(C17:C23)</f>
        <v>2.519047619047619</v>
      </c>
    </row>
    <row r="17" spans="1:3" x14ac:dyDescent="0.25">
      <c r="A17" s="46" t="str">
        <f>'Instrumento - Diagnostico'!A189</f>
        <v>2.3.1. Identificar las fuentes de suministro</v>
      </c>
      <c r="B17" s="53">
        <f>'Instrumento - Diagnostico'!C189</f>
        <v>3</v>
      </c>
      <c r="C17" s="57">
        <f>'Instrumento - Diagnostico'!D189</f>
        <v>2.8</v>
      </c>
    </row>
    <row r="18" spans="1:3" ht="30" x14ac:dyDescent="0.25">
      <c r="A18" s="46" t="str">
        <f>'Instrumento - Diagnostico'!A195</f>
        <v>2.3.2. Seleccionar el proveedor final y negociar</v>
      </c>
      <c r="B18" s="53">
        <f>'Instrumento - Diagnostico'!C195</f>
        <v>2.6666666666666665</v>
      </c>
      <c r="C18" s="57">
        <f>'Instrumento - Diagnostico'!D195</f>
        <v>2.6666666666666665</v>
      </c>
    </row>
    <row r="19" spans="1:3" x14ac:dyDescent="0.25">
      <c r="A19" s="46" t="str">
        <f>'Instrumento - Diagnostico'!A199</f>
        <v>2.3.3. Programar las entregas de productos</v>
      </c>
      <c r="B19" s="53">
        <f>'Instrumento - Diagnostico'!C199</f>
        <v>2.3333333333333335</v>
      </c>
      <c r="C19" s="57">
        <f>'Instrumento - Diagnostico'!D199</f>
        <v>2.3333333333333335</v>
      </c>
    </row>
    <row r="20" spans="1:3" x14ac:dyDescent="0.25">
      <c r="A20" s="46" t="str">
        <f>'Instrumento - Diagnostico'!A206</f>
        <v>2.3.4. Recibir el producto</v>
      </c>
      <c r="B20" s="53">
        <f>'Instrumento - Diagnostico'!C206</f>
        <v>2</v>
      </c>
      <c r="C20" s="57">
        <f>'Instrumento - Diagnostico'!D206</f>
        <v>2.3333333333333335</v>
      </c>
    </row>
    <row r="21" spans="1:3" x14ac:dyDescent="0.25">
      <c r="A21" s="46" t="str">
        <f>'Instrumento - Diagnostico'!A210</f>
        <v>2.3.5. Verificar el producto</v>
      </c>
      <c r="B21" s="53">
        <f>'Instrumento - Diagnostico'!C210</f>
        <v>2</v>
      </c>
      <c r="C21" s="57">
        <f>'Instrumento - Diagnostico'!D210</f>
        <v>2.5</v>
      </c>
    </row>
    <row r="22" spans="1:3" x14ac:dyDescent="0.25">
      <c r="A22" s="46" t="str">
        <f>'Instrumento - Diagnostico'!A213</f>
        <v>2.3.6. Producto de transferencia</v>
      </c>
      <c r="B22" s="53">
        <f>'Instrumento - Diagnostico'!C213</f>
        <v>2</v>
      </c>
      <c r="C22" s="57">
        <f>'Instrumento - Diagnostico'!D213</f>
        <v>3</v>
      </c>
    </row>
    <row r="23" spans="1:3" x14ac:dyDescent="0.25">
      <c r="A23" s="47" t="str">
        <f>'Instrumento - Diagnostico'!A215</f>
        <v>2.3.7. Autorizar el pago a los proveedores</v>
      </c>
      <c r="B23" s="54">
        <f>'Instrumento - Diagnostico'!C215</f>
        <v>2</v>
      </c>
      <c r="C23" s="58">
        <f>'Instrumento - Diagnostico'!D215</f>
        <v>2</v>
      </c>
    </row>
    <row r="26" spans="1:3" x14ac:dyDescent="0.25">
      <c r="A26" s="3" t="str">
        <f>A4</f>
        <v xml:space="preserve">2. ABASTECIMIENTO </v>
      </c>
      <c r="B26" s="3">
        <f>SUM(B27:B29)/COUNT(B27:B29)</f>
        <v>2.1696825396825394</v>
      </c>
      <c r="C26" s="3">
        <f>SUM(C27:C29)/COUNT(C27:C29)</f>
        <v>2.2805158730158728</v>
      </c>
    </row>
    <row r="27" spans="1:3" x14ac:dyDescent="0.25">
      <c r="A27" s="2" t="str" cm="1">
        <f t="array" ref="A27:C27">A5:C5</f>
        <v>2.1. Fuente Producto almacenado</v>
      </c>
      <c r="B27" s="2">
        <v>1.9733333333333332</v>
      </c>
      <c r="C27" s="2">
        <v>1.7183333333333333</v>
      </c>
    </row>
    <row r="28" spans="1:3" x14ac:dyDescent="0.25">
      <c r="A28" s="2" t="str" cm="1">
        <f t="array" ref="A28:C28">A11:C11</f>
        <v>2.2. Fuente Producto hecho a medida</v>
      </c>
      <c r="B28" s="2">
        <v>2.25</v>
      </c>
      <c r="C28" s="2">
        <v>2.6041666666666665</v>
      </c>
    </row>
    <row r="29" spans="1:3" x14ac:dyDescent="0.25">
      <c r="A29" s="2" t="str" cm="1">
        <f t="array" ref="A29:C29">A16:C16</f>
        <v>2.3. Fuente Ingeniería a pedido del producto</v>
      </c>
      <c r="B29" s="2">
        <v>2.2857142857142856</v>
      </c>
      <c r="C29" s="2">
        <v>2.519047619047619</v>
      </c>
    </row>
  </sheetData>
  <mergeCells count="3">
    <mergeCell ref="A1:C1"/>
    <mergeCell ref="A2:A3"/>
    <mergeCell ref="B2:C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3A50-D0EA-45FD-9B12-35F2201F416B}">
  <dimension ref="A1:C36"/>
  <sheetViews>
    <sheetView topLeftCell="A27" workbookViewId="0">
      <selection activeCell="A34" sqref="A34:C36"/>
    </sheetView>
  </sheetViews>
  <sheetFormatPr baseColWidth="10" defaultColWidth="9.140625" defaultRowHeight="15" x14ac:dyDescent="0.25"/>
  <cols>
    <col min="1" max="1" width="41.28515625" style="1" bestFit="1" customWidth="1"/>
    <col min="2" max="2" width="15.85546875" style="1" bestFit="1" customWidth="1"/>
    <col min="3" max="3" width="17" style="1" customWidth="1"/>
    <col min="4" max="4" width="25" style="1" customWidth="1"/>
    <col min="5" max="16384" width="9.140625" style="1"/>
  </cols>
  <sheetData>
    <row r="1" spans="1:3" x14ac:dyDescent="0.25">
      <c r="A1" s="114" t="s">
        <v>888</v>
      </c>
      <c r="B1" s="121"/>
      <c r="C1" s="122"/>
    </row>
    <row r="2" spans="1:3" x14ac:dyDescent="0.25">
      <c r="A2" s="119" t="s">
        <v>0</v>
      </c>
      <c r="B2" s="123" t="s">
        <v>889</v>
      </c>
      <c r="C2" s="124"/>
    </row>
    <row r="3" spans="1:3" x14ac:dyDescent="0.25">
      <c r="A3" s="118"/>
      <c r="B3" s="50" t="s">
        <v>890</v>
      </c>
      <c r="C3" s="64" t="s">
        <v>891</v>
      </c>
    </row>
    <row r="4" spans="1:3" x14ac:dyDescent="0.25">
      <c r="A4" s="48" t="str">
        <f>'Instrumento - Diagnostico'!A218</f>
        <v>3. FABRICACION (HACER)</v>
      </c>
      <c r="B4" s="51">
        <f>B33</f>
        <v>2.4139384920634921</v>
      </c>
      <c r="C4" s="55">
        <f>C33</f>
        <v>2.4230158730158728</v>
      </c>
    </row>
    <row r="5" spans="1:3" x14ac:dyDescent="0.25">
      <c r="A5" s="45" t="str">
        <f>'Instrumento - Diagnostico'!A219</f>
        <v>3.1. Fabricación a medida</v>
      </c>
      <c r="B5" s="52">
        <f>SUM(B6:B12)/COUNT(B6:B12)</f>
        <v>2.4285714285714284</v>
      </c>
      <c r="C5" s="56">
        <f>SUM(C6:C12)/COUNT(C6:C12)</f>
        <v>2.5047619047619043</v>
      </c>
    </row>
    <row r="6" spans="1:3" x14ac:dyDescent="0.25">
      <c r="A6" s="46" t="str">
        <f>'Instrumento - Diagnostico'!A220</f>
        <v>3.1.1. Programar actividades de producción</v>
      </c>
      <c r="B6" s="53">
        <f>'Instrumento - Diagnostico'!C220</f>
        <v>2</v>
      </c>
      <c r="C6" s="57">
        <f>'Instrumento - Diagnostico'!D220</f>
        <v>2.3333333333333335</v>
      </c>
    </row>
    <row r="7" spans="1:3" x14ac:dyDescent="0.25">
      <c r="A7" s="46" t="str">
        <f>'Instrumento - Diagnostico'!A224</f>
        <v>3.1.2. Material de emisión</v>
      </c>
      <c r="B7" s="53">
        <f>'Instrumento - Diagnostico'!C224</f>
        <v>2</v>
      </c>
      <c r="C7" s="57">
        <f>'Instrumento - Diagnostico'!D224</f>
        <v>2.2000000000000002</v>
      </c>
    </row>
    <row r="8" spans="1:3" x14ac:dyDescent="0.25">
      <c r="A8" s="46" t="str">
        <f>'Instrumento - Diagnostico'!A230</f>
        <v>3.1.3. Producir y probar</v>
      </c>
      <c r="B8" s="53">
        <f>'Instrumento - Diagnostico'!C230</f>
        <v>3</v>
      </c>
      <c r="C8" s="57">
        <f>'Instrumento - Diagnostico'!D230</f>
        <v>3</v>
      </c>
    </row>
    <row r="9" spans="1:3" x14ac:dyDescent="0.25">
      <c r="A9" s="46" t="str">
        <f>'Instrumento - Diagnostico'!A233</f>
        <v>3.1.4. Embalaje</v>
      </c>
      <c r="B9" s="53">
        <f>'Instrumento - Diagnostico'!C233</f>
        <v>3</v>
      </c>
      <c r="C9" s="57">
        <f>'Instrumento - Diagnostico'!D233</f>
        <v>3</v>
      </c>
    </row>
    <row r="10" spans="1:3" x14ac:dyDescent="0.25">
      <c r="A10" s="46" t="str">
        <f>'Instrumento - Diagnostico'!A236</f>
        <v>3.1.5. Producto de la etapa</v>
      </c>
      <c r="B10" s="53">
        <f>'Instrumento - Diagnostico'!C236</f>
        <v>1</v>
      </c>
      <c r="C10" s="57">
        <f>'Instrumento - Diagnostico'!D236</f>
        <v>1</v>
      </c>
    </row>
    <row r="11" spans="1:3" x14ac:dyDescent="0.25">
      <c r="A11" s="46" t="str">
        <f>'Instrumento - Diagnostico'!A238</f>
        <v>3.1.6. Lanzar el producto para entregar</v>
      </c>
      <c r="B11" s="53">
        <f>'Instrumento - Diagnostico'!C238</f>
        <v>3</v>
      </c>
      <c r="C11" s="57">
        <f>'Instrumento - Diagnostico'!D238</f>
        <v>3</v>
      </c>
    </row>
    <row r="12" spans="1:3" x14ac:dyDescent="0.25">
      <c r="A12" s="46" t="str">
        <f>'Instrumento - Diagnostico'!A240</f>
        <v>3.1.7. Eliminación de desechos</v>
      </c>
      <c r="B12" s="53">
        <f>'Instrumento - Diagnostico'!C240</f>
        <v>3</v>
      </c>
      <c r="C12" s="57">
        <f>'Instrumento - Diagnostico'!D240</f>
        <v>3</v>
      </c>
    </row>
    <row r="13" spans="1:3" x14ac:dyDescent="0.25">
      <c r="A13" s="45" t="str">
        <f>'Instrumento - Diagnostico'!A242</f>
        <v>3.2. Fabricación por encargo</v>
      </c>
      <c r="B13" s="52">
        <f>SUM(B14:B20)/COUNT(B14:B20)</f>
        <v>2.4642857142857144</v>
      </c>
      <c r="C13" s="56">
        <f>SUM(C14:C20)/COUNT(C14:C20)</f>
        <v>2.5476190476190479</v>
      </c>
    </row>
    <row r="14" spans="1:3" x14ac:dyDescent="0.25">
      <c r="A14" s="46" t="str">
        <f>'Instrumento - Diagnostico'!A243</f>
        <v>3.2.1. Programar actividades de producción</v>
      </c>
      <c r="B14" s="53">
        <f>'Instrumento - Diagnostico'!C243</f>
        <v>2</v>
      </c>
      <c r="C14" s="57">
        <f>'Instrumento - Diagnostico'!D243</f>
        <v>2.3333333333333335</v>
      </c>
    </row>
    <row r="15" spans="1:3" ht="30" x14ac:dyDescent="0.25">
      <c r="A15" s="46" t="str">
        <f>'Instrumento - Diagnostico'!A247</f>
        <v>3.2.2. Emisión de productos de origen/en proceso</v>
      </c>
      <c r="B15" s="53">
        <f>'Instrumento - Diagnostico'!C247</f>
        <v>2.25</v>
      </c>
      <c r="C15" s="57">
        <f>'Instrumento - Diagnostico'!D247</f>
        <v>2.5</v>
      </c>
    </row>
    <row r="16" spans="1:3" x14ac:dyDescent="0.25">
      <c r="A16" s="46" t="str">
        <f>'Instrumento - Diagnostico'!A252</f>
        <v>3.2.3. Producir y probar</v>
      </c>
      <c r="B16" s="53">
        <f>'Instrumento - Diagnostico'!C252</f>
        <v>3</v>
      </c>
      <c r="C16" s="57">
        <f>'Instrumento - Diagnostico'!D252</f>
        <v>3</v>
      </c>
    </row>
    <row r="17" spans="1:3" x14ac:dyDescent="0.25">
      <c r="A17" s="46" t="str">
        <f>'Instrumento - Diagnostico'!A255</f>
        <v>3.2.4. Embalaje</v>
      </c>
      <c r="B17" s="53">
        <f>'Instrumento - Diagnostico'!C255</f>
        <v>3</v>
      </c>
      <c r="C17" s="57">
        <f>'Instrumento - Diagnostico'!D255</f>
        <v>3</v>
      </c>
    </row>
    <row r="18" spans="1:3" x14ac:dyDescent="0.25">
      <c r="A18" s="46" t="str">
        <f>'Instrumento - Diagnostico'!A258</f>
        <v>3.2.5. Etapa Producto Terminado</v>
      </c>
      <c r="B18" s="53">
        <f>'Instrumento - Diagnostico'!C258</f>
        <v>1</v>
      </c>
      <c r="C18" s="57">
        <f>'Instrumento - Diagnostico'!D258</f>
        <v>1</v>
      </c>
    </row>
    <row r="19" spans="1:3" ht="30" x14ac:dyDescent="0.25">
      <c r="A19" s="46" t="str">
        <f>'Instrumento - Diagnostico'!A260</f>
        <v>3.2.6. Liberar el producto terminado para su entrega</v>
      </c>
      <c r="B19" s="53">
        <f>'Instrumento - Diagnostico'!C260</f>
        <v>3</v>
      </c>
      <c r="C19" s="57">
        <f>'Instrumento - Diagnostico'!D260</f>
        <v>3</v>
      </c>
    </row>
    <row r="20" spans="1:3" x14ac:dyDescent="0.25">
      <c r="A20" s="46" t="str">
        <f>'Instrumento - Diagnostico'!A262</f>
        <v>3.2.7. Eliminación de desechos</v>
      </c>
      <c r="B20" s="53">
        <f>'Instrumento - Diagnostico'!C262</f>
        <v>3</v>
      </c>
      <c r="C20" s="57">
        <f>'Instrumento - Diagnostico'!D262</f>
        <v>3</v>
      </c>
    </row>
    <row r="21" spans="1:3" x14ac:dyDescent="0.25">
      <c r="A21" s="45" t="str">
        <f>'Instrumento - Diagnostico'!A264</f>
        <v>3.3. Ingeniero a pedido</v>
      </c>
      <c r="B21" s="52">
        <f>SUM(B22:B29)/COUNT(B22:B29)</f>
        <v>2.3489583333333335</v>
      </c>
      <c r="C21" s="56">
        <f>SUM(C22:C29)/COUNT(C22:C29)</f>
        <v>2.2166666666666663</v>
      </c>
    </row>
    <row r="22" spans="1:3" x14ac:dyDescent="0.25">
      <c r="A22" s="46" t="str">
        <f>'Instrumento - Diagnostico'!A265</f>
        <v>3.3.1. Finalizar la ingeniería de producción</v>
      </c>
      <c r="B22" s="53">
        <f>'Instrumento - Diagnostico'!C265</f>
        <v>2</v>
      </c>
      <c r="C22" s="57">
        <f>'Instrumento - Diagnostico'!D265</f>
        <v>2</v>
      </c>
    </row>
    <row r="23" spans="1:3" x14ac:dyDescent="0.25">
      <c r="A23" s="46" t="str">
        <f>'Instrumento - Diagnostico'!A270</f>
        <v>3.3.2. Programar actividades de producción</v>
      </c>
      <c r="B23" s="53">
        <f>'Instrumento - Diagnostico'!C270</f>
        <v>2.4</v>
      </c>
      <c r="C23" s="57">
        <f>'Instrumento - Diagnostico'!D270</f>
        <v>2.2000000000000002</v>
      </c>
    </row>
    <row r="24" spans="1:3" ht="30" x14ac:dyDescent="0.25">
      <c r="A24" s="46" t="str">
        <f>'Instrumento - Diagnostico'!A276</f>
        <v>3.3.3. Emisión de productos de origen/en proceso</v>
      </c>
      <c r="B24" s="53">
        <f>'Instrumento - Diagnostico'!C276</f>
        <v>2.125</v>
      </c>
      <c r="C24" s="57">
        <f>'Instrumento - Diagnostico'!D276</f>
        <v>2</v>
      </c>
    </row>
    <row r="25" spans="1:3" x14ac:dyDescent="0.25">
      <c r="A25" s="46" t="str">
        <f>'Instrumento - Diagnostico'!A285</f>
        <v>3.3.4. Producir y probar</v>
      </c>
      <c r="B25" s="53">
        <f>'Instrumento - Diagnostico'!C285</f>
        <v>2.3333333333333335</v>
      </c>
      <c r="C25" s="57">
        <f>'Instrumento - Diagnostico'!D285</f>
        <v>2</v>
      </c>
    </row>
    <row r="26" spans="1:3" x14ac:dyDescent="0.25">
      <c r="A26" s="46" t="str">
        <f>'Instrumento - Diagnostico'!A292</f>
        <v>3.3.5. Embalaje</v>
      </c>
      <c r="B26" s="53">
        <f>'Instrumento - Diagnostico'!C292</f>
        <v>2.6</v>
      </c>
      <c r="C26" s="57">
        <f>'Instrumento - Diagnostico'!D292</f>
        <v>2.2000000000000002</v>
      </c>
    </row>
    <row r="27" spans="1:3" x14ac:dyDescent="0.25">
      <c r="A27" s="46" t="str">
        <f>'Instrumento - Diagnostico'!A298</f>
        <v>3.3.6. Etapa Producto Terminado</v>
      </c>
      <c r="B27" s="53">
        <f>'Instrumento - Diagnostico'!C298</f>
        <v>2</v>
      </c>
      <c r="C27" s="57">
        <f>'Instrumento - Diagnostico'!D298</f>
        <v>2</v>
      </c>
    </row>
    <row r="28" spans="1:3" x14ac:dyDescent="0.25">
      <c r="A28" s="46" t="str">
        <f>'Instrumento - Diagnostico'!A301</f>
        <v>3.3.7. Lanzar el producto para entregar</v>
      </c>
      <c r="B28" s="53">
        <f>'Instrumento - Diagnostico'!C301</f>
        <v>3</v>
      </c>
      <c r="C28" s="57">
        <f>'Instrumento - Diagnostico'!D301</f>
        <v>3</v>
      </c>
    </row>
    <row r="29" spans="1:3" x14ac:dyDescent="0.25">
      <c r="A29" s="47" t="str">
        <f>'Instrumento - Diagnostico'!A303</f>
        <v>3.3.8. Eliminación de desechos</v>
      </c>
      <c r="B29" s="54">
        <f>'Instrumento - Diagnostico'!C303</f>
        <v>2.3333333333333335</v>
      </c>
      <c r="C29" s="58">
        <f>'Instrumento - Diagnostico'!D303</f>
        <v>2.3333333333333335</v>
      </c>
    </row>
    <row r="33" spans="1:3" x14ac:dyDescent="0.25">
      <c r="A33" s="3" t="str">
        <f>A4</f>
        <v>3. FABRICACION (HACER)</v>
      </c>
      <c r="B33" s="3">
        <f>SUM(B34:B36)/COUNT(B34:B36)</f>
        <v>2.4139384920634921</v>
      </c>
      <c r="C33" s="3">
        <f>SUM(C34:C36)/COUNT(C34:C36)</f>
        <v>2.4230158730158728</v>
      </c>
    </row>
    <row r="34" spans="1:3" x14ac:dyDescent="0.25">
      <c r="A34" s="2" t="str" cm="1">
        <f t="array" ref="A34:C34">A5:C5</f>
        <v>3.1. Fabricación a medida</v>
      </c>
      <c r="B34" s="2">
        <v>2.4285714285714284</v>
      </c>
      <c r="C34" s="2">
        <v>2.5047619047619043</v>
      </c>
    </row>
    <row r="35" spans="1:3" x14ac:dyDescent="0.25">
      <c r="A35" s="2" t="str" cm="1">
        <f t="array" ref="A35:C35">A13:C13</f>
        <v>3.2. Fabricación por encargo</v>
      </c>
      <c r="B35" s="2">
        <v>2.4642857142857144</v>
      </c>
      <c r="C35" s="2">
        <v>2.5476190476190479</v>
      </c>
    </row>
    <row r="36" spans="1:3" x14ac:dyDescent="0.25">
      <c r="A36" s="2" t="str" cm="1">
        <f t="array" ref="A36:C36">A21:C21</f>
        <v>3.3. Ingeniero a pedido</v>
      </c>
      <c r="B36" s="2">
        <v>2.3489583333333335</v>
      </c>
      <c r="C36" s="2">
        <v>2.2166666666666663</v>
      </c>
    </row>
  </sheetData>
  <mergeCells count="3">
    <mergeCell ref="A1:C1"/>
    <mergeCell ref="A2:A3"/>
    <mergeCell ref="B2:C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86E9-5B4D-48C3-B540-EF5B3DD48851}">
  <dimension ref="A1:C69"/>
  <sheetViews>
    <sheetView topLeftCell="A45" workbookViewId="0">
      <selection activeCell="A66" sqref="A66:C69"/>
    </sheetView>
  </sheetViews>
  <sheetFormatPr baseColWidth="10" defaultColWidth="9.140625" defaultRowHeight="15" x14ac:dyDescent="0.25"/>
  <cols>
    <col min="1" max="1" width="45.28515625" style="1" customWidth="1"/>
    <col min="2" max="3" width="20.7109375" style="1" customWidth="1"/>
    <col min="4" max="4" width="20.85546875" style="1" customWidth="1"/>
    <col min="5" max="16384" width="9.140625" style="1"/>
  </cols>
  <sheetData>
    <row r="1" spans="1:3" x14ac:dyDescent="0.25">
      <c r="A1" s="114" t="s">
        <v>888</v>
      </c>
      <c r="B1" s="121"/>
      <c r="C1" s="122"/>
    </row>
    <row r="2" spans="1:3" x14ac:dyDescent="0.25">
      <c r="A2" s="119" t="s">
        <v>0</v>
      </c>
      <c r="B2" s="123" t="s">
        <v>889</v>
      </c>
      <c r="C2" s="124"/>
    </row>
    <row r="3" spans="1:3" x14ac:dyDescent="0.25">
      <c r="A3" s="118"/>
      <c r="B3" s="50" t="s">
        <v>890</v>
      </c>
      <c r="C3" s="64" t="s">
        <v>891</v>
      </c>
    </row>
    <row r="4" spans="1:3" x14ac:dyDescent="0.25">
      <c r="A4" s="48" t="str">
        <f>'Instrumento - Diagnostico'!A307</f>
        <v>4. ENTREGA</v>
      </c>
      <c r="B4" s="51">
        <f>B65</f>
        <v>2.0702380952380954</v>
      </c>
      <c r="C4" s="55">
        <f>C65</f>
        <v>2.2686507936507936</v>
      </c>
    </row>
    <row r="5" spans="1:3" x14ac:dyDescent="0.25">
      <c r="A5" s="45" t="str">
        <f>'Instrumento - Diagnostico'!A308</f>
        <v>4.1. Entregar el producto almacenado</v>
      </c>
      <c r="B5" s="52">
        <f>SUM(B6:B20)/COUNT(B6:B20)</f>
        <v>2.3333333333333335</v>
      </c>
      <c r="C5" s="56">
        <f>SUM(C6:C20)/COUNT(C6:C20)</f>
        <v>2.5888888888888886</v>
      </c>
    </row>
    <row r="6" spans="1:3" x14ac:dyDescent="0.25">
      <c r="A6" s="46" t="str">
        <f>'Instrumento - Diagnostico'!A309</f>
        <v>4.1.1. Proceso de investigación y cotización</v>
      </c>
      <c r="B6" s="53">
        <f>'Instrumento - Diagnostico'!C309</f>
        <v>2.5</v>
      </c>
      <c r="C6" s="57">
        <f>'Instrumento - Diagnostico'!D309</f>
        <v>3</v>
      </c>
    </row>
    <row r="7" spans="1:3" x14ac:dyDescent="0.25">
      <c r="A7" s="46" t="str">
        <f>'Instrumento - Diagnostico'!A312</f>
        <v>4.1.2. Recibir, introducir y validar el pedido</v>
      </c>
      <c r="B7" s="53">
        <f>'Instrumento - Diagnostico'!C312</f>
        <v>3</v>
      </c>
      <c r="C7" s="57">
        <f>'Instrumento - Diagnostico'!D312</f>
        <v>2</v>
      </c>
    </row>
    <row r="8" spans="1:3" ht="30" x14ac:dyDescent="0.25">
      <c r="A8" s="46" t="str">
        <f>'Instrumento - Diagnostico'!A313</f>
        <v>4.1.3. Reservar el inventario y determinar la fecha de entrega</v>
      </c>
      <c r="B8" s="53">
        <f>'Instrumento - Diagnostico'!C313</f>
        <v>2.5</v>
      </c>
      <c r="C8" s="57">
        <f>'Instrumento - Diagnostico'!D313</f>
        <v>3</v>
      </c>
    </row>
    <row r="9" spans="1:3" x14ac:dyDescent="0.25">
      <c r="A9" s="46" t="str">
        <f>'Instrumento - Diagnostico'!A316</f>
        <v>4.1.4. Consolidar las órdenes</v>
      </c>
      <c r="B9" s="53">
        <f>'Instrumento - Diagnostico'!C316</f>
        <v>3</v>
      </c>
      <c r="C9" s="57">
        <f>'Instrumento - Diagnostico'!D316</f>
        <v>2</v>
      </c>
    </row>
    <row r="10" spans="1:3" x14ac:dyDescent="0.25">
      <c r="A10" s="46" t="str">
        <f>'Instrumento - Diagnostico'!A317</f>
        <v>4.1.5. Cargas de construcción</v>
      </c>
      <c r="B10" s="53">
        <f>'Instrumento - Diagnostico'!C317</f>
        <v>2.5</v>
      </c>
      <c r="C10" s="57">
        <f>'Instrumento - Diagnostico'!D317</f>
        <v>3</v>
      </c>
    </row>
    <row r="11" spans="1:3" x14ac:dyDescent="0.25">
      <c r="A11" s="46" t="str">
        <f>'Instrumento - Diagnostico'!A320</f>
        <v>4.1.6. Envíos de ruta</v>
      </c>
      <c r="B11" s="53">
        <f>'Instrumento - Diagnostico'!C320</f>
        <v>2.5</v>
      </c>
      <c r="C11" s="57">
        <f>'Instrumento - Diagnostico'!D320</f>
        <v>3</v>
      </c>
    </row>
    <row r="12" spans="1:3" ht="30" x14ac:dyDescent="0.25">
      <c r="A12" s="46" t="str">
        <f>'Instrumento - Diagnostico'!A323</f>
        <v>4.1.7. Selección de transportistas y envíos con tarifa</v>
      </c>
      <c r="B12" s="53">
        <f>'Instrumento - Diagnostico'!C323</f>
        <v>1.25</v>
      </c>
      <c r="C12" s="57">
        <f>'Instrumento - Diagnostico'!D323</f>
        <v>2</v>
      </c>
    </row>
    <row r="13" spans="1:3" x14ac:dyDescent="0.25">
      <c r="A13" s="46" t="str">
        <f>'Instrumento - Diagnostico'!A328</f>
        <v>4.1.8. Recibir el producto de la fuente o hacer</v>
      </c>
      <c r="B13" s="53">
        <f>'Instrumento - Diagnostico'!C328</f>
        <v>2</v>
      </c>
      <c r="C13" s="57">
        <f>'Instrumento - Diagnostico'!D328</f>
        <v>2.3333333333333335</v>
      </c>
    </row>
    <row r="14" spans="1:3" x14ac:dyDescent="0.25">
      <c r="A14" s="46" t="str">
        <f>'Instrumento - Diagnostico'!A332</f>
        <v>4.1.9. Escoge el producto</v>
      </c>
      <c r="B14" s="53">
        <f>'Instrumento - Diagnostico'!C332</f>
        <v>2.25</v>
      </c>
      <c r="C14" s="57">
        <f>'Instrumento - Diagnostico'!D332</f>
        <v>2.5</v>
      </c>
    </row>
    <row r="15" spans="1:3" x14ac:dyDescent="0.25">
      <c r="A15" s="46" t="str">
        <f>'Instrumento - Diagnostico'!A337</f>
        <v>4.1.10. Paquete de productos</v>
      </c>
      <c r="B15" s="53">
        <f>'Instrumento - Diagnostico'!C337</f>
        <v>2.5</v>
      </c>
      <c r="C15" s="57">
        <f>'Instrumento - Diagnostico'!D337</f>
        <v>3</v>
      </c>
    </row>
    <row r="16" spans="1:3" ht="30" x14ac:dyDescent="0.25">
      <c r="A16" s="46" t="str">
        <f>'Instrumento - Diagnostico'!A340</f>
        <v>4.1.11. Cargar el vehículo y generar documentos de embarque</v>
      </c>
      <c r="B16" s="53">
        <f>'Instrumento - Diagnostico'!C340</f>
        <v>2.5</v>
      </c>
      <c r="C16" s="57">
        <f>'Instrumento - Diagnostico'!D340</f>
        <v>3</v>
      </c>
    </row>
    <row r="17" spans="1:3" x14ac:dyDescent="0.25">
      <c r="A17" s="46" t="str">
        <f>'Instrumento - Diagnostico'!A343</f>
        <v>4.1.12. Enviar producto</v>
      </c>
      <c r="B17" s="53">
        <f>'Instrumento - Diagnostico'!C343</f>
        <v>2</v>
      </c>
      <c r="C17" s="57">
        <f>'Instrumento - Diagnostico'!D343</f>
        <v>3</v>
      </c>
    </row>
    <row r="18" spans="1:3" ht="30" x14ac:dyDescent="0.25">
      <c r="A18" s="46" t="str">
        <f>'Instrumento - Diagnostico'!A347</f>
        <v>4.1.13. Recibir y verificar el producto por el cliente</v>
      </c>
      <c r="B18" s="53">
        <f>'Instrumento - Diagnostico'!C347</f>
        <v>1</v>
      </c>
      <c r="C18" s="57">
        <f>'Instrumento - Diagnostico'!D347</f>
        <v>2</v>
      </c>
    </row>
    <row r="19" spans="1:3" ht="14.25" customHeight="1" x14ac:dyDescent="0.25">
      <c r="A19" s="46" t="str">
        <f>'Instrumento - Diagnostico'!A348</f>
        <v>4.1.14. Instalar el producto</v>
      </c>
      <c r="B19" s="53">
        <f>'Instrumento - Diagnostico'!C348</f>
        <v>3</v>
      </c>
      <c r="C19" s="57">
        <f>'Instrumento - Diagnostico'!D348</f>
        <v>2</v>
      </c>
    </row>
    <row r="20" spans="1:3" x14ac:dyDescent="0.25">
      <c r="A20" s="46" t="str">
        <f>'Instrumento - Diagnostico'!A349</f>
        <v>4.1.15. Factura</v>
      </c>
      <c r="B20" s="53">
        <f>'Instrumento - Diagnostico'!C349</f>
        <v>2.5</v>
      </c>
      <c r="C20" s="57">
        <f>'Instrumento - Diagnostico'!D349</f>
        <v>3</v>
      </c>
    </row>
    <row r="21" spans="1:3" x14ac:dyDescent="0.25">
      <c r="A21" s="45" t="str">
        <f>'Instrumento - Diagnostico'!A352</f>
        <v>4.2. Entrega de productos hechos a medida</v>
      </c>
      <c r="B21" s="52">
        <f>SUM(B22:B36)/COUNT(B22:B36)</f>
        <v>2.4111111111111114</v>
      </c>
      <c r="C21" s="56">
        <f>SUM(C22:C36)/COUNT(C22:C36)</f>
        <v>2.6222222222222218</v>
      </c>
    </row>
    <row r="22" spans="1:3" x14ac:dyDescent="0.25">
      <c r="A22" s="46" t="str">
        <f>'Instrumento - Diagnostico'!A353</f>
        <v>4.2.1. Proceso de investigación y cotización</v>
      </c>
      <c r="B22" s="53">
        <f>'Instrumento - Diagnostico'!C353</f>
        <v>3</v>
      </c>
      <c r="C22" s="57">
        <f>'Instrumento - Diagnostico'!D353</f>
        <v>3</v>
      </c>
    </row>
    <row r="23" spans="1:3" x14ac:dyDescent="0.25">
      <c r="A23" s="46" t="str">
        <f>'Instrumento - Diagnostico'!A354</f>
        <v>4.2.2. Recibir, introducir y validar el pedido</v>
      </c>
      <c r="B23" s="53">
        <f>'Instrumento - Diagnostico'!C354</f>
        <v>3</v>
      </c>
      <c r="C23" s="57">
        <f>'Instrumento - Diagnostico'!D354</f>
        <v>2</v>
      </c>
    </row>
    <row r="24" spans="1:3" ht="30" x14ac:dyDescent="0.25">
      <c r="A24" s="46" t="str">
        <f>'Instrumento - Diagnostico'!A355</f>
        <v>4.2.3. Reservar el inventario y determinar la fecha de entrega</v>
      </c>
      <c r="B24" s="53">
        <f>'Instrumento - Diagnostico'!C355</f>
        <v>2.5</v>
      </c>
      <c r="C24" s="57">
        <f>'Instrumento - Diagnostico'!D355</f>
        <v>3</v>
      </c>
    </row>
    <row r="25" spans="1:3" x14ac:dyDescent="0.25">
      <c r="A25" s="46" t="str">
        <f>'Instrumento - Diagnostico'!A358</f>
        <v>4.2.4. Consolidar las órdenes</v>
      </c>
      <c r="B25" s="53">
        <f>'Instrumento - Diagnostico'!C358</f>
        <v>3</v>
      </c>
      <c r="C25" s="57">
        <f>'Instrumento - Diagnostico'!D358</f>
        <v>2</v>
      </c>
    </row>
    <row r="26" spans="1:3" x14ac:dyDescent="0.25">
      <c r="A26" s="46" t="str">
        <f>'Instrumento - Diagnostico'!A359</f>
        <v>4.2.5. Cargas de construcción</v>
      </c>
      <c r="B26" s="53">
        <f>'Instrumento - Diagnostico'!C359</f>
        <v>2.5</v>
      </c>
      <c r="C26" s="57">
        <f>'Instrumento - Diagnostico'!D359</f>
        <v>3</v>
      </c>
    </row>
    <row r="27" spans="1:3" x14ac:dyDescent="0.25">
      <c r="A27" s="46" t="str">
        <f>'Instrumento - Diagnostico'!A362</f>
        <v>4.2.6. Envíos de ruta</v>
      </c>
      <c r="B27" s="53">
        <f>'Instrumento - Diagnostico'!C362</f>
        <v>2.5</v>
      </c>
      <c r="C27" s="57">
        <f>'Instrumento - Diagnostico'!D362</f>
        <v>3</v>
      </c>
    </row>
    <row r="28" spans="1:3" ht="30" x14ac:dyDescent="0.25">
      <c r="A28" s="46" t="str">
        <f>'Instrumento - Diagnostico'!A365</f>
        <v>4.2.7. Selección de transportistas y envíos con tarifa</v>
      </c>
      <c r="B28" s="53">
        <f>'Instrumento - Diagnostico'!C365</f>
        <v>1.5</v>
      </c>
      <c r="C28" s="57">
        <f>'Instrumento - Diagnostico'!D365</f>
        <v>2</v>
      </c>
    </row>
    <row r="29" spans="1:3" x14ac:dyDescent="0.25">
      <c r="A29" s="46" t="str">
        <f>'Instrumento - Diagnostico'!A370</f>
        <v>4.2.8. Recibir el producto de la fuente o hacer</v>
      </c>
      <c r="B29" s="53">
        <f>'Instrumento - Diagnostico'!C370</f>
        <v>2</v>
      </c>
      <c r="C29" s="57">
        <f>'Instrumento - Diagnostico'!D370</f>
        <v>2.3333333333333335</v>
      </c>
    </row>
    <row r="30" spans="1:3" x14ac:dyDescent="0.25">
      <c r="A30" s="46" t="str">
        <f>'Instrumento - Diagnostico'!A374</f>
        <v>4.2.9. Escoge el producto</v>
      </c>
      <c r="B30" s="53">
        <f>'Instrumento - Diagnostico'!C374</f>
        <v>2.6666666666666665</v>
      </c>
      <c r="C30" s="57">
        <f>'Instrumento - Diagnostico'!D374</f>
        <v>3</v>
      </c>
    </row>
    <row r="31" spans="1:3" x14ac:dyDescent="0.25">
      <c r="A31" s="46" t="str">
        <f>'Instrumento - Diagnostico'!A378</f>
        <v>4.2.10. Paquete de productos</v>
      </c>
      <c r="B31" s="53">
        <f>'Instrumento - Diagnostico'!C378</f>
        <v>2.5</v>
      </c>
      <c r="C31" s="57">
        <f>'Instrumento - Diagnostico'!D378</f>
        <v>3</v>
      </c>
    </row>
    <row r="32" spans="1:3" ht="30" x14ac:dyDescent="0.25">
      <c r="A32" s="46" t="str">
        <f>'Instrumento - Diagnostico'!A381</f>
        <v>4.2.11. Cargar el vehículo y generar documentos de embarque</v>
      </c>
      <c r="B32" s="53">
        <f>'Instrumento - Diagnostico'!C381</f>
        <v>2.5</v>
      </c>
      <c r="C32" s="57">
        <f>'Instrumento - Diagnostico'!D381</f>
        <v>3</v>
      </c>
    </row>
    <row r="33" spans="1:3" x14ac:dyDescent="0.25">
      <c r="A33" s="46" t="str">
        <f>'Instrumento - Diagnostico'!A384</f>
        <v>4.2.12. Enviar producto</v>
      </c>
      <c r="B33" s="53">
        <f>'Instrumento - Diagnostico'!C384</f>
        <v>2</v>
      </c>
      <c r="C33" s="57">
        <f>'Instrumento - Diagnostico'!D384</f>
        <v>3</v>
      </c>
    </row>
    <row r="34" spans="1:3" ht="30" x14ac:dyDescent="0.25">
      <c r="A34" s="46" t="str">
        <f>'Instrumento - Diagnostico'!A388</f>
        <v>4.2.13. Recibir y verificar el producto por el cliente</v>
      </c>
      <c r="B34" s="53">
        <f>'Instrumento - Diagnostico'!C388</f>
        <v>1</v>
      </c>
      <c r="C34" s="57">
        <f>'Instrumento - Diagnostico'!D388</f>
        <v>2</v>
      </c>
    </row>
    <row r="35" spans="1:3" x14ac:dyDescent="0.25">
      <c r="A35" s="46" t="str">
        <f>'Instrumento - Diagnostico'!A389</f>
        <v>4.2.14. Instalar el producto</v>
      </c>
      <c r="B35" s="53">
        <f>'Instrumento - Diagnostico'!C389</f>
        <v>3</v>
      </c>
      <c r="C35" s="57">
        <f>'Instrumento - Diagnostico'!D389</f>
        <v>2</v>
      </c>
    </row>
    <row r="36" spans="1:3" x14ac:dyDescent="0.25">
      <c r="A36" s="46" t="str">
        <f>'Instrumento - Diagnostico'!A390</f>
        <v>4.2.15. Factura</v>
      </c>
      <c r="B36" s="53">
        <f>'Instrumento - Diagnostico'!C390</f>
        <v>2.5</v>
      </c>
      <c r="C36" s="57">
        <f>'Instrumento - Diagnostico'!D390</f>
        <v>3</v>
      </c>
    </row>
    <row r="37" spans="1:3" x14ac:dyDescent="0.25">
      <c r="A37" s="45" t="str">
        <f>'Instrumento - Diagnostico'!A393</f>
        <v>4.3. Entrega el producto de ingeniería a pedido</v>
      </c>
      <c r="B37" s="52">
        <f>SUM(B38:B52)/COUNT(B38:B52)</f>
        <v>2.322222222222222</v>
      </c>
      <c r="C37" s="56">
        <f>SUM(C38:C52)/COUNT(C38:C52)</f>
        <v>2.5777777777777779</v>
      </c>
    </row>
    <row r="38" spans="1:3" x14ac:dyDescent="0.25">
      <c r="A38" s="46" t="str">
        <f>'Instrumento - Diagnostico'!A394</f>
        <v>4.3.1. Obtener y responder a la RFP/RFQ</v>
      </c>
      <c r="B38" s="53">
        <f>'Instrumento - Diagnostico'!C394</f>
        <v>1</v>
      </c>
      <c r="C38" s="57">
        <f>'Instrumento - Diagnostico'!D394</f>
        <v>1</v>
      </c>
    </row>
    <row r="39" spans="1:3" x14ac:dyDescent="0.25">
      <c r="A39" s="46" t="str">
        <f>'Instrumento - Diagnostico'!A395</f>
        <v>4.3.2. Negociar y recibir contrato</v>
      </c>
      <c r="B39" s="53">
        <f>'Instrumento - Diagnostico'!C395</f>
        <v>3</v>
      </c>
      <c r="C39" s="57">
        <f>'Instrumento - Diagnostico'!D395</f>
        <v>2</v>
      </c>
    </row>
    <row r="40" spans="1:3" ht="30" x14ac:dyDescent="0.25">
      <c r="A40" s="46" t="str">
        <f>'Instrumento - Diagnostico'!A396</f>
        <v>4.3.3. Introducir pedido, comprometer recursos y programa de lanzamiento</v>
      </c>
      <c r="B40" s="53">
        <f>'Instrumento - Diagnostico'!C396</f>
        <v>3</v>
      </c>
      <c r="C40" s="57">
        <f>'Instrumento - Diagnostico'!D396</f>
        <v>3</v>
      </c>
    </row>
    <row r="41" spans="1:3" x14ac:dyDescent="0.25">
      <c r="A41" s="46" t="str">
        <f>'Instrumento - Diagnostico'!A397</f>
        <v>4.3.4. Programar la instalación</v>
      </c>
      <c r="B41" s="53">
        <f>'Instrumento - Diagnostico'!C397</f>
        <v>3</v>
      </c>
      <c r="C41" s="57">
        <f>'Instrumento - Diagnostico'!D397</f>
        <v>3</v>
      </c>
    </row>
    <row r="42" spans="1:3" x14ac:dyDescent="0.25">
      <c r="A42" s="46" t="str">
        <f>'Instrumento - Diagnostico'!A398</f>
        <v>4.3.5. Cargas de construcción</v>
      </c>
      <c r="B42" s="53">
        <f>'Instrumento - Diagnostico'!C398</f>
        <v>2.5</v>
      </c>
      <c r="C42" s="57">
        <f>'Instrumento - Diagnostico'!D398</f>
        <v>3</v>
      </c>
    </row>
    <row r="43" spans="1:3" x14ac:dyDescent="0.25">
      <c r="A43" s="46" t="str">
        <f>'Instrumento - Diagnostico'!A401</f>
        <v>4.3.6. Ruta de los envíos</v>
      </c>
      <c r="B43" s="53">
        <f>'Instrumento - Diagnostico'!C401</f>
        <v>2.5</v>
      </c>
      <c r="C43" s="57">
        <f>'Instrumento - Diagnostico'!D401</f>
        <v>3</v>
      </c>
    </row>
    <row r="44" spans="1:3" ht="30" x14ac:dyDescent="0.25">
      <c r="A44" s="46" t="str">
        <f>'Instrumento - Diagnostico'!A404</f>
        <v>4.3.7. Selección de transportistas y envíos con tarifa</v>
      </c>
      <c r="B44" s="53">
        <f>'Instrumento - Diagnostico'!C404</f>
        <v>1.3333333333333333</v>
      </c>
      <c r="C44" s="57">
        <f>'Instrumento - Diagnostico'!D404</f>
        <v>1.6666666666666667</v>
      </c>
    </row>
    <row r="45" spans="1:3" x14ac:dyDescent="0.25">
      <c r="A45" s="46" t="str">
        <f>'Instrumento - Diagnostico'!A408</f>
        <v>4.3.8. Recibir el producto de la fuente o hacer</v>
      </c>
      <c r="B45" s="53">
        <f>'Instrumento - Diagnostico'!C408</f>
        <v>2</v>
      </c>
      <c r="C45" s="57">
        <f>'Instrumento - Diagnostico'!D408</f>
        <v>3</v>
      </c>
    </row>
    <row r="46" spans="1:3" x14ac:dyDescent="0.25">
      <c r="A46" s="46" t="str">
        <f>'Instrumento - Diagnostico'!A409</f>
        <v>4.3.9. Escoge el producto</v>
      </c>
      <c r="B46" s="53">
        <f>'Instrumento - Diagnostico'!C409</f>
        <v>2.5</v>
      </c>
      <c r="C46" s="57">
        <f>'Instrumento - Diagnostico'!D409</f>
        <v>3</v>
      </c>
    </row>
    <row r="47" spans="1:3" x14ac:dyDescent="0.25">
      <c r="A47" s="46" t="str">
        <f>'Instrumento - Diagnostico'!A412</f>
        <v>4.3.10. Paquete de productos</v>
      </c>
      <c r="B47" s="53">
        <f>'Instrumento - Diagnostico'!C412</f>
        <v>2.5</v>
      </c>
      <c r="C47" s="57">
        <f>'Instrumento - Diagnostico'!D412</f>
        <v>3</v>
      </c>
    </row>
    <row r="48" spans="1:3" ht="30" x14ac:dyDescent="0.25">
      <c r="A48" s="46" t="str">
        <f>'Instrumento - Diagnostico'!A415</f>
        <v>4.3.11. Cargar producto y generar documentos de envío</v>
      </c>
      <c r="B48" s="53">
        <f>'Instrumento - Diagnostico'!C415</f>
        <v>2.5</v>
      </c>
      <c r="C48" s="57">
        <f>'Instrumento - Diagnostico'!D415</f>
        <v>3</v>
      </c>
    </row>
    <row r="49" spans="1:3" x14ac:dyDescent="0.25">
      <c r="A49" s="46" t="str">
        <f>'Instrumento - Diagnostico'!A418</f>
        <v>4.3.12. Enviar producto</v>
      </c>
      <c r="B49" s="53">
        <f>'Instrumento - Diagnostico'!C418</f>
        <v>2.5</v>
      </c>
      <c r="C49" s="57">
        <f>'Instrumento - Diagnostico'!D418</f>
        <v>3</v>
      </c>
    </row>
    <row r="50" spans="1:3" ht="30" x14ac:dyDescent="0.25">
      <c r="A50" s="46" t="str">
        <f>'Instrumento - Diagnostico'!A421</f>
        <v>4.3.13. Recibir y verificar el producto por el cliente</v>
      </c>
      <c r="B50" s="53">
        <f>'Instrumento - Diagnostico'!C421</f>
        <v>1</v>
      </c>
      <c r="C50" s="57">
        <f>'Instrumento - Diagnostico'!D421</f>
        <v>2</v>
      </c>
    </row>
    <row r="51" spans="1:3" x14ac:dyDescent="0.25">
      <c r="A51" s="46" t="str">
        <f>'Instrumento - Diagnostico'!A422</f>
        <v>4.3.14. Instalar el producto</v>
      </c>
      <c r="B51" s="53">
        <f>'Instrumento - Diagnostico'!C422</f>
        <v>3</v>
      </c>
      <c r="C51" s="57">
        <f>'Instrumento - Diagnostico'!D422</f>
        <v>2</v>
      </c>
    </row>
    <row r="52" spans="1:3" x14ac:dyDescent="0.25">
      <c r="A52" s="46" t="str">
        <f>'Instrumento - Diagnostico'!A423</f>
        <v>4.3.15. Factura</v>
      </c>
      <c r="B52" s="53">
        <f>'Instrumento - Diagnostico'!C423</f>
        <v>2.5</v>
      </c>
      <c r="C52" s="57">
        <f>'Instrumento - Diagnostico'!D423</f>
        <v>3</v>
      </c>
    </row>
    <row r="53" spans="1:3" x14ac:dyDescent="0.25">
      <c r="A53" s="45" t="str">
        <f>'Instrumento - Diagnostico'!A426</f>
        <v>4.4. Entrega de productos al por menor</v>
      </c>
      <c r="B53" s="52">
        <f>SUM(B54:B60)/COUNT(B54:B60)</f>
        <v>1.2142857142857142</v>
      </c>
      <c r="C53" s="56">
        <f>SUM(C54:C60)/COUNT(C54:C60)</f>
        <v>1.2857142857142858</v>
      </c>
    </row>
    <row r="54" spans="1:3" x14ac:dyDescent="0.25">
      <c r="A54" s="46" t="str">
        <f>'Instrumento - Diagnostico'!A427</f>
        <v>4.4.1. Generar programa de almacenamiento</v>
      </c>
      <c r="B54" s="53">
        <f>'Instrumento - Diagnostico'!C427</f>
        <v>1</v>
      </c>
      <c r="C54" s="57">
        <f>'Instrumento - Diagnostico'!D427</f>
        <v>1</v>
      </c>
    </row>
    <row r="55" spans="1:3" x14ac:dyDescent="0.25">
      <c r="A55" s="46" t="str">
        <f>'Instrumento - Diagnostico'!A428</f>
        <v>4.4.2. Recibir el producto en la tienda</v>
      </c>
      <c r="B55" s="53">
        <f>'Instrumento - Diagnostico'!C428</f>
        <v>1</v>
      </c>
      <c r="C55" s="57">
        <f>'Instrumento - Diagnostico'!D428</f>
        <v>1</v>
      </c>
    </row>
    <row r="56" spans="1:3" x14ac:dyDescent="0.25">
      <c r="A56" s="46" t="str">
        <f>'Instrumento - Diagnostico'!A429</f>
        <v>4.4.3. Recoge el producto de la trastienda</v>
      </c>
      <c r="B56" s="53">
        <f>'Instrumento - Diagnostico'!C429</f>
        <v>1</v>
      </c>
      <c r="C56" s="57">
        <f>'Instrumento - Diagnostico'!D429</f>
        <v>1</v>
      </c>
    </row>
    <row r="57" spans="1:3" x14ac:dyDescent="0.25">
      <c r="A57" s="46" t="str">
        <f>'Instrumento - Diagnostico'!A430</f>
        <v>4.4.4.  Estantería</v>
      </c>
      <c r="B57" s="53">
        <f>'Instrumento - Diagnostico'!C430</f>
        <v>1</v>
      </c>
      <c r="C57" s="57">
        <f>'Instrumento - Diagnostico'!D430</f>
        <v>1</v>
      </c>
    </row>
    <row r="58" spans="1:3" x14ac:dyDescent="0.25">
      <c r="A58" s="46" t="str">
        <f>'Instrumento - Diagnostico'!A431</f>
        <v>4.4.5. Llenar la cesta de la compra</v>
      </c>
      <c r="B58" s="53">
        <f>'Instrumento - Diagnostico'!C431</f>
        <v>1</v>
      </c>
      <c r="C58" s="57">
        <f>'Instrumento - Diagnostico'!D431</f>
        <v>1</v>
      </c>
    </row>
    <row r="59" spans="1:3" x14ac:dyDescent="0.25">
      <c r="A59" s="46" t="str">
        <f>'Instrumento - Diagnostico'!A432</f>
        <v>4.4.6. Salida</v>
      </c>
      <c r="B59" s="53">
        <f>'Instrumento - Diagnostico'!C432</f>
        <v>2.5</v>
      </c>
      <c r="C59" s="57">
        <f>'Instrumento - Diagnostico'!D432</f>
        <v>3</v>
      </c>
    </row>
    <row r="60" spans="1:3" x14ac:dyDescent="0.25">
      <c r="A60" s="47" t="str">
        <f>'Instrumento - Diagnostico'!A435</f>
        <v>4.4.7. Entregar y/o instalar</v>
      </c>
      <c r="B60" s="54">
        <f>'Instrumento - Diagnostico'!C435</f>
        <v>1</v>
      </c>
      <c r="C60" s="58">
        <f>'Instrumento - Diagnostico'!D435</f>
        <v>1</v>
      </c>
    </row>
    <row r="65" spans="1:3" x14ac:dyDescent="0.25">
      <c r="A65" s="3" t="str">
        <f>A4</f>
        <v>4. ENTREGA</v>
      </c>
      <c r="B65" s="3">
        <f>SUM(B66:B69)/COUNT(B66:B69)</f>
        <v>2.0702380952380954</v>
      </c>
      <c r="C65" s="3">
        <f>SUM(C66:C69)/COUNT(C66:C69)</f>
        <v>2.2686507936507936</v>
      </c>
    </row>
    <row r="66" spans="1:3" x14ac:dyDescent="0.25">
      <c r="A66" s="2" t="str">
        <f t="shared" ref="A66:C66" si="0">A5</f>
        <v>4.1. Entregar el producto almacenado</v>
      </c>
      <c r="B66" s="2">
        <f t="shared" si="0"/>
        <v>2.3333333333333335</v>
      </c>
      <c r="C66" s="2">
        <f t="shared" si="0"/>
        <v>2.5888888888888886</v>
      </c>
    </row>
    <row r="67" spans="1:3" x14ac:dyDescent="0.25">
      <c r="A67" s="2" t="str" cm="1">
        <f t="array" ref="A67:C67">A21:C21</f>
        <v>4.2. Entrega de productos hechos a medida</v>
      </c>
      <c r="B67" s="2">
        <v>2.4111111111111114</v>
      </c>
      <c r="C67" s="2">
        <v>2.6222222222222218</v>
      </c>
    </row>
    <row r="68" spans="1:3" x14ac:dyDescent="0.25">
      <c r="A68" s="2" t="str" cm="1">
        <f t="array" ref="A68:C68">A37:C37</f>
        <v>4.3. Entrega el producto de ingeniería a pedido</v>
      </c>
      <c r="B68" s="2">
        <v>2.322222222222222</v>
      </c>
      <c r="C68" s="2">
        <v>2.5777777777777779</v>
      </c>
    </row>
    <row r="69" spans="1:3" x14ac:dyDescent="0.25">
      <c r="A69" s="2" t="str" cm="1">
        <f t="array" ref="A69:C69">A53:C53</f>
        <v>4.4. Entrega de productos al por menor</v>
      </c>
      <c r="B69" s="2">
        <v>1.2142857142857142</v>
      </c>
      <c r="C69" s="2">
        <v>1.2857142857142858</v>
      </c>
    </row>
  </sheetData>
  <mergeCells count="3">
    <mergeCell ref="A1:C1"/>
    <mergeCell ref="A2:A3"/>
    <mergeCell ref="B2:C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D156-5153-4B34-BC56-0D0F3ED59231}">
  <dimension ref="A1:C49"/>
  <sheetViews>
    <sheetView topLeftCell="A34" workbookViewId="0">
      <selection activeCell="A44" sqref="A44:C49"/>
    </sheetView>
  </sheetViews>
  <sheetFormatPr baseColWidth="10" defaultColWidth="9.140625" defaultRowHeight="15" x14ac:dyDescent="0.25"/>
  <cols>
    <col min="1" max="1" width="41.28515625" style="1" bestFit="1" customWidth="1"/>
    <col min="2" max="2" width="15.85546875" style="1" bestFit="1" customWidth="1"/>
    <col min="3" max="3" width="17" style="1" customWidth="1"/>
    <col min="4" max="4" width="23.7109375" style="1" customWidth="1"/>
    <col min="5" max="16384" width="9.140625" style="1"/>
  </cols>
  <sheetData>
    <row r="1" spans="1:3" x14ac:dyDescent="0.25">
      <c r="A1" s="114" t="s">
        <v>888</v>
      </c>
      <c r="B1" s="121"/>
      <c r="C1" s="122"/>
    </row>
    <row r="2" spans="1:3" x14ac:dyDescent="0.25">
      <c r="A2" s="119" t="s">
        <v>0</v>
      </c>
      <c r="B2" s="123" t="s">
        <v>889</v>
      </c>
      <c r="C2" s="124"/>
    </row>
    <row r="3" spans="1:3" x14ac:dyDescent="0.25">
      <c r="A3" s="118"/>
      <c r="B3" s="59" t="s">
        <v>890</v>
      </c>
      <c r="C3" s="50" t="s">
        <v>891</v>
      </c>
    </row>
    <row r="4" spans="1:3" x14ac:dyDescent="0.25">
      <c r="A4" s="48" t="str">
        <f>'Instrumento - Diagnostico'!A436</f>
        <v>5. DEVOLUCION</v>
      </c>
      <c r="B4" s="60">
        <f>B43</f>
        <v>2.1325066137566138</v>
      </c>
      <c r="C4" s="51">
        <f>C43</f>
        <v>1.8348478835978836</v>
      </c>
    </row>
    <row r="5" spans="1:3" ht="30" x14ac:dyDescent="0.25">
      <c r="A5" s="45" t="str">
        <f>'Instrumento - Diagnostico'!A437</f>
        <v>5.1. Producto defectuoso de retorno en abastecimiento</v>
      </c>
      <c r="B5" s="61">
        <f>SUM(B6:B10)/COUNT(B6:B10)</f>
        <v>2.7714285714285714</v>
      </c>
      <c r="C5" s="52">
        <f>SUM(C6:C10)/COUNT(C6:C10)</f>
        <v>2.4571428571428569</v>
      </c>
    </row>
    <row r="6" spans="1:3" ht="30" x14ac:dyDescent="0.25">
      <c r="A6" s="46" t="str">
        <f>'Instrumento - Diagnostico'!A438</f>
        <v>5.1.1. Identificar la condición del producto defectuoso</v>
      </c>
      <c r="B6" s="62">
        <f>'Instrumento - Diagnostico'!C438</f>
        <v>3</v>
      </c>
      <c r="C6" s="53">
        <f>'Instrumento - Diagnostico'!D438</f>
        <v>3</v>
      </c>
    </row>
    <row r="7" spans="1:3" x14ac:dyDescent="0.25">
      <c r="A7" s="46" t="str">
        <f>'Instrumento - Diagnostico'!A443</f>
        <v>5.1.2. Disposición Producto defectuoso</v>
      </c>
      <c r="B7" s="62">
        <f>'Instrumento - Diagnostico'!C443</f>
        <v>3</v>
      </c>
      <c r="C7" s="53">
        <f>'Instrumento - Diagnostico'!D443</f>
        <v>3</v>
      </c>
    </row>
    <row r="8" spans="1:3" ht="30" x14ac:dyDescent="0.25">
      <c r="A8" s="46" t="str">
        <f>'Instrumento - Diagnostico'!A446</f>
        <v>5.1.3. Solicitud de autorización de devolución de productos defectuosos</v>
      </c>
      <c r="B8" s="62">
        <f>'Instrumento - Diagnostico'!C446</f>
        <v>2.8571428571428572</v>
      </c>
      <c r="C8" s="53">
        <f>'Instrumento - Diagnostico'!D446</f>
        <v>2.2857142857142856</v>
      </c>
    </row>
    <row r="9" spans="1:3" ht="30" x14ac:dyDescent="0.25">
      <c r="A9" s="46" t="str">
        <f>'Instrumento - Diagnostico'!A454</f>
        <v>5.1.4. Programar envío de productos defectuosos</v>
      </c>
      <c r="B9" s="62">
        <f>'Instrumento - Diagnostico'!C454</f>
        <v>2.5</v>
      </c>
      <c r="C9" s="53">
        <f>'Instrumento - Diagnostico'!D454</f>
        <v>2.25</v>
      </c>
    </row>
    <row r="10" spans="1:3" x14ac:dyDescent="0.25">
      <c r="A10" s="46" t="str">
        <f>'Instrumento - Diagnostico'!A459</f>
        <v>5.1.5. Devolución de producto defectuoso</v>
      </c>
      <c r="B10" s="62">
        <f>'Instrumento - Diagnostico'!C459</f>
        <v>2.5</v>
      </c>
      <c r="C10" s="53">
        <f>'Instrumento - Diagnostico'!D459</f>
        <v>1.75</v>
      </c>
    </row>
    <row r="11" spans="1:3" ht="30" x14ac:dyDescent="0.25">
      <c r="A11" s="45" t="str">
        <f>'Instrumento - Diagnostico'!A464</f>
        <v>5.2. Producto defectuoso de vuelta en la entrega</v>
      </c>
      <c r="B11" s="61">
        <f>SUM(B12:B15)/COUNT(B12:B15)</f>
        <v>1.7986111111111112</v>
      </c>
      <c r="C11" s="52">
        <f>SUM(C12:C15)/COUNT(C12:C15)</f>
        <v>1.6736111111111112</v>
      </c>
    </row>
    <row r="12" spans="1:3" ht="30" x14ac:dyDescent="0.25">
      <c r="A12" s="46" t="str">
        <f>'Instrumento - Diagnostico'!A465</f>
        <v>5.2.1. Autorizar la devolución del producto defectuoso</v>
      </c>
      <c r="B12" s="62">
        <f>'Instrumento - Diagnostico'!C465</f>
        <v>2.2222222222222223</v>
      </c>
      <c r="C12" s="53">
        <f>'Instrumento - Diagnostico'!D465</f>
        <v>2.2222222222222223</v>
      </c>
    </row>
    <row r="13" spans="1:3" ht="30" x14ac:dyDescent="0.25">
      <c r="A13" s="46" t="str">
        <f>'Instrumento - Diagnostico'!A475</f>
        <v>5.2.3. Programar un recibo de retorno defectuoso</v>
      </c>
      <c r="B13" s="62">
        <f>'Instrumento - Diagnostico'!C475</f>
        <v>1.3333333333333333</v>
      </c>
      <c r="C13" s="53">
        <f>'Instrumento - Diagnostico'!D475</f>
        <v>1.6666666666666667</v>
      </c>
    </row>
    <row r="14" spans="1:3" ht="30" x14ac:dyDescent="0.25">
      <c r="A14" s="46" t="str">
        <f>'Instrumento - Diagnostico'!A482</f>
        <v>5.2.3. Recibir producto defectuoso (incluye verificar)</v>
      </c>
      <c r="B14" s="62">
        <f>'Instrumento - Diagnostico'!C482</f>
        <v>1.8888888888888888</v>
      </c>
      <c r="C14" s="53">
        <f>'Instrumento - Diagnostico'!D482</f>
        <v>1.5555555555555556</v>
      </c>
    </row>
    <row r="15" spans="1:3" x14ac:dyDescent="0.25">
      <c r="A15" s="46" t="str">
        <f>'Instrumento - Diagnostico'!A492</f>
        <v>5.2.4. Transferir el producto defectuoso</v>
      </c>
      <c r="B15" s="62">
        <f>'Instrumento - Diagnostico'!C492</f>
        <v>1.75</v>
      </c>
      <c r="C15" s="53">
        <f>'Instrumento - Diagnostico'!D492</f>
        <v>1.25</v>
      </c>
    </row>
    <row r="16" spans="1:3" ht="45" x14ac:dyDescent="0.25">
      <c r="A16" s="45" t="str">
        <f>'Instrumento - Diagnostico'!A497</f>
        <v>5.3. Mantenimiento, Reparación y Operaciones de producto en retorno de abastecimiento</v>
      </c>
      <c r="B16" s="61">
        <f>SUM(B17:B21)/COUNT(B17:B21)</f>
        <v>2.0333333333333337</v>
      </c>
      <c r="C16" s="52">
        <f>SUM(C17:C21)/COUNT(C17:C21)</f>
        <v>1.8333333333333335</v>
      </c>
    </row>
    <row r="17" spans="1:3" ht="45" x14ac:dyDescent="0.25">
      <c r="A17" s="46" t="str">
        <f>'Instrumento - Diagnostico'!A498</f>
        <v>5.3.1. Identificar la condición del producto en Mantenimiento, Reparación y Operaciones</v>
      </c>
      <c r="B17" s="62">
        <f>'Instrumento - Diagnostico'!C498</f>
        <v>2</v>
      </c>
      <c r="C17" s="53">
        <f>'Instrumento - Diagnostico'!D498</f>
        <v>2</v>
      </c>
    </row>
    <row r="18" spans="1:3" ht="30" x14ac:dyDescent="0.25">
      <c r="A18" s="46" t="str">
        <f>'Instrumento - Diagnostico'!A501</f>
        <v>5.3.2. Disposición Producto Mantenimiento, Reparación y Operaciones</v>
      </c>
      <c r="B18" s="62">
        <f>'Instrumento - Diagnostico'!C501</f>
        <v>1.6666666666666667</v>
      </c>
      <c r="C18" s="53">
        <f>'Instrumento - Diagnostico'!D501</f>
        <v>2</v>
      </c>
    </row>
    <row r="19" spans="1:3" ht="45" x14ac:dyDescent="0.25">
      <c r="A19" s="46" t="str">
        <f>'Instrumento - Diagnostico'!A505</f>
        <v>5.3.3. Solicitud de autorización de devolución del Mantenimiento, Reparación y Operaciones</v>
      </c>
      <c r="B19" s="62">
        <f>'Instrumento - Diagnostico'!C505</f>
        <v>2</v>
      </c>
      <c r="C19" s="53">
        <f>'Instrumento - Diagnostico'!D505</f>
        <v>1.6666666666666667</v>
      </c>
    </row>
    <row r="20" spans="1:3" ht="30" x14ac:dyDescent="0.25">
      <c r="A20" s="46" t="str">
        <f>'Instrumento - Diagnostico'!A509</f>
        <v>5.3.4. Programar el envío a Mantenimiento, Reparación y Operaciones</v>
      </c>
      <c r="B20" s="62">
        <f>'Instrumento - Diagnostico'!C509</f>
        <v>2</v>
      </c>
      <c r="C20" s="53">
        <f>'Instrumento - Diagnostico'!D509</f>
        <v>2</v>
      </c>
    </row>
    <row r="21" spans="1:3" ht="30" x14ac:dyDescent="0.25">
      <c r="A21" s="46" t="str">
        <f>'Instrumento - Diagnostico'!A512</f>
        <v>5.3.5. Devolver el producto de Mantenimiento, Reparación y Operaciones</v>
      </c>
      <c r="B21" s="62">
        <f>'Instrumento - Diagnostico'!C512</f>
        <v>2.5</v>
      </c>
      <c r="C21" s="53">
        <f>'Instrumento - Diagnostico'!D512</f>
        <v>1.5</v>
      </c>
    </row>
    <row r="22" spans="1:3" ht="45" x14ac:dyDescent="0.25">
      <c r="A22" s="45" t="str">
        <f>'Instrumento - Diagnostico'!A515</f>
        <v>5.4. Mantenimiento, Reparación y Operaciones de producto de retorno en la entrega</v>
      </c>
      <c r="B22" s="61">
        <f>SUM(B23:B26)/COUNT(B23:B26)</f>
        <v>1.7250000000000001</v>
      </c>
      <c r="C22" s="52">
        <f>SUM(C23:C26)/COUNT(C23:C26)</f>
        <v>1.5</v>
      </c>
    </row>
    <row r="23" spans="1:3" ht="30" x14ac:dyDescent="0.25">
      <c r="A23" s="46" t="str">
        <f>'Instrumento - Diagnostico'!A516</f>
        <v>5.4.1. Autorizar la devolución del producto a Mantenimiento, Reparación y Operaciones</v>
      </c>
      <c r="B23" s="62">
        <f>'Instrumento - Diagnostico'!C516</f>
        <v>1.5</v>
      </c>
      <c r="C23" s="53">
        <f>'Instrumento - Diagnostico'!D516</f>
        <v>1</v>
      </c>
    </row>
    <row r="24" spans="1:3" ht="30" x14ac:dyDescent="0.25">
      <c r="A24" s="46" t="str">
        <f>'Instrumento - Diagnostico'!A519</f>
        <v>5.4.2. Programar el acuse de recibo del Mantenimiento, Reparación y Operaciones</v>
      </c>
      <c r="B24" s="62">
        <f>'Instrumento - Diagnostico'!C519</f>
        <v>1</v>
      </c>
      <c r="C24" s="53">
        <f>'Instrumento - Diagnostico'!D519</f>
        <v>1</v>
      </c>
    </row>
    <row r="25" spans="1:3" ht="30" x14ac:dyDescent="0.25">
      <c r="A25" s="46" t="str">
        <f>'Instrumento - Diagnostico'!A522</f>
        <v>5.4.3. Recibir el producto en Mantenimiento, Reparación y Operaciones</v>
      </c>
      <c r="B25" s="62">
        <f>'Instrumento - Diagnostico'!C522</f>
        <v>2.4</v>
      </c>
      <c r="C25" s="53">
        <f>'Instrumento - Diagnostico'!D522</f>
        <v>2.2000000000000002</v>
      </c>
    </row>
    <row r="26" spans="1:3" ht="30" x14ac:dyDescent="0.25">
      <c r="A26" s="46" t="str">
        <f>'Instrumento - Diagnostico'!A528</f>
        <v>5.4.4. Transferir el producto de Mantenimiento, Reparación y Operaciones</v>
      </c>
      <c r="B26" s="62">
        <f>'Instrumento - Diagnostico'!C528</f>
        <v>2</v>
      </c>
      <c r="C26" s="53">
        <f>'Instrumento - Diagnostico'!D528</f>
        <v>1.8</v>
      </c>
    </row>
    <row r="27" spans="1:3" ht="30" x14ac:dyDescent="0.25">
      <c r="A27" s="45" t="str">
        <f>'Instrumento - Diagnostico'!A534</f>
        <v>5.5. Retorno por exceso de producto en abastecimiento</v>
      </c>
      <c r="B27" s="61">
        <f>SUM(B28:B32)/COUNT(B28:B32)</f>
        <v>2.0333333333333337</v>
      </c>
      <c r="C27" s="52">
        <f>SUM(C28:C32)/COUNT(C28:C32)</f>
        <v>1.77</v>
      </c>
    </row>
    <row r="28" spans="1:3" ht="30" x14ac:dyDescent="0.25">
      <c r="A28" s="46" t="str">
        <f>'Instrumento - Diagnostico'!A535</f>
        <v>5.5.1.  Identificar el exceso de condición del producto</v>
      </c>
      <c r="B28" s="62">
        <f>'Instrumento - Diagnostico'!C535</f>
        <v>2</v>
      </c>
      <c r="C28" s="53">
        <f>'Instrumento - Diagnostico'!D535</f>
        <v>2</v>
      </c>
    </row>
    <row r="29" spans="1:3" x14ac:dyDescent="0.25">
      <c r="A29" s="46" t="str">
        <f>'Instrumento - Diagnostico'!A538</f>
        <v>5.5.2.  Disposición Producto Excedente</v>
      </c>
      <c r="B29" s="62">
        <f>'Instrumento - Diagnostico'!C538</f>
        <v>1.6666666666666667</v>
      </c>
      <c r="C29" s="53">
        <f>'Instrumento - Diagnostico'!D538</f>
        <v>1.6666666666666667</v>
      </c>
    </row>
    <row r="30" spans="1:3" ht="30" x14ac:dyDescent="0.25">
      <c r="A30" s="46" t="str">
        <f>'Instrumento - Diagnostico'!A542</f>
        <v>5.5.3. Solicitud de autorización de devolución de productos en exceso</v>
      </c>
      <c r="B30" s="62">
        <f>'Instrumento - Diagnostico'!C542</f>
        <v>2.5</v>
      </c>
      <c r="C30" s="53">
        <f>'Instrumento - Diagnostico'!D542</f>
        <v>1.8333333333333333</v>
      </c>
    </row>
    <row r="31" spans="1:3" ht="30" x14ac:dyDescent="0.25">
      <c r="A31" s="46" t="str">
        <f>'Instrumento - Diagnostico'!A549</f>
        <v>5.5.4. Programar el envío de productos en exceso</v>
      </c>
      <c r="B31" s="62">
        <f>'Instrumento - Diagnostico'!C549</f>
        <v>2</v>
      </c>
      <c r="C31" s="53">
        <f>'Instrumento - Diagnostico'!D549</f>
        <v>1.75</v>
      </c>
    </row>
    <row r="32" spans="1:3" x14ac:dyDescent="0.25">
      <c r="A32" s="46" t="str">
        <f>'Instrumento - Diagnostico'!A554</f>
        <v>5.5.5. Devolver el exceso de producción</v>
      </c>
      <c r="B32" s="62">
        <f>'Instrumento - Diagnostico'!C554</f>
        <v>2</v>
      </c>
      <c r="C32" s="53">
        <f>'Instrumento - Diagnostico'!D554</f>
        <v>1.6</v>
      </c>
    </row>
    <row r="33" spans="1:3" ht="30" x14ac:dyDescent="0.25">
      <c r="A33" s="45" t="str">
        <f>'Instrumento - Diagnostico'!A560</f>
        <v>5.6. Retorno de producto por exceso durante la entrega</v>
      </c>
      <c r="B33" s="61">
        <f>SUM(B34:B37)/COUNT(B34:B37)</f>
        <v>2.4333333333333336</v>
      </c>
      <c r="C33" s="52">
        <f>SUM(C34:C37)/COUNT(C34:C37)</f>
        <v>1.7749999999999999</v>
      </c>
    </row>
    <row r="34" spans="1:3" ht="30" x14ac:dyDescent="0.25">
      <c r="A34" s="46" t="str">
        <f>'Instrumento - Diagnostico'!A561</f>
        <v>5.6.1. Autorizar la devolución del exceso de producto</v>
      </c>
      <c r="B34" s="62">
        <f>'Instrumento - Diagnostico'!C561</f>
        <v>2.4</v>
      </c>
      <c r="C34" s="53">
        <f>'Instrumento - Diagnostico'!D561</f>
        <v>2</v>
      </c>
    </row>
    <row r="35" spans="1:3" ht="30" x14ac:dyDescent="0.25">
      <c r="A35" s="46" t="str">
        <f>'Instrumento - Diagnostico'!A567</f>
        <v>5.6.2. Programar el exceso de recepción de retorno</v>
      </c>
      <c r="B35" s="62">
        <f>'Instrumento - Diagnostico'!C567</f>
        <v>2.3333333333333335</v>
      </c>
      <c r="C35" s="53">
        <f>'Instrumento - Diagnostico'!D567</f>
        <v>2</v>
      </c>
    </row>
    <row r="36" spans="1:3" x14ac:dyDescent="0.25">
      <c r="A36" s="46" t="str">
        <f>'Instrumento - Diagnostico'!A571</f>
        <v>5.6.3. Recibir el exceso de producto</v>
      </c>
      <c r="B36" s="62">
        <f>'Instrumento - Diagnostico'!C571</f>
        <v>2</v>
      </c>
      <c r="C36" s="53">
        <f>'Instrumento - Diagnostico'!D571</f>
        <v>1.6</v>
      </c>
    </row>
    <row r="37" spans="1:3" x14ac:dyDescent="0.25">
      <c r="A37" s="47" t="str">
        <f>'Instrumento - Diagnostico'!A577</f>
        <v>5.6.4. Producto de exceso de transferencia</v>
      </c>
      <c r="B37" s="63">
        <f>'Instrumento - Diagnostico'!C577</f>
        <v>3</v>
      </c>
      <c r="C37" s="54">
        <f>'Instrumento - Diagnostico'!D577</f>
        <v>1.5</v>
      </c>
    </row>
    <row r="43" spans="1:3" x14ac:dyDescent="0.25">
      <c r="A43" s="3" t="str">
        <f>A4</f>
        <v>5. DEVOLUCION</v>
      </c>
      <c r="B43" s="3">
        <f>SUM(B44:B49)/COUNT(B44:B49)</f>
        <v>2.1325066137566138</v>
      </c>
      <c r="C43" s="3">
        <f>SUM(C44:C49)/COUNT(C44:C49)</f>
        <v>1.8348478835978836</v>
      </c>
    </row>
    <row r="44" spans="1:3" ht="30" x14ac:dyDescent="0.25">
      <c r="A44" s="2" t="str" cm="1">
        <f t="array" ref="A44:C44">A5:C5</f>
        <v>5.1. Producto defectuoso de retorno en abastecimiento</v>
      </c>
      <c r="B44" s="2">
        <v>2.7714285714285714</v>
      </c>
      <c r="C44" s="2">
        <v>2.4571428571428569</v>
      </c>
    </row>
    <row r="45" spans="1:3" ht="30" x14ac:dyDescent="0.25">
      <c r="A45" s="2" t="str" cm="1">
        <f t="array" ref="A45:C45">A11:C11</f>
        <v>5.2. Producto defectuoso de vuelta en la entrega</v>
      </c>
      <c r="B45" s="2">
        <v>1.7986111111111112</v>
      </c>
      <c r="C45" s="2">
        <v>1.6736111111111112</v>
      </c>
    </row>
    <row r="46" spans="1:3" ht="45" x14ac:dyDescent="0.25">
      <c r="A46" s="2" t="str" cm="1">
        <f t="array" ref="A46:C46">A16:C16</f>
        <v>5.3. Mantenimiento, Reparación y Operaciones de producto en retorno de abastecimiento</v>
      </c>
      <c r="B46" s="2">
        <v>2.0333333333333337</v>
      </c>
      <c r="C46" s="2">
        <v>1.8333333333333335</v>
      </c>
    </row>
    <row r="47" spans="1:3" ht="45" x14ac:dyDescent="0.25">
      <c r="A47" s="2" t="str" cm="1">
        <f t="array" ref="A47:C47">A22:C22</f>
        <v>5.4. Mantenimiento, Reparación y Operaciones de producto de retorno en la entrega</v>
      </c>
      <c r="B47" s="2">
        <v>1.7250000000000001</v>
      </c>
      <c r="C47" s="2">
        <v>1.5</v>
      </c>
    </row>
    <row r="48" spans="1:3" ht="30" x14ac:dyDescent="0.25">
      <c r="A48" s="2" t="str" cm="1">
        <f t="array" ref="A48:C48">A27:C27</f>
        <v>5.5. Retorno por exceso de producto en abastecimiento</v>
      </c>
      <c r="B48" s="2">
        <v>2.0333333333333337</v>
      </c>
      <c r="C48" s="2">
        <v>1.77</v>
      </c>
    </row>
    <row r="49" spans="1:3" ht="30" x14ac:dyDescent="0.25">
      <c r="A49" s="2" t="str" cm="1">
        <f t="array" ref="A49:C49">A33:C33</f>
        <v>5.6. Retorno de producto por exceso durante la entrega</v>
      </c>
      <c r="B49" s="2">
        <v>2.4333333333333336</v>
      </c>
      <c r="C49" s="2">
        <v>1.7749999999999999</v>
      </c>
    </row>
  </sheetData>
  <mergeCells count="3">
    <mergeCell ref="A1:C1"/>
    <mergeCell ref="A2:A3"/>
    <mergeCell ref="B2:C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AEF4-728D-4350-9B45-15FCE997A731}">
  <dimension ref="A1:S50"/>
  <sheetViews>
    <sheetView workbookViewId="0">
      <selection sqref="A1:C1"/>
    </sheetView>
  </sheetViews>
  <sheetFormatPr baseColWidth="10" defaultColWidth="9.140625" defaultRowHeight="15" x14ac:dyDescent="0.25"/>
  <cols>
    <col min="1" max="1" width="36.140625" bestFit="1" customWidth="1"/>
    <col min="2" max="3" width="18.28515625" customWidth="1"/>
    <col min="14" max="15" width="15.7109375" customWidth="1"/>
    <col min="16" max="17" width="10.7109375" customWidth="1"/>
    <col min="18" max="19" width="20.7109375" customWidth="1"/>
  </cols>
  <sheetData>
    <row r="1" spans="1:3" x14ac:dyDescent="0.25">
      <c r="A1" s="114" t="s">
        <v>888</v>
      </c>
      <c r="B1" s="115"/>
      <c r="C1" s="116"/>
    </row>
    <row r="2" spans="1:3" x14ac:dyDescent="0.25">
      <c r="A2" s="117" t="s">
        <v>0</v>
      </c>
      <c r="B2" s="127" t="s">
        <v>889</v>
      </c>
      <c r="C2" s="122"/>
    </row>
    <row r="3" spans="1:3" x14ac:dyDescent="0.25">
      <c r="A3" s="118"/>
      <c r="B3" s="75" t="s">
        <v>890</v>
      </c>
      <c r="C3" s="76" t="s">
        <v>891</v>
      </c>
    </row>
    <row r="4" spans="1:3" x14ac:dyDescent="0.25">
      <c r="A4" s="72" t="str" cm="1">
        <f t="array" ref="A4:C4">'1_Planeacion'!A4:C4</f>
        <v>1. PLANEACIÓN</v>
      </c>
      <c r="B4" s="73">
        <v>2.6142316017316016</v>
      </c>
      <c r="C4" s="74">
        <v>2.5099783549783554</v>
      </c>
    </row>
    <row r="5" spans="1:3" x14ac:dyDescent="0.25">
      <c r="A5" s="68" t="str" cm="1">
        <f t="array" ref="A5:C5">'2_Abastecimiento'!A4:C4</f>
        <v xml:space="preserve">2. ABASTECIMIENTO </v>
      </c>
      <c r="B5" s="66">
        <v>2.1696825396825394</v>
      </c>
      <c r="C5" s="70">
        <v>2.2805158730158728</v>
      </c>
    </row>
    <row r="6" spans="1:3" x14ac:dyDescent="0.25">
      <c r="A6" s="68" t="str" cm="1">
        <f t="array" ref="A6:C6">'3_Fabricacion'!A4:C4</f>
        <v>3. FABRICACION (HACER)</v>
      </c>
      <c r="B6" s="66">
        <v>2.4139384920634921</v>
      </c>
      <c r="C6" s="70">
        <v>2.4230158730158728</v>
      </c>
    </row>
    <row r="7" spans="1:3" x14ac:dyDescent="0.25">
      <c r="A7" s="68" t="str" cm="1">
        <f t="array" ref="A7:C7">'4_Entrega'!A4:C4</f>
        <v>4. ENTREGA</v>
      </c>
      <c r="B7" s="66">
        <v>2.0702380952380954</v>
      </c>
      <c r="C7" s="70">
        <v>2.2686507936507936</v>
      </c>
    </row>
    <row r="8" spans="1:3" x14ac:dyDescent="0.25">
      <c r="A8" s="69" t="str" cm="1">
        <f t="array" ref="A8:C8">'5_Devoluciones'!A4:C4</f>
        <v>5. DEVOLUCION</v>
      </c>
      <c r="B8" s="67">
        <v>2.1325066137566138</v>
      </c>
      <c r="C8" s="71">
        <v>1.8348478835978836</v>
      </c>
    </row>
    <row r="25" spans="14:19" ht="30" x14ac:dyDescent="0.25">
      <c r="N25" s="5" t="s">
        <v>892</v>
      </c>
      <c r="O25" s="5" t="s">
        <v>893</v>
      </c>
      <c r="P25" s="5" t="s">
        <v>894</v>
      </c>
      <c r="Q25" s="5" t="s">
        <v>895</v>
      </c>
      <c r="R25" s="5" t="s">
        <v>896</v>
      </c>
      <c r="S25" s="5" t="s">
        <v>897</v>
      </c>
    </row>
    <row r="26" spans="14:19" ht="60" x14ac:dyDescent="0.25">
      <c r="N26" s="126" t="s">
        <v>6</v>
      </c>
      <c r="O26" s="6" t="str">
        <f>'1_Planeacion'!A36</f>
        <v>1.1. Planificación de la Cadena de Suministro</v>
      </c>
      <c r="P26" s="4">
        <f>'1_Planeacion'!B36</f>
        <v>2.5890151515151514</v>
      </c>
      <c r="Q26" s="4">
        <f>'1_Planeacion'!C36</f>
        <v>2.518939393939394</v>
      </c>
      <c r="R26" s="7"/>
      <c r="S26" s="7"/>
    </row>
    <row r="27" spans="14:19" ht="30" x14ac:dyDescent="0.25">
      <c r="N27" s="126"/>
      <c r="O27" s="6" t="str">
        <f>'1_Planeacion'!A37</f>
        <v>1.2. Plan de Abastecimiento</v>
      </c>
      <c r="P27" s="4">
        <f>'1_Planeacion'!B37</f>
        <v>2.9226190476190479</v>
      </c>
      <c r="Q27" s="4">
        <f>'1_Planeacion'!C37</f>
        <v>2.6785714285714288</v>
      </c>
      <c r="R27" s="7"/>
      <c r="S27" s="7"/>
    </row>
    <row r="28" spans="14:19" ht="45" x14ac:dyDescent="0.25">
      <c r="N28" s="126"/>
      <c r="O28" s="6" t="str">
        <f>'1_Planeacion'!A38</f>
        <v>1.3. Plan de Fabricación (Hacer)</v>
      </c>
      <c r="P28" s="4">
        <f>'1_Planeacion'!B38</f>
        <v>2.625</v>
      </c>
      <c r="Q28" s="4">
        <f>'1_Planeacion'!C38</f>
        <v>2.8333333333333335</v>
      </c>
      <c r="R28" s="7"/>
      <c r="S28" s="7"/>
    </row>
    <row r="29" spans="14:19" ht="30" x14ac:dyDescent="0.25">
      <c r="N29" s="126"/>
      <c r="O29" s="6" t="str">
        <f>'1_Planeacion'!A39</f>
        <v>1.4. Plan de entrega</v>
      </c>
      <c r="P29" s="4">
        <f>'1_Planeacion'!B39</f>
        <v>2.1416666666666666</v>
      </c>
      <c r="Q29" s="4">
        <f>'1_Planeacion'!C39</f>
        <v>2.2833333333333337</v>
      </c>
      <c r="R29" s="7"/>
      <c r="S29" s="7"/>
    </row>
    <row r="30" spans="14:19" ht="30" x14ac:dyDescent="0.25">
      <c r="N30" s="126"/>
      <c r="O30" s="6" t="str">
        <f>'1_Planeacion'!A40</f>
        <v>1.5. Plan de Devoluciones</v>
      </c>
      <c r="P30" s="4">
        <f>'1_Planeacion'!B40</f>
        <v>2.7928571428571427</v>
      </c>
      <c r="Q30" s="4">
        <f>'1_Planeacion'!C40</f>
        <v>2.2357142857142858</v>
      </c>
      <c r="R30" s="7"/>
      <c r="S30" s="7"/>
    </row>
    <row r="31" spans="14:19" ht="30" x14ac:dyDescent="0.25">
      <c r="N31" s="5" t="s">
        <v>892</v>
      </c>
      <c r="O31" s="5" t="s">
        <v>893</v>
      </c>
      <c r="P31" s="5" t="s">
        <v>894</v>
      </c>
      <c r="Q31" s="5" t="s">
        <v>895</v>
      </c>
      <c r="R31" s="5" t="s">
        <v>896</v>
      </c>
      <c r="S31" s="5" t="s">
        <v>897</v>
      </c>
    </row>
    <row r="32" spans="14:19" ht="45" x14ac:dyDescent="0.25">
      <c r="N32" s="125" t="s">
        <v>898</v>
      </c>
      <c r="O32" s="6" t="str">
        <f>'2_Abastecimiento'!A27</f>
        <v>2.1. Fuente Producto almacenado</v>
      </c>
      <c r="P32" s="4">
        <f>'2_Abastecimiento'!B27</f>
        <v>1.9733333333333332</v>
      </c>
      <c r="Q32" s="4">
        <f>'2_Abastecimiento'!C27</f>
        <v>1.7183333333333333</v>
      </c>
      <c r="R32" s="7"/>
      <c r="S32" s="7"/>
    </row>
    <row r="33" spans="14:19" ht="45" x14ac:dyDescent="0.25">
      <c r="N33" s="125"/>
      <c r="O33" s="6" t="str">
        <f>'2_Abastecimiento'!A28</f>
        <v>2.2. Fuente Producto hecho a medida</v>
      </c>
      <c r="P33" s="4">
        <f>'2_Abastecimiento'!B28</f>
        <v>2.25</v>
      </c>
      <c r="Q33" s="4">
        <f>'2_Abastecimiento'!C28</f>
        <v>2.6041666666666665</v>
      </c>
      <c r="R33" s="7"/>
      <c r="S33" s="7"/>
    </row>
    <row r="34" spans="14:19" ht="60" x14ac:dyDescent="0.25">
      <c r="N34" s="125"/>
      <c r="O34" s="6" t="str">
        <f>'2_Abastecimiento'!A29</f>
        <v>2.3. Fuente Ingeniería a pedido del producto</v>
      </c>
      <c r="P34" s="4">
        <f>'2_Abastecimiento'!B29</f>
        <v>2.2857142857142856</v>
      </c>
      <c r="Q34" s="4">
        <f>'2_Abastecimiento'!C29</f>
        <v>2.519047619047619</v>
      </c>
      <c r="R34" s="7"/>
      <c r="S34" s="7"/>
    </row>
    <row r="35" spans="14:19" ht="30" x14ac:dyDescent="0.25">
      <c r="N35" s="5" t="s">
        <v>892</v>
      </c>
      <c r="O35" s="5" t="s">
        <v>893</v>
      </c>
      <c r="P35" s="5" t="s">
        <v>894</v>
      </c>
      <c r="Q35" s="5" t="s">
        <v>895</v>
      </c>
      <c r="R35" s="5" t="s">
        <v>896</v>
      </c>
      <c r="S35" s="5" t="s">
        <v>897</v>
      </c>
    </row>
    <row r="36" spans="14:19" ht="30" x14ac:dyDescent="0.25">
      <c r="N36" s="125" t="s">
        <v>899</v>
      </c>
      <c r="O36" s="6" t="str">
        <f>'3_Fabricacion'!A34</f>
        <v>3.1. Fabricación a medida</v>
      </c>
      <c r="P36" s="4">
        <f>'3_Fabricacion'!B34</f>
        <v>2.4285714285714284</v>
      </c>
      <c r="Q36" s="4">
        <f>'3_Fabricacion'!C34</f>
        <v>2.5047619047619043</v>
      </c>
      <c r="R36" s="7"/>
      <c r="S36" s="7"/>
    </row>
    <row r="37" spans="14:19" ht="30" x14ac:dyDescent="0.25">
      <c r="N37" s="125"/>
      <c r="O37" s="6" t="str">
        <f>'3_Fabricacion'!A35</f>
        <v>3.2. Fabricación por encargo</v>
      </c>
      <c r="P37" s="4">
        <f>'3_Fabricacion'!B35</f>
        <v>2.4642857142857144</v>
      </c>
      <c r="Q37" s="4">
        <f>'3_Fabricacion'!C35</f>
        <v>2.5476190476190479</v>
      </c>
      <c r="R37" s="7"/>
      <c r="S37" s="7"/>
    </row>
    <row r="38" spans="14:19" ht="30" x14ac:dyDescent="0.25">
      <c r="N38" s="125"/>
      <c r="O38" s="6" t="str">
        <f>'3_Fabricacion'!A36</f>
        <v>3.3. Ingeniero a pedido</v>
      </c>
      <c r="P38" s="4">
        <f>'3_Fabricacion'!B36</f>
        <v>2.3489583333333335</v>
      </c>
      <c r="Q38" s="4">
        <f>'3_Fabricacion'!C36</f>
        <v>2.2166666666666663</v>
      </c>
      <c r="R38" s="7"/>
      <c r="S38" s="7"/>
    </row>
    <row r="39" spans="14:19" ht="30" x14ac:dyDescent="0.25">
      <c r="N39" s="5" t="s">
        <v>892</v>
      </c>
      <c r="O39" s="5" t="s">
        <v>893</v>
      </c>
      <c r="P39" s="5" t="s">
        <v>894</v>
      </c>
      <c r="Q39" s="5" t="s">
        <v>895</v>
      </c>
      <c r="R39" s="5" t="s">
        <v>896</v>
      </c>
      <c r="S39" s="5" t="s">
        <v>897</v>
      </c>
    </row>
    <row r="40" spans="14:19" ht="45" x14ac:dyDescent="0.25">
      <c r="N40" s="126" t="s">
        <v>311</v>
      </c>
      <c r="O40" s="6" t="str">
        <f>'4_Entrega'!A66</f>
        <v>4.1. Entregar el producto almacenado</v>
      </c>
      <c r="P40" s="4">
        <f>'4_Entrega'!B66</f>
        <v>2.3333333333333335</v>
      </c>
      <c r="Q40" s="4">
        <f>'4_Entrega'!C66</f>
        <v>2.5888888888888886</v>
      </c>
      <c r="R40" s="7"/>
      <c r="S40" s="7"/>
    </row>
    <row r="41" spans="14:19" ht="60" x14ac:dyDescent="0.25">
      <c r="N41" s="126"/>
      <c r="O41" s="6" t="str">
        <f>'4_Entrega'!A67</f>
        <v>4.2. Entrega de productos hechos a medida</v>
      </c>
      <c r="P41" s="4">
        <f>'4_Entrega'!B67</f>
        <v>2.4111111111111114</v>
      </c>
      <c r="Q41" s="4">
        <f>'4_Entrega'!C67</f>
        <v>2.6222222222222218</v>
      </c>
      <c r="R41" s="7"/>
      <c r="S41" s="7"/>
    </row>
    <row r="42" spans="14:19" ht="60" x14ac:dyDescent="0.25">
      <c r="N42" s="126"/>
      <c r="O42" s="6" t="str">
        <f>'4_Entrega'!A68</f>
        <v>4.3. Entrega el producto de ingeniería a pedido</v>
      </c>
      <c r="P42" s="4">
        <f>'4_Entrega'!B68</f>
        <v>2.322222222222222</v>
      </c>
      <c r="Q42" s="4">
        <f>'4_Entrega'!C68</f>
        <v>2.5777777777777779</v>
      </c>
      <c r="R42" s="7"/>
      <c r="S42" s="7"/>
    </row>
    <row r="43" spans="14:19" ht="45" x14ac:dyDescent="0.25">
      <c r="N43" s="126"/>
      <c r="O43" s="6" t="str">
        <f>'4_Entrega'!A69</f>
        <v>4.4. Entrega de productos al por menor</v>
      </c>
      <c r="P43" s="4">
        <f>'4_Entrega'!B69</f>
        <v>1.2142857142857142</v>
      </c>
      <c r="Q43" s="4">
        <f>'4_Entrega'!C69</f>
        <v>1.2857142857142858</v>
      </c>
      <c r="R43" s="7"/>
      <c r="S43" s="7"/>
    </row>
    <row r="44" spans="14:19" ht="30" x14ac:dyDescent="0.25">
      <c r="N44" s="5" t="s">
        <v>892</v>
      </c>
      <c r="O44" s="5" t="s">
        <v>893</v>
      </c>
      <c r="P44" s="5" t="s">
        <v>894</v>
      </c>
      <c r="Q44" s="5" t="s">
        <v>895</v>
      </c>
      <c r="R44" s="5" t="s">
        <v>896</v>
      </c>
      <c r="S44" s="5" t="s">
        <v>897</v>
      </c>
    </row>
    <row r="45" spans="14:19" ht="60" x14ac:dyDescent="0.25">
      <c r="N45" s="126" t="s">
        <v>900</v>
      </c>
      <c r="O45" s="6" t="str">
        <f>'5_Devoluciones'!A44</f>
        <v>5.1. Producto defectuoso de retorno en abastecimiento</v>
      </c>
      <c r="P45" s="4">
        <f>'5_Devoluciones'!B44</f>
        <v>2.7714285714285714</v>
      </c>
      <c r="Q45" s="4">
        <f>'5_Devoluciones'!C44</f>
        <v>2.4571428571428569</v>
      </c>
      <c r="R45" s="7"/>
      <c r="S45" s="7"/>
    </row>
    <row r="46" spans="14:19" ht="60" x14ac:dyDescent="0.25">
      <c r="N46" s="126"/>
      <c r="O46" s="6" t="str">
        <f>'5_Devoluciones'!A45</f>
        <v>5.2. Producto defectuoso de vuelta en la entrega</v>
      </c>
      <c r="P46" s="4">
        <f>'5_Devoluciones'!B45</f>
        <v>1.7986111111111112</v>
      </c>
      <c r="Q46" s="4">
        <f>'5_Devoluciones'!C45</f>
        <v>1.6736111111111112</v>
      </c>
      <c r="R46" s="7"/>
      <c r="S46" s="7"/>
    </row>
    <row r="47" spans="14:19" ht="105" x14ac:dyDescent="0.25">
      <c r="N47" s="126"/>
      <c r="O47" s="6" t="str">
        <f>'5_Devoluciones'!A46</f>
        <v>5.3. Mantenimiento, Reparación y Operaciones de producto en retorno de abastecimiento</v>
      </c>
      <c r="P47" s="4">
        <f>'5_Devoluciones'!B46</f>
        <v>2.0333333333333337</v>
      </c>
      <c r="Q47" s="4">
        <f>'5_Devoluciones'!C46</f>
        <v>1.8333333333333335</v>
      </c>
      <c r="R47" s="7"/>
      <c r="S47" s="7"/>
    </row>
    <row r="48" spans="14:19" ht="105" x14ac:dyDescent="0.25">
      <c r="N48" s="126"/>
      <c r="O48" s="6" t="str">
        <f>'5_Devoluciones'!A47</f>
        <v>5.4. Mantenimiento, Reparación y Operaciones de producto de retorno en la entrega</v>
      </c>
      <c r="P48" s="4">
        <f>'5_Devoluciones'!B47</f>
        <v>1.7250000000000001</v>
      </c>
      <c r="Q48" s="4">
        <f>'5_Devoluciones'!C47</f>
        <v>1.5</v>
      </c>
      <c r="R48" s="7"/>
      <c r="S48" s="7"/>
    </row>
    <row r="49" spans="14:19" ht="60" x14ac:dyDescent="0.25">
      <c r="N49" s="126"/>
      <c r="O49" s="6" t="str">
        <f>'5_Devoluciones'!A48</f>
        <v>5.5. Retorno por exceso de producto en abastecimiento</v>
      </c>
      <c r="P49" s="4">
        <f>'5_Devoluciones'!B48</f>
        <v>2.0333333333333337</v>
      </c>
      <c r="Q49" s="4">
        <f>'5_Devoluciones'!C48</f>
        <v>1.77</v>
      </c>
      <c r="R49" s="7"/>
      <c r="S49" s="7"/>
    </row>
    <row r="50" spans="14:19" ht="60" x14ac:dyDescent="0.25">
      <c r="N50" s="126"/>
      <c r="O50" s="6" t="str">
        <f>'5_Devoluciones'!A49</f>
        <v>5.6. Retorno de producto por exceso durante la entrega</v>
      </c>
      <c r="P50" s="4">
        <f>'5_Devoluciones'!B49</f>
        <v>2.4333333333333336</v>
      </c>
      <c r="Q50" s="4">
        <f>'5_Devoluciones'!C49</f>
        <v>1.7749999999999999</v>
      </c>
      <c r="R50" s="7"/>
      <c r="S50" s="7"/>
    </row>
  </sheetData>
  <mergeCells count="8">
    <mergeCell ref="N36:N38"/>
    <mergeCell ref="N40:N43"/>
    <mergeCell ref="N45:N50"/>
    <mergeCell ref="A1:C1"/>
    <mergeCell ref="A2:A3"/>
    <mergeCell ref="B2:C2"/>
    <mergeCell ref="N26:N30"/>
    <mergeCell ref="N32:N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6339-A0D5-432A-8C0E-87605E22EE5C}">
  <dimension ref="A1:K18"/>
  <sheetViews>
    <sheetView zoomScale="145" zoomScaleNormal="145" workbookViewId="0">
      <selection sqref="A1:F1"/>
    </sheetView>
  </sheetViews>
  <sheetFormatPr baseColWidth="10" defaultColWidth="11.42578125" defaultRowHeight="15" x14ac:dyDescent="0.25"/>
  <cols>
    <col min="1" max="1" width="28.42578125" bestFit="1" customWidth="1"/>
    <col min="2" max="6" width="15.7109375" customWidth="1"/>
    <col min="9" max="9" width="24" bestFit="1" customWidth="1"/>
    <col min="10" max="10" width="25.28515625" bestFit="1" customWidth="1"/>
    <col min="11" max="11" width="28.42578125" bestFit="1" customWidth="1"/>
  </cols>
  <sheetData>
    <row r="1" spans="1:11" ht="15.75" thickBot="1" x14ac:dyDescent="0.3">
      <c r="A1" s="128" t="s">
        <v>901</v>
      </c>
      <c r="B1" s="129"/>
      <c r="C1" s="129"/>
      <c r="D1" s="129"/>
      <c r="E1" s="129"/>
      <c r="F1" s="130"/>
    </row>
    <row r="2" spans="1:11" ht="17.25" customHeight="1" thickBot="1" x14ac:dyDescent="0.3">
      <c r="A2" s="84" t="s">
        <v>0</v>
      </c>
      <c r="B2" s="84" t="s">
        <v>902</v>
      </c>
      <c r="C2" s="84" t="s">
        <v>903</v>
      </c>
      <c r="D2" s="84"/>
      <c r="E2" s="84"/>
      <c r="F2" s="85"/>
    </row>
    <row r="3" spans="1:11" ht="15.75" thickBot="1" x14ac:dyDescent="0.3">
      <c r="A3" s="79">
        <v>1</v>
      </c>
      <c r="B3" s="79">
        <v>2.6142316017316016</v>
      </c>
      <c r="C3" s="79">
        <v>2.5099783549783554</v>
      </c>
      <c r="D3" s="79">
        <f>B3-$B$8</f>
        <v>0.33411213323713351</v>
      </c>
      <c r="E3" s="79">
        <f>C3-$C$8</f>
        <v>0.24657659932660003</v>
      </c>
      <c r="F3" s="77">
        <f>D3*E3</f>
        <v>8.2384233607368282E-2</v>
      </c>
    </row>
    <row r="4" spans="1:11" ht="15.75" thickBot="1" x14ac:dyDescent="0.3">
      <c r="A4" s="79">
        <v>2</v>
      </c>
      <c r="B4" s="79">
        <v>2.1696825396825394</v>
      </c>
      <c r="C4" s="79">
        <v>2.2805158730158728</v>
      </c>
      <c r="D4" s="79">
        <f t="shared" ref="D4:D7" si="0">B4-$B$8</f>
        <v>-0.11043692881192868</v>
      </c>
      <c r="E4" s="79">
        <f t="shared" ref="E4:E7" si="1">C4-$C$8</f>
        <v>1.7114117364117387E-2</v>
      </c>
      <c r="F4" s="77">
        <f t="shared" ref="F4:F7" si="2">D4*E4</f>
        <v>-1.8900305610200245E-3</v>
      </c>
    </row>
    <row r="5" spans="1:11" ht="15.75" thickBot="1" x14ac:dyDescent="0.3">
      <c r="A5" s="79">
        <v>3</v>
      </c>
      <c r="B5" s="79">
        <v>2.4139384920634921</v>
      </c>
      <c r="C5" s="79">
        <v>2.4230158730158728</v>
      </c>
      <c r="D5" s="79">
        <f t="shared" si="0"/>
        <v>0.13381902356902398</v>
      </c>
      <c r="E5" s="79">
        <f t="shared" si="1"/>
        <v>0.15961411736411746</v>
      </c>
      <c r="F5" s="77">
        <f t="shared" si="2"/>
        <v>2.1359405333497793E-2</v>
      </c>
    </row>
    <row r="6" spans="1:11" ht="15.75" thickBot="1" x14ac:dyDescent="0.3">
      <c r="A6" s="79">
        <v>4</v>
      </c>
      <c r="B6" s="79">
        <v>2.0702380952380954</v>
      </c>
      <c r="C6" s="79">
        <v>2.2686507936507936</v>
      </c>
      <c r="D6" s="79">
        <f t="shared" si="0"/>
        <v>-0.20988137325637268</v>
      </c>
      <c r="E6" s="79">
        <f t="shared" si="1"/>
        <v>5.2490379990381975E-3</v>
      </c>
      <c r="F6" s="77">
        <f t="shared" si="2"/>
        <v>-1.1016753035130195E-3</v>
      </c>
      <c r="H6" t="s">
        <v>919</v>
      </c>
    </row>
    <row r="7" spans="1:11" ht="15.75" thickBot="1" x14ac:dyDescent="0.3">
      <c r="A7" s="80">
        <v>5</v>
      </c>
      <c r="B7" s="80">
        <v>2.1325066137566138</v>
      </c>
      <c r="C7" s="80">
        <v>1.8348478835978836</v>
      </c>
      <c r="D7" s="80">
        <f t="shared" si="0"/>
        <v>-0.14761285473785435</v>
      </c>
      <c r="E7" s="80">
        <f t="shared" si="1"/>
        <v>-0.42855387205387174</v>
      </c>
      <c r="F7" s="78">
        <f t="shared" si="2"/>
        <v>6.3260060462833181E-2</v>
      </c>
    </row>
    <row r="8" spans="1:11" ht="27" customHeight="1" thickBot="1" x14ac:dyDescent="0.3">
      <c r="A8" s="82" t="s">
        <v>904</v>
      </c>
      <c r="B8" s="31">
        <f>AVERAGE(B3:B7)</f>
        <v>2.2801194684944681</v>
      </c>
      <c r="C8" s="33">
        <f>AVERAGE(C3:C7)</f>
        <v>2.2634017556517554</v>
      </c>
      <c r="D8" s="33"/>
      <c r="E8" s="33"/>
      <c r="F8" s="36">
        <f>SUM(F3:F7)</f>
        <v>0.16401199353916623</v>
      </c>
    </row>
    <row r="9" spans="1:11" ht="15.75" thickBot="1" x14ac:dyDescent="0.3">
      <c r="A9" s="96" t="s">
        <v>910</v>
      </c>
      <c r="B9" s="99">
        <f>F8/A7</f>
        <v>3.2802398707833247E-2</v>
      </c>
      <c r="C9" s="1"/>
      <c r="D9" s="1"/>
      <c r="E9" s="1"/>
      <c r="F9" s="1"/>
    </row>
    <row r="10" spans="1:11" x14ac:dyDescent="0.25">
      <c r="A10" s="83" t="s">
        <v>905</v>
      </c>
      <c r="B10" s="81">
        <f>_xlfn.STDEV.S(B3:B7)</f>
        <v>0.22780172827180536</v>
      </c>
      <c r="C10" s="1"/>
      <c r="D10" s="1"/>
      <c r="E10" s="1"/>
      <c r="F10" s="1"/>
    </row>
    <row r="11" spans="1:11" ht="15.75" thickBot="1" x14ac:dyDescent="0.3">
      <c r="A11" s="83" t="s">
        <v>906</v>
      </c>
      <c r="B11" s="81">
        <f>_xlfn.STDEV.S(C3:C7)</f>
        <v>0.25993054479169603</v>
      </c>
      <c r="C11" s="1"/>
      <c r="D11" s="1"/>
      <c r="E11" s="1"/>
      <c r="F11" s="1"/>
    </row>
    <row r="12" spans="1:11" ht="15.75" thickBot="1" x14ac:dyDescent="0.3">
      <c r="A12" s="97" t="s">
        <v>907</v>
      </c>
      <c r="B12" s="98">
        <f>B9/(B10*B11)</f>
        <v>0.55397640984084795</v>
      </c>
      <c r="C12" s="1"/>
      <c r="D12" s="1"/>
      <c r="E12" s="1"/>
      <c r="F12" s="1"/>
      <c r="I12" s="131" t="s">
        <v>922</v>
      </c>
      <c r="J12" s="132"/>
      <c r="K12" s="133"/>
    </row>
    <row r="13" spans="1:11" ht="15.75" thickBot="1" x14ac:dyDescent="0.3">
      <c r="I13" s="103" t="s">
        <v>0</v>
      </c>
      <c r="J13" s="107" t="s">
        <v>910</v>
      </c>
      <c r="K13" s="103" t="s">
        <v>907</v>
      </c>
    </row>
    <row r="14" spans="1:11" x14ac:dyDescent="0.25">
      <c r="I14" s="104" t="s">
        <v>916</v>
      </c>
      <c r="J14" s="108">
        <f>Estadistico_Planeación!C9</f>
        <v>2.2672391821742476E-2</v>
      </c>
      <c r="K14" s="111">
        <f>Estadistico_Planeación!C12</f>
        <v>0.30037210324574598</v>
      </c>
    </row>
    <row r="15" spans="1:11" x14ac:dyDescent="0.25">
      <c r="I15" s="105" t="s">
        <v>917</v>
      </c>
      <c r="J15" s="109">
        <f>Estadistico_Abastecimiento!C7</f>
        <v>5.468538674729153E-2</v>
      </c>
      <c r="K15" s="112">
        <f>Estadistico_Abastecimiento!C10</f>
        <v>0.65443854303883042</v>
      </c>
    </row>
    <row r="16" spans="1:11" x14ac:dyDescent="0.25">
      <c r="I16" s="105" t="s">
        <v>918</v>
      </c>
      <c r="J16" s="109">
        <f>Estadistico_Fabricación!C7</f>
        <v>6.9594041320231795E-3</v>
      </c>
      <c r="K16" s="112">
        <f>Estadistico_Fabricación!C10</f>
        <v>0.6549286281064679</v>
      </c>
    </row>
    <row r="17" spans="9:11" x14ac:dyDescent="0.25">
      <c r="I17" s="105" t="s">
        <v>920</v>
      </c>
      <c r="J17" s="109">
        <f>Estadistico_Distribución!C8</f>
        <v>0.28100450365331314</v>
      </c>
      <c r="K17" s="112">
        <f>Estadistico_Distribución!C11</f>
        <v>0.74937656841433586</v>
      </c>
    </row>
    <row r="18" spans="9:11" ht="15.75" thickBot="1" x14ac:dyDescent="0.3">
      <c r="I18" s="106" t="s">
        <v>921</v>
      </c>
      <c r="J18" s="110">
        <f>Estadistico_Devolución!C10</f>
        <v>9.6077403479395806E-2</v>
      </c>
      <c r="K18" s="113">
        <f>Estadistico_Devolución!C13</f>
        <v>0.48209959330121271</v>
      </c>
    </row>
  </sheetData>
  <mergeCells count="2">
    <mergeCell ref="A1:F1"/>
    <mergeCell ref="I12:K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Instrumento - Diagnostico</vt:lpstr>
      <vt:lpstr>Practicas</vt:lpstr>
      <vt:lpstr>1_Planeacion</vt:lpstr>
      <vt:lpstr>2_Abastecimiento</vt:lpstr>
      <vt:lpstr>3_Fabricacion</vt:lpstr>
      <vt:lpstr>4_Entrega</vt:lpstr>
      <vt:lpstr>5_Devoluciones</vt:lpstr>
      <vt:lpstr>SCOR</vt:lpstr>
      <vt:lpstr>Estadistico</vt:lpstr>
      <vt:lpstr>Estadistico_Planeación</vt:lpstr>
      <vt:lpstr>Estadistico_Abastecimiento</vt:lpstr>
      <vt:lpstr>Estadistico_Fabricación</vt:lpstr>
      <vt:lpstr>Estadistico_Distribución</vt:lpstr>
      <vt:lpstr>Estadistico_Devolución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enrique cardenas jimenez</dc:creator>
  <cp:keywords/>
  <dc:description/>
  <cp:lastModifiedBy>juan enrique cardenas jimenez</cp:lastModifiedBy>
  <cp:revision/>
  <dcterms:created xsi:type="dcterms:W3CDTF">2020-09-15T00:49:35Z</dcterms:created>
  <dcterms:modified xsi:type="dcterms:W3CDTF">2021-07-15T00:01:36Z</dcterms:modified>
  <cp:category/>
  <cp:contentStatus/>
</cp:coreProperties>
</file>